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CEL\OneDrive - Hexagon\Controladoria\Fechamentos\2019-03\"/>
    </mc:Choice>
  </mc:AlternateContent>
  <xr:revisionPtr revIDLastSave="20" documentId="11_B2FB6B7F804F52C018105F7F45A5F67FB9545ED9" xr6:coauthVersionLast="36" xr6:coauthVersionMax="36" xr10:uidLastSave="{C58F0876-E609-418C-B8FF-E98957C4C4C0}"/>
  <bookViews>
    <workbookView xWindow="570" yWindow="600" windowWidth="18630" windowHeight="6330" tabRatio="573" firstSheet="1" activeTab="5" xr2:uid="{00000000-000D-0000-FFFF-FFFF00000000}"/>
  </bookViews>
  <sheets>
    <sheet name="_com.sap.ip.bi.xl.hiddensheet" sheetId="33" state="veryHidden" r:id="rId1"/>
    <sheet name="overview" sheetId="1" r:id="rId2"/>
    <sheet name="structure" sheetId="4" state="hidden" r:id="rId3"/>
    <sheet name="Trainings slide" sheetId="51" r:id="rId4"/>
    <sheet name="BRM (1)" sheetId="50" r:id="rId5"/>
    <sheet name="BRM (2)" sheetId="18" r:id="rId6"/>
    <sheet name="BRM (3)" sheetId="2" r:id="rId7"/>
    <sheet name="BRM (4)" sheetId="6" r:id="rId8"/>
    <sheet name="BRM (5)" sheetId="7" r:id="rId9"/>
    <sheet name="BRM (6)" sheetId="30" r:id="rId10"/>
    <sheet name="BRM (7)" sheetId="37" r:id="rId11"/>
    <sheet name="BRM (8)" sheetId="10" r:id="rId12"/>
    <sheet name="BRM (9)" sheetId="40" r:id="rId13"/>
    <sheet name="SAPBEXqueries" sheetId="20" state="veryHidden" r:id="rId14"/>
    <sheet name="SAPBEXfilters" sheetId="21" state="veryHidden" r:id="rId15"/>
    <sheet name="BRM (10)" sheetId="48" r:id="rId16"/>
    <sheet name="BRM (11)" sheetId="46" r:id="rId17"/>
    <sheet name="Annex (1)" sheetId="36" r:id="rId18"/>
    <sheet name="FOR (1)" sheetId="41" r:id="rId19"/>
    <sheet name="FOR (2)" sheetId="44" r:id="rId20"/>
    <sheet name="FOR (3)" sheetId="43" r:id="rId21"/>
    <sheet name="FOR (4)" sheetId="42" r:id="rId22"/>
    <sheet name="FOR (5)" sheetId="38" r:id="rId23"/>
    <sheet name="FOR (6)" sheetId="49" r:id="rId24"/>
    <sheet name="AFO_AR" sheetId="35" r:id="rId25"/>
    <sheet name="AfO_Admin" sheetId="34" state="hidden" r:id="rId26"/>
  </sheets>
  <functionGroups builtInGroupCount="19"/>
  <definedNames>
    <definedName name="_xlnm.Print_Area" localSheetId="5">'BRM (2)'!$A$1:$P$44</definedName>
    <definedName name="_xlnm.Print_Area" localSheetId="6">'BRM (3)'!$A$1:$O$54</definedName>
    <definedName name="_xlnm.Print_Area" localSheetId="7">'BRM (4)'!$A$1:$R$20</definedName>
    <definedName name="_xlnm.Print_Area" localSheetId="8">'BRM (5)'!$A$1:$L$21</definedName>
    <definedName name="_xlnm.Print_Area" localSheetId="9">'BRM (6)'!$A$1:$P$198</definedName>
    <definedName name="_xlnm.Print_Area" localSheetId="10">'BRM (7)'!$A$1:$U$122</definedName>
    <definedName name="_xlnm.Print_Area" localSheetId="11">'BRM (8)'!$A$1:$N$63</definedName>
    <definedName name="_xlnm.Print_Area" localSheetId="18">'FOR (1)'!$A$1:$O$54</definedName>
    <definedName name="_xlnm.Print_Area" localSheetId="19">'FOR (2)'!$A$1:$R$36</definedName>
    <definedName name="_xlnm.Print_Area" localSheetId="20">'FOR (3)'!$A$1:$L$36</definedName>
    <definedName name="_xlnm.Print_Area" localSheetId="21">'FOR (4)'!$A$1:$P$205</definedName>
    <definedName name="_xlnm.Print_Area" localSheetId="22">'FOR (5)'!$A$1:$U$122</definedName>
    <definedName name="_xlnm.Print_Area" localSheetId="23">'FOR (6)'!$A$1:$N$63</definedName>
    <definedName name="_xlnm.Print_Area" localSheetId="1">overview!$A$1:$L$52</definedName>
    <definedName name="EssAliasTable" localSheetId="5">"Default"</definedName>
    <definedName name="EssAliasTable" localSheetId="6">"Default"</definedName>
    <definedName name="EssAliasTable" localSheetId="9">"Default"</definedName>
    <definedName name="EssAliasTable" localSheetId="10">"Default"</definedName>
    <definedName name="EssAliasTable" localSheetId="18">"Default"</definedName>
    <definedName name="EssAliasTable" localSheetId="21">"Default"</definedName>
    <definedName name="EssAliasTable" localSheetId="22">"Default"</definedName>
    <definedName name="EssbaseCluster_1_FORPLAN_Forecast2BFA9A00_E221_4FF1_B626_2A82300DA933_1" localSheetId="4">'BRM (1)'!$A$47:$I$68</definedName>
    <definedName name="EssfHasNonUnique" localSheetId="17">FALSE</definedName>
    <definedName name="EssfHasNonUnique" localSheetId="4">FALSE</definedName>
    <definedName name="EssfHasNonUnique" localSheetId="15">FALSE</definedName>
    <definedName name="EssfHasNonUnique" localSheetId="16">FALSE</definedName>
    <definedName name="EssfHasNonUnique" localSheetId="5">FALSE</definedName>
    <definedName name="EssfHasNonUnique" localSheetId="6">FALSE</definedName>
    <definedName name="EssfHasNonUnique" localSheetId="7">FALSE</definedName>
    <definedName name="EssfHasNonUnique" localSheetId="8">FALSE</definedName>
    <definedName name="EssfHasNonUnique" localSheetId="9">FALSE</definedName>
    <definedName name="EssfHasNonUnique" localSheetId="10">FALSE</definedName>
    <definedName name="EssfHasNonUnique" localSheetId="11">FALSE</definedName>
    <definedName name="EssfHasNonUnique" localSheetId="12">FALSE</definedName>
    <definedName name="EssfHasNonUnique" localSheetId="18">FALSE</definedName>
    <definedName name="EssfHasNonUnique" localSheetId="19">FALSE</definedName>
    <definedName name="EssfHasNonUnique" localSheetId="20">FALSE</definedName>
    <definedName name="EssfHasNonUnique" localSheetId="21">FALSE</definedName>
    <definedName name="EssfHasNonUnique" localSheetId="22">FALSE</definedName>
    <definedName name="EssfHasNonUnique" localSheetId="23">FALSE</definedName>
    <definedName name="EssfHasNonUnique" localSheetId="1">FALSE</definedName>
    <definedName name="EssfHasNonUnique" localSheetId="2">FALSE</definedName>
    <definedName name="EssLatest" localSheetId="5">"Opening"</definedName>
    <definedName name="EssLatest" localSheetId="6">"Opening"</definedName>
    <definedName name="EssLatest" localSheetId="7">"Opening"</definedName>
    <definedName name="EssLatest" localSheetId="8">"Opening"</definedName>
    <definedName name="EssLatest" localSheetId="9">"Opening"</definedName>
    <definedName name="EssLatest" localSheetId="10">"Opening"</definedName>
    <definedName name="EssLatest" localSheetId="11">"Opening"</definedName>
    <definedName name="EssLatest" localSheetId="18">"Opening"</definedName>
    <definedName name="EssLatest" localSheetId="19">"Opening"</definedName>
    <definedName name="EssLatest" localSheetId="20">"Opening"</definedName>
    <definedName name="EssLatest" localSheetId="21">"Opening"</definedName>
    <definedName name="EssLatest" localSheetId="22">"Opening"</definedName>
    <definedName name="EssLatest" localSheetId="23">"Opening"</definedName>
    <definedName name="EssOptions" localSheetId="17">"A1100000000111000011001100020_03(0)0000"</definedName>
    <definedName name="EssOptions" localSheetId="5">"A2100000000111000011001100020_03(0)00"</definedName>
    <definedName name="EssOptions" localSheetId="6">"A3100000000111000011001100020_03(0)0000"</definedName>
    <definedName name="EssOptions" localSheetId="7">"A3100000000111000011001100020_03(0)00"</definedName>
    <definedName name="EssOptions" localSheetId="8">"A3100000000111000011001100020_03(0)00"</definedName>
    <definedName name="EssOptions" localSheetId="9">"A3100000000111000011001100020_03(0)00"</definedName>
    <definedName name="EssOptions" localSheetId="10">"A3100000000111000011001100020_03(0)00"</definedName>
    <definedName name="EssOptions" localSheetId="11">"A1100000000111000011001100020_03(0)00"</definedName>
    <definedName name="EssOptions" localSheetId="18">"A3100000000111000011001100020_03(0)0000"</definedName>
    <definedName name="EssOptions" localSheetId="19">"A3100000000111000011001100020_03(0)00"</definedName>
    <definedName name="EssOptions" localSheetId="20">"A3100000000111000011001100020_03(0)00"</definedName>
    <definedName name="EssOptions" localSheetId="21">"A3100000000111000011001100020_03(0)00"</definedName>
    <definedName name="EssOptions" localSheetId="22">"A3100000000111000011001100020_03(0)0000"</definedName>
    <definedName name="EssOptions" localSheetId="23">"A1100000000111000011001100020_03(0)00"</definedName>
    <definedName name="EssSamplingValue" localSheetId="17">100</definedName>
    <definedName name="EssSamplingValue" localSheetId="5">100</definedName>
    <definedName name="EssSamplingValue" localSheetId="6">100</definedName>
    <definedName name="EssSamplingValue" localSheetId="7">100</definedName>
    <definedName name="EssSamplingValue" localSheetId="8">100</definedName>
    <definedName name="EssSamplingValue" localSheetId="9">100</definedName>
    <definedName name="EssSamplingValue" localSheetId="10">100</definedName>
    <definedName name="EssSamplingValue" localSheetId="11">100</definedName>
    <definedName name="EssSamplingValue" localSheetId="18">100</definedName>
    <definedName name="EssSamplingValue" localSheetId="19">100</definedName>
    <definedName name="EssSamplingValue" localSheetId="20">100</definedName>
    <definedName name="EssSamplingValue" localSheetId="21">100</definedName>
    <definedName name="EssSamplingValue" localSheetId="22">100</definedName>
    <definedName name="EssSamplingValue" localSheetId="23">100</definedName>
    <definedName name="SAPBEXq0001" localSheetId="13">'BRM (2)'!#REF!</definedName>
    <definedName name="SAPBEXq0001f0CALDAY" localSheetId="13">'BRM (2)'!#REF!</definedName>
    <definedName name="SAPBEXq0001f0CALWEEK" localSheetId="13">'BRM (2)'!#REF!</definedName>
    <definedName name="SAPBEXq0001f0FISCPER3" localSheetId="13">'BRM (2)'!#REF!</definedName>
    <definedName name="SAPBEXq0001f0FISCYEAR" localSheetId="13">'BRM (2)'!#REF!</definedName>
    <definedName name="SAPBEXq0001fA0CMPCDE0" localSheetId="13">'BRM (2)'!#REF!</definedName>
    <definedName name="SAPBEXq0001fA0CSM0" localSheetId="13">'BRM (2)'!#REF!</definedName>
    <definedName name="SAPBEXq0001fA0CSM0__A0CTY0" localSheetId="13">'BRM (2)'!#REF!</definedName>
    <definedName name="SAPBEXq0001fA0DOCDAT0" localSheetId="13">'BRM (2)'!#REF!</definedName>
    <definedName name="SAPBEXq0001fA0DOCTYP0" localSheetId="13">'BRM (2)'!#REF!</definedName>
    <definedName name="SAPBEXq0001fA0FIITM0" localSheetId="13">'BRM (2)'!#REF!</definedName>
    <definedName name="SAPBEXq0001fA0FINMB0" localSheetId="13">'BRM (2)'!#REF!</definedName>
    <definedName name="SAPBEXq0001fA0FSCQR10" localSheetId="13">'BRM (2)'!#REF!</definedName>
    <definedName name="SAPBEXq0001fA0FSCQR50" localSheetId="13">'BRM (2)'!#REF!</definedName>
    <definedName name="SAPBEXq0001fA0GLACC2" localSheetId="13">'BRM (2)'!#REF!</definedName>
    <definedName name="SAPBEXq0001fA0INVPPY0" localSheetId="13">'BRM (2)'!#REF!</definedName>
    <definedName name="SAPBEXq0001fA0NMBIVC0" localSheetId="13">'BRM (2)'!#REF!</definedName>
    <definedName name="SAPBEXq0001fA0PLDPFY0" localSheetId="13">'BRM (2)'!#REF!</definedName>
    <definedName name="SAPBEXq0001fA0PSTDAT0" localSheetId="13">'BRM (2)'!#REF!</definedName>
    <definedName name="SAPBEXq0001fA0REFNMB0" localSheetId="13">'BRM (2)'!#REF!</definedName>
    <definedName name="SAPBEXq0001fA0SK2DAT0" localSheetId="13">'BRM (2)'!#REF!</definedName>
    <definedName name="SAPBEXq0001fA0SLSDOC0" localSheetId="13">'BRM (2)'!#REF!</definedName>
    <definedName name="SAPBEXq0001fA0SLSEMP0" localSheetId="13">'BRM (2)'!#REF!</definedName>
    <definedName name="SAPBEXq0001fA0SLSOFF0" localSheetId="13">'BRM (2)'!#REF!</definedName>
    <definedName name="SAPBEXq0001fAGSEGTXT1" localSheetId="13">'BRM (2)'!#REF!</definedName>
    <definedName name="SAPBEXq0001fAPDEBCLS0" localSheetId="13">'BRM (2)'!#REF!</definedName>
    <definedName name="SAPBEXq0001fDARCDTRMZ7SKFG5BZOUXGMN5A" localSheetId="13">'BRM (2)'!#REF!</definedName>
    <definedName name="SAPBEXq0001tFILTER_0FISCVARNT" localSheetId="13">'BRM (2)'!#REF!</definedName>
    <definedName name="SAPBEXq0001tFILTER_0SOURSYSTEM" localSheetId="13">'BRM (2)'!#REF!</definedName>
    <definedName name="SAPBEXq0001tFILTER_A0CHTACC0" localSheetId="13">'BRM (2)'!#REF!</definedName>
    <definedName name="SAPBEXq0001tFILTER_A0GLACC2" localSheetId="13">'BRM (2)'!#REF!</definedName>
    <definedName name="SAPBEXq0001tFILTER_A0PLDPFY0" localSheetId="13">'BRM (2)'!#REF!</definedName>
    <definedName name="SAPBEXq0001tFILTER_A0VALTYP0" localSheetId="13">'BRM (2)'!#REF!</definedName>
    <definedName name="SAPBEXq0001tFILTER_A0VRS0" localSheetId="13">'BRM (2)'!#REF!</definedName>
    <definedName name="SAPBEXq0001tREPTXTLG" localSheetId="13">'BRM (2)'!#REF!</definedName>
    <definedName name="SAPBEXq0002" localSheetId="13">#REF!</definedName>
    <definedName name="SAPBEXq0002f0CALDAY" localSheetId="13">#REF!</definedName>
    <definedName name="SAPBEXq0002f0CALQUART1" localSheetId="13">#REF!</definedName>
    <definedName name="SAPBEXq0002f0CALQUARTER" localSheetId="13">#REF!</definedName>
    <definedName name="SAPBEXq0002f0CALWEEK" localSheetId="13">#REF!</definedName>
    <definedName name="SAPBEXq0002f0FISCPER" localSheetId="13">#REF!</definedName>
    <definedName name="SAPBEXq0002f0FISCPER3" localSheetId="13">#REF!</definedName>
    <definedName name="SAPBEXq0002f0FISCYEAR" localSheetId="13">#REF!</definedName>
    <definedName name="SAPBEXq0002f7S658E4VX54VXZ194E1E2UPGF" localSheetId="13">#REF!</definedName>
    <definedName name="SAPBEXq0002fA0ACCASG0" localSheetId="13">#REF!</definedName>
    <definedName name="SAPBEXq0002fA0ADRSHP0__A0CTY0" localSheetId="13">#REF!</definedName>
    <definedName name="SAPBEXq0002fA0ADRSHP0__A0PSTCDE0" localSheetId="13">#REF!</definedName>
    <definedName name="SAPBEXq0002fA0ADRSHP0__A0RGN0" localSheetId="13">#REF!</definedName>
    <definedName name="SAPBEXq0002fA0BUSARE0" localSheetId="13">#REF!</definedName>
    <definedName name="SAPBEXq0002fA0CRTBY0" localSheetId="13">#REF!</definedName>
    <definedName name="SAPBEXq0002fA0CSMDAT0" localSheetId="13">#REF!</definedName>
    <definedName name="SAPBEXq0002fA0CSMNMB0" localSheetId="13">#REF!</definedName>
    <definedName name="SAPBEXq0002fA0CSMSHP0" localSheetId="13">#REF!</definedName>
    <definedName name="SAPBEXq0002fA0CSMSLD0" localSheetId="13">#REF!</definedName>
    <definedName name="SAPBEXq0002fA0CSMSLD0__A0CSMCLS0" localSheetId="13">#REF!</definedName>
    <definedName name="SAPBEXq0002fA0CSMSLS1__A0CSMGRP0" localSheetId="13">#REF!</definedName>
    <definedName name="SAPBEXq0002fA0MTL0" localSheetId="13">#REF!</definedName>
    <definedName name="SAPBEXq0002fA0MTL0__A0DIV0" localSheetId="13">#REF!</definedName>
    <definedName name="SAPBEXq0002fA0MTL0__A0MTLPRG0" localSheetId="13">#REF!</definedName>
    <definedName name="SAPBEXq0002fA0MTL0__A0MTLTYP0" localSheetId="13">#REF!</definedName>
    <definedName name="SAPBEXq0002fA0MTL0__A0PRG0" localSheetId="13">#REF!</definedName>
    <definedName name="SAPBEXq0002fA0MTLPRG1" localSheetId="13">#REF!</definedName>
    <definedName name="SAPBEXq0002fA0MTLSLS0__A0PRDHRY1" localSheetId="13">#REF!</definedName>
    <definedName name="SAPBEXq0002fA0MTLSLS0__A0PRDHRY2" localSheetId="13">#REF!</definedName>
    <definedName name="SAPBEXq0002fA0MTLSLS0__A0PRDHRY3" localSheetId="13">#REF!</definedName>
    <definedName name="SAPBEXq0002fA0ORDITM0" localSheetId="13">#REF!</definedName>
    <definedName name="SAPBEXq0002fA0ORDNMB0" localSheetId="13">#REF!</definedName>
    <definedName name="SAPBEXq0002fA0ORDNMB0__A0CSMPOY0" localSheetId="13">#REF!</definedName>
    <definedName name="SAPBEXq0002fA0ORDNMB0__A0PROTYP0" localSheetId="13">#REF!</definedName>
    <definedName name="SAPBEXq0002fA0ORDNMB0__A0VALCTG0" localSheetId="13">#REF!</definedName>
    <definedName name="SAPBEXq0002fA0PRLTRN0" localSheetId="13">#REF!</definedName>
    <definedName name="SAPBEXq0002fA0PRLTRN0__A0CSSLCT0" localSheetId="13">#REF!</definedName>
    <definedName name="SAPBEXq0002fA0SDCTYP0" localSheetId="13">#REF!</definedName>
    <definedName name="SAPBEXq0002fA0SHPPNT0" localSheetId="13">#REF!</definedName>
    <definedName name="SAPBEXq0002fA0SLSCHN0" localSheetId="13">#REF!</definedName>
    <definedName name="SAPBEXq0002fA0SLSEMP0" localSheetId="13">#REF!</definedName>
    <definedName name="SAPBEXq0002fA0SLSGRP0" localSheetId="13">#REF!</definedName>
    <definedName name="SAPBEXq0002fA0SLSOFF0" localSheetId="13">#REF!</definedName>
    <definedName name="SAPBEXq0002fA0SLSORG0" localSheetId="13">#REF!</definedName>
    <definedName name="SAPBEXq0002tFILTER_0FISCVARNT" localSheetId="13">#REF!</definedName>
    <definedName name="SAPBEXq0002tFILTER_0SOURSYSTEM" localSheetId="13">#REF!</definedName>
    <definedName name="SAPBEXq0002tFILTER_A0ACCASG0" localSheetId="13">#REF!</definedName>
    <definedName name="SAPBEXq0002tFILTER_A0VALTYP0" localSheetId="13">#REF!</definedName>
    <definedName name="SAPBEXq0002tFILTER_A0VRS0" localSheetId="13">#REF!</definedName>
    <definedName name="SAPBEXq0002tREPTXTLG" localSheetId="13">#REF!</definedName>
    <definedName name="SAPCrosstab1" localSheetId="4">#REF!</definedName>
    <definedName name="SAPCrosstab1" localSheetId="23">#REF!</definedName>
    <definedName name="SAPCrosstab1">#REF!</definedName>
    <definedName name="SAPCrosstab2">AFO_AR!$A$10:$J$51</definedName>
    <definedName name="xx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64" i="49" l="1"/>
  <c r="M64" i="49"/>
  <c r="L64" i="49"/>
  <c r="S63" i="49"/>
  <c r="P63" i="49"/>
  <c r="H63" i="49"/>
  <c r="F63" i="49"/>
  <c r="D63" i="49"/>
  <c r="B63" i="49"/>
  <c r="M63" i="49" s="1"/>
  <c r="S62" i="49"/>
  <c r="N62" i="49"/>
  <c r="M62" i="49"/>
  <c r="L62" i="49"/>
  <c r="S61" i="49"/>
  <c r="N61" i="49"/>
  <c r="M61" i="49"/>
  <c r="L61" i="49"/>
  <c r="R60" i="49"/>
  <c r="P60" i="49"/>
  <c r="M60" i="49"/>
  <c r="K60" i="49"/>
  <c r="J60" i="49"/>
  <c r="L60" i="49" s="1"/>
  <c r="I60" i="49"/>
  <c r="H60" i="49"/>
  <c r="N60" i="49" s="1"/>
  <c r="C60" i="49"/>
  <c r="B60" i="49"/>
  <c r="S59" i="49"/>
  <c r="N59" i="49"/>
  <c r="M59" i="49"/>
  <c r="L59" i="49"/>
  <c r="S58" i="49"/>
  <c r="N58" i="49"/>
  <c r="M58" i="49"/>
  <c r="L58" i="49"/>
  <c r="S57" i="49"/>
  <c r="N57" i="49"/>
  <c r="M57" i="49"/>
  <c r="L57" i="49"/>
  <c r="S56" i="49"/>
  <c r="N56" i="49"/>
  <c r="M56" i="49"/>
  <c r="L56" i="49"/>
  <c r="R54" i="49"/>
  <c r="S54" i="49" s="1"/>
  <c r="P54" i="49"/>
  <c r="K54" i="49"/>
  <c r="J54" i="49"/>
  <c r="I54" i="49"/>
  <c r="H54" i="49"/>
  <c r="C54" i="49"/>
  <c r="B54" i="49"/>
  <c r="S53" i="49"/>
  <c r="N53" i="49"/>
  <c r="M53" i="49"/>
  <c r="L53" i="49"/>
  <c r="S52" i="49"/>
  <c r="N52" i="49"/>
  <c r="M52" i="49"/>
  <c r="L52" i="49"/>
  <c r="S51" i="49"/>
  <c r="N51" i="49"/>
  <c r="M51" i="49"/>
  <c r="L51" i="49"/>
  <c r="S50" i="49"/>
  <c r="N50" i="49"/>
  <c r="M50" i="49"/>
  <c r="L50" i="49"/>
  <c r="S49" i="49"/>
  <c r="N49" i="49"/>
  <c r="M49" i="49"/>
  <c r="L49" i="49"/>
  <c r="S48" i="49"/>
  <c r="N48" i="49"/>
  <c r="M48" i="49"/>
  <c r="L48" i="49"/>
  <c r="S47" i="49"/>
  <c r="N47" i="49"/>
  <c r="M47" i="49"/>
  <c r="L47" i="49"/>
  <c r="S46" i="49"/>
  <c r="N46" i="49"/>
  <c r="M46" i="49"/>
  <c r="L46" i="49"/>
  <c r="S45" i="49"/>
  <c r="N45" i="49"/>
  <c r="M45" i="49"/>
  <c r="L45" i="49"/>
  <c r="S44" i="49"/>
  <c r="N44" i="49"/>
  <c r="M44" i="49"/>
  <c r="L44" i="49"/>
  <c r="S43" i="49"/>
  <c r="N43" i="49"/>
  <c r="M43" i="49"/>
  <c r="L43" i="49"/>
  <c r="R42" i="49"/>
  <c r="P42" i="49"/>
  <c r="M42" i="49"/>
  <c r="K42" i="49"/>
  <c r="J42" i="49"/>
  <c r="L42" i="49" s="1"/>
  <c r="I42" i="49"/>
  <c r="H42" i="49"/>
  <c r="C42" i="49"/>
  <c r="B42" i="49"/>
  <c r="S41" i="49"/>
  <c r="N41" i="49"/>
  <c r="M41" i="49"/>
  <c r="L41" i="49"/>
  <c r="S40" i="49"/>
  <c r="N40" i="49"/>
  <c r="M40" i="49"/>
  <c r="L40" i="49"/>
  <c r="R39" i="49"/>
  <c r="S39" i="49" s="1"/>
  <c r="P39" i="49"/>
  <c r="K39" i="49"/>
  <c r="J39" i="49"/>
  <c r="I39" i="49"/>
  <c r="H39" i="49"/>
  <c r="C39" i="49"/>
  <c r="B39" i="49"/>
  <c r="S38" i="49"/>
  <c r="N38" i="49"/>
  <c r="M38" i="49"/>
  <c r="L38" i="49"/>
  <c r="S37" i="49"/>
  <c r="N37" i="49"/>
  <c r="M37" i="49"/>
  <c r="L37" i="49"/>
  <c r="S36" i="49"/>
  <c r="N36" i="49"/>
  <c r="M36" i="49"/>
  <c r="L36" i="49"/>
  <c r="S35" i="49"/>
  <c r="N35" i="49"/>
  <c r="M35" i="49"/>
  <c r="L35" i="49"/>
  <c r="S34" i="49"/>
  <c r="N34" i="49"/>
  <c r="M34" i="49"/>
  <c r="L34" i="49"/>
  <c r="S33" i="49"/>
  <c r="N33" i="49"/>
  <c r="M33" i="49"/>
  <c r="L33" i="49"/>
  <c r="S32" i="49"/>
  <c r="N32" i="49"/>
  <c r="M32" i="49"/>
  <c r="L32" i="49"/>
  <c r="S31" i="49"/>
  <c r="N31" i="49"/>
  <c r="M31" i="49"/>
  <c r="L31" i="49"/>
  <c r="P30" i="49"/>
  <c r="S30" i="49" s="1"/>
  <c r="H30" i="49"/>
  <c r="F30" i="49"/>
  <c r="D30" i="49"/>
  <c r="B30" i="49"/>
  <c r="M30" i="49" s="1"/>
  <c r="S29" i="49"/>
  <c r="N29" i="49"/>
  <c r="M29" i="49"/>
  <c r="L29" i="49"/>
  <c r="S28" i="49"/>
  <c r="N28" i="49"/>
  <c r="M28" i="49"/>
  <c r="L28" i="49"/>
  <c r="S27" i="49"/>
  <c r="N27" i="49"/>
  <c r="M27" i="49"/>
  <c r="L27" i="49"/>
  <c r="S26" i="49"/>
  <c r="N26" i="49"/>
  <c r="M26" i="49"/>
  <c r="L26" i="49"/>
  <c r="S25" i="49"/>
  <c r="N25" i="49"/>
  <c r="M25" i="49"/>
  <c r="L25" i="49"/>
  <c r="P24" i="49"/>
  <c r="S24" i="49" s="1"/>
  <c r="H24" i="49"/>
  <c r="F24" i="49"/>
  <c r="D24" i="49"/>
  <c r="B24" i="49"/>
  <c r="M24" i="49" s="1"/>
  <c r="S23" i="49"/>
  <c r="N23" i="49"/>
  <c r="M23" i="49"/>
  <c r="L23" i="49"/>
  <c r="S22" i="49"/>
  <c r="N22" i="49"/>
  <c r="M22" i="49"/>
  <c r="L22" i="49"/>
  <c r="S21" i="49"/>
  <c r="N21" i="49"/>
  <c r="M21" i="49"/>
  <c r="L21" i="49"/>
  <c r="S20" i="49"/>
  <c r="N20" i="49"/>
  <c r="M20" i="49"/>
  <c r="L20" i="49"/>
  <c r="S19" i="49"/>
  <c r="N19" i="49"/>
  <c r="M19" i="49"/>
  <c r="L19" i="49"/>
  <c r="S18" i="49"/>
  <c r="N18" i="49"/>
  <c r="M18" i="49"/>
  <c r="L18" i="49"/>
  <c r="S17" i="49"/>
  <c r="N17" i="49"/>
  <c r="M17" i="49"/>
  <c r="L17" i="49"/>
  <c r="S16" i="49"/>
  <c r="N16" i="49"/>
  <c r="M16" i="49"/>
  <c r="L16" i="49"/>
  <c r="S15" i="49"/>
  <c r="N15" i="49"/>
  <c r="M15" i="49"/>
  <c r="L15" i="49"/>
  <c r="Q13" i="49"/>
  <c r="I13" i="49"/>
  <c r="Q12" i="49"/>
  <c r="I12" i="49"/>
  <c r="Q11" i="49"/>
  <c r="B4" i="49"/>
  <c r="V67" i="38"/>
  <c r="R67" i="38"/>
  <c r="N67" i="38"/>
  <c r="J67" i="38"/>
  <c r="F67" i="38"/>
  <c r="B67" i="38"/>
  <c r="V9" i="38"/>
  <c r="V42" i="38" s="1"/>
  <c r="X42" i="38" s="1"/>
  <c r="R9" i="38"/>
  <c r="O9" i="38"/>
  <c r="P9" i="38" s="1"/>
  <c r="N9" i="38"/>
  <c r="N42" i="38" s="1"/>
  <c r="O42" i="38" s="1"/>
  <c r="J9" i="38"/>
  <c r="K9" i="38" s="1"/>
  <c r="L9" i="38" s="1"/>
  <c r="G9" i="38"/>
  <c r="H9" i="38" s="1"/>
  <c r="F9" i="38"/>
  <c r="F42" i="38" s="1"/>
  <c r="H42" i="38" s="1"/>
  <c r="B9" i="38"/>
  <c r="C9" i="38" s="1"/>
  <c r="V106" i="42"/>
  <c r="U106" i="42"/>
  <c r="V104" i="42"/>
  <c r="U104" i="42"/>
  <c r="V103" i="42"/>
  <c r="U103" i="42"/>
  <c r="V102" i="42"/>
  <c r="U102" i="42"/>
  <c r="V101" i="42"/>
  <c r="U101" i="42"/>
  <c r="V100" i="42"/>
  <c r="U100" i="42"/>
  <c r="V99" i="42"/>
  <c r="U99" i="42"/>
  <c r="V98" i="42"/>
  <c r="U98" i="42"/>
  <c r="V97" i="42"/>
  <c r="U97" i="42"/>
  <c r="V96" i="42"/>
  <c r="U96" i="42"/>
  <c r="V95" i="42"/>
  <c r="U95" i="42"/>
  <c r="V94" i="42"/>
  <c r="U94" i="42"/>
  <c r="V93" i="42"/>
  <c r="U93" i="42"/>
  <c r="V91" i="42"/>
  <c r="U91" i="42"/>
  <c r="V90" i="42"/>
  <c r="U90" i="42"/>
  <c r="V89" i="42"/>
  <c r="U89" i="42"/>
  <c r="V87" i="42"/>
  <c r="U87" i="42"/>
  <c r="V86" i="42"/>
  <c r="U86" i="42"/>
  <c r="V85" i="42"/>
  <c r="U85" i="42"/>
  <c r="V84" i="42"/>
  <c r="U84" i="42"/>
  <c r="V83" i="42"/>
  <c r="U83" i="42"/>
  <c r="V82" i="42"/>
  <c r="U82" i="42"/>
  <c r="V81" i="42"/>
  <c r="U81" i="42"/>
  <c r="V80" i="42"/>
  <c r="U80" i="42"/>
  <c r="V79" i="42"/>
  <c r="U79" i="42"/>
  <c r="V78" i="42"/>
  <c r="U78" i="42"/>
  <c r="V77" i="42"/>
  <c r="U77" i="42"/>
  <c r="V76" i="42"/>
  <c r="U76" i="42"/>
  <c r="V75" i="42"/>
  <c r="U75" i="42"/>
  <c r="V74" i="42"/>
  <c r="U74" i="42"/>
  <c r="V73" i="42"/>
  <c r="U73" i="42"/>
  <c r="V72" i="42"/>
  <c r="U72" i="42"/>
  <c r="V71" i="42"/>
  <c r="U71" i="42"/>
  <c r="V70" i="42"/>
  <c r="U70" i="42"/>
  <c r="V69" i="42"/>
  <c r="U69" i="42"/>
  <c r="R108" i="42"/>
  <c r="Q108" i="42"/>
  <c r="O108" i="42"/>
  <c r="N108" i="42"/>
  <c r="L108" i="42"/>
  <c r="K108" i="42"/>
  <c r="I108" i="42"/>
  <c r="H108" i="42"/>
  <c r="F108" i="42"/>
  <c r="E108" i="42"/>
  <c r="C108" i="42"/>
  <c r="B108" i="42"/>
  <c r="R92" i="42"/>
  <c r="Q92" i="42"/>
  <c r="O92" i="42"/>
  <c r="N92" i="42"/>
  <c r="L92" i="42"/>
  <c r="K92" i="42"/>
  <c r="I92" i="42"/>
  <c r="H92" i="42"/>
  <c r="F92" i="42"/>
  <c r="E92" i="42"/>
  <c r="C92" i="42"/>
  <c r="V92" i="42" s="1"/>
  <c r="B92" i="42"/>
  <c r="U92" i="42" s="1"/>
  <c r="R88" i="42"/>
  <c r="Q88" i="42"/>
  <c r="O88" i="42"/>
  <c r="N88" i="42"/>
  <c r="L88" i="42"/>
  <c r="K88" i="42"/>
  <c r="I88" i="42"/>
  <c r="H88" i="42"/>
  <c r="F88" i="42"/>
  <c r="E88" i="42"/>
  <c r="C88" i="42"/>
  <c r="V88" i="42" s="1"/>
  <c r="B88" i="42"/>
  <c r="U88" i="42" s="1"/>
  <c r="Q63" i="42"/>
  <c r="R63" i="42" s="1"/>
  <c r="E63" i="42"/>
  <c r="F63" i="42" s="1"/>
  <c r="V52" i="42"/>
  <c r="U52" i="42"/>
  <c r="V50" i="42"/>
  <c r="U50" i="42"/>
  <c r="V49" i="42"/>
  <c r="U49" i="42"/>
  <c r="V48" i="42"/>
  <c r="U48" i="42"/>
  <c r="V47" i="42"/>
  <c r="U47" i="42"/>
  <c r="V46" i="42"/>
  <c r="U46" i="42"/>
  <c r="V45" i="42"/>
  <c r="U45" i="42"/>
  <c r="V44" i="42"/>
  <c r="U44" i="42"/>
  <c r="V43" i="42"/>
  <c r="U43" i="42"/>
  <c r="V42" i="42"/>
  <c r="U42" i="42"/>
  <c r="V41" i="42"/>
  <c r="U41" i="42"/>
  <c r="V40" i="42"/>
  <c r="U40" i="42"/>
  <c r="V39" i="42"/>
  <c r="U39" i="42"/>
  <c r="R38" i="42"/>
  <c r="Q38" i="42"/>
  <c r="O38" i="42"/>
  <c r="N38" i="42"/>
  <c r="L38" i="42"/>
  <c r="K38" i="42"/>
  <c r="I38" i="42"/>
  <c r="H38" i="42"/>
  <c r="F38" i="42"/>
  <c r="E38" i="42"/>
  <c r="C38" i="42"/>
  <c r="B38" i="42"/>
  <c r="U38" i="42" s="1"/>
  <c r="V37" i="42"/>
  <c r="U37" i="42"/>
  <c r="V36" i="42"/>
  <c r="U36" i="42"/>
  <c r="V35" i="42"/>
  <c r="U35" i="42"/>
  <c r="R34" i="42"/>
  <c r="Q34" i="42"/>
  <c r="O34" i="42"/>
  <c r="N34" i="42"/>
  <c r="L34" i="42"/>
  <c r="K34" i="42"/>
  <c r="I34" i="42"/>
  <c r="H34" i="42"/>
  <c r="F34" i="42"/>
  <c r="E34" i="42"/>
  <c r="C34" i="42"/>
  <c r="V34" i="42" s="1"/>
  <c r="B34" i="42"/>
  <c r="V33" i="42"/>
  <c r="U33" i="42"/>
  <c r="V32" i="42"/>
  <c r="U32" i="42"/>
  <c r="V31" i="42"/>
  <c r="U31" i="42"/>
  <c r="V30" i="42"/>
  <c r="U30" i="42"/>
  <c r="V29" i="42"/>
  <c r="U29" i="42"/>
  <c r="V28" i="42"/>
  <c r="U28" i="42"/>
  <c r="V27" i="42"/>
  <c r="U27" i="42"/>
  <c r="V26" i="42"/>
  <c r="U26" i="42"/>
  <c r="V25" i="42"/>
  <c r="U25" i="42"/>
  <c r="V24" i="42"/>
  <c r="U24" i="42"/>
  <c r="V23" i="42"/>
  <c r="U23" i="42"/>
  <c r="V22" i="42"/>
  <c r="U22" i="42"/>
  <c r="V21" i="42"/>
  <c r="U21" i="42"/>
  <c r="V20" i="42"/>
  <c r="U20" i="42"/>
  <c r="V19" i="42"/>
  <c r="U19" i="42"/>
  <c r="V18" i="42"/>
  <c r="U18" i="42"/>
  <c r="V17" i="42"/>
  <c r="U17" i="42"/>
  <c r="V16" i="42"/>
  <c r="U16" i="42"/>
  <c r="V15" i="42"/>
  <c r="U15" i="42"/>
  <c r="R9" i="42"/>
  <c r="Q9" i="42"/>
  <c r="N9" i="42"/>
  <c r="N63" i="42" s="1"/>
  <c r="O63" i="42" s="1"/>
  <c r="L9" i="42"/>
  <c r="K9" i="42"/>
  <c r="K63" i="42" s="1"/>
  <c r="L63" i="42" s="1"/>
  <c r="H9" i="42"/>
  <c r="I9" i="42" s="1"/>
  <c r="F9" i="42"/>
  <c r="E9" i="42"/>
  <c r="B9" i="42"/>
  <c r="B63" i="42" s="1"/>
  <c r="C63" i="42" s="1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H24" i="43"/>
  <c r="G24" i="43"/>
  <c r="F24" i="43"/>
  <c r="H23" i="43"/>
  <c r="G23" i="43"/>
  <c r="F23" i="43"/>
  <c r="H22" i="43"/>
  <c r="G22" i="43"/>
  <c r="F22" i="43"/>
  <c r="H21" i="43"/>
  <c r="G21" i="43"/>
  <c r="F21" i="43"/>
  <c r="A21" i="43"/>
  <c r="H20" i="43"/>
  <c r="G20" i="43"/>
  <c r="F20" i="43"/>
  <c r="A20" i="43"/>
  <c r="H19" i="43"/>
  <c r="G19" i="43"/>
  <c r="F19" i="43"/>
  <c r="A19" i="43"/>
  <c r="H18" i="43"/>
  <c r="G18" i="43"/>
  <c r="F18" i="43"/>
  <c r="A18" i="43"/>
  <c r="H17" i="43"/>
  <c r="G17" i="43"/>
  <c r="F17" i="43"/>
  <c r="A17" i="43"/>
  <c r="H16" i="43"/>
  <c r="G16" i="43"/>
  <c r="F16" i="43"/>
  <c r="A16" i="43"/>
  <c r="L30" i="44"/>
  <c r="K30" i="44"/>
  <c r="H30" i="44"/>
  <c r="G30" i="44"/>
  <c r="F30" i="44"/>
  <c r="L29" i="44"/>
  <c r="K29" i="44"/>
  <c r="H29" i="44"/>
  <c r="G29" i="44"/>
  <c r="F29" i="44"/>
  <c r="L28" i="44"/>
  <c r="K28" i="44"/>
  <c r="H28" i="44"/>
  <c r="G28" i="44"/>
  <c r="F28" i="44"/>
  <c r="L27" i="44"/>
  <c r="K27" i="44"/>
  <c r="H27" i="44"/>
  <c r="G27" i="44"/>
  <c r="F27" i="44"/>
  <c r="L26" i="44"/>
  <c r="K26" i="44"/>
  <c r="H26" i="44"/>
  <c r="G26" i="44"/>
  <c r="F26" i="44"/>
  <c r="L25" i="44"/>
  <c r="K25" i="44"/>
  <c r="H25" i="44"/>
  <c r="G25" i="44"/>
  <c r="F25" i="44"/>
  <c r="L24" i="44"/>
  <c r="K24" i="44"/>
  <c r="H24" i="44"/>
  <c r="G24" i="44"/>
  <c r="F24" i="44"/>
  <c r="L23" i="44"/>
  <c r="K23" i="44"/>
  <c r="H23" i="44"/>
  <c r="G23" i="44"/>
  <c r="F23" i="44"/>
  <c r="L22" i="44"/>
  <c r="K22" i="44"/>
  <c r="H22" i="44"/>
  <c r="G22" i="44"/>
  <c r="F22" i="44"/>
  <c r="L21" i="44"/>
  <c r="K21" i="44"/>
  <c r="H21" i="44"/>
  <c r="G21" i="44"/>
  <c r="F21" i="44"/>
  <c r="L20" i="44"/>
  <c r="K20" i="44"/>
  <c r="H20" i="44"/>
  <c r="G20" i="44"/>
  <c r="F20" i="44"/>
  <c r="A20" i="44"/>
  <c r="L19" i="44"/>
  <c r="K19" i="44"/>
  <c r="H19" i="44"/>
  <c r="G19" i="44"/>
  <c r="F19" i="44"/>
  <c r="A19" i="44"/>
  <c r="L18" i="44"/>
  <c r="K18" i="44"/>
  <c r="H18" i="44"/>
  <c r="G18" i="44"/>
  <c r="F18" i="44"/>
  <c r="A18" i="44"/>
  <c r="L17" i="44"/>
  <c r="K17" i="44"/>
  <c r="H17" i="44"/>
  <c r="G17" i="44"/>
  <c r="F17" i="44"/>
  <c r="A17" i="44"/>
  <c r="L16" i="44"/>
  <c r="K16" i="44"/>
  <c r="H16" i="44"/>
  <c r="G16" i="44"/>
  <c r="F16" i="44"/>
  <c r="A16" i="44"/>
  <c r="L15" i="44"/>
  <c r="K15" i="44"/>
  <c r="H15" i="44"/>
  <c r="G15" i="44"/>
  <c r="F15" i="44"/>
  <c r="A15" i="44"/>
  <c r="O13" i="44"/>
  <c r="J13" i="44"/>
  <c r="O12" i="44"/>
  <c r="O11" i="44"/>
  <c r="J70" i="41"/>
  <c r="I70" i="41"/>
  <c r="I71" i="41" s="1"/>
  <c r="H70" i="41"/>
  <c r="J69" i="41"/>
  <c r="J71" i="41" s="1"/>
  <c r="I69" i="41"/>
  <c r="H69" i="41"/>
  <c r="H71" i="41" s="1"/>
  <c r="N68" i="41"/>
  <c r="M68" i="41"/>
  <c r="L68" i="41"/>
  <c r="N67" i="41"/>
  <c r="M67" i="41"/>
  <c r="L67" i="41"/>
  <c r="E67" i="41"/>
  <c r="C67" i="41"/>
  <c r="N66" i="41"/>
  <c r="L66" i="41"/>
  <c r="C66" i="41"/>
  <c r="M66" i="41" s="1"/>
  <c r="N65" i="41"/>
  <c r="M65" i="41"/>
  <c r="B58" i="41"/>
  <c r="J51" i="41"/>
  <c r="I51" i="41"/>
  <c r="H51" i="41"/>
  <c r="J50" i="41"/>
  <c r="I50" i="41"/>
  <c r="H50" i="41"/>
  <c r="J49" i="41"/>
  <c r="I49" i="41"/>
  <c r="H49" i="41"/>
  <c r="J48" i="41"/>
  <c r="I48" i="41"/>
  <c r="H48" i="41"/>
  <c r="J47" i="41"/>
  <c r="I47" i="41"/>
  <c r="H47" i="41"/>
  <c r="J46" i="41"/>
  <c r="I46" i="41"/>
  <c r="H46" i="41"/>
  <c r="J45" i="41"/>
  <c r="I45" i="41"/>
  <c r="H45" i="41"/>
  <c r="J44" i="41"/>
  <c r="I44" i="41"/>
  <c r="H44" i="41"/>
  <c r="J43" i="41"/>
  <c r="I43" i="41"/>
  <c r="H43" i="41"/>
  <c r="J42" i="41"/>
  <c r="I42" i="41"/>
  <c r="H42" i="41"/>
  <c r="L41" i="41"/>
  <c r="G41" i="41"/>
  <c r="E41" i="41"/>
  <c r="D41" i="41"/>
  <c r="C41" i="41"/>
  <c r="B41" i="41"/>
  <c r="M40" i="41"/>
  <c r="L40" i="41"/>
  <c r="G40" i="41"/>
  <c r="F40" i="41"/>
  <c r="E40" i="41"/>
  <c r="D40" i="41"/>
  <c r="B40" i="41"/>
  <c r="N39" i="41"/>
  <c r="M39" i="41"/>
  <c r="L39" i="41"/>
  <c r="B30" i="41"/>
  <c r="J25" i="41"/>
  <c r="I25" i="41"/>
  <c r="H25" i="41"/>
  <c r="H26" i="41" s="1"/>
  <c r="J23" i="41"/>
  <c r="I23" i="41"/>
  <c r="I24" i="41" s="1"/>
  <c r="H23" i="41"/>
  <c r="H24" i="41" s="1"/>
  <c r="J21" i="41"/>
  <c r="I21" i="41"/>
  <c r="H21" i="41"/>
  <c r="H22" i="41" s="1"/>
  <c r="J20" i="41"/>
  <c r="I20" i="41"/>
  <c r="H20" i="41"/>
  <c r="I19" i="41"/>
  <c r="J18" i="41"/>
  <c r="I18" i="41"/>
  <c r="H18" i="41"/>
  <c r="H19" i="41" s="1"/>
  <c r="L16" i="41"/>
  <c r="N17" i="41" s="1"/>
  <c r="D16" i="41"/>
  <c r="B16" i="41"/>
  <c r="J15" i="41"/>
  <c r="J19" i="41" s="1"/>
  <c r="I15" i="41"/>
  <c r="H15" i="41"/>
  <c r="N14" i="41"/>
  <c r="N41" i="41" s="1"/>
  <c r="M14" i="41"/>
  <c r="M41" i="41" s="1"/>
  <c r="L14" i="41"/>
  <c r="N13" i="41"/>
  <c r="N40" i="41" s="1"/>
  <c r="M13" i="41"/>
  <c r="L13" i="41"/>
  <c r="E13" i="41"/>
  <c r="C13" i="41"/>
  <c r="C40" i="41" s="1"/>
  <c r="N12" i="41"/>
  <c r="M12" i="41"/>
  <c r="L12" i="41"/>
  <c r="E12" i="41"/>
  <c r="C12" i="41"/>
  <c r="N11" i="41"/>
  <c r="M11" i="41"/>
  <c r="B3" i="41"/>
  <c r="B3" i="36"/>
  <c r="N16" i="46"/>
  <c r="M16" i="46"/>
  <c r="L16" i="46"/>
  <c r="K16" i="46"/>
  <c r="J16" i="46"/>
  <c r="H16" i="46"/>
  <c r="B3" i="46"/>
  <c r="J27" i="40"/>
  <c r="I27" i="40"/>
  <c r="H27" i="40"/>
  <c r="G27" i="40"/>
  <c r="F27" i="40"/>
  <c r="E27" i="40"/>
  <c r="D27" i="40"/>
  <c r="C27" i="40"/>
  <c r="B27" i="40"/>
  <c r="J26" i="40"/>
  <c r="I26" i="40"/>
  <c r="H26" i="40"/>
  <c r="G26" i="40"/>
  <c r="F26" i="40"/>
  <c r="E26" i="40"/>
  <c r="D26" i="40"/>
  <c r="C26" i="40"/>
  <c r="B26" i="40"/>
  <c r="J21" i="40"/>
  <c r="I21" i="40"/>
  <c r="H21" i="40"/>
  <c r="G21" i="40"/>
  <c r="F21" i="40"/>
  <c r="E21" i="40"/>
  <c r="D21" i="40"/>
  <c r="C21" i="40"/>
  <c r="B21" i="40"/>
  <c r="J20" i="40"/>
  <c r="I20" i="40"/>
  <c r="H20" i="40"/>
  <c r="G20" i="40"/>
  <c r="F20" i="40"/>
  <c r="E20" i="40"/>
  <c r="D20" i="40"/>
  <c r="C20" i="40"/>
  <c r="B20" i="40"/>
  <c r="B3" i="40"/>
  <c r="N64" i="10"/>
  <c r="M64" i="10"/>
  <c r="L64" i="10"/>
  <c r="P63" i="10"/>
  <c r="H63" i="10"/>
  <c r="F63" i="10"/>
  <c r="D63" i="10"/>
  <c r="B63" i="10"/>
  <c r="M63" i="10" s="1"/>
  <c r="N62" i="10"/>
  <c r="M62" i="10"/>
  <c r="L62" i="10"/>
  <c r="N61" i="10"/>
  <c r="M61" i="10"/>
  <c r="L61" i="10"/>
  <c r="R60" i="10"/>
  <c r="P60" i="10"/>
  <c r="K60" i="10"/>
  <c r="N60" i="10" s="1"/>
  <c r="J60" i="10"/>
  <c r="I60" i="10"/>
  <c r="H60" i="10"/>
  <c r="C60" i="10"/>
  <c r="B60" i="10"/>
  <c r="N59" i="10"/>
  <c r="M59" i="10"/>
  <c r="L59" i="10"/>
  <c r="N58" i="10"/>
  <c r="M58" i="10"/>
  <c r="L58" i="10"/>
  <c r="N57" i="10"/>
  <c r="M57" i="10"/>
  <c r="L57" i="10"/>
  <c r="N56" i="10"/>
  <c r="M56" i="10"/>
  <c r="L56" i="10"/>
  <c r="R54" i="10"/>
  <c r="P54" i="10"/>
  <c r="K54" i="10"/>
  <c r="M54" i="10" s="1"/>
  <c r="J54" i="10"/>
  <c r="I54" i="10"/>
  <c r="H54" i="10"/>
  <c r="N54" i="10" s="1"/>
  <c r="C54" i="10"/>
  <c r="B54" i="10"/>
  <c r="N53" i="10"/>
  <c r="M53" i="10"/>
  <c r="L53" i="10"/>
  <c r="N52" i="10"/>
  <c r="M52" i="10"/>
  <c r="L52" i="10"/>
  <c r="N51" i="10"/>
  <c r="M51" i="10"/>
  <c r="L51" i="10"/>
  <c r="N50" i="10"/>
  <c r="M50" i="10"/>
  <c r="L50" i="10"/>
  <c r="N49" i="10"/>
  <c r="M49" i="10"/>
  <c r="L49" i="10"/>
  <c r="N48" i="10"/>
  <c r="M48" i="10"/>
  <c r="L48" i="10"/>
  <c r="N47" i="10"/>
  <c r="M47" i="10"/>
  <c r="L47" i="10"/>
  <c r="N46" i="10"/>
  <c r="M46" i="10"/>
  <c r="L46" i="10"/>
  <c r="N45" i="10"/>
  <c r="M45" i="10"/>
  <c r="L45" i="10"/>
  <c r="N44" i="10"/>
  <c r="M44" i="10"/>
  <c r="L44" i="10"/>
  <c r="N43" i="10"/>
  <c r="M43" i="10"/>
  <c r="L43" i="10"/>
  <c r="R42" i="10"/>
  <c r="P42" i="10"/>
  <c r="K42" i="10"/>
  <c r="J42" i="10"/>
  <c r="I42" i="10"/>
  <c r="H42" i="10"/>
  <c r="C42" i="10"/>
  <c r="B42" i="10"/>
  <c r="N41" i="10"/>
  <c r="M41" i="10"/>
  <c r="L41" i="10"/>
  <c r="N40" i="10"/>
  <c r="M40" i="10"/>
  <c r="L40" i="10"/>
  <c r="R39" i="10"/>
  <c r="P39" i="10"/>
  <c r="K39" i="10"/>
  <c r="J39" i="10"/>
  <c r="I39" i="10"/>
  <c r="H39" i="10"/>
  <c r="C39" i="10"/>
  <c r="B39" i="10"/>
  <c r="N38" i="10"/>
  <c r="M38" i="10"/>
  <c r="L38" i="10"/>
  <c r="N37" i="10"/>
  <c r="M37" i="10"/>
  <c r="L37" i="10"/>
  <c r="N36" i="10"/>
  <c r="M36" i="10"/>
  <c r="L36" i="10"/>
  <c r="N35" i="10"/>
  <c r="M35" i="10"/>
  <c r="L35" i="10"/>
  <c r="N34" i="10"/>
  <c r="M34" i="10"/>
  <c r="L34" i="10"/>
  <c r="N33" i="10"/>
  <c r="M33" i="10"/>
  <c r="L33" i="10"/>
  <c r="N32" i="10"/>
  <c r="M32" i="10"/>
  <c r="L32" i="10"/>
  <c r="N31" i="10"/>
  <c r="M31" i="10"/>
  <c r="L31" i="10"/>
  <c r="P30" i="10"/>
  <c r="H30" i="10"/>
  <c r="F30" i="10"/>
  <c r="D30" i="10"/>
  <c r="B30" i="10"/>
  <c r="M30" i="10" s="1"/>
  <c r="N29" i="10"/>
  <c r="M29" i="10"/>
  <c r="L29" i="10"/>
  <c r="N28" i="10"/>
  <c r="M28" i="10"/>
  <c r="L28" i="10"/>
  <c r="N27" i="10"/>
  <c r="M27" i="10"/>
  <c r="L27" i="10"/>
  <c r="N26" i="10"/>
  <c r="M26" i="10"/>
  <c r="L26" i="10"/>
  <c r="N25" i="10"/>
  <c r="M25" i="10"/>
  <c r="L25" i="10"/>
  <c r="P24" i="10"/>
  <c r="H24" i="10"/>
  <c r="F24" i="10"/>
  <c r="D24" i="10"/>
  <c r="B24" i="10"/>
  <c r="M24" i="10" s="1"/>
  <c r="N23" i="10"/>
  <c r="M23" i="10"/>
  <c r="L23" i="10"/>
  <c r="N22" i="10"/>
  <c r="M22" i="10"/>
  <c r="L22" i="10"/>
  <c r="N21" i="10"/>
  <c r="M21" i="10"/>
  <c r="L21" i="10"/>
  <c r="N20" i="10"/>
  <c r="M20" i="10"/>
  <c r="L20" i="10"/>
  <c r="N19" i="10"/>
  <c r="M19" i="10"/>
  <c r="L19" i="10"/>
  <c r="N18" i="10"/>
  <c r="M18" i="10"/>
  <c r="L18" i="10"/>
  <c r="N17" i="10"/>
  <c r="M17" i="10"/>
  <c r="L17" i="10"/>
  <c r="N16" i="10"/>
  <c r="M16" i="10"/>
  <c r="L16" i="10"/>
  <c r="N15" i="10"/>
  <c r="M15" i="10"/>
  <c r="L15" i="10"/>
  <c r="Q13" i="10"/>
  <c r="I13" i="10"/>
  <c r="Q12" i="10"/>
  <c r="I12" i="10"/>
  <c r="B4" i="10"/>
  <c r="V67" i="37"/>
  <c r="R67" i="37"/>
  <c r="N67" i="37"/>
  <c r="J67" i="37"/>
  <c r="F67" i="37"/>
  <c r="B67" i="37"/>
  <c r="V42" i="37"/>
  <c r="X42" i="37" s="1"/>
  <c r="K42" i="37"/>
  <c r="J42" i="37"/>
  <c r="L42" i="37" s="1"/>
  <c r="F42" i="37"/>
  <c r="H42" i="37" s="1"/>
  <c r="D12" i="37"/>
  <c r="V9" i="37"/>
  <c r="X9" i="37" s="1"/>
  <c r="R9" i="37"/>
  <c r="T9" i="37" s="1"/>
  <c r="P9" i="37"/>
  <c r="N9" i="37"/>
  <c r="O9" i="37" s="1"/>
  <c r="L9" i="37"/>
  <c r="K9" i="37"/>
  <c r="J9" i="37"/>
  <c r="F9" i="37"/>
  <c r="G9" i="37" s="1"/>
  <c r="B9" i="37"/>
  <c r="D9" i="37" s="1"/>
  <c r="V104" i="30"/>
  <c r="U104" i="30"/>
  <c r="V102" i="30"/>
  <c r="U102" i="30"/>
  <c r="V101" i="30"/>
  <c r="U101" i="30"/>
  <c r="V100" i="30"/>
  <c r="U100" i="30"/>
  <c r="V99" i="30"/>
  <c r="U99" i="30"/>
  <c r="V98" i="30"/>
  <c r="U98" i="30"/>
  <c r="V97" i="30"/>
  <c r="U97" i="30"/>
  <c r="V96" i="30"/>
  <c r="U96" i="30"/>
  <c r="V95" i="30"/>
  <c r="U95" i="30"/>
  <c r="V94" i="30"/>
  <c r="U94" i="30"/>
  <c r="V93" i="30"/>
  <c r="U93" i="30"/>
  <c r="V92" i="30"/>
  <c r="U92" i="30"/>
  <c r="V91" i="30"/>
  <c r="U91" i="30"/>
  <c r="V89" i="30"/>
  <c r="U89" i="30"/>
  <c r="V88" i="30"/>
  <c r="U88" i="30"/>
  <c r="V87" i="30"/>
  <c r="U87" i="30"/>
  <c r="V85" i="30"/>
  <c r="U85" i="30"/>
  <c r="V84" i="30"/>
  <c r="U84" i="30"/>
  <c r="V83" i="30"/>
  <c r="U83" i="30"/>
  <c r="V82" i="30"/>
  <c r="U82" i="30"/>
  <c r="V81" i="30"/>
  <c r="U81" i="30"/>
  <c r="V80" i="30"/>
  <c r="U80" i="30"/>
  <c r="V79" i="30"/>
  <c r="U79" i="30"/>
  <c r="V78" i="30"/>
  <c r="U78" i="30"/>
  <c r="V77" i="30"/>
  <c r="U77" i="30"/>
  <c r="V76" i="30"/>
  <c r="U76" i="30"/>
  <c r="V75" i="30"/>
  <c r="U75" i="30"/>
  <c r="V74" i="30"/>
  <c r="U74" i="30"/>
  <c r="V73" i="30"/>
  <c r="U73" i="30"/>
  <c r="V72" i="30"/>
  <c r="U72" i="30"/>
  <c r="V71" i="30"/>
  <c r="U71" i="30"/>
  <c r="V70" i="30"/>
  <c r="U70" i="30"/>
  <c r="V69" i="30"/>
  <c r="U69" i="30"/>
  <c r="V68" i="30"/>
  <c r="U68" i="30"/>
  <c r="R90" i="30"/>
  <c r="Q90" i="30"/>
  <c r="O90" i="30"/>
  <c r="N90" i="30"/>
  <c r="L90" i="30"/>
  <c r="K90" i="30"/>
  <c r="I90" i="30"/>
  <c r="H90" i="30"/>
  <c r="F90" i="30"/>
  <c r="E90" i="30"/>
  <c r="C90" i="30"/>
  <c r="V90" i="30" s="1"/>
  <c r="B90" i="30"/>
  <c r="U90" i="30" s="1"/>
  <c r="R86" i="30"/>
  <c r="R106" i="30" s="1"/>
  <c r="Q86" i="30"/>
  <c r="Q106" i="30" s="1"/>
  <c r="O86" i="30"/>
  <c r="O106" i="30" s="1"/>
  <c r="N86" i="30"/>
  <c r="N106" i="30" s="1"/>
  <c r="L86" i="30"/>
  <c r="L106" i="30" s="1"/>
  <c r="K86" i="30"/>
  <c r="K106" i="30" s="1"/>
  <c r="I86" i="30"/>
  <c r="I106" i="30" s="1"/>
  <c r="H86" i="30"/>
  <c r="H106" i="30" s="1"/>
  <c r="F86" i="30"/>
  <c r="F106" i="30" s="1"/>
  <c r="E86" i="30"/>
  <c r="E106" i="30" s="1"/>
  <c r="C86" i="30"/>
  <c r="C106" i="30" s="1"/>
  <c r="B86" i="30"/>
  <c r="B106" i="30" s="1"/>
  <c r="Q62" i="30"/>
  <c r="R62" i="30" s="1"/>
  <c r="N62" i="30"/>
  <c r="O62" i="30" s="1"/>
  <c r="V51" i="30"/>
  <c r="U51" i="30"/>
  <c r="V49" i="30"/>
  <c r="U49" i="30"/>
  <c r="V48" i="30"/>
  <c r="U48" i="30"/>
  <c r="V47" i="30"/>
  <c r="U47" i="30"/>
  <c r="V46" i="30"/>
  <c r="U46" i="30"/>
  <c r="V45" i="30"/>
  <c r="U45" i="30"/>
  <c r="V44" i="30"/>
  <c r="U44" i="30"/>
  <c r="V43" i="30"/>
  <c r="U43" i="30"/>
  <c r="V42" i="30"/>
  <c r="U42" i="30"/>
  <c r="V41" i="30"/>
  <c r="U41" i="30"/>
  <c r="V40" i="30"/>
  <c r="U40" i="30"/>
  <c r="V39" i="30"/>
  <c r="U39" i="30"/>
  <c r="V38" i="30"/>
  <c r="U38" i="30"/>
  <c r="R37" i="30"/>
  <c r="Q37" i="30"/>
  <c r="O37" i="30"/>
  <c r="N37" i="30"/>
  <c r="L37" i="30"/>
  <c r="K37" i="30"/>
  <c r="I37" i="30"/>
  <c r="H37" i="30"/>
  <c r="F37" i="30"/>
  <c r="E37" i="30"/>
  <c r="C37" i="30"/>
  <c r="V37" i="30" s="1"/>
  <c r="B37" i="30"/>
  <c r="V36" i="30"/>
  <c r="U36" i="30"/>
  <c r="V35" i="30"/>
  <c r="U35" i="30"/>
  <c r="V34" i="30"/>
  <c r="U34" i="30"/>
  <c r="R33" i="30"/>
  <c r="Q33" i="30"/>
  <c r="O33" i="30"/>
  <c r="N33" i="30"/>
  <c r="L33" i="30"/>
  <c r="K33" i="30"/>
  <c r="I33" i="30"/>
  <c r="H33" i="30"/>
  <c r="F33" i="30"/>
  <c r="E33" i="30"/>
  <c r="C33" i="30"/>
  <c r="B33" i="30"/>
  <c r="U33" i="30" s="1"/>
  <c r="V32" i="30"/>
  <c r="U32" i="30"/>
  <c r="V31" i="30"/>
  <c r="U31" i="30"/>
  <c r="V30" i="30"/>
  <c r="U30" i="30"/>
  <c r="V29" i="30"/>
  <c r="U29" i="30"/>
  <c r="V28" i="30"/>
  <c r="U28" i="30"/>
  <c r="V27" i="30"/>
  <c r="U27" i="30"/>
  <c r="V26" i="30"/>
  <c r="U26" i="30"/>
  <c r="V25" i="30"/>
  <c r="U25" i="30"/>
  <c r="V24" i="30"/>
  <c r="U24" i="30"/>
  <c r="V23" i="30"/>
  <c r="U23" i="30"/>
  <c r="V22" i="30"/>
  <c r="U22" i="30"/>
  <c r="V21" i="30"/>
  <c r="U21" i="30"/>
  <c r="V20" i="30"/>
  <c r="U20" i="30"/>
  <c r="V19" i="30"/>
  <c r="U19" i="30"/>
  <c r="V18" i="30"/>
  <c r="U18" i="30"/>
  <c r="V17" i="30"/>
  <c r="U17" i="30"/>
  <c r="V16" i="30"/>
  <c r="U16" i="30"/>
  <c r="V15" i="30"/>
  <c r="U15" i="30"/>
  <c r="R9" i="30"/>
  <c r="Q9" i="30"/>
  <c r="N9" i="30"/>
  <c r="O9" i="30" s="1"/>
  <c r="L9" i="30"/>
  <c r="K9" i="30"/>
  <c r="K62" i="30" s="1"/>
  <c r="L62" i="30" s="1"/>
  <c r="H9" i="30"/>
  <c r="I9" i="30" s="1"/>
  <c r="E9" i="30"/>
  <c r="F9" i="30" s="1"/>
  <c r="B9" i="30"/>
  <c r="C9" i="30" s="1"/>
  <c r="H21" i="7"/>
  <c r="G21" i="7"/>
  <c r="F21" i="7"/>
  <c r="A21" i="7"/>
  <c r="H20" i="7"/>
  <c r="G20" i="7"/>
  <c r="F20" i="7"/>
  <c r="A20" i="7"/>
  <c r="H19" i="7"/>
  <c r="G19" i="7"/>
  <c r="F19" i="7"/>
  <c r="A19" i="7"/>
  <c r="H18" i="7"/>
  <c r="G18" i="7"/>
  <c r="F18" i="7"/>
  <c r="A18" i="7"/>
  <c r="H17" i="7"/>
  <c r="G17" i="7"/>
  <c r="F17" i="7"/>
  <c r="A17" i="7"/>
  <c r="H16" i="7"/>
  <c r="G16" i="7"/>
  <c r="F16" i="7"/>
  <c r="A16" i="7"/>
  <c r="P23" i="6"/>
  <c r="O23" i="6"/>
  <c r="N23" i="6"/>
  <c r="J23" i="6"/>
  <c r="E23" i="6"/>
  <c r="D23" i="6"/>
  <c r="C23" i="6"/>
  <c r="B23" i="6"/>
  <c r="L20" i="6"/>
  <c r="K20" i="6"/>
  <c r="H20" i="6"/>
  <c r="G20" i="6"/>
  <c r="F20" i="6"/>
  <c r="A20" i="6"/>
  <c r="L19" i="6"/>
  <c r="K19" i="6"/>
  <c r="H19" i="6"/>
  <c r="G19" i="6"/>
  <c r="F19" i="6"/>
  <c r="A19" i="6"/>
  <c r="L18" i="6"/>
  <c r="K18" i="6"/>
  <c r="H18" i="6"/>
  <c r="G18" i="6"/>
  <c r="F18" i="6"/>
  <c r="A18" i="6"/>
  <c r="L17" i="6"/>
  <c r="K17" i="6"/>
  <c r="H17" i="6"/>
  <c r="G17" i="6"/>
  <c r="F17" i="6"/>
  <c r="A17" i="6"/>
  <c r="L16" i="6"/>
  <c r="K16" i="6"/>
  <c r="H16" i="6"/>
  <c r="G16" i="6"/>
  <c r="F16" i="6"/>
  <c r="A16" i="6"/>
  <c r="L15" i="6"/>
  <c r="K15" i="6"/>
  <c r="H15" i="6"/>
  <c r="G15" i="6"/>
  <c r="F15" i="6"/>
  <c r="A15" i="6"/>
  <c r="O13" i="6"/>
  <c r="J13" i="6"/>
  <c r="O12" i="6"/>
  <c r="O70" i="2"/>
  <c r="J70" i="2"/>
  <c r="I70" i="2"/>
  <c r="H70" i="2"/>
  <c r="O69" i="2"/>
  <c r="J69" i="2"/>
  <c r="I69" i="2"/>
  <c r="H69" i="2"/>
  <c r="N68" i="2"/>
  <c r="M68" i="2"/>
  <c r="L68" i="2"/>
  <c r="N67" i="2"/>
  <c r="M67" i="2"/>
  <c r="L67" i="2"/>
  <c r="E67" i="2"/>
  <c r="C67" i="2"/>
  <c r="N66" i="2"/>
  <c r="L66" i="2"/>
  <c r="C66" i="2"/>
  <c r="M66" i="2" s="1"/>
  <c r="B58" i="2"/>
  <c r="O51" i="2"/>
  <c r="J51" i="2"/>
  <c r="I51" i="2"/>
  <c r="H51" i="2"/>
  <c r="O50" i="2"/>
  <c r="J50" i="2"/>
  <c r="I50" i="2"/>
  <c r="H50" i="2"/>
  <c r="O49" i="2"/>
  <c r="J49" i="2"/>
  <c r="I49" i="2"/>
  <c r="H49" i="2"/>
  <c r="O48" i="2"/>
  <c r="J48" i="2"/>
  <c r="I48" i="2"/>
  <c r="H48" i="2"/>
  <c r="O47" i="2"/>
  <c r="J47" i="2"/>
  <c r="I47" i="2"/>
  <c r="H47" i="2"/>
  <c r="O46" i="2"/>
  <c r="J46" i="2"/>
  <c r="I46" i="2"/>
  <c r="H46" i="2"/>
  <c r="O45" i="2"/>
  <c r="J45" i="2"/>
  <c r="I45" i="2"/>
  <c r="H45" i="2"/>
  <c r="O44" i="2"/>
  <c r="J44" i="2"/>
  <c r="I44" i="2"/>
  <c r="H44" i="2"/>
  <c r="O43" i="2"/>
  <c r="J43" i="2"/>
  <c r="I43" i="2"/>
  <c r="H43" i="2"/>
  <c r="O42" i="2"/>
  <c r="J42" i="2"/>
  <c r="I42" i="2"/>
  <c r="H42" i="2"/>
  <c r="E40" i="2"/>
  <c r="C40" i="2"/>
  <c r="B30" i="2"/>
  <c r="O25" i="2"/>
  <c r="J25" i="2"/>
  <c r="J26" i="2" s="1"/>
  <c r="I25" i="2"/>
  <c r="H25" i="2"/>
  <c r="O23" i="2"/>
  <c r="J23" i="2"/>
  <c r="I23" i="2"/>
  <c r="H23" i="2"/>
  <c r="O21" i="2"/>
  <c r="J21" i="2"/>
  <c r="I21" i="2"/>
  <c r="H21" i="2"/>
  <c r="O20" i="2"/>
  <c r="J20" i="2"/>
  <c r="I20" i="2"/>
  <c r="H20" i="2"/>
  <c r="O18" i="2"/>
  <c r="J18" i="2"/>
  <c r="I18" i="2"/>
  <c r="H18" i="2"/>
  <c r="L16" i="2"/>
  <c r="O16" i="2" s="1"/>
  <c r="H16" i="2"/>
  <c r="D16" i="2"/>
  <c r="J16" i="2" s="1"/>
  <c r="B16" i="2"/>
  <c r="G17" i="2" s="1"/>
  <c r="O15" i="2"/>
  <c r="J15" i="2"/>
  <c r="I15" i="2"/>
  <c r="H15" i="2"/>
  <c r="N14" i="2"/>
  <c r="M14" i="2"/>
  <c r="L14" i="2"/>
  <c r="N13" i="2"/>
  <c r="L13" i="2"/>
  <c r="M13" i="2" s="1"/>
  <c r="N12" i="2"/>
  <c r="L12" i="2"/>
  <c r="M12" i="2" s="1"/>
  <c r="B3" i="2"/>
  <c r="A54" i="18"/>
  <c r="S67" i="50"/>
  <c r="R67" i="50"/>
  <c r="Q67" i="50"/>
  <c r="P67" i="50"/>
  <c r="O67" i="50"/>
  <c r="N67" i="50"/>
  <c r="M67" i="50"/>
  <c r="L67" i="50"/>
  <c r="K67" i="50"/>
  <c r="J67" i="50"/>
  <c r="I67" i="50"/>
  <c r="H67" i="50"/>
  <c r="G67" i="50"/>
  <c r="F67" i="50"/>
  <c r="E67" i="50"/>
  <c r="D67" i="50"/>
  <c r="A51" i="50"/>
  <c r="C2" i="34" a="1"/>
  <c r="A2" i="34" a="1"/>
  <c r="B7" i="35"/>
  <c r="B8" i="35"/>
  <c r="B6" i="35"/>
  <c r="D5" i="35"/>
  <c r="D7" i="35"/>
  <c r="E5" i="35"/>
  <c r="E7" i="35"/>
  <c r="D6" i="35"/>
  <c r="D8" i="35"/>
  <c r="E6" i="35"/>
  <c r="E8" i="35"/>
  <c r="A1" i="35"/>
  <c r="J2" i="34" a="1"/>
  <c r="C2" i="34" l="1"/>
  <c r="E2" i="34"/>
  <c r="D2" i="34"/>
  <c r="A2" i="34"/>
  <c r="B2" i="34"/>
  <c r="A3" i="34"/>
  <c r="B3" i="34"/>
  <c r="J2" i="34"/>
  <c r="K3" i="34"/>
  <c r="L4" i="34"/>
  <c r="J6" i="34"/>
  <c r="K7" i="34"/>
  <c r="L8" i="34"/>
  <c r="J10" i="34"/>
  <c r="K11" i="34"/>
  <c r="L12" i="34"/>
  <c r="J14" i="34"/>
  <c r="K15" i="34"/>
  <c r="L16" i="34"/>
  <c r="J18" i="34"/>
  <c r="K19" i="34"/>
  <c r="L20" i="34"/>
  <c r="J22" i="34"/>
  <c r="K23" i="34"/>
  <c r="L24" i="34"/>
  <c r="J26" i="34"/>
  <c r="K27" i="34"/>
  <c r="L28" i="34"/>
  <c r="K2" i="34"/>
  <c r="L3" i="34"/>
  <c r="J5" i="34"/>
  <c r="K6" i="34"/>
  <c r="L7" i="34"/>
  <c r="J9" i="34"/>
  <c r="K10" i="34"/>
  <c r="L11" i="34"/>
  <c r="J13" i="34"/>
  <c r="K14" i="34"/>
  <c r="L15" i="34"/>
  <c r="J17" i="34"/>
  <c r="K18" i="34"/>
  <c r="L19" i="34"/>
  <c r="J21" i="34"/>
  <c r="K22" i="34"/>
  <c r="L23" i="34"/>
  <c r="J25" i="34"/>
  <c r="K26" i="34"/>
  <c r="L27" i="34"/>
  <c r="J3" i="34"/>
  <c r="K4" i="34"/>
  <c r="L5" i="34"/>
  <c r="J7" i="34"/>
  <c r="K8" i="34"/>
  <c r="L9" i="34"/>
  <c r="J11" i="34"/>
  <c r="K12" i="34"/>
  <c r="L13" i="34"/>
  <c r="J15" i="34"/>
  <c r="K16" i="34"/>
  <c r="L17" i="34"/>
  <c r="J19" i="34"/>
  <c r="K20" i="34"/>
  <c r="L21" i="34"/>
  <c r="J23" i="34"/>
  <c r="K24" i="34"/>
  <c r="L25" i="34"/>
  <c r="J27" i="34"/>
  <c r="K28" i="34"/>
  <c r="L2" i="34"/>
  <c r="J4" i="34"/>
  <c r="K5" i="34"/>
  <c r="L6" i="34"/>
  <c r="J8" i="34"/>
  <c r="K9" i="34"/>
  <c r="L10" i="34"/>
  <c r="J12" i="34"/>
  <c r="K13" i="34"/>
  <c r="L14" i="34"/>
  <c r="J16" i="34"/>
  <c r="K17" i="34"/>
  <c r="L18" i="34"/>
  <c r="J20" i="34"/>
  <c r="K21" i="34"/>
  <c r="L22" i="34"/>
  <c r="J24" i="34"/>
  <c r="K25" i="34"/>
  <c r="L26" i="34"/>
  <c r="J28" i="34"/>
  <c r="W42" i="38"/>
  <c r="H19" i="2"/>
  <c r="H22" i="2"/>
  <c r="H24" i="2"/>
  <c r="H26" i="2"/>
  <c r="J71" i="2"/>
  <c r="K23" i="6"/>
  <c r="B62" i="30"/>
  <c r="C62" i="30" s="1"/>
  <c r="L42" i="10"/>
  <c r="J26" i="41"/>
  <c r="J19" i="2"/>
  <c r="J22" i="2"/>
  <c r="J24" i="2"/>
  <c r="O19" i="2"/>
  <c r="O22" i="2"/>
  <c r="O24" i="2"/>
  <c r="O26" i="2"/>
  <c r="U86" i="30"/>
  <c r="I19" i="2"/>
  <c r="I22" i="2"/>
  <c r="I24" i="2"/>
  <c r="I26" i="2"/>
  <c r="O71" i="2"/>
  <c r="F23" i="6"/>
  <c r="V33" i="30"/>
  <c r="E62" i="30"/>
  <c r="F62" i="30" s="1"/>
  <c r="B42" i="37"/>
  <c r="M42" i="10"/>
  <c r="N42" i="10"/>
  <c r="G42" i="38"/>
  <c r="N39" i="49"/>
  <c r="M39" i="49"/>
  <c r="L39" i="49"/>
  <c r="H71" i="2"/>
  <c r="R42" i="37"/>
  <c r="T42" i="37" s="1"/>
  <c r="G17" i="41"/>
  <c r="I16" i="41"/>
  <c r="S9" i="38"/>
  <c r="T9" i="38" s="1"/>
  <c r="R42" i="38"/>
  <c r="P42" i="38"/>
  <c r="M54" i="49"/>
  <c r="L54" i="49"/>
  <c r="H63" i="42"/>
  <c r="I63" i="42" s="1"/>
  <c r="B42" i="38"/>
  <c r="J42" i="38"/>
  <c r="L42" i="38" s="1"/>
  <c r="N54" i="49"/>
  <c r="I71" i="2"/>
  <c r="U37" i="30"/>
  <c r="H62" i="30"/>
  <c r="I62" i="30" s="1"/>
  <c r="V86" i="30"/>
  <c r="N42" i="37"/>
  <c r="L54" i="10"/>
  <c r="J22" i="41"/>
  <c r="C9" i="42"/>
  <c r="O9" i="42"/>
  <c r="V38" i="42"/>
  <c r="D9" i="38"/>
  <c r="W9" i="38"/>
  <c r="X9" i="38" s="1"/>
  <c r="N42" i="49"/>
  <c r="S42" i="49"/>
  <c r="S60" i="49"/>
  <c r="N39" i="10"/>
  <c r="I26" i="41"/>
  <c r="U34" i="42"/>
  <c r="K42" i="38"/>
  <c r="J24" i="41"/>
  <c r="F17" i="41"/>
  <c r="I22" i="41"/>
  <c r="L39" i="10"/>
  <c r="L60" i="10"/>
  <c r="M39" i="10"/>
  <c r="M60" i="10"/>
  <c r="G42" i="37"/>
  <c r="W42" i="37"/>
  <c r="S42" i="37"/>
  <c r="W9" i="37"/>
  <c r="C9" i="37"/>
  <c r="H9" i="37"/>
  <c r="S9" i="37"/>
  <c r="N17" i="2"/>
  <c r="I16" i="2"/>
  <c r="F17" i="2"/>
  <c r="H17" i="2" s="1"/>
  <c r="M19" i="18"/>
  <c r="C42" i="38" l="1"/>
  <c r="D42" i="38"/>
  <c r="O42" i="37"/>
  <c r="P42" i="37"/>
  <c r="S42" i="38"/>
  <c r="T42" i="38"/>
  <c r="D42" i="37"/>
  <c r="C42" i="37"/>
  <c r="I35" i="50" l="1"/>
  <c r="J35" i="50"/>
  <c r="K35" i="50"/>
  <c r="L35" i="50"/>
  <c r="M35" i="50"/>
  <c r="N35" i="50"/>
  <c r="O35" i="50"/>
  <c r="P35" i="50"/>
  <c r="Q35" i="50"/>
  <c r="R35" i="50"/>
  <c r="S35" i="50"/>
  <c r="I36" i="50"/>
  <c r="J36" i="50"/>
  <c r="K36" i="50"/>
  <c r="L36" i="50"/>
  <c r="M36" i="50"/>
  <c r="N36" i="50"/>
  <c r="O36" i="50"/>
  <c r="P36" i="50"/>
  <c r="Q36" i="50"/>
  <c r="R36" i="50"/>
  <c r="S36" i="50"/>
  <c r="K73" i="50"/>
  <c r="K37" i="50" s="1"/>
  <c r="H74" i="50"/>
  <c r="H38" i="50" s="1"/>
  <c r="S71" i="50"/>
  <c r="S72" i="50" s="1"/>
  <c r="S34" i="50" s="1"/>
  <c r="R71" i="50"/>
  <c r="R74" i="50" s="1"/>
  <c r="R38" i="50" s="1"/>
  <c r="Q71" i="50"/>
  <c r="Q74" i="50" s="1"/>
  <c r="Q38" i="50" s="1"/>
  <c r="P71" i="50"/>
  <c r="P73" i="50" s="1"/>
  <c r="P37" i="50" s="1"/>
  <c r="O71" i="50"/>
  <c r="O72" i="50" s="1"/>
  <c r="O34" i="50" s="1"/>
  <c r="N71" i="50"/>
  <c r="N72" i="50" s="1"/>
  <c r="N34" i="50" s="1"/>
  <c r="M71" i="50"/>
  <c r="M74" i="50" s="1"/>
  <c r="M38" i="50" s="1"/>
  <c r="L71" i="50"/>
  <c r="L73" i="50" s="1"/>
  <c r="L37" i="50" s="1"/>
  <c r="K71" i="50"/>
  <c r="K72" i="50" s="1"/>
  <c r="K34" i="50" s="1"/>
  <c r="J71" i="50"/>
  <c r="J74" i="50" s="1"/>
  <c r="J38" i="50" s="1"/>
  <c r="I71" i="50"/>
  <c r="I74" i="50" s="1"/>
  <c r="I38" i="50" s="1"/>
  <c r="H71" i="50"/>
  <c r="H73" i="50" s="1"/>
  <c r="H37" i="50" s="1"/>
  <c r="G71" i="50"/>
  <c r="G72" i="50" s="1"/>
  <c r="F71" i="50"/>
  <c r="F72" i="50" s="1"/>
  <c r="E71" i="50"/>
  <c r="E74" i="50" s="1"/>
  <c r="D71" i="50"/>
  <c r="D73" i="50" s="1"/>
  <c r="B29" i="1"/>
  <c r="L74" i="50" l="1"/>
  <c r="L38" i="50" s="1"/>
  <c r="G73" i="50"/>
  <c r="D74" i="50"/>
  <c r="S73" i="50"/>
  <c r="S37" i="50" s="1"/>
  <c r="P74" i="50"/>
  <c r="P38" i="50" s="1"/>
  <c r="O73" i="50"/>
  <c r="O37" i="50" s="1"/>
  <c r="R72" i="50"/>
  <c r="R34" i="50" s="1"/>
  <c r="S74" i="50"/>
  <c r="S38" i="50" s="1"/>
  <c r="O74" i="50"/>
  <c r="O38" i="50" s="1"/>
  <c r="K74" i="50"/>
  <c r="K38" i="50" s="1"/>
  <c r="G74" i="50"/>
  <c r="R73" i="50"/>
  <c r="R37" i="50" s="1"/>
  <c r="N73" i="50"/>
  <c r="N37" i="50" s="1"/>
  <c r="J73" i="50"/>
  <c r="J37" i="50" s="1"/>
  <c r="F73" i="50"/>
  <c r="Q72" i="50"/>
  <c r="Q34" i="50" s="1"/>
  <c r="M72" i="50"/>
  <c r="M34" i="50" s="1"/>
  <c r="I72" i="50"/>
  <c r="I34" i="50" s="1"/>
  <c r="E72" i="50"/>
  <c r="J72" i="50"/>
  <c r="J34" i="50" s="1"/>
  <c r="D72" i="50"/>
  <c r="N74" i="50"/>
  <c r="N38" i="50" s="1"/>
  <c r="F74" i="50"/>
  <c r="Q73" i="50"/>
  <c r="Q37" i="50" s="1"/>
  <c r="M73" i="50"/>
  <c r="M37" i="50" s="1"/>
  <c r="I73" i="50"/>
  <c r="I37" i="50" s="1"/>
  <c r="E73" i="50"/>
  <c r="P72" i="50"/>
  <c r="P34" i="50" s="1"/>
  <c r="L72" i="50"/>
  <c r="L34" i="50" s="1"/>
  <c r="H72" i="50"/>
  <c r="H34" i="50" s="1"/>
  <c r="V34" i="38"/>
  <c r="R34" i="38"/>
  <c r="N34" i="38"/>
  <c r="J34" i="38"/>
  <c r="F34" i="38"/>
  <c r="B34" i="38"/>
  <c r="R54" i="42"/>
  <c r="Q54" i="42"/>
  <c r="O54" i="42"/>
  <c r="N54" i="42"/>
  <c r="L54" i="42"/>
  <c r="K54" i="42"/>
  <c r="I54" i="42"/>
  <c r="H54" i="42"/>
  <c r="F54" i="42"/>
  <c r="E54" i="42"/>
  <c r="C54" i="42"/>
  <c r="B54" i="42"/>
  <c r="V34" i="37"/>
  <c r="R34" i="37"/>
  <c r="N34" i="37"/>
  <c r="J34" i="37"/>
  <c r="F34" i="37"/>
  <c r="B34" i="37"/>
  <c r="S64" i="10" l="1"/>
  <c r="S63" i="10"/>
  <c r="S62" i="10"/>
  <c r="S61" i="10"/>
  <c r="S60" i="10"/>
  <c r="S59" i="10"/>
  <c r="S58" i="10"/>
  <c r="S57" i="10"/>
  <c r="S56" i="10"/>
  <c r="S54" i="10"/>
  <c r="S53" i="10"/>
  <c r="S52" i="10"/>
  <c r="S51" i="10"/>
  <c r="S50" i="10"/>
  <c r="S49" i="10"/>
  <c r="S48" i="10"/>
  <c r="S47" i="10"/>
  <c r="S46" i="10"/>
  <c r="S45" i="10"/>
  <c r="S44" i="10"/>
  <c r="S43" i="10"/>
  <c r="S42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P44" i="44"/>
  <c r="O44" i="44"/>
  <c r="N44" i="44"/>
  <c r="J44" i="44"/>
  <c r="E44" i="44"/>
  <c r="D44" i="44"/>
  <c r="C44" i="44"/>
  <c r="B44" i="44"/>
  <c r="J34" i="40"/>
  <c r="I34" i="40"/>
  <c r="H34" i="40"/>
  <c r="G34" i="40"/>
  <c r="F34" i="40"/>
  <c r="E34" i="40"/>
  <c r="D34" i="40"/>
  <c r="C34" i="40"/>
  <c r="B34" i="40"/>
  <c r="J31" i="40"/>
  <c r="I31" i="40"/>
  <c r="H31" i="40"/>
  <c r="G31" i="40"/>
  <c r="F31" i="40"/>
  <c r="E31" i="40"/>
  <c r="D31" i="40"/>
  <c r="C31" i="40"/>
  <c r="B31" i="40"/>
  <c r="S76" i="50" l="1"/>
  <c r="R76" i="50"/>
  <c r="Q76" i="50"/>
  <c r="P76" i="50"/>
  <c r="O76" i="50"/>
  <c r="N76" i="50"/>
  <c r="M76" i="50"/>
  <c r="L76" i="50"/>
  <c r="K76" i="50"/>
  <c r="J76" i="50"/>
  <c r="I76" i="50"/>
  <c r="H76" i="50"/>
  <c r="G76" i="50"/>
  <c r="F76" i="50"/>
  <c r="E76" i="50"/>
  <c r="D76" i="50"/>
  <c r="H36" i="50"/>
  <c r="H35" i="50"/>
  <c r="T35" i="50" l="1"/>
  <c r="U34" i="50"/>
  <c r="U35" i="50"/>
  <c r="U36" i="50"/>
  <c r="T37" i="50"/>
  <c r="U37" i="50"/>
  <c r="U38" i="50"/>
  <c r="T38" i="50"/>
  <c r="T34" i="50"/>
  <c r="T36" i="50"/>
  <c r="Q53" i="30" l="1"/>
  <c r="O53" i="30"/>
  <c r="K53" i="30"/>
  <c r="I53" i="30"/>
  <c r="E53" i="30"/>
  <c r="C53" i="30"/>
  <c r="R53" i="30" l="1"/>
  <c r="F53" i="30"/>
  <c r="L53" i="30"/>
  <c r="B53" i="30"/>
  <c r="H53" i="30"/>
  <c r="N53" i="30"/>
  <c r="F44" i="44"/>
  <c r="K44" i="44"/>
  <c r="N52" i="41"/>
  <c r="N53" i="41" s="1"/>
  <c r="M52" i="41"/>
  <c r="M53" i="41" s="1"/>
  <c r="L52" i="41"/>
  <c r="L53" i="41" s="1"/>
  <c r="G52" i="41"/>
  <c r="G53" i="41" s="1"/>
  <c r="F52" i="41"/>
  <c r="F53" i="41" s="1"/>
  <c r="E52" i="41"/>
  <c r="E53" i="41" s="1"/>
  <c r="E54" i="41" s="1"/>
  <c r="D52" i="41"/>
  <c r="D53" i="41" s="1"/>
  <c r="C52" i="41"/>
  <c r="C53" i="41" s="1"/>
  <c r="B52" i="41"/>
  <c r="B53" i="41" s="1"/>
  <c r="H52" i="41"/>
  <c r="H53" i="41" s="1"/>
  <c r="I52" i="41" l="1"/>
  <c r="I53" i="41" s="1"/>
  <c r="J52" i="41"/>
  <c r="J53" i="41" s="1"/>
  <c r="AA65" i="38" l="1"/>
  <c r="AA63" i="38"/>
  <c r="AA62" i="38"/>
  <c r="AA61" i="38"/>
  <c r="AA60" i="38"/>
  <c r="AA59" i="38"/>
  <c r="AA58" i="38"/>
  <c r="AA57" i="38"/>
  <c r="AA56" i="38"/>
  <c r="AA55" i="38"/>
  <c r="AA54" i="38"/>
  <c r="AA53" i="38"/>
  <c r="AA52" i="38"/>
  <c r="AA51" i="38"/>
  <c r="AA50" i="38"/>
  <c r="AA49" i="38"/>
  <c r="AA32" i="38"/>
  <c r="AA30" i="38"/>
  <c r="AA29" i="38"/>
  <c r="AA28" i="38"/>
  <c r="AA27" i="38"/>
  <c r="AA26" i="38"/>
  <c r="AA25" i="38"/>
  <c r="AA24" i="38"/>
  <c r="AA23" i="38"/>
  <c r="AA22" i="38"/>
  <c r="AA21" i="38"/>
  <c r="AA20" i="38"/>
  <c r="AA19" i="38"/>
  <c r="AA18" i="38"/>
  <c r="AA17" i="38"/>
  <c r="AA16" i="38"/>
  <c r="AA65" i="37"/>
  <c r="AA63" i="37"/>
  <c r="AA62" i="37"/>
  <c r="AA61" i="37"/>
  <c r="AA60" i="37"/>
  <c r="AA59" i="37"/>
  <c r="AA58" i="37"/>
  <c r="AA57" i="37"/>
  <c r="AA56" i="37"/>
  <c r="AA55" i="37"/>
  <c r="AA54" i="37"/>
  <c r="AA53" i="37"/>
  <c r="AA52" i="37"/>
  <c r="AA51" i="37"/>
  <c r="AA50" i="37"/>
  <c r="AA49" i="37"/>
  <c r="AA32" i="37"/>
  <c r="AA30" i="37"/>
  <c r="AA29" i="37"/>
  <c r="AA28" i="37"/>
  <c r="AA27" i="37"/>
  <c r="AA26" i="37"/>
  <c r="AA25" i="37"/>
  <c r="AA24" i="37"/>
  <c r="AA23" i="37"/>
  <c r="AA22" i="37"/>
  <c r="AA21" i="37"/>
  <c r="AA20" i="37"/>
  <c r="AA19" i="37"/>
  <c r="AA18" i="37"/>
  <c r="AA17" i="37"/>
  <c r="AA16" i="37"/>
  <c r="R191" i="42" l="1"/>
  <c r="R187" i="42"/>
  <c r="R139" i="42"/>
  <c r="Q184" i="30"/>
  <c r="Q180" i="30"/>
  <c r="R137" i="30"/>
  <c r="Q137" i="30"/>
  <c r="V73" i="38"/>
  <c r="X122" i="38"/>
  <c r="W122" i="38"/>
  <c r="V122" i="38"/>
  <c r="X120" i="38"/>
  <c r="W120" i="38"/>
  <c r="V120" i="38"/>
  <c r="X119" i="38"/>
  <c r="W119" i="38"/>
  <c r="V119" i="38"/>
  <c r="X118" i="38"/>
  <c r="W118" i="38"/>
  <c r="V118" i="38"/>
  <c r="X117" i="38"/>
  <c r="W117" i="38"/>
  <c r="V117" i="38"/>
  <c r="X116" i="38"/>
  <c r="W116" i="38"/>
  <c r="V116" i="38"/>
  <c r="X115" i="38"/>
  <c r="W115" i="38"/>
  <c r="V115" i="38"/>
  <c r="X114" i="38"/>
  <c r="W114" i="38"/>
  <c r="V114" i="38"/>
  <c r="X113" i="38"/>
  <c r="W113" i="38"/>
  <c r="V113" i="38"/>
  <c r="X112" i="38"/>
  <c r="W112" i="38"/>
  <c r="V112" i="38"/>
  <c r="X111" i="38"/>
  <c r="W111" i="38"/>
  <c r="V111" i="38"/>
  <c r="X110" i="38"/>
  <c r="W110" i="38"/>
  <c r="V110" i="38"/>
  <c r="X109" i="38"/>
  <c r="W109" i="38"/>
  <c r="V109" i="38"/>
  <c r="X108" i="38"/>
  <c r="W108" i="38"/>
  <c r="V108" i="38"/>
  <c r="X107" i="38"/>
  <c r="W107" i="38"/>
  <c r="V107" i="38"/>
  <c r="X106" i="38"/>
  <c r="W106" i="38"/>
  <c r="V106" i="38"/>
  <c r="X102" i="38"/>
  <c r="W102" i="38"/>
  <c r="V102" i="38"/>
  <c r="X95" i="38"/>
  <c r="W95" i="38"/>
  <c r="V95" i="38"/>
  <c r="X93" i="38"/>
  <c r="W93" i="38"/>
  <c r="V93" i="38"/>
  <c r="X92" i="38"/>
  <c r="W92" i="38"/>
  <c r="V92" i="38"/>
  <c r="X91" i="38"/>
  <c r="W91" i="38"/>
  <c r="V91" i="38"/>
  <c r="X90" i="38"/>
  <c r="W90" i="38"/>
  <c r="V90" i="38"/>
  <c r="X89" i="38"/>
  <c r="W89" i="38"/>
  <c r="V89" i="38"/>
  <c r="X88" i="38"/>
  <c r="W88" i="38"/>
  <c r="V88" i="38"/>
  <c r="X87" i="38"/>
  <c r="W87" i="38"/>
  <c r="V87" i="38"/>
  <c r="X86" i="38"/>
  <c r="W86" i="38"/>
  <c r="V86" i="38"/>
  <c r="X85" i="38"/>
  <c r="W85" i="38"/>
  <c r="V85" i="38"/>
  <c r="X84" i="38"/>
  <c r="W84" i="38"/>
  <c r="V84" i="38"/>
  <c r="X83" i="38"/>
  <c r="W83" i="38"/>
  <c r="V83" i="38"/>
  <c r="X82" i="38"/>
  <c r="W82" i="38"/>
  <c r="V82" i="38"/>
  <c r="X81" i="38"/>
  <c r="W81" i="38"/>
  <c r="V81" i="38"/>
  <c r="X80" i="38"/>
  <c r="W80" i="38"/>
  <c r="V80" i="38"/>
  <c r="X79" i="38"/>
  <c r="W79" i="38"/>
  <c r="V79" i="38"/>
  <c r="R205" i="42"/>
  <c r="Q205" i="42"/>
  <c r="R203" i="42"/>
  <c r="Q203" i="42"/>
  <c r="R202" i="42"/>
  <c r="Q202" i="42"/>
  <c r="R201" i="42"/>
  <c r="Q201" i="42"/>
  <c r="R200" i="42"/>
  <c r="Q200" i="42"/>
  <c r="R199" i="42"/>
  <c r="Q199" i="42"/>
  <c r="R194" i="42"/>
  <c r="Q194" i="42"/>
  <c r="R198" i="42"/>
  <c r="Q198" i="42"/>
  <c r="R197" i="42"/>
  <c r="Q197" i="42"/>
  <c r="R196" i="42"/>
  <c r="Q196" i="42"/>
  <c r="R195" i="42"/>
  <c r="Q195" i="42"/>
  <c r="R183" i="42"/>
  <c r="Q183" i="42"/>
  <c r="R182" i="42"/>
  <c r="Q182" i="42"/>
  <c r="R193" i="42"/>
  <c r="Q193" i="42"/>
  <c r="R192" i="42"/>
  <c r="Q192" i="42"/>
  <c r="R190" i="42"/>
  <c r="Q190" i="42"/>
  <c r="R189" i="42"/>
  <c r="Q189" i="42"/>
  <c r="R188" i="42"/>
  <c r="Q188" i="42"/>
  <c r="R186" i="42"/>
  <c r="Q186" i="42"/>
  <c r="R185" i="42"/>
  <c r="Q185" i="42"/>
  <c r="R184" i="42"/>
  <c r="Q184" i="42"/>
  <c r="R181" i="42"/>
  <c r="Q181" i="42"/>
  <c r="R180" i="42"/>
  <c r="Q180" i="42"/>
  <c r="R179" i="42"/>
  <c r="Q179" i="42"/>
  <c r="R178" i="42"/>
  <c r="Q178" i="42"/>
  <c r="R177" i="42"/>
  <c r="Q177" i="42"/>
  <c r="R176" i="42"/>
  <c r="Q176" i="42"/>
  <c r="R175" i="42"/>
  <c r="Q175" i="42"/>
  <c r="R174" i="42"/>
  <c r="Q174" i="42"/>
  <c r="R173" i="42"/>
  <c r="Q173" i="42"/>
  <c r="R172" i="42"/>
  <c r="Q172" i="42"/>
  <c r="R171" i="42"/>
  <c r="Q171" i="42"/>
  <c r="R170" i="42"/>
  <c r="Q170" i="42"/>
  <c r="R169" i="42"/>
  <c r="Q169" i="42"/>
  <c r="R168" i="42"/>
  <c r="R207" i="42" s="1"/>
  <c r="Q168" i="42"/>
  <c r="R164" i="42"/>
  <c r="Q164" i="42"/>
  <c r="R157" i="42"/>
  <c r="Q157" i="42"/>
  <c r="R155" i="42"/>
  <c r="Q155" i="42"/>
  <c r="R154" i="42"/>
  <c r="Q154" i="42"/>
  <c r="R153" i="42"/>
  <c r="Q153" i="42"/>
  <c r="R152" i="42"/>
  <c r="Q152" i="42"/>
  <c r="R151" i="42"/>
  <c r="Q151" i="42"/>
  <c r="R150" i="42"/>
  <c r="Q150" i="42"/>
  <c r="R149" i="42"/>
  <c r="Q149" i="42"/>
  <c r="R148" i="42"/>
  <c r="Q148" i="42"/>
  <c r="R147" i="42"/>
  <c r="Q147" i="42"/>
  <c r="R146" i="42"/>
  <c r="Q146" i="42"/>
  <c r="R145" i="42"/>
  <c r="Q145" i="42"/>
  <c r="R144" i="42"/>
  <c r="Q144" i="42"/>
  <c r="Q143" i="42"/>
  <c r="R142" i="42"/>
  <c r="Q142" i="42"/>
  <c r="R141" i="42"/>
  <c r="Q141" i="42"/>
  <c r="R140" i="42"/>
  <c r="Q140" i="42"/>
  <c r="R138" i="42"/>
  <c r="Q138" i="42"/>
  <c r="R137" i="42"/>
  <c r="Q137" i="42"/>
  <c r="R136" i="42"/>
  <c r="Q136" i="42"/>
  <c r="R135" i="42"/>
  <c r="Q135" i="42"/>
  <c r="R134" i="42"/>
  <c r="Q134" i="42"/>
  <c r="R133" i="42"/>
  <c r="Q133" i="42"/>
  <c r="R132" i="42"/>
  <c r="Q132" i="42"/>
  <c r="R131" i="42"/>
  <c r="Q131" i="42"/>
  <c r="R130" i="42"/>
  <c r="Q130" i="42"/>
  <c r="R129" i="42"/>
  <c r="Q129" i="42"/>
  <c r="R128" i="42"/>
  <c r="Q128" i="42"/>
  <c r="R127" i="42"/>
  <c r="Q127" i="42"/>
  <c r="R126" i="42"/>
  <c r="Q126" i="42"/>
  <c r="R125" i="42"/>
  <c r="Q125" i="42"/>
  <c r="R124" i="42"/>
  <c r="Q124" i="42"/>
  <c r="R123" i="42"/>
  <c r="Q123" i="42"/>
  <c r="R122" i="42"/>
  <c r="Q122" i="42"/>
  <c r="R121" i="42"/>
  <c r="Q121" i="42"/>
  <c r="R120" i="42"/>
  <c r="Q120" i="42"/>
  <c r="Q191" i="42"/>
  <c r="Q187" i="42"/>
  <c r="R143" i="42"/>
  <c r="Q139" i="42"/>
  <c r="L20" i="43"/>
  <c r="R19" i="44"/>
  <c r="Q19" i="44"/>
  <c r="X122" i="37"/>
  <c r="W122" i="37"/>
  <c r="V122" i="37"/>
  <c r="X120" i="37"/>
  <c r="W120" i="37"/>
  <c r="V120" i="37"/>
  <c r="X119" i="37"/>
  <c r="W119" i="37"/>
  <c r="V119" i="37"/>
  <c r="X118" i="37"/>
  <c r="W118" i="37"/>
  <c r="V118" i="37"/>
  <c r="X117" i="37"/>
  <c r="W117" i="37"/>
  <c r="V117" i="37"/>
  <c r="X116" i="37"/>
  <c r="W116" i="37"/>
  <c r="V116" i="37"/>
  <c r="X115" i="37"/>
  <c r="W115" i="37"/>
  <c r="V115" i="37"/>
  <c r="X114" i="37"/>
  <c r="W114" i="37"/>
  <c r="V114" i="37"/>
  <c r="X113" i="37"/>
  <c r="W113" i="37"/>
  <c r="V113" i="37"/>
  <c r="X112" i="37"/>
  <c r="W112" i="37"/>
  <c r="V112" i="37"/>
  <c r="X111" i="37"/>
  <c r="W111" i="37"/>
  <c r="V111" i="37"/>
  <c r="X110" i="37"/>
  <c r="W110" i="37"/>
  <c r="V110" i="37"/>
  <c r="X109" i="37"/>
  <c r="W109" i="37"/>
  <c r="V109" i="37"/>
  <c r="X108" i="37"/>
  <c r="W108" i="37"/>
  <c r="V108" i="37"/>
  <c r="X107" i="37"/>
  <c r="W107" i="37"/>
  <c r="V107" i="37"/>
  <c r="X106" i="37"/>
  <c r="W106" i="37"/>
  <c r="V106" i="37"/>
  <c r="X95" i="37"/>
  <c r="W95" i="37"/>
  <c r="V95" i="37"/>
  <c r="X93" i="37"/>
  <c r="W93" i="37"/>
  <c r="V93" i="37"/>
  <c r="X92" i="37"/>
  <c r="W92" i="37"/>
  <c r="V92" i="37"/>
  <c r="X91" i="37"/>
  <c r="W91" i="37"/>
  <c r="V91" i="37"/>
  <c r="X90" i="37"/>
  <c r="W90" i="37"/>
  <c r="V90" i="37"/>
  <c r="X89" i="37"/>
  <c r="W89" i="37"/>
  <c r="V89" i="37"/>
  <c r="X88" i="37"/>
  <c r="W88" i="37"/>
  <c r="V88" i="37"/>
  <c r="X87" i="37"/>
  <c r="W87" i="37"/>
  <c r="V87" i="37"/>
  <c r="X86" i="37"/>
  <c r="W86" i="37"/>
  <c r="V86" i="37"/>
  <c r="X85" i="37"/>
  <c r="W85" i="37"/>
  <c r="V85" i="37"/>
  <c r="X84" i="37"/>
  <c r="W84" i="37"/>
  <c r="V84" i="37"/>
  <c r="X83" i="37"/>
  <c r="W83" i="37"/>
  <c r="V83" i="37"/>
  <c r="X82" i="37"/>
  <c r="W82" i="37"/>
  <c r="V82" i="37"/>
  <c r="X81" i="37"/>
  <c r="W81" i="37"/>
  <c r="V81" i="37"/>
  <c r="X80" i="37"/>
  <c r="W80" i="37"/>
  <c r="V80" i="37"/>
  <c r="X79" i="37"/>
  <c r="W79" i="37"/>
  <c r="V79" i="37"/>
  <c r="R198" i="30"/>
  <c r="Q198" i="30"/>
  <c r="R196" i="30"/>
  <c r="Q196" i="30"/>
  <c r="R195" i="30"/>
  <c r="Q195" i="30"/>
  <c r="R194" i="30"/>
  <c r="Q194" i="30"/>
  <c r="R193" i="30"/>
  <c r="Q193" i="30"/>
  <c r="R192" i="30"/>
  <c r="Q192" i="30"/>
  <c r="R191" i="30"/>
  <c r="Q191" i="30"/>
  <c r="R190" i="30"/>
  <c r="Q190" i="30"/>
  <c r="R189" i="30"/>
  <c r="Q189" i="30"/>
  <c r="R188" i="30"/>
  <c r="Q188" i="30"/>
  <c r="R187" i="30"/>
  <c r="Q187" i="30"/>
  <c r="R186" i="30"/>
  <c r="Q186" i="30"/>
  <c r="R185" i="30"/>
  <c r="Q185" i="30"/>
  <c r="R183" i="30"/>
  <c r="Q183" i="30"/>
  <c r="R182" i="30"/>
  <c r="Q182" i="30"/>
  <c r="R181" i="30"/>
  <c r="Q181" i="30"/>
  <c r="R179" i="30"/>
  <c r="Q179" i="30"/>
  <c r="R178" i="30"/>
  <c r="Q178" i="30"/>
  <c r="R177" i="30"/>
  <c r="Q177" i="30"/>
  <c r="R176" i="30"/>
  <c r="Q176" i="30"/>
  <c r="R175" i="30"/>
  <c r="Q175" i="30"/>
  <c r="R174" i="30"/>
  <c r="Q174" i="30"/>
  <c r="R173" i="30"/>
  <c r="Q173" i="30"/>
  <c r="R172" i="30"/>
  <c r="Q172" i="30"/>
  <c r="R171" i="30"/>
  <c r="Q171" i="30"/>
  <c r="R170" i="30"/>
  <c r="Q170" i="30"/>
  <c r="R169" i="30"/>
  <c r="Q169" i="30"/>
  <c r="R168" i="30"/>
  <c r="Q168" i="30"/>
  <c r="R167" i="30"/>
  <c r="Q167" i="30"/>
  <c r="R166" i="30"/>
  <c r="Q166" i="30"/>
  <c r="R165" i="30"/>
  <c r="Q165" i="30"/>
  <c r="R164" i="30"/>
  <c r="Q164" i="30"/>
  <c r="R163" i="30"/>
  <c r="Q163" i="30"/>
  <c r="R162" i="30"/>
  <c r="Q162" i="30"/>
  <c r="R151" i="30"/>
  <c r="Q151" i="30"/>
  <c r="R149" i="30"/>
  <c r="Q149" i="30"/>
  <c r="R148" i="30"/>
  <c r="Q148" i="30"/>
  <c r="R147" i="30"/>
  <c r="Q147" i="30"/>
  <c r="R146" i="30"/>
  <c r="Q146" i="30"/>
  <c r="R145" i="30"/>
  <c r="Q145" i="30"/>
  <c r="R144" i="30"/>
  <c r="Q144" i="30"/>
  <c r="R143" i="30"/>
  <c r="Q143" i="30"/>
  <c r="R142" i="30"/>
  <c r="Q142" i="30"/>
  <c r="R141" i="30"/>
  <c r="Q141" i="30"/>
  <c r="R140" i="30"/>
  <c r="Q140" i="30"/>
  <c r="R139" i="30"/>
  <c r="Q139" i="30"/>
  <c r="R138" i="30"/>
  <c r="Q138" i="30"/>
  <c r="R136" i="30"/>
  <c r="Q136" i="30"/>
  <c r="R135" i="30"/>
  <c r="Q135" i="30"/>
  <c r="R134" i="30"/>
  <c r="Q134" i="30"/>
  <c r="R132" i="30"/>
  <c r="Q132" i="30"/>
  <c r="R131" i="30"/>
  <c r="Q131" i="30"/>
  <c r="R130" i="30"/>
  <c r="Q130" i="30"/>
  <c r="R129" i="30"/>
  <c r="Q129" i="30"/>
  <c r="R128" i="30"/>
  <c r="Q128" i="30"/>
  <c r="R127" i="30"/>
  <c r="Q127" i="30"/>
  <c r="R126" i="30"/>
  <c r="Q126" i="30"/>
  <c r="R125" i="30"/>
  <c r="Q125" i="30"/>
  <c r="R124" i="30"/>
  <c r="Q124" i="30"/>
  <c r="R123" i="30"/>
  <c r="Q123" i="30"/>
  <c r="R122" i="30"/>
  <c r="Q122" i="30"/>
  <c r="R121" i="30"/>
  <c r="Q121" i="30"/>
  <c r="R120" i="30"/>
  <c r="Q120" i="30"/>
  <c r="R119" i="30"/>
  <c r="Q119" i="30"/>
  <c r="R118" i="30"/>
  <c r="Q118" i="30"/>
  <c r="R117" i="30"/>
  <c r="Q117" i="30"/>
  <c r="R116" i="30"/>
  <c r="Q116" i="30"/>
  <c r="R115" i="30"/>
  <c r="Q115" i="30"/>
  <c r="R180" i="30"/>
  <c r="R133" i="30"/>
  <c r="Q109" i="30"/>
  <c r="R109" i="30" s="1"/>
  <c r="L20" i="7"/>
  <c r="Q20" i="6"/>
  <c r="R19" i="6"/>
  <c r="Q19" i="6"/>
  <c r="R153" i="30" l="1"/>
  <c r="Q200" i="30"/>
  <c r="Q207" i="42"/>
  <c r="R159" i="42"/>
  <c r="V124" i="37"/>
  <c r="V97" i="37"/>
  <c r="V124" i="38"/>
  <c r="V97" i="38"/>
  <c r="Q159" i="42"/>
  <c r="W100" i="37"/>
  <c r="Y106" i="37"/>
  <c r="Y109" i="38"/>
  <c r="Y112" i="38"/>
  <c r="Y116" i="38"/>
  <c r="X100" i="38"/>
  <c r="Y113" i="37"/>
  <c r="Y117" i="37"/>
  <c r="Y120" i="38"/>
  <c r="S180" i="42"/>
  <c r="Y108" i="38"/>
  <c r="Y111" i="38"/>
  <c r="Y115" i="38"/>
  <c r="Y119" i="38"/>
  <c r="Y80" i="38"/>
  <c r="Y83" i="38"/>
  <c r="Y87" i="38"/>
  <c r="Y91" i="38"/>
  <c r="S146" i="42"/>
  <c r="S174" i="42"/>
  <c r="S200" i="42"/>
  <c r="S137" i="42"/>
  <c r="S142" i="42"/>
  <c r="S169" i="42"/>
  <c r="S173" i="42"/>
  <c r="S175" i="42"/>
  <c r="S177" i="42"/>
  <c r="Y122" i="37"/>
  <c r="Y79" i="37"/>
  <c r="Y86" i="37"/>
  <c r="Y90" i="37"/>
  <c r="Y95" i="37"/>
  <c r="Y82" i="37"/>
  <c r="Q114" i="42"/>
  <c r="R114" i="42" s="1"/>
  <c r="S144" i="30"/>
  <c r="S183" i="30"/>
  <c r="S190" i="30"/>
  <c r="S179" i="30"/>
  <c r="Y85" i="37"/>
  <c r="Y89" i="37"/>
  <c r="Y93" i="37"/>
  <c r="Y109" i="37"/>
  <c r="Y112" i="37"/>
  <c r="Y116" i="37"/>
  <c r="Y120" i="37"/>
  <c r="S199" i="42"/>
  <c r="S181" i="42"/>
  <c r="S183" i="42"/>
  <c r="S195" i="42"/>
  <c r="S197" i="42"/>
  <c r="S124" i="42"/>
  <c r="S132" i="42"/>
  <c r="S150" i="42"/>
  <c r="S123" i="42"/>
  <c r="S135" i="42"/>
  <c r="S151" i="42"/>
  <c r="R184" i="30"/>
  <c r="R200" i="30" s="1"/>
  <c r="S167" i="30"/>
  <c r="S175" i="30"/>
  <c r="S147" i="30"/>
  <c r="S149" i="30"/>
  <c r="S185" i="42"/>
  <c r="S182" i="42"/>
  <c r="S201" i="42"/>
  <c r="S172" i="42"/>
  <c r="S184" i="42"/>
  <c r="S190" i="42"/>
  <c r="S202" i="42"/>
  <c r="S205" i="42"/>
  <c r="S125" i="42"/>
  <c r="S127" i="42"/>
  <c r="S131" i="42"/>
  <c r="S133" i="42"/>
  <c r="S152" i="42"/>
  <c r="S154" i="42"/>
  <c r="S138" i="42"/>
  <c r="S122" i="42"/>
  <c r="S130" i="42"/>
  <c r="S140" i="42"/>
  <c r="S144" i="42"/>
  <c r="S149" i="42"/>
  <c r="S193" i="30"/>
  <c r="S195" i="30"/>
  <c r="S198" i="30"/>
  <c r="S164" i="30"/>
  <c r="S168" i="30"/>
  <c r="S172" i="30"/>
  <c r="S118" i="30"/>
  <c r="S126" i="30"/>
  <c r="S117" i="30"/>
  <c r="S119" i="30"/>
  <c r="S121" i="30"/>
  <c r="S123" i="30"/>
  <c r="S125" i="30"/>
  <c r="S127" i="30"/>
  <c r="S129" i="30"/>
  <c r="S130" i="30"/>
  <c r="S132" i="30"/>
  <c r="Y107" i="38"/>
  <c r="Y110" i="38"/>
  <c r="Y118" i="38"/>
  <c r="Y106" i="38"/>
  <c r="Y113" i="38"/>
  <c r="Y117" i="38"/>
  <c r="Y122" i="38"/>
  <c r="Y114" i="38"/>
  <c r="Y81" i="38"/>
  <c r="Y84" i="38"/>
  <c r="Y88" i="38"/>
  <c r="Y92" i="38"/>
  <c r="Y79" i="38"/>
  <c r="Y86" i="38"/>
  <c r="Y90" i="38"/>
  <c r="Y95" i="38"/>
  <c r="Y82" i="38"/>
  <c r="Y85" i="38"/>
  <c r="Y89" i="38"/>
  <c r="Y93" i="38"/>
  <c r="W100" i="38"/>
  <c r="V100" i="38"/>
  <c r="S191" i="42"/>
  <c r="S179" i="42"/>
  <c r="S186" i="42"/>
  <c r="S189" i="42"/>
  <c r="S192" i="42"/>
  <c r="S194" i="42"/>
  <c r="S203" i="42"/>
  <c r="S171" i="42"/>
  <c r="S176" i="42"/>
  <c r="S178" i="42"/>
  <c r="S188" i="42"/>
  <c r="S193" i="42"/>
  <c r="S196" i="42"/>
  <c r="S198" i="42"/>
  <c r="S187" i="42"/>
  <c r="S121" i="42"/>
  <c r="S126" i="42"/>
  <c r="S128" i="42"/>
  <c r="S136" i="42"/>
  <c r="S148" i="42"/>
  <c r="S153" i="42"/>
  <c r="S155" i="42"/>
  <c r="S129" i="42"/>
  <c r="S134" i="42"/>
  <c r="S141" i="42"/>
  <c r="S143" i="42"/>
  <c r="S145" i="42"/>
  <c r="S147" i="42"/>
  <c r="S157" i="42"/>
  <c r="S139" i="42"/>
  <c r="S120" i="42"/>
  <c r="S170" i="42"/>
  <c r="Q162" i="42"/>
  <c r="R162" i="42" s="1"/>
  <c r="S168" i="42"/>
  <c r="Y108" i="37"/>
  <c r="Y111" i="37"/>
  <c r="Y115" i="37"/>
  <c r="Y119" i="37"/>
  <c r="Y107" i="37"/>
  <c r="Y110" i="37"/>
  <c r="Y114" i="37"/>
  <c r="Y118" i="37"/>
  <c r="Y81" i="37"/>
  <c r="Y84" i="37"/>
  <c r="Y88" i="37"/>
  <c r="Y92" i="37"/>
  <c r="Y80" i="37"/>
  <c r="Y83" i="37"/>
  <c r="Y87" i="37"/>
  <c r="Y91" i="37"/>
  <c r="V73" i="37"/>
  <c r="S171" i="30"/>
  <c r="S182" i="30"/>
  <c r="S192" i="30"/>
  <c r="S194" i="30"/>
  <c r="S196" i="30"/>
  <c r="S178" i="30"/>
  <c r="S185" i="30"/>
  <c r="S187" i="30"/>
  <c r="S189" i="30"/>
  <c r="S163" i="30"/>
  <c r="S176" i="30"/>
  <c r="S186" i="30"/>
  <c r="S188" i="30"/>
  <c r="S191" i="30"/>
  <c r="S116" i="30"/>
  <c r="S139" i="30"/>
  <c r="S141" i="30"/>
  <c r="S143" i="30"/>
  <c r="S128" i="30"/>
  <c r="S131" i="30"/>
  <c r="S146" i="30"/>
  <c r="S148" i="30"/>
  <c r="S151" i="30"/>
  <c r="S136" i="30"/>
  <c r="S120" i="30"/>
  <c r="S122" i="30"/>
  <c r="S124" i="30"/>
  <c r="S138" i="30"/>
  <c r="S140" i="30"/>
  <c r="S142" i="30"/>
  <c r="S145" i="30"/>
  <c r="S180" i="30"/>
  <c r="S135" i="30"/>
  <c r="S166" i="30"/>
  <c r="S169" i="30"/>
  <c r="S174" i="30"/>
  <c r="S134" i="30"/>
  <c r="S165" i="30"/>
  <c r="S170" i="30"/>
  <c r="S173" i="30"/>
  <c r="S177" i="30"/>
  <c r="S181" i="30"/>
  <c r="S137" i="30"/>
  <c r="Q133" i="30"/>
  <c r="S133" i="30" s="1"/>
  <c r="S162" i="30"/>
  <c r="S115" i="30"/>
  <c r="Q153" i="30" l="1"/>
  <c r="S184" i="30"/>
  <c r="X100" i="37"/>
  <c r="V100" i="37"/>
  <c r="W73" i="38"/>
  <c r="X73" i="38"/>
  <c r="X73" i="37"/>
  <c r="W73" i="37"/>
  <c r="Q156" i="30"/>
  <c r="R156" i="30" s="1"/>
  <c r="T120" i="38" l="1"/>
  <c r="S120" i="38"/>
  <c r="R120" i="38"/>
  <c r="P120" i="38"/>
  <c r="O120" i="38"/>
  <c r="N120" i="38"/>
  <c r="L120" i="38"/>
  <c r="K120" i="38"/>
  <c r="J120" i="38"/>
  <c r="H120" i="38"/>
  <c r="G120" i="38"/>
  <c r="F120" i="38"/>
  <c r="D120" i="38"/>
  <c r="C120" i="38"/>
  <c r="B120" i="38"/>
  <c r="A120" i="38"/>
  <c r="T119" i="38"/>
  <c r="S119" i="38"/>
  <c r="R119" i="38"/>
  <c r="P119" i="38"/>
  <c r="O119" i="38"/>
  <c r="N119" i="38"/>
  <c r="L119" i="38"/>
  <c r="K119" i="38"/>
  <c r="J119" i="38"/>
  <c r="H119" i="38"/>
  <c r="G119" i="38"/>
  <c r="F119" i="38"/>
  <c r="D119" i="38"/>
  <c r="C119" i="38"/>
  <c r="B119" i="38"/>
  <c r="A119" i="38"/>
  <c r="T93" i="38"/>
  <c r="S93" i="38"/>
  <c r="R93" i="38"/>
  <c r="P93" i="38"/>
  <c r="O93" i="38"/>
  <c r="N93" i="38"/>
  <c r="L93" i="38"/>
  <c r="K93" i="38"/>
  <c r="J93" i="38"/>
  <c r="H93" i="38"/>
  <c r="G93" i="38"/>
  <c r="F93" i="38"/>
  <c r="D93" i="38"/>
  <c r="C93" i="38"/>
  <c r="B93" i="38"/>
  <c r="A93" i="38"/>
  <c r="T92" i="38"/>
  <c r="S92" i="38"/>
  <c r="R92" i="38"/>
  <c r="P92" i="38"/>
  <c r="O92" i="38"/>
  <c r="N92" i="38"/>
  <c r="L92" i="38"/>
  <c r="K92" i="38"/>
  <c r="J92" i="38"/>
  <c r="H92" i="38"/>
  <c r="G92" i="38"/>
  <c r="F92" i="38"/>
  <c r="D92" i="38"/>
  <c r="C92" i="38"/>
  <c r="B92" i="38"/>
  <c r="A92" i="38"/>
  <c r="E152" i="42"/>
  <c r="O155" i="42"/>
  <c r="N155" i="42"/>
  <c r="L155" i="42"/>
  <c r="K155" i="42"/>
  <c r="I155" i="42"/>
  <c r="H155" i="42"/>
  <c r="F155" i="42"/>
  <c r="E155" i="42"/>
  <c r="C155" i="42"/>
  <c r="B155" i="42"/>
  <c r="O154" i="42"/>
  <c r="N154" i="42"/>
  <c r="L154" i="42"/>
  <c r="K154" i="42"/>
  <c r="I154" i="42"/>
  <c r="H154" i="42"/>
  <c r="F154" i="42"/>
  <c r="E154" i="42"/>
  <c r="C154" i="42"/>
  <c r="B154" i="42"/>
  <c r="O153" i="42"/>
  <c r="N153" i="42"/>
  <c r="L153" i="42"/>
  <c r="K153" i="42"/>
  <c r="I153" i="42"/>
  <c r="H153" i="42"/>
  <c r="F153" i="42"/>
  <c r="E153" i="42"/>
  <c r="C153" i="42"/>
  <c r="B153" i="42"/>
  <c r="O152" i="42"/>
  <c r="N152" i="42"/>
  <c r="L152" i="42"/>
  <c r="K152" i="42"/>
  <c r="I152" i="42"/>
  <c r="H152" i="42"/>
  <c r="F152" i="42"/>
  <c r="C152" i="42"/>
  <c r="B152" i="42"/>
  <c r="T119" i="37"/>
  <c r="S119" i="37"/>
  <c r="R119" i="37"/>
  <c r="P119" i="37"/>
  <c r="O119" i="37"/>
  <c r="N119" i="37"/>
  <c r="L119" i="37"/>
  <c r="K119" i="37"/>
  <c r="J119" i="37"/>
  <c r="H119" i="37"/>
  <c r="G119" i="37"/>
  <c r="F119" i="37"/>
  <c r="D119" i="37"/>
  <c r="C119" i="37"/>
  <c r="B119" i="37"/>
  <c r="A119" i="37"/>
  <c r="A120" i="37"/>
  <c r="B120" i="37"/>
  <c r="C120" i="37"/>
  <c r="D120" i="37"/>
  <c r="F120" i="37"/>
  <c r="G120" i="37"/>
  <c r="H120" i="37"/>
  <c r="J120" i="37"/>
  <c r="K120" i="37"/>
  <c r="L120" i="37"/>
  <c r="N120" i="37"/>
  <c r="O120" i="37"/>
  <c r="P120" i="37"/>
  <c r="R120" i="37"/>
  <c r="S120" i="37"/>
  <c r="T120" i="37"/>
  <c r="T92" i="37"/>
  <c r="S92" i="37"/>
  <c r="R92" i="37"/>
  <c r="P92" i="37"/>
  <c r="O92" i="37"/>
  <c r="N92" i="37"/>
  <c r="L92" i="37"/>
  <c r="K92" i="37"/>
  <c r="J92" i="37"/>
  <c r="H92" i="37"/>
  <c r="G92" i="37"/>
  <c r="F92" i="37"/>
  <c r="D92" i="37"/>
  <c r="C92" i="37"/>
  <c r="B92" i="37"/>
  <c r="A92" i="37"/>
  <c r="O202" i="42"/>
  <c r="N202" i="42"/>
  <c r="L202" i="42"/>
  <c r="K202" i="42"/>
  <c r="I202" i="42"/>
  <c r="H202" i="42"/>
  <c r="F202" i="42"/>
  <c r="E202" i="42"/>
  <c r="C202" i="42"/>
  <c r="B202" i="42"/>
  <c r="A202" i="42"/>
  <c r="A154" i="42"/>
  <c r="A155" i="42"/>
  <c r="O195" i="30"/>
  <c r="N195" i="30"/>
  <c r="L195" i="30"/>
  <c r="K195" i="30"/>
  <c r="I195" i="30"/>
  <c r="H195" i="30"/>
  <c r="F195" i="30"/>
  <c r="E195" i="30"/>
  <c r="C195" i="30"/>
  <c r="B195" i="30"/>
  <c r="A195" i="30"/>
  <c r="O148" i="30"/>
  <c r="N148" i="30"/>
  <c r="L148" i="30"/>
  <c r="K148" i="30"/>
  <c r="I148" i="30"/>
  <c r="H148" i="30"/>
  <c r="F148" i="30"/>
  <c r="E148" i="30"/>
  <c r="C148" i="30"/>
  <c r="B148" i="30"/>
  <c r="A148" i="30"/>
  <c r="V195" i="30" l="1"/>
  <c r="U202" i="42"/>
  <c r="V154" i="42"/>
  <c r="U195" i="30"/>
  <c r="AA119" i="38"/>
  <c r="AA120" i="38"/>
  <c r="AA92" i="38"/>
  <c r="AA93" i="38"/>
  <c r="V202" i="42"/>
  <c r="V153" i="42"/>
  <c r="V155" i="42"/>
  <c r="U154" i="42"/>
  <c r="U152" i="42"/>
  <c r="V152" i="42"/>
  <c r="U153" i="42"/>
  <c r="U155" i="42"/>
  <c r="AA120" i="37"/>
  <c r="AA119" i="37"/>
  <c r="AA92" i="37"/>
  <c r="U148" i="30"/>
  <c r="V148" i="30"/>
  <c r="E92" i="37"/>
  <c r="D195" i="30"/>
  <c r="I92" i="38"/>
  <c r="Q119" i="38"/>
  <c r="Q120" i="38"/>
  <c r="E119" i="38"/>
  <c r="U119" i="38"/>
  <c r="E120" i="38"/>
  <c r="U120" i="38"/>
  <c r="E92" i="38"/>
  <c r="U92" i="38"/>
  <c r="U93" i="38"/>
  <c r="P155" i="42"/>
  <c r="Q119" i="37"/>
  <c r="M119" i="37"/>
  <c r="I120" i="37"/>
  <c r="E119" i="37"/>
  <c r="U119" i="37"/>
  <c r="P195" i="30"/>
  <c r="P148" i="30"/>
  <c r="M195" i="30"/>
  <c r="I119" i="38"/>
  <c r="I120" i="38"/>
  <c r="I93" i="38"/>
  <c r="E93" i="38"/>
  <c r="Q93" i="38"/>
  <c r="M155" i="42"/>
  <c r="M154" i="42"/>
  <c r="G152" i="42"/>
  <c r="M153" i="42"/>
  <c r="J154" i="42"/>
  <c r="P154" i="42"/>
  <c r="G155" i="42"/>
  <c r="J152" i="42"/>
  <c r="P152" i="42"/>
  <c r="G153" i="42"/>
  <c r="M152" i="42"/>
  <c r="J153" i="42"/>
  <c r="D155" i="42"/>
  <c r="Q92" i="38"/>
  <c r="M92" i="38"/>
  <c r="M93" i="38"/>
  <c r="M119" i="38"/>
  <c r="M120" i="38"/>
  <c r="D154" i="42"/>
  <c r="J155" i="42"/>
  <c r="D153" i="42"/>
  <c r="D152" i="42"/>
  <c r="P153" i="42"/>
  <c r="G154" i="42"/>
  <c r="U92" i="37"/>
  <c r="M202" i="42"/>
  <c r="P202" i="42"/>
  <c r="M120" i="37"/>
  <c r="Q120" i="37"/>
  <c r="U120" i="37"/>
  <c r="E120" i="37"/>
  <c r="I119" i="37"/>
  <c r="M92" i="37"/>
  <c r="Q92" i="37"/>
  <c r="I92" i="37"/>
  <c r="G202" i="42"/>
  <c r="D202" i="42"/>
  <c r="J202" i="42"/>
  <c r="J148" i="30"/>
  <c r="G148" i="30"/>
  <c r="J195" i="30"/>
  <c r="D148" i="30"/>
  <c r="M148" i="30"/>
  <c r="G195" i="30"/>
  <c r="A118" i="37"/>
  <c r="A93" i="37"/>
  <c r="T93" i="37"/>
  <c r="S93" i="37"/>
  <c r="R93" i="37"/>
  <c r="P93" i="37"/>
  <c r="O93" i="37"/>
  <c r="N93" i="37"/>
  <c r="L93" i="37"/>
  <c r="K93" i="37"/>
  <c r="J93" i="37"/>
  <c r="H93" i="37"/>
  <c r="G93" i="37"/>
  <c r="F93" i="37"/>
  <c r="D93" i="37"/>
  <c r="C93" i="37"/>
  <c r="B93" i="37"/>
  <c r="R73" i="37"/>
  <c r="N73" i="37"/>
  <c r="J73" i="37"/>
  <c r="F73" i="37"/>
  <c r="E106" i="18"/>
  <c r="E105" i="18"/>
  <c r="E104" i="18"/>
  <c r="E103" i="18"/>
  <c r="E102" i="18"/>
  <c r="E101" i="18"/>
  <c r="E100" i="18"/>
  <c r="E99" i="18"/>
  <c r="E98" i="18"/>
  <c r="E97" i="18"/>
  <c r="E96" i="18"/>
  <c r="E95" i="18"/>
  <c r="B4" i="48"/>
  <c r="AA93" i="37" l="1"/>
  <c r="M93" i="37"/>
  <c r="Q93" i="37"/>
  <c r="E93" i="37"/>
  <c r="U93" i="37"/>
  <c r="I93" i="37"/>
  <c r="O51" i="41"/>
  <c r="O50" i="41"/>
  <c r="O49" i="41"/>
  <c r="O48" i="41"/>
  <c r="O47" i="41"/>
  <c r="O46" i="41"/>
  <c r="O45" i="41"/>
  <c r="O44" i="41"/>
  <c r="O43" i="41"/>
  <c r="O42" i="41"/>
  <c r="O52" i="2" l="1"/>
  <c r="O53" i="2" s="1"/>
  <c r="O54" i="2" s="1"/>
  <c r="O52" i="41"/>
  <c r="O53" i="41" s="1"/>
  <c r="O54" i="41" s="1"/>
  <c r="B46" i="1"/>
  <c r="B45" i="1" l="1"/>
  <c r="B44" i="1"/>
  <c r="B43" i="1"/>
  <c r="B42" i="1"/>
  <c r="B41" i="1"/>
  <c r="L21" i="43" l="1"/>
  <c r="L19" i="43"/>
  <c r="L18" i="43"/>
  <c r="L17" i="43"/>
  <c r="L16" i="43"/>
  <c r="R20" i="44"/>
  <c r="Q20" i="44"/>
  <c r="R18" i="44"/>
  <c r="Q18" i="44"/>
  <c r="R17" i="44"/>
  <c r="Q17" i="44"/>
  <c r="R16" i="44"/>
  <c r="Q16" i="44"/>
  <c r="R15" i="44"/>
  <c r="Q15" i="44"/>
  <c r="O70" i="41"/>
  <c r="O69" i="41"/>
  <c r="N54" i="41"/>
  <c r="M54" i="41"/>
  <c r="L54" i="41"/>
  <c r="G54" i="41"/>
  <c r="F54" i="41"/>
  <c r="D54" i="41"/>
  <c r="C54" i="41"/>
  <c r="B54" i="41"/>
  <c r="O25" i="41"/>
  <c r="O23" i="41"/>
  <c r="O21" i="41"/>
  <c r="O20" i="41"/>
  <c r="O18" i="41"/>
  <c r="O15" i="41"/>
  <c r="L21" i="7"/>
  <c r="L19" i="7"/>
  <c r="L18" i="7"/>
  <c r="L17" i="7"/>
  <c r="L16" i="7"/>
  <c r="R20" i="6"/>
  <c r="R18" i="6"/>
  <c r="Q18" i="6"/>
  <c r="R17" i="6"/>
  <c r="Q17" i="6"/>
  <c r="R16" i="6"/>
  <c r="Q16" i="6"/>
  <c r="R15" i="6"/>
  <c r="Q15" i="6"/>
  <c r="N52" i="2"/>
  <c r="N53" i="2" s="1"/>
  <c r="N54" i="2" s="1"/>
  <c r="M52" i="2"/>
  <c r="M53" i="2" s="1"/>
  <c r="M54" i="2" s="1"/>
  <c r="L52" i="2"/>
  <c r="L53" i="2" s="1"/>
  <c r="L54" i="2" s="1"/>
  <c r="G52" i="2"/>
  <c r="G53" i="2" s="1"/>
  <c r="G54" i="2" s="1"/>
  <c r="F52" i="2"/>
  <c r="F53" i="2" s="1"/>
  <c r="F54" i="2" s="1"/>
  <c r="E52" i="2"/>
  <c r="E53" i="2" s="1"/>
  <c r="E54" i="2" s="1"/>
  <c r="D52" i="2"/>
  <c r="D53" i="2" s="1"/>
  <c r="D54" i="2" s="1"/>
  <c r="C52" i="2"/>
  <c r="C53" i="2" s="1"/>
  <c r="C54" i="2" s="1"/>
  <c r="B52" i="2"/>
  <c r="B53" i="2" s="1"/>
  <c r="B54" i="2" s="1"/>
  <c r="H54" i="41" l="1"/>
  <c r="L100" i="38"/>
  <c r="O19" i="41"/>
  <c r="J54" i="41"/>
  <c r="O26" i="41"/>
  <c r="O24" i="41"/>
  <c r="O71" i="41"/>
  <c r="O16" i="41"/>
  <c r="O22" i="41"/>
  <c r="I54" i="41"/>
  <c r="T100" i="38"/>
  <c r="J52" i="2"/>
  <c r="J53" i="2" s="1"/>
  <c r="J54" i="2" s="1"/>
  <c r="H52" i="2"/>
  <c r="H53" i="2" s="1"/>
  <c r="H54" i="2" s="1"/>
  <c r="I52" i="2"/>
  <c r="I53" i="2" s="1"/>
  <c r="I54" i="2" s="1"/>
  <c r="S73" i="38"/>
  <c r="P73" i="38"/>
  <c r="L73" i="38"/>
  <c r="H73" i="38"/>
  <c r="T102" i="38"/>
  <c r="S102" i="38"/>
  <c r="R102" i="38"/>
  <c r="P102" i="38"/>
  <c r="O102" i="38"/>
  <c r="N102" i="38"/>
  <c r="L102" i="38"/>
  <c r="K102" i="38"/>
  <c r="J102" i="38"/>
  <c r="H102" i="38"/>
  <c r="G102" i="38"/>
  <c r="F102" i="38"/>
  <c r="R73" i="38"/>
  <c r="N73" i="38"/>
  <c r="K73" i="38"/>
  <c r="J73" i="38"/>
  <c r="F73" i="38"/>
  <c r="O164" i="42"/>
  <c r="N164" i="42"/>
  <c r="L164" i="42"/>
  <c r="K164" i="42"/>
  <c r="I164" i="42"/>
  <c r="H164" i="42"/>
  <c r="F164" i="42"/>
  <c r="E164" i="42"/>
  <c r="C164" i="42"/>
  <c r="B164" i="42"/>
  <c r="N114" i="42"/>
  <c r="O114" i="42" s="1"/>
  <c r="K114" i="42"/>
  <c r="L114" i="42" s="1"/>
  <c r="H114" i="42"/>
  <c r="I114" i="42" s="1"/>
  <c r="E114" i="42"/>
  <c r="F114" i="42" s="1"/>
  <c r="O139" i="30"/>
  <c r="O138" i="30"/>
  <c r="O136" i="30"/>
  <c r="O135" i="30"/>
  <c r="O134" i="30"/>
  <c r="O132" i="30"/>
  <c r="O131" i="30"/>
  <c r="O130" i="30"/>
  <c r="L140" i="30"/>
  <c r="L139" i="30"/>
  <c r="L138" i="30"/>
  <c r="L136" i="30"/>
  <c r="L135" i="30"/>
  <c r="L134" i="30"/>
  <c r="L132" i="30"/>
  <c r="L131" i="30"/>
  <c r="L130" i="30"/>
  <c r="I139" i="30"/>
  <c r="I138" i="30"/>
  <c r="I136" i="30"/>
  <c r="I135" i="30"/>
  <c r="I134" i="30"/>
  <c r="I132" i="30"/>
  <c r="I131" i="30"/>
  <c r="I130" i="30"/>
  <c r="F130" i="30"/>
  <c r="F139" i="30"/>
  <c r="F138" i="30"/>
  <c r="F136" i="30"/>
  <c r="F135" i="30"/>
  <c r="F134" i="30"/>
  <c r="F132" i="30"/>
  <c r="F131" i="30"/>
  <c r="C139" i="30"/>
  <c r="C138" i="30"/>
  <c r="C136" i="30"/>
  <c r="C135" i="30"/>
  <c r="C134" i="30"/>
  <c r="C132" i="30"/>
  <c r="C131" i="30"/>
  <c r="C130" i="30"/>
  <c r="N109" i="30"/>
  <c r="O109" i="30" s="1"/>
  <c r="K109" i="30"/>
  <c r="L109" i="30" s="1"/>
  <c r="H109" i="30"/>
  <c r="I109" i="30" s="1"/>
  <c r="E109" i="30"/>
  <c r="F109" i="30" s="1"/>
  <c r="H156" i="30"/>
  <c r="I156" i="30" s="1"/>
  <c r="E156" i="30"/>
  <c r="F156" i="30" s="1"/>
  <c r="E7" i="4"/>
  <c r="F100" i="37"/>
  <c r="H73" i="37"/>
  <c r="L73" i="37"/>
  <c r="R122" i="38"/>
  <c r="R118" i="38"/>
  <c r="R117" i="38"/>
  <c r="R116" i="38"/>
  <c r="R115" i="38"/>
  <c r="R114" i="38"/>
  <c r="R113" i="38"/>
  <c r="R112" i="38"/>
  <c r="R111" i="38"/>
  <c r="R110" i="38"/>
  <c r="R109" i="38"/>
  <c r="R108" i="38"/>
  <c r="R107" i="38"/>
  <c r="R106" i="38"/>
  <c r="N122" i="38"/>
  <c r="N118" i="38"/>
  <c r="N117" i="38"/>
  <c r="N116" i="38"/>
  <c r="N115" i="38"/>
  <c r="N114" i="38"/>
  <c r="N113" i="38"/>
  <c r="N112" i="38"/>
  <c r="N111" i="38"/>
  <c r="N110" i="38"/>
  <c r="N109" i="38"/>
  <c r="N108" i="38"/>
  <c r="N107" i="38"/>
  <c r="N106" i="38"/>
  <c r="J122" i="38"/>
  <c r="J118" i="38"/>
  <c r="J117" i="38"/>
  <c r="J116" i="38"/>
  <c r="J115" i="38"/>
  <c r="J114" i="38"/>
  <c r="J113" i="38"/>
  <c r="J112" i="38"/>
  <c r="J111" i="38"/>
  <c r="J110" i="38"/>
  <c r="J109" i="38"/>
  <c r="J108" i="38"/>
  <c r="J107" i="38"/>
  <c r="J106" i="38"/>
  <c r="F122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B122" i="38"/>
  <c r="B118" i="38"/>
  <c r="B117" i="38"/>
  <c r="B116" i="38"/>
  <c r="B115" i="38"/>
  <c r="B114" i="38"/>
  <c r="B113" i="38"/>
  <c r="B112" i="38"/>
  <c r="B111" i="38"/>
  <c r="B110" i="38"/>
  <c r="B109" i="38"/>
  <c r="B108" i="38"/>
  <c r="B107" i="38"/>
  <c r="B106" i="38"/>
  <c r="R95" i="38"/>
  <c r="R91" i="38"/>
  <c r="R90" i="38"/>
  <c r="R89" i="38"/>
  <c r="R88" i="38"/>
  <c r="R87" i="38"/>
  <c r="R86" i="38"/>
  <c r="R85" i="38"/>
  <c r="R84" i="38"/>
  <c r="R83" i="38"/>
  <c r="R82" i="38"/>
  <c r="R81" i="38"/>
  <c r="R80" i="38"/>
  <c r="R79" i="38"/>
  <c r="N95" i="38"/>
  <c r="N91" i="38"/>
  <c r="N90" i="38"/>
  <c r="N89" i="38"/>
  <c r="N88" i="38"/>
  <c r="N87" i="38"/>
  <c r="N86" i="38"/>
  <c r="N85" i="38"/>
  <c r="N84" i="38"/>
  <c r="N83" i="38"/>
  <c r="N82" i="38"/>
  <c r="N81" i="38"/>
  <c r="N80" i="38"/>
  <c r="N79" i="38"/>
  <c r="J95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F95" i="38"/>
  <c r="F91" i="38"/>
  <c r="F90" i="38"/>
  <c r="F89" i="38"/>
  <c r="F88" i="38"/>
  <c r="F87" i="38"/>
  <c r="F86" i="38"/>
  <c r="F85" i="38"/>
  <c r="F84" i="38"/>
  <c r="F83" i="38"/>
  <c r="F82" i="38"/>
  <c r="F81" i="38"/>
  <c r="F80" i="38"/>
  <c r="F79" i="38"/>
  <c r="B95" i="38"/>
  <c r="B91" i="38"/>
  <c r="B90" i="38"/>
  <c r="B89" i="38"/>
  <c r="B88" i="38"/>
  <c r="B87" i="38"/>
  <c r="B86" i="38"/>
  <c r="B85" i="38"/>
  <c r="B84" i="38"/>
  <c r="B83" i="38"/>
  <c r="B82" i="38"/>
  <c r="B81" i="38"/>
  <c r="B80" i="38"/>
  <c r="B79" i="38"/>
  <c r="B185" i="42"/>
  <c r="J124" i="38" l="1"/>
  <c r="R124" i="38"/>
  <c r="F97" i="38"/>
  <c r="B124" i="38"/>
  <c r="N97" i="38"/>
  <c r="B97" i="38"/>
  <c r="R97" i="38"/>
  <c r="F124" i="38"/>
  <c r="N124" i="38"/>
  <c r="J97" i="38"/>
  <c r="V138" i="30"/>
  <c r="V132" i="30"/>
  <c r="AA109" i="38"/>
  <c r="AA112" i="38"/>
  <c r="AA116" i="38"/>
  <c r="V131" i="30"/>
  <c r="V136" i="30"/>
  <c r="AA84" i="38"/>
  <c r="AA81" i="38"/>
  <c r="AA95" i="38"/>
  <c r="AA88" i="38"/>
  <c r="AA108" i="38"/>
  <c r="AA111" i="38"/>
  <c r="AA115" i="38"/>
  <c r="AA122" i="38"/>
  <c r="AA106" i="38"/>
  <c r="AA113" i="38"/>
  <c r="AA117" i="38"/>
  <c r="AA107" i="38"/>
  <c r="AA110" i="38"/>
  <c r="AA114" i="38"/>
  <c r="AA118" i="38"/>
  <c r="AA80" i="38"/>
  <c r="AA83" i="38"/>
  <c r="AA87" i="38"/>
  <c r="AA91" i="38"/>
  <c r="AA82" i="38"/>
  <c r="AA85" i="38"/>
  <c r="AA89" i="38"/>
  <c r="AA79" i="38"/>
  <c r="AA86" i="38"/>
  <c r="AA90" i="38"/>
  <c r="V134" i="30"/>
  <c r="V139" i="30"/>
  <c r="V130" i="30"/>
  <c r="V135" i="30"/>
  <c r="T73" i="38"/>
  <c r="S100" i="38"/>
  <c r="G100" i="38"/>
  <c r="O100" i="38"/>
  <c r="J100" i="38"/>
  <c r="G73" i="38"/>
  <c r="N100" i="38"/>
  <c r="R100" i="38"/>
  <c r="O73" i="38"/>
  <c r="F100" i="38"/>
  <c r="P100" i="38"/>
  <c r="K100" i="38"/>
  <c r="H100" i="38"/>
  <c r="E162" i="42"/>
  <c r="F162" i="42" s="1"/>
  <c r="N162" i="42"/>
  <c r="O162" i="42" s="1"/>
  <c r="H162" i="42"/>
  <c r="I162" i="42" s="1"/>
  <c r="K162" i="42"/>
  <c r="L162" i="42" s="1"/>
  <c r="K73" i="37"/>
  <c r="K156" i="30"/>
  <c r="L156" i="30" s="1"/>
  <c r="N156" i="30"/>
  <c r="O156" i="30" s="1"/>
  <c r="G73" i="37"/>
  <c r="N22" i="18" l="1"/>
  <c r="N21" i="18"/>
  <c r="N20" i="18"/>
  <c r="N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G106" i="18" l="1"/>
  <c r="L22" i="18" s="1"/>
  <c r="G105" i="18"/>
  <c r="G104" i="18"/>
  <c r="G103" i="18"/>
  <c r="L21" i="18" s="1"/>
  <c r="G102" i="18"/>
  <c r="G101" i="18"/>
  <c r="G100" i="18"/>
  <c r="L20" i="18" s="1"/>
  <c r="G99" i="18"/>
  <c r="G98" i="18"/>
  <c r="G97" i="18"/>
  <c r="L19" i="18" s="1"/>
  <c r="G96" i="18"/>
  <c r="G95" i="18"/>
  <c r="G94" i="18"/>
  <c r="L18" i="18" s="1"/>
  <c r="G93" i="18"/>
  <c r="G92" i="18"/>
  <c r="G91" i="18"/>
  <c r="L17" i="18" s="1"/>
  <c r="G90" i="18"/>
  <c r="G89" i="18"/>
  <c r="G88" i="18"/>
  <c r="L16" i="18" s="1"/>
  <c r="G87" i="18"/>
  <c r="G86" i="18"/>
  <c r="L15" i="18" s="1"/>
  <c r="G85" i="18"/>
  <c r="G84" i="18"/>
  <c r="G83" i="18"/>
  <c r="G82" i="18"/>
  <c r="L14" i="18" s="1"/>
  <c r="G81" i="18"/>
  <c r="G80" i="18"/>
  <c r="G79" i="18"/>
  <c r="L13" i="18" s="1"/>
  <c r="G78" i="18"/>
  <c r="G77" i="18"/>
  <c r="G76" i="18"/>
  <c r="L12" i="18" s="1"/>
  <c r="G75" i="18"/>
  <c r="G74" i="18"/>
  <c r="G73" i="18"/>
  <c r="L11" i="18" s="1"/>
  <c r="G72" i="18"/>
  <c r="G71" i="18"/>
  <c r="G70" i="18"/>
  <c r="L10" i="18" s="1"/>
  <c r="G69" i="18"/>
  <c r="G68" i="18"/>
  <c r="G67" i="18"/>
  <c r="L9" i="18" s="1"/>
  <c r="G66" i="18"/>
  <c r="G65" i="18"/>
  <c r="G64" i="18"/>
  <c r="L8" i="18" s="1"/>
  <c r="G63" i="18"/>
  <c r="G62" i="18"/>
  <c r="G61" i="18"/>
  <c r="L7" i="18" s="1"/>
  <c r="G60" i="18"/>
  <c r="G59" i="18"/>
  <c r="G100" i="37"/>
  <c r="O137" i="30"/>
  <c r="L137" i="30"/>
  <c r="I137" i="30"/>
  <c r="F137" i="30"/>
  <c r="C137" i="30"/>
  <c r="O133" i="30"/>
  <c r="L133" i="30"/>
  <c r="I133" i="30"/>
  <c r="F133" i="30"/>
  <c r="C133" i="30"/>
  <c r="R122" i="37"/>
  <c r="R118" i="37"/>
  <c r="R117" i="37"/>
  <c r="R116" i="37"/>
  <c r="R115" i="37"/>
  <c r="R114" i="37"/>
  <c r="R113" i="37"/>
  <c r="R112" i="37"/>
  <c r="R111" i="37"/>
  <c r="R110" i="37"/>
  <c r="R109" i="37"/>
  <c r="R108" i="37"/>
  <c r="R107" i="37"/>
  <c r="R106" i="37"/>
  <c r="N122" i="37"/>
  <c r="N118" i="37"/>
  <c r="N117" i="37"/>
  <c r="N116" i="37"/>
  <c r="N115" i="37"/>
  <c r="N114" i="37"/>
  <c r="N113" i="37"/>
  <c r="N112" i="37"/>
  <c r="N111" i="37"/>
  <c r="N110" i="37"/>
  <c r="N109" i="37"/>
  <c r="N108" i="37"/>
  <c r="N107" i="37"/>
  <c r="N106" i="37"/>
  <c r="J122" i="37"/>
  <c r="J118" i="37"/>
  <c r="J117" i="37"/>
  <c r="J116" i="37"/>
  <c r="J115" i="37"/>
  <c r="J114" i="37"/>
  <c r="J113" i="37"/>
  <c r="J112" i="37"/>
  <c r="J111" i="37"/>
  <c r="J110" i="37"/>
  <c r="J109" i="37"/>
  <c r="J108" i="37"/>
  <c r="J107" i="37"/>
  <c r="J106" i="37"/>
  <c r="F122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B122" i="37"/>
  <c r="B118" i="37"/>
  <c r="B117" i="37"/>
  <c r="B116" i="37"/>
  <c r="B115" i="37"/>
  <c r="B114" i="37"/>
  <c r="B113" i="37"/>
  <c r="B112" i="37"/>
  <c r="B111" i="37"/>
  <c r="B110" i="37"/>
  <c r="B109" i="37"/>
  <c r="B108" i="37"/>
  <c r="B107" i="37"/>
  <c r="B106" i="37"/>
  <c r="R95" i="37"/>
  <c r="R91" i="37"/>
  <c r="R90" i="37"/>
  <c r="R89" i="37"/>
  <c r="R88" i="37"/>
  <c r="R87" i="37"/>
  <c r="R86" i="37"/>
  <c r="R85" i="37"/>
  <c r="R84" i="37"/>
  <c r="R83" i="37"/>
  <c r="R82" i="37"/>
  <c r="R81" i="37"/>
  <c r="R80" i="37"/>
  <c r="R79" i="37"/>
  <c r="N95" i="37"/>
  <c r="N91" i="37"/>
  <c r="N90" i="37"/>
  <c r="N89" i="37"/>
  <c r="N88" i="37"/>
  <c r="N87" i="37"/>
  <c r="N86" i="37"/>
  <c r="N85" i="37"/>
  <c r="N84" i="37"/>
  <c r="N83" i="37"/>
  <c r="N82" i="37"/>
  <c r="N81" i="37"/>
  <c r="N80" i="37"/>
  <c r="N79" i="37"/>
  <c r="J95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F95" i="37"/>
  <c r="F91" i="37"/>
  <c r="F90" i="37"/>
  <c r="F89" i="37"/>
  <c r="F88" i="37"/>
  <c r="F87" i="37"/>
  <c r="F86" i="37"/>
  <c r="F85" i="37"/>
  <c r="F84" i="37"/>
  <c r="F83" i="37"/>
  <c r="F82" i="37"/>
  <c r="F81" i="37"/>
  <c r="F80" i="37"/>
  <c r="F79" i="37"/>
  <c r="B95" i="37"/>
  <c r="B91" i="37"/>
  <c r="B90" i="37"/>
  <c r="B89" i="37"/>
  <c r="B88" i="37"/>
  <c r="B87" i="37"/>
  <c r="B86" i="37"/>
  <c r="B85" i="37"/>
  <c r="B84" i="37"/>
  <c r="B83" i="37"/>
  <c r="B82" i="37"/>
  <c r="B81" i="37"/>
  <c r="B80" i="37"/>
  <c r="B79" i="37"/>
  <c r="B97" i="37" l="1"/>
  <c r="J97" i="37"/>
  <c r="R97" i="37"/>
  <c r="F124" i="37"/>
  <c r="N124" i="37"/>
  <c r="F97" i="37"/>
  <c r="N97" i="37"/>
  <c r="B124" i="37"/>
  <c r="J124" i="37"/>
  <c r="R124" i="37"/>
  <c r="AA81" i="37"/>
  <c r="AA88" i="37"/>
  <c r="AA95" i="37"/>
  <c r="AA84" i="37"/>
  <c r="AA109" i="37"/>
  <c r="AA112" i="37"/>
  <c r="AA116" i="37"/>
  <c r="AA117" i="37"/>
  <c r="AA106" i="37"/>
  <c r="AA113" i="37"/>
  <c r="V133" i="30"/>
  <c r="AA107" i="37"/>
  <c r="AA118" i="37"/>
  <c r="AA110" i="37"/>
  <c r="AA114" i="37"/>
  <c r="AA108" i="37"/>
  <c r="AA111" i="37"/>
  <c r="AA115" i="37"/>
  <c r="AA122" i="37"/>
  <c r="AA82" i="37"/>
  <c r="AA85" i="37"/>
  <c r="AA89" i="37"/>
  <c r="AA86" i="37"/>
  <c r="AA79" i="37"/>
  <c r="AA90" i="37"/>
  <c r="AA80" i="37"/>
  <c r="AA83" i="37"/>
  <c r="AA87" i="37"/>
  <c r="AA91" i="37"/>
  <c r="V137" i="30"/>
  <c r="P73" i="37"/>
  <c r="O73" i="37"/>
  <c r="O100" i="37"/>
  <c r="N100" i="37"/>
  <c r="T73" i="37"/>
  <c r="S73" i="37"/>
  <c r="S100" i="37"/>
  <c r="R100" i="37"/>
  <c r="L100" i="37"/>
  <c r="J100" i="37"/>
  <c r="H100" i="37"/>
  <c r="K100" i="37"/>
  <c r="P100" i="37"/>
  <c r="T100" i="37"/>
  <c r="K24" i="46" l="1"/>
  <c r="K178" i="30"/>
  <c r="B179" i="30"/>
  <c r="B178" i="30"/>
  <c r="W1" i="4" l="1"/>
  <c r="N1" i="4"/>
  <c r="L1" i="4"/>
  <c r="J1" i="4"/>
  <c r="D10" i="10" s="1"/>
  <c r="E10" i="10" s="1"/>
  <c r="I1" i="4"/>
  <c r="D11" i="49" l="1"/>
  <c r="E11" i="49" s="1"/>
  <c r="F11" i="10"/>
  <c r="G11" i="10" s="1"/>
  <c r="D10" i="49"/>
  <c r="E10" i="49" s="1"/>
  <c r="F10" i="10"/>
  <c r="G10" i="10" s="1"/>
  <c r="B11" i="42"/>
  <c r="E11" i="43"/>
  <c r="K11" i="49"/>
  <c r="J11" i="49" s="1"/>
  <c r="B11" i="38"/>
  <c r="E11" i="44"/>
  <c r="B11" i="49"/>
  <c r="C11" i="49" s="1"/>
  <c r="D11" i="10"/>
  <c r="E11" i="10" s="1"/>
  <c r="G11" i="41"/>
  <c r="D14" i="44"/>
  <c r="F14" i="41"/>
  <c r="F41" i="41" s="1"/>
  <c r="F68" i="2"/>
  <c r="J14" i="49"/>
  <c r="J14" i="10"/>
  <c r="D14" i="6"/>
  <c r="D15" i="43"/>
  <c r="F68" i="41"/>
  <c r="F41" i="2"/>
  <c r="F14" i="2"/>
  <c r="D15" i="7"/>
  <c r="E94" i="18"/>
  <c r="N18" i="18" s="1"/>
  <c r="E93" i="18"/>
  <c r="E92" i="18"/>
  <c r="E91" i="18"/>
  <c r="N17" i="18" s="1"/>
  <c r="E90" i="18"/>
  <c r="E89" i="18"/>
  <c r="E88" i="18"/>
  <c r="N16" i="18" s="1"/>
  <c r="E87" i="18"/>
  <c r="E86" i="18"/>
  <c r="E85" i="18"/>
  <c r="N15" i="18" s="1"/>
  <c r="E84" i="18"/>
  <c r="E83" i="18"/>
  <c r="E82" i="18"/>
  <c r="N14" i="18" s="1"/>
  <c r="E81" i="18"/>
  <c r="E80" i="18"/>
  <c r="E79" i="18"/>
  <c r="N13" i="18" s="1"/>
  <c r="E78" i="18"/>
  <c r="E77" i="18"/>
  <c r="E76" i="18"/>
  <c r="N12" i="18" s="1"/>
  <c r="E75" i="18"/>
  <c r="E74" i="18"/>
  <c r="E73" i="18"/>
  <c r="N11" i="18" s="1"/>
  <c r="E72" i="18"/>
  <c r="E71" i="18"/>
  <c r="E70" i="18"/>
  <c r="N10" i="18" s="1"/>
  <c r="E69" i="18"/>
  <c r="E68" i="18"/>
  <c r="E67" i="18"/>
  <c r="N9" i="18" s="1"/>
  <c r="E66" i="18"/>
  <c r="E65" i="18"/>
  <c r="E64" i="18"/>
  <c r="N8" i="18" s="1"/>
  <c r="E63" i="18"/>
  <c r="E62" i="18"/>
  <c r="E61" i="18"/>
  <c r="N7" i="18" s="1"/>
  <c r="G39" i="41" l="1"/>
  <c r="F11" i="41"/>
  <c r="C11" i="41"/>
  <c r="C39" i="41" s="1"/>
  <c r="B11" i="41"/>
  <c r="B39" i="41" s="1"/>
  <c r="D11" i="43"/>
  <c r="B11" i="43"/>
  <c r="C11" i="38"/>
  <c r="G11" i="38" s="1"/>
  <c r="K11" i="38" s="1"/>
  <c r="O11" i="38" s="1"/>
  <c r="S11" i="38" s="1"/>
  <c r="W11" i="38" s="1"/>
  <c r="W75" i="38" s="1"/>
  <c r="D11" i="38"/>
  <c r="H11" i="38" s="1"/>
  <c r="L11" i="38" s="1"/>
  <c r="P11" i="38" s="1"/>
  <c r="T11" i="38" s="1"/>
  <c r="X11" i="38" s="1"/>
  <c r="F11" i="38"/>
  <c r="J11" i="38" s="1"/>
  <c r="N11" i="38" s="1"/>
  <c r="R11" i="38" s="1"/>
  <c r="V11" i="38" s="1"/>
  <c r="B11" i="44"/>
  <c r="J11" i="44" s="1"/>
  <c r="D11" i="44"/>
  <c r="E11" i="42"/>
  <c r="H11" i="42" s="1"/>
  <c r="K11" i="42" s="1"/>
  <c r="N11" i="42" s="1"/>
  <c r="Q11" i="42" s="1"/>
  <c r="Q116" i="42" s="1"/>
  <c r="C11" i="42"/>
  <c r="F11" i="42" s="1"/>
  <c r="I11" i="42" s="1"/>
  <c r="L11" i="42" s="1"/>
  <c r="O11" i="42" s="1"/>
  <c r="R11" i="42" s="1"/>
  <c r="R116" i="42"/>
  <c r="X75" i="38"/>
  <c r="V75" i="38"/>
  <c r="B75" i="38"/>
  <c r="P24" i="46"/>
  <c r="N24" i="46"/>
  <c r="M24" i="46"/>
  <c r="L24" i="46"/>
  <c r="F65" i="41" l="1"/>
  <c r="F39" i="41"/>
  <c r="E116" i="42"/>
  <c r="F75" i="38"/>
  <c r="G75" i="38"/>
  <c r="F116" i="42"/>
  <c r="H75" i="38"/>
  <c r="F145" i="42"/>
  <c r="O203" i="42"/>
  <c r="N203" i="42"/>
  <c r="L203" i="42"/>
  <c r="K203" i="42"/>
  <c r="I203" i="42"/>
  <c r="H203" i="42"/>
  <c r="F203" i="42"/>
  <c r="E203" i="42"/>
  <c r="C203" i="42"/>
  <c r="B203" i="42"/>
  <c r="A203" i="42"/>
  <c r="V203" i="42" l="1"/>
  <c r="U203" i="42"/>
  <c r="I116" i="42"/>
  <c r="J75" i="38"/>
  <c r="L75" i="38"/>
  <c r="K75" i="38"/>
  <c r="H116" i="42"/>
  <c r="J203" i="42"/>
  <c r="G203" i="42"/>
  <c r="D203" i="42"/>
  <c r="P203" i="42"/>
  <c r="M203" i="42"/>
  <c r="A84" i="37"/>
  <c r="C84" i="37"/>
  <c r="D84" i="37"/>
  <c r="G84" i="37"/>
  <c r="H84" i="37"/>
  <c r="K84" i="37"/>
  <c r="L84" i="37"/>
  <c r="O84" i="37"/>
  <c r="P84" i="37"/>
  <c r="S84" i="37"/>
  <c r="T84" i="37"/>
  <c r="R75" i="38" l="1"/>
  <c r="N75" i="38"/>
  <c r="O75" i="38"/>
  <c r="S75" i="38"/>
  <c r="P75" i="38"/>
  <c r="T75" i="38"/>
  <c r="N116" i="42"/>
  <c r="K116" i="42"/>
  <c r="O116" i="42"/>
  <c r="L116" i="42"/>
  <c r="Q84" i="37"/>
  <c r="I84" i="37"/>
  <c r="M84" i="37"/>
  <c r="U84" i="37"/>
  <c r="E84" i="37"/>
  <c r="N132" i="30"/>
  <c r="N139" i="30"/>
  <c r="N138" i="30"/>
  <c r="N136" i="30"/>
  <c r="N135" i="30"/>
  <c r="N131" i="30"/>
  <c r="N134" i="30"/>
  <c r="N130" i="30"/>
  <c r="K132" i="30"/>
  <c r="K139" i="30"/>
  <c r="K138" i="30"/>
  <c r="K136" i="30"/>
  <c r="K135" i="30"/>
  <c r="K131" i="30"/>
  <c r="K134" i="30"/>
  <c r="K130" i="30"/>
  <c r="H140" i="30"/>
  <c r="H132" i="30"/>
  <c r="H139" i="30"/>
  <c r="H138" i="30"/>
  <c r="H136" i="30"/>
  <c r="H135" i="30"/>
  <c r="H131" i="30"/>
  <c r="H134" i="30"/>
  <c r="H130" i="30"/>
  <c r="E140" i="30"/>
  <c r="E132" i="30"/>
  <c r="E139" i="30"/>
  <c r="E138" i="30"/>
  <c r="E136" i="30"/>
  <c r="E135" i="30"/>
  <c r="E131" i="30"/>
  <c r="E134" i="30"/>
  <c r="E130" i="30"/>
  <c r="B132" i="30"/>
  <c r="B139" i="30"/>
  <c r="B138" i="30"/>
  <c r="B136" i="30"/>
  <c r="B135" i="30"/>
  <c r="B131" i="30"/>
  <c r="B134" i="30"/>
  <c r="B130" i="30"/>
  <c r="A132" i="30"/>
  <c r="A139" i="30"/>
  <c r="A138" i="30"/>
  <c r="A137" i="30"/>
  <c r="A136" i="30"/>
  <c r="A135" i="30"/>
  <c r="A131" i="30"/>
  <c r="A134" i="30"/>
  <c r="A133" i="30"/>
  <c r="A130" i="30"/>
  <c r="N137" i="30"/>
  <c r="K137" i="30"/>
  <c r="H137" i="30"/>
  <c r="E137" i="30"/>
  <c r="B137" i="30"/>
  <c r="B121" i="30"/>
  <c r="U134" i="30" l="1"/>
  <c r="U138" i="30"/>
  <c r="U137" i="30"/>
  <c r="U130" i="30"/>
  <c r="U136" i="30"/>
  <c r="U131" i="30"/>
  <c r="U139" i="30"/>
  <c r="U135" i="30"/>
  <c r="U132" i="30"/>
  <c r="B40" i="1"/>
  <c r="B39" i="1"/>
  <c r="B38" i="1"/>
  <c r="B37" i="1"/>
  <c r="B36" i="1"/>
  <c r="B35" i="1"/>
  <c r="B34" i="1"/>
  <c r="B33" i="1"/>
  <c r="B32" i="1"/>
  <c r="B31" i="1"/>
  <c r="B30" i="1"/>
  <c r="B30" i="46"/>
  <c r="B28" i="46"/>
  <c r="D30" i="46"/>
  <c r="D28" i="46"/>
  <c r="E30" i="46"/>
  <c r="E28" i="46"/>
  <c r="F30" i="46"/>
  <c r="F28" i="46"/>
  <c r="G30" i="46"/>
  <c r="G28" i="46"/>
  <c r="H30" i="46"/>
  <c r="H28" i="46"/>
  <c r="J30" i="46"/>
  <c r="J28" i="46"/>
  <c r="P30" i="46"/>
  <c r="P28" i="46"/>
  <c r="N30" i="46"/>
  <c r="N28" i="46"/>
  <c r="M30" i="46"/>
  <c r="M28" i="46"/>
  <c r="L30" i="46"/>
  <c r="L28" i="46"/>
  <c r="K30" i="46"/>
  <c r="K28" i="46"/>
  <c r="R41" i="44"/>
  <c r="Q41" i="44"/>
  <c r="L41" i="44"/>
  <c r="K41" i="44"/>
  <c r="H41" i="44"/>
  <c r="G41" i="44"/>
  <c r="F41" i="44"/>
  <c r="R40" i="44"/>
  <c r="Q40" i="44"/>
  <c r="L40" i="44"/>
  <c r="K40" i="44"/>
  <c r="H40" i="44"/>
  <c r="G40" i="44"/>
  <c r="F40" i="44"/>
  <c r="R39" i="44"/>
  <c r="Q39" i="44"/>
  <c r="L39" i="44"/>
  <c r="K39" i="44"/>
  <c r="H39" i="44"/>
  <c r="G39" i="44"/>
  <c r="F39" i="44"/>
  <c r="R38" i="44"/>
  <c r="Q38" i="44"/>
  <c r="L38" i="44"/>
  <c r="K38" i="44"/>
  <c r="H38" i="44"/>
  <c r="G38" i="44"/>
  <c r="F38" i="44"/>
  <c r="R37" i="44"/>
  <c r="Q37" i="44"/>
  <c r="L37" i="44"/>
  <c r="K37" i="44"/>
  <c r="H37" i="44"/>
  <c r="G37" i="44"/>
  <c r="F37" i="44"/>
  <c r="R36" i="44"/>
  <c r="Q36" i="44"/>
  <c r="L36" i="44"/>
  <c r="K36" i="44"/>
  <c r="H36" i="44"/>
  <c r="G36" i="44"/>
  <c r="F36" i="44"/>
  <c r="R35" i="44"/>
  <c r="Q35" i="44"/>
  <c r="L35" i="44"/>
  <c r="K35" i="44"/>
  <c r="H35" i="44"/>
  <c r="G35" i="44"/>
  <c r="F35" i="44"/>
  <c r="R34" i="44"/>
  <c r="Q34" i="44"/>
  <c r="L34" i="44"/>
  <c r="K34" i="44"/>
  <c r="H34" i="44"/>
  <c r="G34" i="44"/>
  <c r="F34" i="44"/>
  <c r="R33" i="44"/>
  <c r="Q33" i="44"/>
  <c r="L33" i="44"/>
  <c r="K33" i="44"/>
  <c r="H33" i="44"/>
  <c r="G33" i="44"/>
  <c r="F33" i="44"/>
  <c r="R32" i="44"/>
  <c r="Q32" i="44"/>
  <c r="L32" i="44"/>
  <c r="K32" i="44"/>
  <c r="H32" i="44"/>
  <c r="G32" i="44"/>
  <c r="F32" i="44"/>
  <c r="R31" i="44"/>
  <c r="Q31" i="44"/>
  <c r="L31" i="44"/>
  <c r="K31" i="44"/>
  <c r="H31" i="44"/>
  <c r="G31" i="44"/>
  <c r="F31" i="44"/>
  <c r="R30" i="44"/>
  <c r="Q30" i="44"/>
  <c r="R29" i="44"/>
  <c r="Q29" i="44"/>
  <c r="R28" i="44"/>
  <c r="Q28" i="44"/>
  <c r="R27" i="44"/>
  <c r="Q27" i="44"/>
  <c r="R26" i="44"/>
  <c r="Q26" i="44"/>
  <c r="R25" i="44"/>
  <c r="Q25" i="44"/>
  <c r="R24" i="44"/>
  <c r="Q24" i="44"/>
  <c r="R23" i="44"/>
  <c r="Q23" i="44"/>
  <c r="R22" i="44"/>
  <c r="Q22" i="44"/>
  <c r="R21" i="44"/>
  <c r="Q21" i="44"/>
  <c r="L42" i="43"/>
  <c r="H42" i="43"/>
  <c r="G42" i="43"/>
  <c r="F42" i="43"/>
  <c r="L41" i="43"/>
  <c r="H41" i="43"/>
  <c r="G41" i="43"/>
  <c r="F41" i="43"/>
  <c r="L40" i="43"/>
  <c r="H40" i="43"/>
  <c r="G40" i="43"/>
  <c r="F40" i="43"/>
  <c r="L39" i="43"/>
  <c r="H39" i="43"/>
  <c r="G39" i="43"/>
  <c r="F39" i="43"/>
  <c r="L38" i="43"/>
  <c r="H38" i="43"/>
  <c r="G38" i="43"/>
  <c r="F38" i="43"/>
  <c r="L37" i="43"/>
  <c r="H37" i="43"/>
  <c r="G37" i="43"/>
  <c r="F37" i="43"/>
  <c r="L36" i="43"/>
  <c r="H36" i="43"/>
  <c r="G36" i="43"/>
  <c r="F36" i="43"/>
  <c r="L35" i="43"/>
  <c r="H35" i="43"/>
  <c r="G35" i="43"/>
  <c r="F35" i="43"/>
  <c r="L34" i="43"/>
  <c r="H34" i="43"/>
  <c r="G34" i="43"/>
  <c r="F34" i="43"/>
  <c r="L33" i="43"/>
  <c r="H33" i="43"/>
  <c r="G33" i="43"/>
  <c r="F33" i="43"/>
  <c r="L32" i="43"/>
  <c r="H32" i="43"/>
  <c r="G32" i="43"/>
  <c r="F32" i="43"/>
  <c r="L31" i="43"/>
  <c r="H31" i="43"/>
  <c r="G31" i="43"/>
  <c r="F31" i="43"/>
  <c r="L30" i="43"/>
  <c r="L29" i="43"/>
  <c r="L28" i="43"/>
  <c r="L27" i="43"/>
  <c r="L26" i="43"/>
  <c r="L25" i="43"/>
  <c r="L24" i="43"/>
  <c r="L23" i="43"/>
  <c r="L22" i="43"/>
  <c r="O191" i="42"/>
  <c r="I191" i="42"/>
  <c r="F191" i="42"/>
  <c r="E191" i="42"/>
  <c r="C191" i="42"/>
  <c r="O187" i="42"/>
  <c r="N187" i="42"/>
  <c r="L187" i="42"/>
  <c r="I187" i="42"/>
  <c r="H187" i="42"/>
  <c r="F187" i="42"/>
  <c r="C187" i="42"/>
  <c r="B187" i="42"/>
  <c r="O143" i="42"/>
  <c r="N143" i="42"/>
  <c r="L143" i="42"/>
  <c r="I143" i="42"/>
  <c r="H143" i="42"/>
  <c r="F143" i="42"/>
  <c r="C143" i="42"/>
  <c r="B143" i="42"/>
  <c r="O139" i="42"/>
  <c r="L139" i="42"/>
  <c r="K139" i="42"/>
  <c r="I139" i="42"/>
  <c r="F139" i="42"/>
  <c r="E139" i="42"/>
  <c r="C139" i="42"/>
  <c r="O205" i="42"/>
  <c r="N205" i="42"/>
  <c r="L205" i="42"/>
  <c r="K205" i="42"/>
  <c r="I205" i="42"/>
  <c r="H205" i="42"/>
  <c r="F205" i="42"/>
  <c r="E205" i="42"/>
  <c r="C205" i="42"/>
  <c r="B205" i="42"/>
  <c r="A205" i="42"/>
  <c r="O201" i="42"/>
  <c r="N201" i="42"/>
  <c r="L201" i="42"/>
  <c r="K201" i="42"/>
  <c r="I201" i="42"/>
  <c r="H201" i="42"/>
  <c r="F201" i="42"/>
  <c r="E201" i="42"/>
  <c r="C201" i="42"/>
  <c r="B201" i="42"/>
  <c r="A201" i="42"/>
  <c r="O200" i="42"/>
  <c r="N200" i="42"/>
  <c r="L200" i="42"/>
  <c r="K200" i="42"/>
  <c r="I200" i="42"/>
  <c r="H200" i="42"/>
  <c r="F200" i="42"/>
  <c r="E200" i="42"/>
  <c r="C200" i="42"/>
  <c r="B200" i="42"/>
  <c r="A200" i="42"/>
  <c r="O199" i="42"/>
  <c r="N199" i="42"/>
  <c r="L199" i="42"/>
  <c r="K199" i="42"/>
  <c r="I199" i="42"/>
  <c r="H199" i="42"/>
  <c r="F199" i="42"/>
  <c r="E199" i="42"/>
  <c r="C199" i="42"/>
  <c r="B199" i="42"/>
  <c r="O194" i="42"/>
  <c r="N194" i="42"/>
  <c r="L194" i="42"/>
  <c r="K194" i="42"/>
  <c r="I194" i="42"/>
  <c r="H194" i="42"/>
  <c r="F194" i="42"/>
  <c r="E194" i="42"/>
  <c r="C194" i="42"/>
  <c r="B194" i="42"/>
  <c r="A194" i="42"/>
  <c r="O198" i="42"/>
  <c r="N198" i="42"/>
  <c r="L198" i="42"/>
  <c r="K198" i="42"/>
  <c r="I198" i="42"/>
  <c r="H198" i="42"/>
  <c r="F198" i="42"/>
  <c r="E198" i="42"/>
  <c r="C198" i="42"/>
  <c r="B198" i="42"/>
  <c r="A198" i="42"/>
  <c r="O197" i="42"/>
  <c r="N197" i="42"/>
  <c r="L197" i="42"/>
  <c r="K197" i="42"/>
  <c r="I197" i="42"/>
  <c r="H197" i="42"/>
  <c r="F197" i="42"/>
  <c r="E197" i="42"/>
  <c r="C197" i="42"/>
  <c r="B197" i="42"/>
  <c r="A197" i="42"/>
  <c r="O196" i="42"/>
  <c r="N196" i="42"/>
  <c r="L196" i="42"/>
  <c r="K196" i="42"/>
  <c r="I196" i="42"/>
  <c r="H196" i="42"/>
  <c r="F196" i="42"/>
  <c r="E196" i="42"/>
  <c r="C196" i="42"/>
  <c r="B196" i="42"/>
  <c r="A196" i="42"/>
  <c r="O195" i="42"/>
  <c r="N195" i="42"/>
  <c r="L195" i="42"/>
  <c r="K195" i="42"/>
  <c r="I195" i="42"/>
  <c r="H195" i="42"/>
  <c r="F195" i="42"/>
  <c r="E195" i="42"/>
  <c r="C195" i="42"/>
  <c r="B195" i="42"/>
  <c r="A195" i="42"/>
  <c r="O183" i="42"/>
  <c r="N183" i="42"/>
  <c r="L183" i="42"/>
  <c r="K183" i="42"/>
  <c r="I183" i="42"/>
  <c r="H183" i="42"/>
  <c r="F183" i="42"/>
  <c r="E183" i="42"/>
  <c r="C183" i="42"/>
  <c r="B183" i="42"/>
  <c r="A183" i="42"/>
  <c r="O182" i="42"/>
  <c r="N182" i="42"/>
  <c r="L182" i="42"/>
  <c r="K182" i="42"/>
  <c r="I182" i="42"/>
  <c r="H182" i="42"/>
  <c r="F182" i="42"/>
  <c r="E182" i="42"/>
  <c r="C182" i="42"/>
  <c r="B182" i="42"/>
  <c r="A182" i="42"/>
  <c r="O186" i="42"/>
  <c r="N186" i="42"/>
  <c r="L186" i="42"/>
  <c r="K186" i="42"/>
  <c r="I186" i="42"/>
  <c r="H186" i="42"/>
  <c r="F186" i="42"/>
  <c r="E186" i="42"/>
  <c r="C186" i="42"/>
  <c r="B186" i="42"/>
  <c r="A186" i="42"/>
  <c r="O193" i="42"/>
  <c r="N193" i="42"/>
  <c r="L193" i="42"/>
  <c r="K193" i="42"/>
  <c r="I193" i="42"/>
  <c r="H193" i="42"/>
  <c r="F193" i="42"/>
  <c r="E193" i="42"/>
  <c r="C193" i="42"/>
  <c r="B193" i="42"/>
  <c r="A193" i="42"/>
  <c r="O192" i="42"/>
  <c r="N192" i="42"/>
  <c r="L192" i="42"/>
  <c r="K192" i="42"/>
  <c r="I192" i="42"/>
  <c r="H192" i="42"/>
  <c r="F192" i="42"/>
  <c r="E192" i="42"/>
  <c r="C192" i="42"/>
  <c r="B192" i="42"/>
  <c r="A192" i="42"/>
  <c r="A191" i="42"/>
  <c r="O190" i="42"/>
  <c r="N190" i="42"/>
  <c r="L190" i="42"/>
  <c r="K190" i="42"/>
  <c r="I190" i="42"/>
  <c r="H190" i="42"/>
  <c r="F190" i="42"/>
  <c r="E190" i="42"/>
  <c r="C190" i="42"/>
  <c r="B190" i="42"/>
  <c r="A190" i="42"/>
  <c r="O189" i="42"/>
  <c r="N189" i="42"/>
  <c r="L189" i="42"/>
  <c r="K189" i="42"/>
  <c r="I189" i="42"/>
  <c r="H189" i="42"/>
  <c r="F189" i="42"/>
  <c r="E189" i="42"/>
  <c r="C189" i="42"/>
  <c r="B189" i="42"/>
  <c r="A189" i="42"/>
  <c r="O185" i="42"/>
  <c r="N185" i="42"/>
  <c r="L185" i="42"/>
  <c r="K185" i="42"/>
  <c r="I185" i="42"/>
  <c r="H185" i="42"/>
  <c r="F185" i="42"/>
  <c r="E185" i="42"/>
  <c r="C185" i="42"/>
  <c r="A185" i="42"/>
  <c r="O188" i="42"/>
  <c r="N188" i="42"/>
  <c r="L188" i="42"/>
  <c r="K188" i="42"/>
  <c r="I188" i="42"/>
  <c r="H188" i="42"/>
  <c r="F188" i="42"/>
  <c r="E188" i="42"/>
  <c r="C188" i="42"/>
  <c r="B188" i="42"/>
  <c r="A188" i="42"/>
  <c r="A187" i="42"/>
  <c r="O184" i="42"/>
  <c r="N184" i="42"/>
  <c r="L184" i="42"/>
  <c r="K184" i="42"/>
  <c r="I184" i="42"/>
  <c r="H184" i="42"/>
  <c r="F184" i="42"/>
  <c r="E184" i="42"/>
  <c r="C184" i="42"/>
  <c r="B184" i="42"/>
  <c r="A184" i="42"/>
  <c r="O181" i="42"/>
  <c r="N181" i="42"/>
  <c r="L181" i="42"/>
  <c r="K181" i="42"/>
  <c r="I181" i="42"/>
  <c r="H181" i="42"/>
  <c r="F181" i="42"/>
  <c r="E181" i="42"/>
  <c r="C181" i="42"/>
  <c r="B181" i="42"/>
  <c r="A181" i="42"/>
  <c r="O180" i="42"/>
  <c r="N180" i="42"/>
  <c r="L180" i="42"/>
  <c r="K180" i="42"/>
  <c r="I180" i="42"/>
  <c r="H180" i="42"/>
  <c r="F180" i="42"/>
  <c r="E180" i="42"/>
  <c r="C180" i="42"/>
  <c r="B180" i="42"/>
  <c r="A180" i="42"/>
  <c r="O179" i="42"/>
  <c r="N179" i="42"/>
  <c r="L179" i="42"/>
  <c r="K179" i="42"/>
  <c r="I179" i="42"/>
  <c r="H179" i="42"/>
  <c r="F179" i="42"/>
  <c r="E179" i="42"/>
  <c r="C179" i="42"/>
  <c r="B179" i="42"/>
  <c r="A179" i="42"/>
  <c r="O178" i="42"/>
  <c r="N178" i="42"/>
  <c r="L178" i="42"/>
  <c r="K178" i="42"/>
  <c r="I178" i="42"/>
  <c r="H178" i="42"/>
  <c r="F178" i="42"/>
  <c r="E178" i="42"/>
  <c r="C178" i="42"/>
  <c r="B178" i="42"/>
  <c r="A178" i="42"/>
  <c r="O177" i="42"/>
  <c r="N177" i="42"/>
  <c r="L177" i="42"/>
  <c r="K177" i="42"/>
  <c r="I177" i="42"/>
  <c r="H177" i="42"/>
  <c r="F177" i="42"/>
  <c r="E177" i="42"/>
  <c r="C177" i="42"/>
  <c r="B177" i="42"/>
  <c r="A177" i="42"/>
  <c r="O176" i="42"/>
  <c r="N176" i="42"/>
  <c r="L176" i="42"/>
  <c r="K176" i="42"/>
  <c r="I176" i="42"/>
  <c r="H176" i="42"/>
  <c r="F176" i="42"/>
  <c r="E176" i="42"/>
  <c r="C176" i="42"/>
  <c r="B176" i="42"/>
  <c r="A176" i="42"/>
  <c r="O175" i="42"/>
  <c r="N175" i="42"/>
  <c r="L175" i="42"/>
  <c r="K175" i="42"/>
  <c r="I175" i="42"/>
  <c r="H175" i="42"/>
  <c r="F175" i="42"/>
  <c r="E175" i="42"/>
  <c r="C175" i="42"/>
  <c r="B175" i="42"/>
  <c r="A175" i="42"/>
  <c r="O174" i="42"/>
  <c r="N174" i="42"/>
  <c r="L174" i="42"/>
  <c r="K174" i="42"/>
  <c r="I174" i="42"/>
  <c r="H174" i="42"/>
  <c r="F174" i="42"/>
  <c r="E174" i="42"/>
  <c r="C174" i="42"/>
  <c r="B174" i="42"/>
  <c r="A174" i="42"/>
  <c r="O173" i="42"/>
  <c r="N173" i="42"/>
  <c r="L173" i="42"/>
  <c r="K173" i="42"/>
  <c r="I173" i="42"/>
  <c r="H173" i="42"/>
  <c r="F173" i="42"/>
  <c r="E173" i="42"/>
  <c r="C173" i="42"/>
  <c r="B173" i="42"/>
  <c r="A173" i="42"/>
  <c r="O172" i="42"/>
  <c r="N172" i="42"/>
  <c r="L172" i="42"/>
  <c r="K172" i="42"/>
  <c r="I172" i="42"/>
  <c r="H172" i="42"/>
  <c r="F172" i="42"/>
  <c r="E172" i="42"/>
  <c r="C172" i="42"/>
  <c r="B172" i="42"/>
  <c r="A172" i="42"/>
  <c r="O171" i="42"/>
  <c r="N171" i="42"/>
  <c r="L171" i="42"/>
  <c r="K171" i="42"/>
  <c r="I171" i="42"/>
  <c r="H171" i="42"/>
  <c r="F171" i="42"/>
  <c r="E171" i="42"/>
  <c r="C171" i="42"/>
  <c r="B171" i="42"/>
  <c r="A171" i="42"/>
  <c r="O170" i="42"/>
  <c r="N170" i="42"/>
  <c r="L170" i="42"/>
  <c r="K170" i="42"/>
  <c r="I170" i="42"/>
  <c r="H170" i="42"/>
  <c r="F170" i="42"/>
  <c r="E170" i="42"/>
  <c r="C170" i="42"/>
  <c r="B170" i="42"/>
  <c r="A170" i="42"/>
  <c r="O169" i="42"/>
  <c r="N169" i="42"/>
  <c r="L169" i="42"/>
  <c r="K169" i="42"/>
  <c r="I169" i="42"/>
  <c r="H169" i="42"/>
  <c r="F169" i="42"/>
  <c r="E169" i="42"/>
  <c r="C169" i="42"/>
  <c r="B169" i="42"/>
  <c r="A169" i="42"/>
  <c r="O168" i="42"/>
  <c r="N168" i="42"/>
  <c r="L168" i="42"/>
  <c r="K168" i="42"/>
  <c r="I168" i="42"/>
  <c r="H168" i="42"/>
  <c r="F168" i="42"/>
  <c r="E168" i="42"/>
  <c r="C168" i="42"/>
  <c r="B168" i="42"/>
  <c r="A168" i="42"/>
  <c r="O157" i="42"/>
  <c r="N157" i="42"/>
  <c r="L157" i="42"/>
  <c r="K157" i="42"/>
  <c r="I157" i="42"/>
  <c r="H157" i="42"/>
  <c r="F157" i="42"/>
  <c r="E157" i="42"/>
  <c r="C157" i="42"/>
  <c r="B157" i="42"/>
  <c r="A157" i="42"/>
  <c r="A153" i="42"/>
  <c r="A152" i="42"/>
  <c r="O151" i="42"/>
  <c r="N151" i="42"/>
  <c r="L151" i="42"/>
  <c r="K151" i="42"/>
  <c r="I151" i="42"/>
  <c r="H151" i="42"/>
  <c r="F151" i="42"/>
  <c r="E151" i="42"/>
  <c r="C151" i="42"/>
  <c r="B151" i="42"/>
  <c r="O146" i="42"/>
  <c r="N146" i="42"/>
  <c r="L146" i="42"/>
  <c r="K146" i="42"/>
  <c r="I146" i="42"/>
  <c r="H146" i="42"/>
  <c r="F146" i="42"/>
  <c r="E146" i="42"/>
  <c r="C146" i="42"/>
  <c r="B146" i="42"/>
  <c r="A146" i="42"/>
  <c r="O150" i="42"/>
  <c r="N150" i="42"/>
  <c r="L150" i="42"/>
  <c r="K150" i="42"/>
  <c r="I150" i="42"/>
  <c r="H150" i="42"/>
  <c r="F150" i="42"/>
  <c r="E150" i="42"/>
  <c r="C150" i="42"/>
  <c r="B150" i="42"/>
  <c r="A150" i="42"/>
  <c r="O149" i="42"/>
  <c r="N149" i="42"/>
  <c r="L149" i="42"/>
  <c r="K149" i="42"/>
  <c r="I149" i="42"/>
  <c r="H149" i="42"/>
  <c r="F149" i="42"/>
  <c r="E149" i="42"/>
  <c r="C149" i="42"/>
  <c r="B149" i="42"/>
  <c r="A149" i="42"/>
  <c r="O148" i="42"/>
  <c r="N148" i="42"/>
  <c r="L148" i="42"/>
  <c r="K148" i="42"/>
  <c r="I148" i="42"/>
  <c r="H148" i="42"/>
  <c r="F148" i="42"/>
  <c r="E148" i="42"/>
  <c r="C148" i="42"/>
  <c r="B148" i="42"/>
  <c r="A148" i="42"/>
  <c r="O147" i="42"/>
  <c r="N147" i="42"/>
  <c r="L147" i="42"/>
  <c r="K147" i="42"/>
  <c r="I147" i="42"/>
  <c r="H147" i="42"/>
  <c r="F147" i="42"/>
  <c r="E147" i="42"/>
  <c r="C147" i="42"/>
  <c r="B147" i="42"/>
  <c r="A147" i="42"/>
  <c r="O135" i="42"/>
  <c r="N135" i="42"/>
  <c r="L135" i="42"/>
  <c r="K135" i="42"/>
  <c r="I135" i="42"/>
  <c r="H135" i="42"/>
  <c r="F135" i="42"/>
  <c r="E135" i="42"/>
  <c r="C135" i="42"/>
  <c r="B135" i="42"/>
  <c r="A135" i="42"/>
  <c r="O134" i="42"/>
  <c r="N134" i="42"/>
  <c r="L134" i="42"/>
  <c r="K134" i="42"/>
  <c r="I134" i="42"/>
  <c r="H134" i="42"/>
  <c r="F134" i="42"/>
  <c r="E134" i="42"/>
  <c r="C134" i="42"/>
  <c r="B134" i="42"/>
  <c r="A134" i="42"/>
  <c r="O138" i="42"/>
  <c r="N138" i="42"/>
  <c r="L138" i="42"/>
  <c r="K138" i="42"/>
  <c r="I138" i="42"/>
  <c r="H138" i="42"/>
  <c r="F138" i="42"/>
  <c r="E138" i="42"/>
  <c r="C138" i="42"/>
  <c r="B138" i="42"/>
  <c r="A138" i="42"/>
  <c r="O145" i="42"/>
  <c r="N145" i="42"/>
  <c r="L145" i="42"/>
  <c r="K145" i="42"/>
  <c r="I145" i="42"/>
  <c r="H145" i="42"/>
  <c r="E145" i="42"/>
  <c r="C145" i="42"/>
  <c r="B145" i="42"/>
  <c r="A145" i="42"/>
  <c r="O144" i="42"/>
  <c r="N144" i="42"/>
  <c r="L144" i="42"/>
  <c r="K144" i="42"/>
  <c r="I144" i="42"/>
  <c r="H144" i="42"/>
  <c r="F144" i="42"/>
  <c r="E144" i="42"/>
  <c r="C144" i="42"/>
  <c r="B144" i="42"/>
  <c r="A144" i="42"/>
  <c r="A143" i="42"/>
  <c r="O142" i="42"/>
  <c r="N142" i="42"/>
  <c r="L142" i="42"/>
  <c r="K142" i="42"/>
  <c r="I142" i="42"/>
  <c r="H142" i="42"/>
  <c r="F142" i="42"/>
  <c r="E142" i="42"/>
  <c r="C142" i="42"/>
  <c r="B142" i="42"/>
  <c r="A142" i="42"/>
  <c r="O141" i="42"/>
  <c r="N141" i="42"/>
  <c r="L141" i="42"/>
  <c r="K141" i="42"/>
  <c r="I141" i="42"/>
  <c r="H141" i="42"/>
  <c r="F141" i="42"/>
  <c r="E141" i="42"/>
  <c r="C141" i="42"/>
  <c r="B141" i="42"/>
  <c r="A141" i="42"/>
  <c r="O137" i="42"/>
  <c r="N137" i="42"/>
  <c r="L137" i="42"/>
  <c r="K137" i="42"/>
  <c r="I137" i="42"/>
  <c r="H137" i="42"/>
  <c r="F137" i="42"/>
  <c r="E137" i="42"/>
  <c r="C137" i="42"/>
  <c r="B137" i="42"/>
  <c r="A137" i="42"/>
  <c r="O140" i="42"/>
  <c r="N140" i="42"/>
  <c r="L140" i="42"/>
  <c r="K140" i="42"/>
  <c r="I140" i="42"/>
  <c r="H140" i="42"/>
  <c r="F140" i="42"/>
  <c r="E140" i="42"/>
  <c r="C140" i="42"/>
  <c r="B140" i="42"/>
  <c r="A140" i="42"/>
  <c r="A139" i="42"/>
  <c r="O136" i="42"/>
  <c r="N136" i="42"/>
  <c r="L136" i="42"/>
  <c r="K136" i="42"/>
  <c r="I136" i="42"/>
  <c r="H136" i="42"/>
  <c r="F136" i="42"/>
  <c r="E136" i="42"/>
  <c r="C136" i="42"/>
  <c r="B136" i="42"/>
  <c r="A136" i="42"/>
  <c r="O133" i="42"/>
  <c r="N133" i="42"/>
  <c r="L133" i="42"/>
  <c r="K133" i="42"/>
  <c r="I133" i="42"/>
  <c r="H133" i="42"/>
  <c r="F133" i="42"/>
  <c r="E133" i="42"/>
  <c r="C133" i="42"/>
  <c r="B133" i="42"/>
  <c r="A133" i="42"/>
  <c r="O132" i="42"/>
  <c r="N132" i="42"/>
  <c r="L132" i="42"/>
  <c r="K132" i="42"/>
  <c r="I132" i="42"/>
  <c r="H132" i="42"/>
  <c r="F132" i="42"/>
  <c r="E132" i="42"/>
  <c r="C132" i="42"/>
  <c r="B132" i="42"/>
  <c r="A132" i="42"/>
  <c r="O131" i="42"/>
  <c r="N131" i="42"/>
  <c r="L131" i="42"/>
  <c r="K131" i="42"/>
  <c r="I131" i="42"/>
  <c r="H131" i="42"/>
  <c r="F131" i="42"/>
  <c r="E131" i="42"/>
  <c r="C131" i="42"/>
  <c r="B131" i="42"/>
  <c r="A131" i="42"/>
  <c r="O130" i="42"/>
  <c r="N130" i="42"/>
  <c r="L130" i="42"/>
  <c r="K130" i="42"/>
  <c r="I130" i="42"/>
  <c r="H130" i="42"/>
  <c r="F130" i="42"/>
  <c r="E130" i="42"/>
  <c r="C130" i="42"/>
  <c r="B130" i="42"/>
  <c r="A130" i="42"/>
  <c r="O129" i="42"/>
  <c r="N129" i="42"/>
  <c r="L129" i="42"/>
  <c r="K129" i="42"/>
  <c r="I129" i="42"/>
  <c r="H129" i="42"/>
  <c r="F129" i="42"/>
  <c r="E129" i="42"/>
  <c r="C129" i="42"/>
  <c r="B129" i="42"/>
  <c r="A129" i="42"/>
  <c r="O128" i="42"/>
  <c r="N128" i="42"/>
  <c r="L128" i="42"/>
  <c r="K128" i="42"/>
  <c r="I128" i="42"/>
  <c r="H128" i="42"/>
  <c r="F128" i="42"/>
  <c r="E128" i="42"/>
  <c r="C128" i="42"/>
  <c r="B128" i="42"/>
  <c r="A128" i="42"/>
  <c r="O127" i="42"/>
  <c r="N127" i="42"/>
  <c r="L127" i="42"/>
  <c r="K127" i="42"/>
  <c r="I127" i="42"/>
  <c r="H127" i="42"/>
  <c r="F127" i="42"/>
  <c r="E127" i="42"/>
  <c r="C127" i="42"/>
  <c r="B127" i="42"/>
  <c r="A127" i="42"/>
  <c r="O126" i="42"/>
  <c r="N126" i="42"/>
  <c r="L126" i="42"/>
  <c r="K126" i="42"/>
  <c r="I126" i="42"/>
  <c r="H126" i="42"/>
  <c r="F126" i="42"/>
  <c r="E126" i="42"/>
  <c r="C126" i="42"/>
  <c r="B126" i="42"/>
  <c r="A126" i="42"/>
  <c r="O125" i="42"/>
  <c r="N125" i="42"/>
  <c r="L125" i="42"/>
  <c r="K125" i="42"/>
  <c r="I125" i="42"/>
  <c r="H125" i="42"/>
  <c r="F125" i="42"/>
  <c r="E125" i="42"/>
  <c r="C125" i="42"/>
  <c r="B125" i="42"/>
  <c r="A125" i="42"/>
  <c r="O124" i="42"/>
  <c r="N124" i="42"/>
  <c r="L124" i="42"/>
  <c r="K124" i="42"/>
  <c r="I124" i="42"/>
  <c r="H124" i="42"/>
  <c r="F124" i="42"/>
  <c r="E124" i="42"/>
  <c r="C124" i="42"/>
  <c r="B124" i="42"/>
  <c r="A124" i="42"/>
  <c r="O123" i="42"/>
  <c r="N123" i="42"/>
  <c r="L123" i="42"/>
  <c r="K123" i="42"/>
  <c r="I123" i="42"/>
  <c r="H123" i="42"/>
  <c r="F123" i="42"/>
  <c r="E123" i="42"/>
  <c r="C123" i="42"/>
  <c r="B123" i="42"/>
  <c r="A123" i="42"/>
  <c r="O122" i="42"/>
  <c r="N122" i="42"/>
  <c r="L122" i="42"/>
  <c r="K122" i="42"/>
  <c r="I122" i="42"/>
  <c r="H122" i="42"/>
  <c r="F122" i="42"/>
  <c r="E122" i="42"/>
  <c r="C122" i="42"/>
  <c r="B122" i="42"/>
  <c r="A122" i="42"/>
  <c r="O121" i="42"/>
  <c r="N121" i="42"/>
  <c r="L121" i="42"/>
  <c r="K121" i="42"/>
  <c r="I121" i="42"/>
  <c r="H121" i="42"/>
  <c r="F121" i="42"/>
  <c r="E121" i="42"/>
  <c r="C121" i="42"/>
  <c r="B121" i="42"/>
  <c r="A121" i="42"/>
  <c r="O120" i="42"/>
  <c r="N120" i="42"/>
  <c r="L120" i="42"/>
  <c r="K120" i="42"/>
  <c r="I120" i="42"/>
  <c r="H120" i="42"/>
  <c r="F120" i="42"/>
  <c r="E120" i="42"/>
  <c r="C120" i="42"/>
  <c r="B120" i="42"/>
  <c r="A120" i="42"/>
  <c r="N191" i="42"/>
  <c r="L191" i="42"/>
  <c r="K191" i="42"/>
  <c r="H191" i="42"/>
  <c r="B191" i="42"/>
  <c r="K187" i="42"/>
  <c r="E187" i="42"/>
  <c r="K143" i="42"/>
  <c r="E143" i="42"/>
  <c r="N139" i="42"/>
  <c r="H139" i="42"/>
  <c r="B139" i="42"/>
  <c r="B116" i="42"/>
  <c r="N76" i="41"/>
  <c r="M76" i="41"/>
  <c r="L76" i="41"/>
  <c r="K76" i="41"/>
  <c r="G76" i="41"/>
  <c r="F76" i="41"/>
  <c r="E76" i="41"/>
  <c r="D76" i="41"/>
  <c r="C76" i="41"/>
  <c r="B76" i="41"/>
  <c r="N75" i="41"/>
  <c r="M75" i="41"/>
  <c r="L75" i="41"/>
  <c r="K75" i="41"/>
  <c r="G75" i="41"/>
  <c r="F75" i="41"/>
  <c r="E75" i="41"/>
  <c r="D75" i="41"/>
  <c r="C75" i="41"/>
  <c r="B75" i="41"/>
  <c r="E207" i="42" l="1"/>
  <c r="K207" i="42"/>
  <c r="O159" i="42"/>
  <c r="C159" i="42"/>
  <c r="I159" i="42"/>
  <c r="F207" i="42"/>
  <c r="L159" i="42"/>
  <c r="B207" i="42"/>
  <c r="H207" i="42"/>
  <c r="N207" i="42"/>
  <c r="E159" i="42"/>
  <c r="K159" i="42"/>
  <c r="L207" i="42"/>
  <c r="F159" i="42"/>
  <c r="B159" i="42"/>
  <c r="H159" i="42"/>
  <c r="N159" i="42"/>
  <c r="C207" i="42"/>
  <c r="I207" i="42"/>
  <c r="O207" i="42"/>
  <c r="U122" i="42"/>
  <c r="V123" i="42"/>
  <c r="V127" i="42"/>
  <c r="U130" i="42"/>
  <c r="V131" i="42"/>
  <c r="U136" i="42"/>
  <c r="U140" i="42"/>
  <c r="V137" i="42"/>
  <c r="C77" i="41"/>
  <c r="V169" i="42"/>
  <c r="U172" i="42"/>
  <c r="V198" i="42"/>
  <c r="U135" i="42"/>
  <c r="U148" i="42"/>
  <c r="V149" i="42"/>
  <c r="F77" i="41"/>
  <c r="M77" i="41"/>
  <c r="G77" i="41"/>
  <c r="N77" i="41"/>
  <c r="D77" i="41"/>
  <c r="E77" i="41"/>
  <c r="L77" i="41"/>
  <c r="U168" i="42"/>
  <c r="U151" i="42"/>
  <c r="V201" i="42"/>
  <c r="U126" i="42"/>
  <c r="V173" i="42"/>
  <c r="V168" i="42"/>
  <c r="U171" i="42"/>
  <c r="V172" i="42"/>
  <c r="U175" i="42"/>
  <c r="V176" i="42"/>
  <c r="U179" i="42"/>
  <c r="V180" i="42"/>
  <c r="V185" i="42"/>
  <c r="V186" i="42"/>
  <c r="U196" i="42"/>
  <c r="V197" i="42"/>
  <c r="U199" i="42"/>
  <c r="V200" i="42"/>
  <c r="U193" i="42"/>
  <c r="U191" i="42"/>
  <c r="U176" i="42"/>
  <c r="V177" i="42"/>
  <c r="U180" i="42"/>
  <c r="V189" i="42"/>
  <c r="U186" i="42"/>
  <c r="V182" i="42"/>
  <c r="U197" i="42"/>
  <c r="U200" i="42"/>
  <c r="V187" i="42"/>
  <c r="V181" i="42"/>
  <c r="V120" i="42"/>
  <c r="U123" i="42"/>
  <c r="V124" i="42"/>
  <c r="U127" i="42"/>
  <c r="V128" i="42"/>
  <c r="U131" i="42"/>
  <c r="U137" i="42"/>
  <c r="V141" i="42"/>
  <c r="V138" i="42"/>
  <c r="U149" i="42"/>
  <c r="U143" i="42"/>
  <c r="U169" i="42"/>
  <c r="V170" i="42"/>
  <c r="U173" i="42"/>
  <c r="V174" i="42"/>
  <c r="U177" i="42"/>
  <c r="V178" i="42"/>
  <c r="U181" i="42"/>
  <c r="V184" i="42"/>
  <c r="V188" i="42"/>
  <c r="U189" i="42"/>
  <c r="V190" i="42"/>
  <c r="V192" i="42"/>
  <c r="U182" i="42"/>
  <c r="V183" i="42"/>
  <c r="V195" i="42"/>
  <c r="U198" i="42"/>
  <c r="V194" i="42"/>
  <c r="U201" i="42"/>
  <c r="V205" i="42"/>
  <c r="U187" i="42"/>
  <c r="V191" i="42"/>
  <c r="U170" i="42"/>
  <c r="V171" i="42"/>
  <c r="U174" i="42"/>
  <c r="V175" i="42"/>
  <c r="U178" i="42"/>
  <c r="V179" i="42"/>
  <c r="U184" i="42"/>
  <c r="U188" i="42"/>
  <c r="U185" i="42"/>
  <c r="U190" i="42"/>
  <c r="U192" i="42"/>
  <c r="V193" i="42"/>
  <c r="U183" i="42"/>
  <c r="U195" i="42"/>
  <c r="V196" i="42"/>
  <c r="U194" i="42"/>
  <c r="V199" i="42"/>
  <c r="U205" i="42"/>
  <c r="U145" i="42"/>
  <c r="V139" i="42"/>
  <c r="V143" i="42"/>
  <c r="U121" i="42"/>
  <c r="V122" i="42"/>
  <c r="U125" i="42"/>
  <c r="V126" i="42"/>
  <c r="U129" i="42"/>
  <c r="V130" i="42"/>
  <c r="U133" i="42"/>
  <c r="V136" i="42"/>
  <c r="V140" i="42"/>
  <c r="U142" i="42"/>
  <c r="U144" i="42"/>
  <c r="V145" i="42"/>
  <c r="U134" i="42"/>
  <c r="V135" i="42"/>
  <c r="U147" i="42"/>
  <c r="V148" i="42"/>
  <c r="U146" i="42"/>
  <c r="V151" i="42"/>
  <c r="U157" i="42"/>
  <c r="V132" i="42"/>
  <c r="V150" i="42"/>
  <c r="U139" i="42"/>
  <c r="U120" i="42"/>
  <c r="V121" i="42"/>
  <c r="U124" i="42"/>
  <c r="V125" i="42"/>
  <c r="U128" i="42"/>
  <c r="V129" i="42"/>
  <c r="U132" i="42"/>
  <c r="V133" i="42"/>
  <c r="U141" i="42"/>
  <c r="V142" i="42"/>
  <c r="V144" i="42"/>
  <c r="U138" i="42"/>
  <c r="V134" i="42"/>
  <c r="V147" i="42"/>
  <c r="U150" i="42"/>
  <c r="V146" i="42"/>
  <c r="V157" i="42"/>
  <c r="D190" i="42"/>
  <c r="D205" i="42"/>
  <c r="D151" i="42"/>
  <c r="L29" i="46"/>
  <c r="P31" i="46"/>
  <c r="N29" i="46"/>
  <c r="J29" i="46"/>
  <c r="K29" i="46"/>
  <c r="M29" i="46"/>
  <c r="P29" i="46"/>
  <c r="H29" i="46"/>
  <c r="D182" i="42"/>
  <c r="D195" i="42"/>
  <c r="D194" i="42"/>
  <c r="D170" i="42"/>
  <c r="D174" i="42"/>
  <c r="D178" i="42"/>
  <c r="D181" i="42"/>
  <c r="D120" i="42"/>
  <c r="D124" i="42"/>
  <c r="D128" i="42"/>
  <c r="D137" i="42"/>
  <c r="D145" i="42"/>
  <c r="D149" i="42"/>
  <c r="D171" i="42"/>
  <c r="D175" i="42"/>
  <c r="D179" i="42"/>
  <c r="D184" i="42"/>
  <c r="D188" i="42"/>
  <c r="D192" i="42"/>
  <c r="D183" i="42"/>
  <c r="D187" i="42"/>
  <c r="D123" i="42"/>
  <c r="D127" i="42"/>
  <c r="D131" i="42"/>
  <c r="D136" i="42"/>
  <c r="D140" i="42"/>
  <c r="D142" i="42"/>
  <c r="D144" i="42"/>
  <c r="D135" i="42"/>
  <c r="D148" i="42"/>
  <c r="D139" i="42"/>
  <c r="D121" i="42"/>
  <c r="D125" i="42"/>
  <c r="D129" i="42"/>
  <c r="D132" i="42"/>
  <c r="D141" i="42"/>
  <c r="D138" i="42"/>
  <c r="D150" i="42"/>
  <c r="D168" i="42"/>
  <c r="D172" i="42"/>
  <c r="D176" i="42"/>
  <c r="D185" i="42"/>
  <c r="D193" i="42"/>
  <c r="J193" i="42"/>
  <c r="P193" i="42"/>
  <c r="D197" i="42"/>
  <c r="P197" i="42"/>
  <c r="D200" i="42"/>
  <c r="P200" i="42"/>
  <c r="I75" i="41"/>
  <c r="H75" i="41"/>
  <c r="D196" i="42"/>
  <c r="D199" i="42"/>
  <c r="D143" i="42"/>
  <c r="D191" i="42"/>
  <c r="D122" i="42"/>
  <c r="D126" i="42"/>
  <c r="D130" i="42"/>
  <c r="D133" i="42"/>
  <c r="D134" i="42"/>
  <c r="D147" i="42"/>
  <c r="D146" i="42"/>
  <c r="D157" i="42"/>
  <c r="D169" i="42"/>
  <c r="D173" i="42"/>
  <c r="D177" i="42"/>
  <c r="D180" i="42"/>
  <c r="D189" i="42"/>
  <c r="D186" i="42"/>
  <c r="D198" i="42"/>
  <c r="D201" i="42"/>
  <c r="H31" i="46"/>
  <c r="F31" i="46"/>
  <c r="D31" i="46"/>
  <c r="L31" i="46"/>
  <c r="N31" i="46"/>
  <c r="J31" i="46"/>
  <c r="G31" i="46"/>
  <c r="E31" i="46"/>
  <c r="B31" i="46"/>
  <c r="M31" i="46"/>
  <c r="K31" i="46"/>
  <c r="M184" i="42"/>
  <c r="P186" i="42"/>
  <c r="M196" i="42"/>
  <c r="M199" i="42"/>
  <c r="J187" i="42"/>
  <c r="P187" i="42"/>
  <c r="G191" i="42"/>
  <c r="P122" i="42"/>
  <c r="G123" i="42"/>
  <c r="M123" i="42"/>
  <c r="P126" i="42"/>
  <c r="G127" i="42"/>
  <c r="M127" i="42"/>
  <c r="P130" i="42"/>
  <c r="G131" i="42"/>
  <c r="P133" i="42"/>
  <c r="G137" i="42"/>
  <c r="M189" i="42"/>
  <c r="P196" i="42"/>
  <c r="P199" i="42"/>
  <c r="M197" i="42"/>
  <c r="M200" i="42"/>
  <c r="M131" i="42"/>
  <c r="G136" i="42"/>
  <c r="M136" i="42"/>
  <c r="M140" i="42"/>
  <c r="J141" i="42"/>
  <c r="M142" i="42"/>
  <c r="G144" i="42"/>
  <c r="M144" i="42"/>
  <c r="P138" i="42"/>
  <c r="G135" i="42"/>
  <c r="M135" i="42"/>
  <c r="G148" i="42"/>
  <c r="M148" i="42"/>
  <c r="P150" i="42"/>
  <c r="G151" i="42"/>
  <c r="M151" i="42"/>
  <c r="P172" i="42"/>
  <c r="P151" i="42"/>
  <c r="M169" i="42"/>
  <c r="G172" i="42"/>
  <c r="M172" i="42"/>
  <c r="G178" i="42"/>
  <c r="G181" i="42"/>
  <c r="M181" i="42"/>
  <c r="P198" i="42"/>
  <c r="P201" i="42"/>
  <c r="P171" i="42"/>
  <c r="M173" i="42"/>
  <c r="J175" i="42"/>
  <c r="P175" i="42"/>
  <c r="M177" i="42"/>
  <c r="P179" i="42"/>
  <c r="M180" i="42"/>
  <c r="J184" i="42"/>
  <c r="P188" i="42"/>
  <c r="M195" i="42"/>
  <c r="M194" i="42"/>
  <c r="M205" i="42"/>
  <c r="J169" i="42"/>
  <c r="P169" i="42"/>
  <c r="M171" i="42"/>
  <c r="J173" i="42"/>
  <c r="J177" i="42"/>
  <c r="G188" i="42"/>
  <c r="M188" i="42"/>
  <c r="P195" i="42"/>
  <c r="M198" i="42"/>
  <c r="P194" i="42"/>
  <c r="M201" i="42"/>
  <c r="P205" i="42"/>
  <c r="J148" i="42"/>
  <c r="G149" i="42"/>
  <c r="M149" i="42"/>
  <c r="P146" i="42"/>
  <c r="P157" i="42"/>
  <c r="J139" i="42"/>
  <c r="P139" i="42"/>
  <c r="M126" i="42"/>
  <c r="M130" i="42"/>
  <c r="G133" i="42"/>
  <c r="M133" i="42"/>
  <c r="J137" i="42"/>
  <c r="J145" i="42"/>
  <c r="M147" i="42"/>
  <c r="M122" i="42"/>
  <c r="P185" i="42"/>
  <c r="G139" i="42"/>
  <c r="M139" i="42"/>
  <c r="J143" i="42"/>
  <c r="P143" i="42"/>
  <c r="G121" i="42"/>
  <c r="M121" i="42"/>
  <c r="G125" i="42"/>
  <c r="M125" i="42"/>
  <c r="G129" i="42"/>
  <c r="M129" i="42"/>
  <c r="G132" i="42"/>
  <c r="M132" i="42"/>
  <c r="J140" i="42"/>
  <c r="M141" i="42"/>
  <c r="J142" i="42"/>
  <c r="J144" i="42"/>
  <c r="G138" i="42"/>
  <c r="M138" i="42"/>
  <c r="J135" i="42"/>
  <c r="P149" i="42"/>
  <c r="M146" i="42"/>
  <c r="M157" i="42"/>
  <c r="G170" i="42"/>
  <c r="M170" i="42"/>
  <c r="G174" i="42"/>
  <c r="M174" i="42"/>
  <c r="M175" i="42"/>
  <c r="P177" i="42"/>
  <c r="M179" i="42"/>
  <c r="P181" i="42"/>
  <c r="M185" i="42"/>
  <c r="P190" i="42"/>
  <c r="G186" i="42"/>
  <c r="J151" i="42"/>
  <c r="P189" i="42"/>
  <c r="M193" i="42"/>
  <c r="P125" i="42"/>
  <c r="P129" i="42"/>
  <c r="P124" i="42"/>
  <c r="M120" i="42"/>
  <c r="P123" i="42"/>
  <c r="M124" i="42"/>
  <c r="P127" i="42"/>
  <c r="M128" i="42"/>
  <c r="P131" i="42"/>
  <c r="P136" i="42"/>
  <c r="M137" i="42"/>
  <c r="G141" i="42"/>
  <c r="G145" i="42"/>
  <c r="M145" i="42"/>
  <c r="J134" i="42"/>
  <c r="P134" i="42"/>
  <c r="P135" i="42"/>
  <c r="P148" i="42"/>
  <c r="J149" i="42"/>
  <c r="G150" i="42"/>
  <c r="M150" i="42"/>
  <c r="G168" i="42"/>
  <c r="M168" i="42"/>
  <c r="J171" i="42"/>
  <c r="P173" i="42"/>
  <c r="P174" i="42"/>
  <c r="G176" i="42"/>
  <c r="M176" i="42"/>
  <c r="J179" i="42"/>
  <c r="P180" i="42"/>
  <c r="J185" i="42"/>
  <c r="G190" i="42"/>
  <c r="P182" i="42"/>
  <c r="P121" i="42"/>
  <c r="G140" i="42"/>
  <c r="G142" i="42"/>
  <c r="J146" i="42"/>
  <c r="P170" i="42"/>
  <c r="P178" i="42"/>
  <c r="M192" i="42"/>
  <c r="M183" i="42"/>
  <c r="J195" i="42"/>
  <c r="J196" i="42"/>
  <c r="J197" i="42"/>
  <c r="J198" i="42"/>
  <c r="J194" i="42"/>
  <c r="J199" i="42"/>
  <c r="J200" i="42"/>
  <c r="J201" i="42"/>
  <c r="J205" i="42"/>
  <c r="P132" i="42"/>
  <c r="P120" i="42"/>
  <c r="P128" i="42"/>
  <c r="M134" i="42"/>
  <c r="J150" i="42"/>
  <c r="P168" i="42"/>
  <c r="P176" i="42"/>
  <c r="M178" i="42"/>
  <c r="J180" i="42"/>
  <c r="P184" i="42"/>
  <c r="G189" i="42"/>
  <c r="J192" i="42"/>
  <c r="P192" i="42"/>
  <c r="M182" i="42"/>
  <c r="J183" i="42"/>
  <c r="P183" i="42"/>
  <c r="G120" i="42"/>
  <c r="G124" i="42"/>
  <c r="G128" i="42"/>
  <c r="G122" i="42"/>
  <c r="G126" i="42"/>
  <c r="G130" i="42"/>
  <c r="J168" i="42"/>
  <c r="G169" i="42"/>
  <c r="J170" i="42"/>
  <c r="G171" i="42"/>
  <c r="J172" i="42"/>
  <c r="G173" i="42"/>
  <c r="J174" i="42"/>
  <c r="G175" i="42"/>
  <c r="J176" i="42"/>
  <c r="G177" i="42"/>
  <c r="J178" i="42"/>
  <c r="G179" i="42"/>
  <c r="G180" i="42"/>
  <c r="J181" i="42"/>
  <c r="G184" i="42"/>
  <c r="J190" i="42"/>
  <c r="G192" i="42"/>
  <c r="J186" i="42"/>
  <c r="G183" i="42"/>
  <c r="G143" i="42"/>
  <c r="G187" i="42"/>
  <c r="M187" i="42"/>
  <c r="J191" i="42"/>
  <c r="P191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6" i="42"/>
  <c r="P140" i="42"/>
  <c r="P137" i="42"/>
  <c r="P141" i="42"/>
  <c r="P142" i="42"/>
  <c r="J138" i="42"/>
  <c r="G134" i="42"/>
  <c r="J147" i="42"/>
  <c r="P147" i="42"/>
  <c r="G185" i="42"/>
  <c r="G193" i="42"/>
  <c r="J182" i="42"/>
  <c r="P144" i="42"/>
  <c r="P145" i="42"/>
  <c r="J157" i="42"/>
  <c r="M190" i="42"/>
  <c r="M186" i="42"/>
  <c r="G182" i="42"/>
  <c r="G195" i="42"/>
  <c r="G196" i="42"/>
  <c r="G197" i="42"/>
  <c r="G198" i="42"/>
  <c r="G194" i="42"/>
  <c r="G199" i="42"/>
  <c r="G200" i="42"/>
  <c r="G201" i="42"/>
  <c r="G205" i="42"/>
  <c r="M143" i="42"/>
  <c r="M191" i="42"/>
  <c r="J188" i="42"/>
  <c r="J189" i="42"/>
  <c r="G147" i="42"/>
  <c r="G146" i="42"/>
  <c r="G157" i="42"/>
  <c r="B77" i="41"/>
  <c r="J75" i="41"/>
  <c r="O75" i="41"/>
  <c r="O76" i="41"/>
  <c r="J76" i="41"/>
  <c r="H76" i="41"/>
  <c r="I76" i="41"/>
  <c r="N76" i="2"/>
  <c r="M76" i="2"/>
  <c r="L76" i="2"/>
  <c r="G76" i="2"/>
  <c r="F76" i="2"/>
  <c r="E76" i="2"/>
  <c r="D76" i="2"/>
  <c r="C76" i="2"/>
  <c r="B76" i="2"/>
  <c r="B75" i="2"/>
  <c r="O14" i="35"/>
  <c r="O15" i="35"/>
  <c r="O16" i="35"/>
  <c r="O17" i="35"/>
  <c r="O18" i="35"/>
  <c r="O19" i="35"/>
  <c r="O20" i="35"/>
  <c r="O21" i="35"/>
  <c r="O22" i="35"/>
  <c r="O23" i="35"/>
  <c r="O24" i="35"/>
  <c r="O25" i="35"/>
  <c r="O26" i="35"/>
  <c r="O27" i="35"/>
  <c r="O28" i="35"/>
  <c r="O29" i="35"/>
  <c r="O30" i="35"/>
  <c r="O31" i="35"/>
  <c r="O32" i="35"/>
  <c r="O33" i="35"/>
  <c r="O34" i="35"/>
  <c r="O35" i="35"/>
  <c r="O36" i="35"/>
  <c r="O37" i="35"/>
  <c r="O38" i="35"/>
  <c r="O39" i="35"/>
  <c r="O40" i="35"/>
  <c r="O41" i="35"/>
  <c r="O42" i="35"/>
  <c r="O43" i="35"/>
  <c r="O44" i="35"/>
  <c r="O45" i="35"/>
  <c r="O46" i="35"/>
  <c r="O47" i="35"/>
  <c r="O48" i="35"/>
  <c r="O49" i="35"/>
  <c r="O50" i="35"/>
  <c r="O51" i="35"/>
  <c r="O52" i="35"/>
  <c r="O53" i="35"/>
  <c r="O54" i="35"/>
  <c r="O55" i="35"/>
  <c r="O56" i="35"/>
  <c r="O57" i="35"/>
  <c r="O58" i="35"/>
  <c r="O59" i="35"/>
  <c r="O60" i="35"/>
  <c r="O61" i="35"/>
  <c r="O62" i="35"/>
  <c r="O63" i="35"/>
  <c r="O64" i="35"/>
  <c r="O65" i="35"/>
  <c r="O66" i="35"/>
  <c r="O67" i="35"/>
  <c r="O68" i="35"/>
  <c r="O69" i="35"/>
  <c r="O70" i="35"/>
  <c r="O71" i="35"/>
  <c r="O72" i="35"/>
  <c r="O73" i="35"/>
  <c r="O74" i="35"/>
  <c r="O75" i="35"/>
  <c r="O76" i="35"/>
  <c r="O77" i="35"/>
  <c r="O78" i="35"/>
  <c r="O79" i="35"/>
  <c r="O80" i="35"/>
  <c r="O81" i="35"/>
  <c r="O82" i="35"/>
  <c r="O83" i="35"/>
  <c r="O84" i="35"/>
  <c r="O85" i="35"/>
  <c r="O86" i="35"/>
  <c r="O87" i="35"/>
  <c r="O88" i="35"/>
  <c r="O89" i="35"/>
  <c r="O90" i="35"/>
  <c r="O91" i="35"/>
  <c r="O92" i="35"/>
  <c r="O93" i="35"/>
  <c r="O94" i="35"/>
  <c r="O95" i="35"/>
  <c r="O96" i="35"/>
  <c r="O97" i="35"/>
  <c r="O98" i="35"/>
  <c r="O99" i="35"/>
  <c r="O100" i="35"/>
  <c r="O101" i="35"/>
  <c r="O102" i="35"/>
  <c r="O103" i="35"/>
  <c r="O104" i="35"/>
  <c r="O105" i="35"/>
  <c r="O106" i="35"/>
  <c r="O107" i="35"/>
  <c r="O108" i="35"/>
  <c r="O109" i="35"/>
  <c r="O110" i="35"/>
  <c r="O111" i="35"/>
  <c r="O112" i="35"/>
  <c r="O113" i="35"/>
  <c r="O114" i="35"/>
  <c r="O115" i="35"/>
  <c r="O116" i="35"/>
  <c r="O117" i="35"/>
  <c r="O118" i="35"/>
  <c r="O119" i="35"/>
  <c r="O120" i="35"/>
  <c r="O121" i="35"/>
  <c r="O122" i="35"/>
  <c r="O123" i="35"/>
  <c r="O124" i="35"/>
  <c r="O125" i="35"/>
  <c r="O126" i="35"/>
  <c r="O127" i="35"/>
  <c r="O128" i="35"/>
  <c r="O129" i="35"/>
  <c r="O130" i="35"/>
  <c r="O131" i="35"/>
  <c r="O132" i="35"/>
  <c r="O133" i="35"/>
  <c r="O134" i="35"/>
  <c r="O135" i="35"/>
  <c r="O136" i="35"/>
  <c r="O137" i="35"/>
  <c r="O138" i="35"/>
  <c r="O139" i="35"/>
  <c r="O140" i="35"/>
  <c r="O141" i="35"/>
  <c r="O142" i="35"/>
  <c r="O143" i="35"/>
  <c r="O144" i="35"/>
  <c r="O145" i="35"/>
  <c r="O146" i="35"/>
  <c r="O147" i="35"/>
  <c r="O148" i="35"/>
  <c r="O149" i="35"/>
  <c r="O150" i="35"/>
  <c r="O151" i="35"/>
  <c r="O152" i="35"/>
  <c r="O153" i="35"/>
  <c r="O154" i="35"/>
  <c r="O155" i="35"/>
  <c r="O156" i="35"/>
  <c r="O157" i="35"/>
  <c r="O158" i="35"/>
  <c r="O159" i="35"/>
  <c r="O160" i="35"/>
  <c r="O161" i="35"/>
  <c r="O162" i="35"/>
  <c r="O163" i="35"/>
  <c r="O164" i="35"/>
  <c r="O165" i="35"/>
  <c r="O166" i="35"/>
  <c r="O167" i="35"/>
  <c r="O168" i="35"/>
  <c r="O169" i="35"/>
  <c r="O170" i="35"/>
  <c r="O171" i="35"/>
  <c r="O172" i="35"/>
  <c r="O173" i="35"/>
  <c r="O174" i="35"/>
  <c r="O175" i="35"/>
  <c r="O176" i="35"/>
  <c r="O177" i="35"/>
  <c r="O178" i="35"/>
  <c r="O179" i="35"/>
  <c r="O180" i="35"/>
  <c r="O181" i="35"/>
  <c r="O182" i="35"/>
  <c r="O183" i="35"/>
  <c r="O184" i="35"/>
  <c r="O185" i="35"/>
  <c r="O186" i="35"/>
  <c r="O187" i="35"/>
  <c r="O188" i="35"/>
  <c r="O189" i="35"/>
  <c r="O190" i="35"/>
  <c r="O191" i="35"/>
  <c r="O192" i="35"/>
  <c r="O193" i="35"/>
  <c r="O194" i="35"/>
  <c r="O195" i="35"/>
  <c r="O196" i="35"/>
  <c r="O197" i="35"/>
  <c r="O198" i="35"/>
  <c r="O199" i="35"/>
  <c r="O200" i="35"/>
  <c r="O201" i="35"/>
  <c r="O202" i="35"/>
  <c r="O203" i="35"/>
  <c r="O204" i="35"/>
  <c r="O205" i="35"/>
  <c r="O206" i="35"/>
  <c r="O207" i="35"/>
  <c r="O208" i="35"/>
  <c r="O209" i="35"/>
  <c r="O210" i="35"/>
  <c r="O211" i="35"/>
  <c r="O212" i="35"/>
  <c r="O213" i="35"/>
  <c r="O214" i="35"/>
  <c r="O215" i="35"/>
  <c r="O216" i="35"/>
  <c r="O217" i="35"/>
  <c r="O218" i="35"/>
  <c r="O219" i="35"/>
  <c r="O220" i="35"/>
  <c r="O221" i="35"/>
  <c r="O222" i="35"/>
  <c r="O223" i="35"/>
  <c r="O224" i="35"/>
  <c r="O225" i="35"/>
  <c r="O226" i="35"/>
  <c r="O227" i="35"/>
  <c r="O228" i="35"/>
  <c r="O229" i="35"/>
  <c r="O230" i="35"/>
  <c r="O231" i="35"/>
  <c r="O232" i="35"/>
  <c r="O233" i="35"/>
  <c r="O234" i="35"/>
  <c r="O235" i="35"/>
  <c r="O236" i="35"/>
  <c r="O237" i="35"/>
  <c r="O238" i="35"/>
  <c r="O239" i="35"/>
  <c r="O240" i="35"/>
  <c r="O241" i="35"/>
  <c r="O242" i="35"/>
  <c r="O243" i="35"/>
  <c r="O244" i="35"/>
  <c r="O245" i="35"/>
  <c r="O246" i="35"/>
  <c r="O247" i="35"/>
  <c r="O248" i="35"/>
  <c r="O249" i="35"/>
  <c r="O250" i="35"/>
  <c r="O251" i="35"/>
  <c r="O252" i="35"/>
  <c r="O253" i="35"/>
  <c r="O254" i="35"/>
  <c r="O255" i="35"/>
  <c r="O256" i="35"/>
  <c r="O257" i="35"/>
  <c r="O258" i="35"/>
  <c r="O259" i="35"/>
  <c r="O260" i="35"/>
  <c r="O261" i="35"/>
  <c r="O262" i="35"/>
  <c r="O263" i="35"/>
  <c r="O264" i="35"/>
  <c r="O265" i="35"/>
  <c r="O266" i="35"/>
  <c r="O267" i="35"/>
  <c r="O268" i="35"/>
  <c r="O269" i="35"/>
  <c r="O270" i="35"/>
  <c r="O271" i="35"/>
  <c r="O272" i="35"/>
  <c r="O273" i="35"/>
  <c r="O274" i="35"/>
  <c r="O275" i="35"/>
  <c r="O276" i="35"/>
  <c r="O277" i="35"/>
  <c r="O278" i="35"/>
  <c r="O279" i="35"/>
  <c r="O280" i="35"/>
  <c r="O281" i="35"/>
  <c r="O282" i="35"/>
  <c r="O283" i="35"/>
  <c r="O284" i="35"/>
  <c r="O285" i="35"/>
  <c r="O286" i="35"/>
  <c r="O287" i="35"/>
  <c r="O288" i="35"/>
  <c r="O289" i="35"/>
  <c r="O290" i="35"/>
  <c r="O291" i="35"/>
  <c r="O292" i="35"/>
  <c r="O293" i="35"/>
  <c r="O294" i="35"/>
  <c r="O295" i="35"/>
  <c r="O296" i="35"/>
  <c r="O297" i="35"/>
  <c r="O298" i="35"/>
  <c r="O299" i="35"/>
  <c r="O300" i="35"/>
  <c r="O301" i="35"/>
  <c r="O302" i="35"/>
  <c r="O303" i="35"/>
  <c r="O304" i="35"/>
  <c r="O305" i="35"/>
  <c r="O306" i="35"/>
  <c r="O307" i="35"/>
  <c r="O308" i="35"/>
  <c r="O309" i="35"/>
  <c r="O310" i="35"/>
  <c r="O311" i="35"/>
  <c r="O312" i="35"/>
  <c r="O313" i="35"/>
  <c r="O314" i="35"/>
  <c r="O315" i="35"/>
  <c r="O316" i="35"/>
  <c r="O317" i="35"/>
  <c r="O318" i="35"/>
  <c r="O319" i="35"/>
  <c r="O320" i="35"/>
  <c r="O321" i="35"/>
  <c r="O322" i="35"/>
  <c r="O323" i="35"/>
  <c r="O324" i="35"/>
  <c r="O325" i="35"/>
  <c r="O326" i="35"/>
  <c r="O327" i="35"/>
  <c r="O328" i="35"/>
  <c r="O329" i="35"/>
  <c r="O330" i="35"/>
  <c r="O331" i="35"/>
  <c r="O332" i="35"/>
  <c r="O333" i="35"/>
  <c r="O334" i="35"/>
  <c r="O335" i="35"/>
  <c r="O336" i="35"/>
  <c r="O337" i="35"/>
  <c r="O338" i="35"/>
  <c r="O339" i="35"/>
  <c r="O340" i="35"/>
  <c r="O341" i="35"/>
  <c r="O342" i="35"/>
  <c r="O343" i="35"/>
  <c r="O344" i="35"/>
  <c r="O345" i="35"/>
  <c r="O346" i="35"/>
  <c r="O347" i="35"/>
  <c r="O348" i="35"/>
  <c r="O349" i="35"/>
  <c r="O350" i="35"/>
  <c r="O351" i="35"/>
  <c r="O352" i="35"/>
  <c r="O353" i="35"/>
  <c r="O354" i="35"/>
  <c r="O355" i="35"/>
  <c r="O356" i="35"/>
  <c r="O357" i="35"/>
  <c r="O358" i="35"/>
  <c r="O359" i="35"/>
  <c r="O360" i="35"/>
  <c r="O361" i="35"/>
  <c r="O362" i="35"/>
  <c r="O363" i="35"/>
  <c r="O364" i="35"/>
  <c r="O365" i="35"/>
  <c r="O366" i="35"/>
  <c r="O367" i="35"/>
  <c r="O368" i="35"/>
  <c r="O369" i="35"/>
  <c r="O370" i="35"/>
  <c r="O371" i="35"/>
  <c r="O372" i="35"/>
  <c r="O373" i="35"/>
  <c r="O374" i="35"/>
  <c r="O375" i="35"/>
  <c r="O376" i="35"/>
  <c r="O377" i="35"/>
  <c r="O378" i="35"/>
  <c r="O379" i="35"/>
  <c r="O380" i="35"/>
  <c r="O381" i="35"/>
  <c r="O382" i="35"/>
  <c r="O383" i="35"/>
  <c r="O384" i="35"/>
  <c r="O385" i="35"/>
  <c r="O386" i="35"/>
  <c r="O387" i="35"/>
  <c r="O388" i="35"/>
  <c r="O389" i="35"/>
  <c r="O390" i="35"/>
  <c r="O391" i="35"/>
  <c r="O392" i="35"/>
  <c r="O393" i="35"/>
  <c r="O394" i="35"/>
  <c r="O395" i="35"/>
  <c r="O396" i="35"/>
  <c r="O397" i="35"/>
  <c r="O398" i="35"/>
  <c r="O399" i="35"/>
  <c r="O400" i="35"/>
  <c r="O401" i="35"/>
  <c r="O402" i="35"/>
  <c r="O403" i="35"/>
  <c r="O404" i="35"/>
  <c r="O405" i="35"/>
  <c r="O406" i="35"/>
  <c r="O407" i="35"/>
  <c r="O408" i="35"/>
  <c r="O409" i="35"/>
  <c r="O410" i="35"/>
  <c r="O411" i="35"/>
  <c r="O412" i="35"/>
  <c r="O413" i="35"/>
  <c r="O414" i="35"/>
  <c r="O415" i="35"/>
  <c r="O416" i="35"/>
  <c r="O417" i="35"/>
  <c r="O418" i="35"/>
  <c r="O419" i="35"/>
  <c r="O420" i="35"/>
  <c r="O421" i="35"/>
  <c r="O422" i="35"/>
  <c r="O423" i="35"/>
  <c r="O424" i="35"/>
  <c r="O425" i="35"/>
  <c r="O426" i="35"/>
  <c r="O427" i="35"/>
  <c r="O428" i="35"/>
  <c r="O429" i="35"/>
  <c r="O430" i="35"/>
  <c r="O431" i="35"/>
  <c r="O432" i="35"/>
  <c r="O433" i="35"/>
  <c r="O434" i="35"/>
  <c r="O435" i="35"/>
  <c r="O436" i="35"/>
  <c r="O437" i="35"/>
  <c r="O438" i="35"/>
  <c r="O439" i="35"/>
  <c r="O440" i="35"/>
  <c r="O441" i="35"/>
  <c r="O442" i="35"/>
  <c r="O443" i="35"/>
  <c r="O444" i="35"/>
  <c r="O445" i="35"/>
  <c r="O446" i="35"/>
  <c r="O447" i="35"/>
  <c r="O448" i="35"/>
  <c r="O449" i="35"/>
  <c r="O450" i="35"/>
  <c r="O451" i="35"/>
  <c r="O452" i="35"/>
  <c r="O453" i="35"/>
  <c r="O454" i="35"/>
  <c r="O455" i="35"/>
  <c r="O456" i="35"/>
  <c r="O457" i="35"/>
  <c r="O458" i="35"/>
  <c r="O459" i="35"/>
  <c r="O460" i="35"/>
  <c r="O461" i="35"/>
  <c r="O462" i="35"/>
  <c r="O463" i="35"/>
  <c r="O464" i="35"/>
  <c r="O465" i="35"/>
  <c r="O466" i="35"/>
  <c r="O467" i="35"/>
  <c r="O468" i="35"/>
  <c r="O469" i="35"/>
  <c r="O470" i="35"/>
  <c r="O471" i="35"/>
  <c r="O472" i="35"/>
  <c r="O473" i="35"/>
  <c r="O474" i="35"/>
  <c r="O475" i="35"/>
  <c r="O476" i="35"/>
  <c r="O477" i="35"/>
  <c r="O478" i="35"/>
  <c r="O479" i="35"/>
  <c r="O480" i="35"/>
  <c r="O481" i="35"/>
  <c r="O482" i="35"/>
  <c r="O483" i="35"/>
  <c r="O484" i="35"/>
  <c r="O485" i="35"/>
  <c r="O486" i="35"/>
  <c r="O487" i="35"/>
  <c r="O488" i="35"/>
  <c r="O489" i="35"/>
  <c r="O490" i="35"/>
  <c r="O491" i="35"/>
  <c r="O492" i="35"/>
  <c r="O493" i="35"/>
  <c r="O494" i="35"/>
  <c r="O495" i="35"/>
  <c r="O496" i="35"/>
  <c r="O497" i="35"/>
  <c r="O498" i="35"/>
  <c r="O499" i="35"/>
  <c r="O500" i="35"/>
  <c r="O501" i="35"/>
  <c r="O502" i="35"/>
  <c r="O503" i="35"/>
  <c r="O504" i="35"/>
  <c r="O505" i="35"/>
  <c r="O506" i="35"/>
  <c r="O507" i="35"/>
  <c r="O508" i="35"/>
  <c r="O509" i="35"/>
  <c r="O510" i="35"/>
  <c r="O511" i="35"/>
  <c r="O512" i="35"/>
  <c r="O513" i="35"/>
  <c r="O514" i="35"/>
  <c r="O515" i="35"/>
  <c r="O516" i="35"/>
  <c r="O517" i="35"/>
  <c r="O518" i="35"/>
  <c r="O519" i="35"/>
  <c r="O520" i="35"/>
  <c r="O521" i="35"/>
  <c r="O522" i="35"/>
  <c r="O523" i="35"/>
  <c r="O524" i="35"/>
  <c r="O525" i="35"/>
  <c r="O526" i="35"/>
  <c r="O527" i="35"/>
  <c r="O528" i="35"/>
  <c r="O529" i="35"/>
  <c r="O530" i="35"/>
  <c r="O531" i="35"/>
  <c r="O532" i="35"/>
  <c r="O533" i="35"/>
  <c r="O534" i="35"/>
  <c r="O535" i="35"/>
  <c r="O536" i="35"/>
  <c r="O537" i="35"/>
  <c r="O538" i="35"/>
  <c r="O539" i="35"/>
  <c r="O540" i="35"/>
  <c r="O541" i="35"/>
  <c r="O542" i="35"/>
  <c r="O543" i="35"/>
  <c r="O544" i="35"/>
  <c r="O545" i="35"/>
  <c r="O546" i="35"/>
  <c r="O547" i="35"/>
  <c r="O548" i="35"/>
  <c r="O549" i="35"/>
  <c r="O550" i="35"/>
  <c r="O551" i="35"/>
  <c r="O552" i="35"/>
  <c r="O553" i="35"/>
  <c r="O554" i="35"/>
  <c r="O555" i="35"/>
  <c r="O556" i="35"/>
  <c r="O557" i="35"/>
  <c r="O558" i="35"/>
  <c r="O559" i="35"/>
  <c r="O560" i="35"/>
  <c r="O561" i="35"/>
  <c r="O562" i="35"/>
  <c r="O563" i="35"/>
  <c r="O564" i="35"/>
  <c r="O565" i="35"/>
  <c r="O566" i="35"/>
  <c r="O567" i="35"/>
  <c r="O568" i="35"/>
  <c r="O569" i="35"/>
  <c r="O570" i="35"/>
  <c r="O571" i="35"/>
  <c r="O572" i="35"/>
  <c r="O573" i="35"/>
  <c r="O574" i="35"/>
  <c r="O575" i="35"/>
  <c r="O576" i="35"/>
  <c r="O577" i="35"/>
  <c r="O578" i="35"/>
  <c r="O579" i="35"/>
  <c r="O580" i="35"/>
  <c r="O581" i="35"/>
  <c r="O582" i="35"/>
  <c r="O583" i="35"/>
  <c r="O584" i="35"/>
  <c r="O585" i="35"/>
  <c r="O586" i="35"/>
  <c r="O587" i="35"/>
  <c r="O588" i="35"/>
  <c r="O589" i="35"/>
  <c r="O590" i="35"/>
  <c r="O591" i="35"/>
  <c r="O592" i="35"/>
  <c r="O593" i="35"/>
  <c r="O594" i="35"/>
  <c r="O595" i="35"/>
  <c r="O596" i="35"/>
  <c r="O597" i="35"/>
  <c r="O598" i="35"/>
  <c r="O599" i="35"/>
  <c r="O600" i="35"/>
  <c r="O601" i="35"/>
  <c r="O602" i="35"/>
  <c r="O603" i="35"/>
  <c r="O604" i="35"/>
  <c r="O605" i="35"/>
  <c r="O606" i="35"/>
  <c r="O607" i="35"/>
  <c r="O608" i="35"/>
  <c r="O609" i="35"/>
  <c r="O610" i="35"/>
  <c r="O611" i="35"/>
  <c r="O612" i="35"/>
  <c r="O613" i="35"/>
  <c r="O614" i="35"/>
  <c r="O615" i="35"/>
  <c r="O616" i="35"/>
  <c r="O617" i="35"/>
  <c r="O618" i="35"/>
  <c r="O619" i="35"/>
  <c r="O620" i="35"/>
  <c r="O621" i="35"/>
  <c r="O622" i="35"/>
  <c r="O623" i="35"/>
  <c r="O624" i="35"/>
  <c r="O625" i="35"/>
  <c r="O626" i="35"/>
  <c r="O627" i="35"/>
  <c r="O628" i="35"/>
  <c r="O629" i="35"/>
  <c r="O630" i="35"/>
  <c r="O631" i="35"/>
  <c r="O632" i="35"/>
  <c r="O633" i="35"/>
  <c r="O634" i="35"/>
  <c r="O635" i="35"/>
  <c r="O636" i="35"/>
  <c r="O637" i="35"/>
  <c r="O638" i="35"/>
  <c r="O639" i="35"/>
  <c r="O640" i="35"/>
  <c r="O641" i="35"/>
  <c r="O642" i="35"/>
  <c r="O643" i="35"/>
  <c r="O644" i="35"/>
  <c r="O645" i="35"/>
  <c r="O646" i="35"/>
  <c r="O647" i="35"/>
  <c r="O648" i="35"/>
  <c r="O649" i="35"/>
  <c r="O650" i="35"/>
  <c r="O651" i="35"/>
  <c r="O652" i="35"/>
  <c r="O653" i="35"/>
  <c r="O654" i="35"/>
  <c r="O655" i="35"/>
  <c r="O656" i="35"/>
  <c r="O657" i="35"/>
  <c r="O658" i="35"/>
  <c r="O659" i="35"/>
  <c r="O660" i="35"/>
  <c r="O661" i="35"/>
  <c r="O662" i="35"/>
  <c r="O663" i="35"/>
  <c r="O664" i="35"/>
  <c r="O665" i="35"/>
  <c r="O666" i="35"/>
  <c r="O667" i="35"/>
  <c r="O668" i="35"/>
  <c r="O669" i="35"/>
  <c r="O670" i="35"/>
  <c r="O671" i="35"/>
  <c r="O672" i="35"/>
  <c r="O673" i="35"/>
  <c r="O674" i="35"/>
  <c r="O675" i="35"/>
  <c r="O676" i="35"/>
  <c r="O677" i="35"/>
  <c r="O678" i="35"/>
  <c r="O679" i="35"/>
  <c r="O680" i="35"/>
  <c r="O681" i="35"/>
  <c r="O682" i="35"/>
  <c r="O683" i="35"/>
  <c r="O684" i="35"/>
  <c r="O685" i="35"/>
  <c r="O686" i="35"/>
  <c r="O687" i="35"/>
  <c r="O688" i="35"/>
  <c r="O689" i="35"/>
  <c r="O690" i="35"/>
  <c r="O691" i="35"/>
  <c r="O692" i="35"/>
  <c r="O693" i="35"/>
  <c r="O694" i="35"/>
  <c r="O695" i="35"/>
  <c r="O696" i="35"/>
  <c r="O697" i="35"/>
  <c r="O698" i="35"/>
  <c r="O699" i="35"/>
  <c r="O700" i="35"/>
  <c r="O701" i="35"/>
  <c r="O702" i="35"/>
  <c r="O703" i="35"/>
  <c r="O704" i="35"/>
  <c r="O705" i="35"/>
  <c r="O706" i="35"/>
  <c r="O707" i="35"/>
  <c r="O708" i="35"/>
  <c r="O709" i="35"/>
  <c r="O710" i="35"/>
  <c r="O711" i="35"/>
  <c r="O712" i="35"/>
  <c r="O713" i="35"/>
  <c r="O714" i="35"/>
  <c r="O715" i="35"/>
  <c r="O716" i="35"/>
  <c r="O717" i="35"/>
  <c r="O718" i="35"/>
  <c r="O719" i="35"/>
  <c r="O720" i="35"/>
  <c r="O721" i="35"/>
  <c r="O722" i="35"/>
  <c r="O723" i="35"/>
  <c r="O724" i="35"/>
  <c r="O725" i="35"/>
  <c r="O726" i="35"/>
  <c r="O727" i="35"/>
  <c r="O728" i="35"/>
  <c r="O729" i="35"/>
  <c r="O730" i="35"/>
  <c r="O731" i="35"/>
  <c r="O732" i="35"/>
  <c r="O733" i="35"/>
  <c r="O734" i="35"/>
  <c r="O735" i="35"/>
  <c r="O736" i="35"/>
  <c r="O737" i="35"/>
  <c r="O738" i="35"/>
  <c r="O739" i="35"/>
  <c r="O740" i="35"/>
  <c r="O741" i="35"/>
  <c r="O742" i="35"/>
  <c r="O743" i="35"/>
  <c r="O744" i="35"/>
  <c r="O745" i="35"/>
  <c r="O746" i="35"/>
  <c r="O747" i="35"/>
  <c r="O748" i="35"/>
  <c r="O749" i="35"/>
  <c r="O750" i="35"/>
  <c r="O751" i="35"/>
  <c r="O752" i="35"/>
  <c r="O753" i="35"/>
  <c r="O754" i="35"/>
  <c r="O755" i="35"/>
  <c r="O756" i="35"/>
  <c r="O757" i="35"/>
  <c r="O758" i="35"/>
  <c r="O759" i="35"/>
  <c r="O760" i="35"/>
  <c r="O761" i="35"/>
  <c r="O762" i="35"/>
  <c r="O763" i="35"/>
  <c r="O764" i="35"/>
  <c r="O765" i="35"/>
  <c r="O766" i="35"/>
  <c r="O767" i="35"/>
  <c r="O768" i="35"/>
  <c r="O769" i="35"/>
  <c r="O770" i="35"/>
  <c r="O771" i="35"/>
  <c r="O772" i="35"/>
  <c r="O773" i="35"/>
  <c r="O774" i="35"/>
  <c r="O775" i="35"/>
  <c r="O776" i="35"/>
  <c r="O777" i="35"/>
  <c r="O778" i="35"/>
  <c r="O779" i="35"/>
  <c r="O780" i="35"/>
  <c r="O781" i="35"/>
  <c r="O782" i="35"/>
  <c r="O783" i="35"/>
  <c r="O784" i="35"/>
  <c r="O785" i="35"/>
  <c r="O786" i="35"/>
  <c r="O787" i="35"/>
  <c r="O788" i="35"/>
  <c r="O789" i="35"/>
  <c r="O790" i="35"/>
  <c r="O791" i="35"/>
  <c r="O792" i="35"/>
  <c r="O793" i="35"/>
  <c r="O794" i="35"/>
  <c r="O795" i="35"/>
  <c r="O796" i="35"/>
  <c r="O797" i="35"/>
  <c r="O798" i="35"/>
  <c r="O799" i="35"/>
  <c r="O800" i="35"/>
  <c r="O801" i="35"/>
  <c r="O802" i="35"/>
  <c r="O803" i="35"/>
  <c r="O804" i="35"/>
  <c r="O805" i="35"/>
  <c r="O806" i="35"/>
  <c r="O807" i="35"/>
  <c r="O808" i="35"/>
  <c r="O809" i="35"/>
  <c r="O810" i="35"/>
  <c r="O811" i="35"/>
  <c r="O812" i="35"/>
  <c r="O813" i="35"/>
  <c r="O814" i="35"/>
  <c r="O815" i="35"/>
  <c r="O816" i="35"/>
  <c r="O817" i="35"/>
  <c r="O818" i="35"/>
  <c r="O819" i="35"/>
  <c r="O820" i="35"/>
  <c r="O821" i="35"/>
  <c r="O822" i="35"/>
  <c r="O823" i="35"/>
  <c r="O824" i="35"/>
  <c r="O825" i="35"/>
  <c r="O826" i="35"/>
  <c r="O827" i="35"/>
  <c r="O828" i="35"/>
  <c r="O829" i="35"/>
  <c r="O830" i="35"/>
  <c r="O831" i="35"/>
  <c r="O832" i="35"/>
  <c r="O833" i="35"/>
  <c r="O834" i="35"/>
  <c r="O835" i="35"/>
  <c r="O836" i="35"/>
  <c r="O837" i="35"/>
  <c r="O838" i="35"/>
  <c r="O839" i="35"/>
  <c r="O840" i="35"/>
  <c r="O841" i="35"/>
  <c r="O842" i="35"/>
  <c r="O843" i="35"/>
  <c r="O844" i="35"/>
  <c r="O845" i="35"/>
  <c r="O846" i="35"/>
  <c r="O847" i="35"/>
  <c r="O848" i="35"/>
  <c r="O849" i="35"/>
  <c r="O850" i="35"/>
  <c r="O851" i="35"/>
  <c r="O852" i="35"/>
  <c r="O853" i="35"/>
  <c r="O854" i="35"/>
  <c r="O855" i="35"/>
  <c r="O856" i="35"/>
  <c r="O857" i="35"/>
  <c r="O858" i="35"/>
  <c r="O859" i="35"/>
  <c r="O860" i="35"/>
  <c r="O861" i="35"/>
  <c r="O862" i="35"/>
  <c r="O863" i="35"/>
  <c r="O864" i="35"/>
  <c r="O865" i="35"/>
  <c r="O866" i="35"/>
  <c r="O867" i="35"/>
  <c r="O868" i="35"/>
  <c r="O869" i="35"/>
  <c r="O870" i="35"/>
  <c r="O871" i="35"/>
  <c r="O872" i="35"/>
  <c r="O873" i="35"/>
  <c r="O874" i="35"/>
  <c r="O875" i="35"/>
  <c r="O876" i="35"/>
  <c r="O877" i="35"/>
  <c r="O878" i="35"/>
  <c r="O879" i="35"/>
  <c r="O880" i="35"/>
  <c r="O881" i="35"/>
  <c r="O882" i="35"/>
  <c r="O883" i="35"/>
  <c r="O884" i="35"/>
  <c r="O885" i="35"/>
  <c r="O886" i="35"/>
  <c r="O887" i="35"/>
  <c r="O888" i="35"/>
  <c r="O889" i="35"/>
  <c r="O890" i="35"/>
  <c r="O891" i="35"/>
  <c r="O892" i="35"/>
  <c r="O893" i="35"/>
  <c r="O894" i="35"/>
  <c r="O895" i="35"/>
  <c r="O896" i="35"/>
  <c r="O897" i="35"/>
  <c r="O898" i="35"/>
  <c r="O899" i="35"/>
  <c r="O900" i="35"/>
  <c r="O901" i="35"/>
  <c r="O902" i="35"/>
  <c r="O903" i="35"/>
  <c r="O904" i="35"/>
  <c r="O905" i="35"/>
  <c r="O906" i="35"/>
  <c r="O907" i="35"/>
  <c r="O908" i="35"/>
  <c r="O909" i="35"/>
  <c r="O910" i="35"/>
  <c r="O911" i="35"/>
  <c r="O912" i="35"/>
  <c r="O913" i="35"/>
  <c r="O914" i="35"/>
  <c r="O915" i="35"/>
  <c r="O916" i="35"/>
  <c r="O917" i="35"/>
  <c r="O918" i="35"/>
  <c r="O919" i="35"/>
  <c r="O920" i="35"/>
  <c r="O921" i="35"/>
  <c r="O922" i="35"/>
  <c r="O923" i="35"/>
  <c r="O924" i="35"/>
  <c r="O925" i="35"/>
  <c r="O926" i="35"/>
  <c r="O927" i="35"/>
  <c r="O928" i="35"/>
  <c r="O929" i="35"/>
  <c r="O930" i="35"/>
  <c r="O931" i="35"/>
  <c r="O932" i="35"/>
  <c r="O933" i="35"/>
  <c r="O934" i="35"/>
  <c r="O935" i="35"/>
  <c r="O936" i="35"/>
  <c r="O937" i="35"/>
  <c r="O938" i="35"/>
  <c r="O939" i="35"/>
  <c r="O940" i="35"/>
  <c r="O941" i="35"/>
  <c r="O942" i="35"/>
  <c r="O943" i="35"/>
  <c r="O944" i="35"/>
  <c r="O945" i="35"/>
  <c r="O946" i="35"/>
  <c r="O947" i="35"/>
  <c r="O948" i="35"/>
  <c r="O949" i="35"/>
  <c r="O950" i="35"/>
  <c r="O951" i="35"/>
  <c r="O952" i="35"/>
  <c r="O953" i="35"/>
  <c r="O954" i="35"/>
  <c r="O955" i="35"/>
  <c r="O956" i="35"/>
  <c r="O957" i="35"/>
  <c r="O958" i="35"/>
  <c r="O959" i="35"/>
  <c r="O960" i="35"/>
  <c r="O961" i="35"/>
  <c r="O962" i="35"/>
  <c r="O963" i="35"/>
  <c r="O964" i="35"/>
  <c r="O965" i="35"/>
  <c r="O966" i="35"/>
  <c r="O967" i="35"/>
  <c r="O968" i="35"/>
  <c r="O969" i="35"/>
  <c r="O970" i="35"/>
  <c r="O971" i="35"/>
  <c r="O972" i="35"/>
  <c r="O973" i="35"/>
  <c r="O974" i="35"/>
  <c r="O975" i="35"/>
  <c r="O976" i="35"/>
  <c r="O977" i="35"/>
  <c r="O978" i="35"/>
  <c r="O979" i="35"/>
  <c r="O980" i="35"/>
  <c r="O981" i="35"/>
  <c r="O982" i="35"/>
  <c r="O983" i="35"/>
  <c r="O984" i="35"/>
  <c r="O985" i="35"/>
  <c r="O986" i="35"/>
  <c r="O987" i="35"/>
  <c r="O988" i="35"/>
  <c r="O989" i="35"/>
  <c r="O990" i="35"/>
  <c r="O991" i="35"/>
  <c r="O992" i="35"/>
  <c r="O993" i="35"/>
  <c r="O994" i="35"/>
  <c r="O995" i="35"/>
  <c r="O996" i="35"/>
  <c r="O997" i="35"/>
  <c r="O998" i="35"/>
  <c r="O999" i="35"/>
  <c r="O1000" i="35"/>
  <c r="O1001" i="35"/>
  <c r="O1002" i="35"/>
  <c r="O1003" i="35"/>
  <c r="O1004" i="35"/>
  <c r="O1005" i="35"/>
  <c r="O1006" i="35"/>
  <c r="O1007" i="35"/>
  <c r="O1008" i="35"/>
  <c r="O1009" i="35"/>
  <c r="O1010" i="35"/>
  <c r="O1011" i="35"/>
  <c r="O1012" i="35"/>
  <c r="O1013" i="35"/>
  <c r="O1014" i="35"/>
  <c r="O1015" i="35"/>
  <c r="O1016" i="35"/>
  <c r="O1017" i="35"/>
  <c r="O1018" i="35"/>
  <c r="O1019" i="35"/>
  <c r="O1020" i="35"/>
  <c r="O1021" i="35"/>
  <c r="O1022" i="35"/>
  <c r="O1023" i="35"/>
  <c r="O1024" i="35"/>
  <c r="O1025" i="35"/>
  <c r="O1026" i="35"/>
  <c r="O1027" i="35"/>
  <c r="O1028" i="35"/>
  <c r="O1029" i="35"/>
  <c r="O1030" i="35"/>
  <c r="O1031" i="35"/>
  <c r="O1032" i="35"/>
  <c r="O1033" i="35"/>
  <c r="O1034" i="35"/>
  <c r="O1035" i="35"/>
  <c r="O1036" i="35"/>
  <c r="O1037" i="35"/>
  <c r="O1038" i="35"/>
  <c r="O1039" i="35"/>
  <c r="O1040" i="35"/>
  <c r="O1041" i="35"/>
  <c r="O1042" i="35"/>
  <c r="O1043" i="35"/>
  <c r="O1044" i="35"/>
  <c r="O1045" i="35"/>
  <c r="O1046" i="35"/>
  <c r="O1047" i="35"/>
  <c r="O1048" i="35"/>
  <c r="O1049" i="35"/>
  <c r="O1050" i="35"/>
  <c r="O1051" i="35"/>
  <c r="O1052" i="35"/>
  <c r="O1053" i="35"/>
  <c r="O1054" i="35"/>
  <c r="O1055" i="35"/>
  <c r="O1056" i="35"/>
  <c r="O1057" i="35"/>
  <c r="O1058" i="35"/>
  <c r="O1059" i="35"/>
  <c r="O1060" i="35"/>
  <c r="O1061" i="35"/>
  <c r="O1062" i="35"/>
  <c r="O1063" i="35"/>
  <c r="O1064" i="35"/>
  <c r="O1065" i="35"/>
  <c r="O1066" i="35"/>
  <c r="O1067" i="35"/>
  <c r="O1068" i="35"/>
  <c r="O1069" i="35"/>
  <c r="O1070" i="35"/>
  <c r="O1071" i="35"/>
  <c r="O1072" i="35"/>
  <c r="O1073" i="35"/>
  <c r="O1074" i="35"/>
  <c r="O1075" i="35"/>
  <c r="O1076" i="35"/>
  <c r="O1077" i="35"/>
  <c r="O1078" i="35"/>
  <c r="O1079" i="35"/>
  <c r="O1080" i="35"/>
  <c r="O1081" i="35"/>
  <c r="O1082" i="35"/>
  <c r="O1083" i="35"/>
  <c r="O1084" i="35"/>
  <c r="O1085" i="35"/>
  <c r="O1086" i="35"/>
  <c r="O1087" i="35"/>
  <c r="O1088" i="35"/>
  <c r="O1089" i="35"/>
  <c r="O1090" i="35"/>
  <c r="O1091" i="35"/>
  <c r="O1092" i="35"/>
  <c r="O1093" i="35"/>
  <c r="O1094" i="35"/>
  <c r="O1095" i="35"/>
  <c r="O1096" i="35"/>
  <c r="O1097" i="35"/>
  <c r="O1098" i="35"/>
  <c r="O1099" i="35"/>
  <c r="O1100" i="35"/>
  <c r="O1101" i="35"/>
  <c r="O1102" i="35"/>
  <c r="O1103" i="35"/>
  <c r="O1104" i="35"/>
  <c r="O1105" i="35"/>
  <c r="O1106" i="35"/>
  <c r="O1107" i="35"/>
  <c r="O1108" i="35"/>
  <c r="O1109" i="35"/>
  <c r="O1110" i="35"/>
  <c r="O1111" i="35"/>
  <c r="O1112" i="35"/>
  <c r="O1113" i="35"/>
  <c r="O1114" i="35"/>
  <c r="O1115" i="35"/>
  <c r="O1116" i="35"/>
  <c r="O1117" i="35"/>
  <c r="O1118" i="35"/>
  <c r="O1119" i="35"/>
  <c r="O1120" i="35"/>
  <c r="O1121" i="35"/>
  <c r="O1122" i="35"/>
  <c r="O1123" i="35"/>
  <c r="O1124" i="35"/>
  <c r="O1125" i="35"/>
  <c r="O1126" i="35"/>
  <c r="O1127" i="35"/>
  <c r="O1128" i="35"/>
  <c r="O1129" i="35"/>
  <c r="O1130" i="35"/>
  <c r="O1131" i="35"/>
  <c r="O1132" i="35"/>
  <c r="O1133" i="35"/>
  <c r="O1134" i="35"/>
  <c r="O1135" i="35"/>
  <c r="O1136" i="35"/>
  <c r="O1137" i="35"/>
  <c r="O1138" i="35"/>
  <c r="O1139" i="35"/>
  <c r="O1140" i="35"/>
  <c r="O1141" i="35"/>
  <c r="O1142" i="35"/>
  <c r="O1143" i="35"/>
  <c r="O1144" i="35"/>
  <c r="O1145" i="35"/>
  <c r="O1146" i="35"/>
  <c r="O1147" i="35"/>
  <c r="O1148" i="35"/>
  <c r="O1149" i="35"/>
  <c r="O1150" i="35"/>
  <c r="O1151" i="35"/>
  <c r="O1152" i="35"/>
  <c r="O1153" i="35"/>
  <c r="O1154" i="35"/>
  <c r="O1155" i="35"/>
  <c r="O1156" i="35"/>
  <c r="O1157" i="35"/>
  <c r="O1158" i="35"/>
  <c r="O1159" i="35"/>
  <c r="O1160" i="35"/>
  <c r="O1161" i="35"/>
  <c r="O1162" i="35"/>
  <c r="O1163" i="35"/>
  <c r="O1164" i="35"/>
  <c r="O1165" i="35"/>
  <c r="O1166" i="35"/>
  <c r="O1167" i="35"/>
  <c r="O1168" i="35"/>
  <c r="O1169" i="35"/>
  <c r="O1170" i="35"/>
  <c r="O1171" i="35"/>
  <c r="O1172" i="35"/>
  <c r="O1173" i="35"/>
  <c r="O1174" i="35"/>
  <c r="O1175" i="35"/>
  <c r="O1176" i="35"/>
  <c r="O1177" i="35"/>
  <c r="O1178" i="35"/>
  <c r="O1179" i="35"/>
  <c r="O1180" i="35"/>
  <c r="O1181" i="35"/>
  <c r="O1182" i="35"/>
  <c r="O1183" i="35"/>
  <c r="O1184" i="35"/>
  <c r="O1185" i="35"/>
  <c r="O1186" i="35"/>
  <c r="O1187" i="35"/>
  <c r="O1188" i="35"/>
  <c r="O1189" i="35"/>
  <c r="O1190" i="35"/>
  <c r="O1191" i="35"/>
  <c r="O1192" i="35"/>
  <c r="O1193" i="35"/>
  <c r="O1194" i="35"/>
  <c r="O1195" i="35"/>
  <c r="O1196" i="35"/>
  <c r="O1197" i="35"/>
  <c r="O1198" i="35"/>
  <c r="O1199" i="35"/>
  <c r="O1200" i="35"/>
  <c r="O1201" i="35"/>
  <c r="O1202" i="35"/>
  <c r="O1203" i="35"/>
  <c r="O1204" i="35"/>
  <c r="O1205" i="35"/>
  <c r="O1206" i="35"/>
  <c r="O1207" i="35"/>
  <c r="O1208" i="35"/>
  <c r="O1209" i="35"/>
  <c r="O1210" i="35"/>
  <c r="O1211" i="35"/>
  <c r="O1212" i="35"/>
  <c r="O1213" i="35"/>
  <c r="O1214" i="35"/>
  <c r="O1215" i="35"/>
  <c r="O1216" i="35"/>
  <c r="O1217" i="35"/>
  <c r="O1218" i="35"/>
  <c r="O1219" i="35"/>
  <c r="O1220" i="35"/>
  <c r="O1221" i="35"/>
  <c r="O1222" i="35"/>
  <c r="O1223" i="35"/>
  <c r="O1224" i="35"/>
  <c r="O1225" i="35"/>
  <c r="O1226" i="35"/>
  <c r="O1227" i="35"/>
  <c r="O1228" i="35"/>
  <c r="O1229" i="35"/>
  <c r="O1230" i="35"/>
  <c r="O1231" i="35"/>
  <c r="O1232" i="35"/>
  <c r="O1233" i="35"/>
  <c r="O1234" i="35"/>
  <c r="O1235" i="35"/>
  <c r="O1236" i="35"/>
  <c r="O1237" i="35"/>
  <c r="O1238" i="35"/>
  <c r="O1239" i="35"/>
  <c r="O1240" i="35"/>
  <c r="O1241" i="35"/>
  <c r="O1242" i="35"/>
  <c r="O1243" i="35"/>
  <c r="O1244" i="35"/>
  <c r="O1245" i="35"/>
  <c r="O1246" i="35"/>
  <c r="O1247" i="35"/>
  <c r="O1248" i="35"/>
  <c r="O1249" i="35"/>
  <c r="O1250" i="35"/>
  <c r="O1251" i="35"/>
  <c r="O1252" i="35"/>
  <c r="O1253" i="35"/>
  <c r="O1254" i="35"/>
  <c r="O1255" i="35"/>
  <c r="O1256" i="35"/>
  <c r="O1257" i="35"/>
  <c r="O1258" i="35"/>
  <c r="O1259" i="35"/>
  <c r="O1260" i="35"/>
  <c r="O1261" i="35"/>
  <c r="O1262" i="35"/>
  <c r="O1263" i="35"/>
  <c r="O1264" i="35"/>
  <c r="O1265" i="35"/>
  <c r="O1266" i="35"/>
  <c r="O1267" i="35"/>
  <c r="O1268" i="35"/>
  <c r="O1269" i="35"/>
  <c r="O1270" i="35"/>
  <c r="O1271" i="35"/>
  <c r="O1272" i="35"/>
  <c r="O1273" i="35"/>
  <c r="O1274" i="35"/>
  <c r="O1275" i="35"/>
  <c r="O1276" i="35"/>
  <c r="O1277" i="35"/>
  <c r="O1278" i="35"/>
  <c r="O1279" i="35"/>
  <c r="O1280" i="35"/>
  <c r="O1281" i="35"/>
  <c r="O1282" i="35"/>
  <c r="O1283" i="35"/>
  <c r="O1284" i="35"/>
  <c r="O1285" i="35"/>
  <c r="O1286" i="35"/>
  <c r="O1287" i="35"/>
  <c r="O1288" i="35"/>
  <c r="O1289" i="35"/>
  <c r="O1290" i="35"/>
  <c r="O1291" i="35"/>
  <c r="O1292" i="35"/>
  <c r="O1293" i="35"/>
  <c r="O1294" i="35"/>
  <c r="O1295" i="35"/>
  <c r="O1296" i="35"/>
  <c r="O1297" i="35"/>
  <c r="O1298" i="35"/>
  <c r="O1299" i="35"/>
  <c r="O1300" i="35"/>
  <c r="O1301" i="35"/>
  <c r="O1302" i="35"/>
  <c r="O1303" i="35"/>
  <c r="O1304" i="35"/>
  <c r="O1305" i="35"/>
  <c r="O1306" i="35"/>
  <c r="O1307" i="35"/>
  <c r="O1308" i="35"/>
  <c r="O1309" i="35"/>
  <c r="O1310" i="35"/>
  <c r="O1311" i="35"/>
  <c r="O1312" i="35"/>
  <c r="O1313" i="35"/>
  <c r="O1314" i="35"/>
  <c r="O1315" i="35"/>
  <c r="O1316" i="35"/>
  <c r="O1317" i="35"/>
  <c r="O1318" i="35"/>
  <c r="O1319" i="35"/>
  <c r="O1320" i="35"/>
  <c r="O1321" i="35"/>
  <c r="O1322" i="35"/>
  <c r="O1323" i="35"/>
  <c r="O1324" i="35"/>
  <c r="O1325" i="35"/>
  <c r="O1326" i="35"/>
  <c r="O1327" i="35"/>
  <c r="O1328" i="35"/>
  <c r="O1329" i="35"/>
  <c r="O1330" i="35"/>
  <c r="O1331" i="35"/>
  <c r="O1332" i="35"/>
  <c r="O1333" i="35"/>
  <c r="O1334" i="35"/>
  <c r="O1335" i="35"/>
  <c r="O1336" i="35"/>
  <c r="O1337" i="35"/>
  <c r="O1338" i="35"/>
  <c r="O1339" i="35"/>
  <c r="O1340" i="35"/>
  <c r="O1341" i="35"/>
  <c r="O1342" i="35"/>
  <c r="O1343" i="35"/>
  <c r="O1344" i="35"/>
  <c r="O1345" i="35"/>
  <c r="O1346" i="35"/>
  <c r="O1347" i="35"/>
  <c r="O1348" i="35"/>
  <c r="O1349" i="35"/>
  <c r="O1350" i="35"/>
  <c r="O1351" i="35"/>
  <c r="O1352" i="35"/>
  <c r="O1353" i="35"/>
  <c r="O1354" i="35"/>
  <c r="O1355" i="35"/>
  <c r="O1356" i="35"/>
  <c r="O1357" i="35"/>
  <c r="O1358" i="35"/>
  <c r="O1359" i="35"/>
  <c r="O1360" i="35"/>
  <c r="O1361" i="35"/>
  <c r="O1362" i="35"/>
  <c r="O1363" i="35"/>
  <c r="O1364" i="35"/>
  <c r="O1365" i="35"/>
  <c r="O1366" i="35"/>
  <c r="O1367" i="35"/>
  <c r="O1368" i="35"/>
  <c r="O1369" i="35"/>
  <c r="O1370" i="35"/>
  <c r="O1371" i="35"/>
  <c r="O1372" i="35"/>
  <c r="O1373" i="35"/>
  <c r="O1374" i="35"/>
  <c r="O1375" i="35"/>
  <c r="O1376" i="35"/>
  <c r="O1377" i="35"/>
  <c r="O1378" i="35"/>
  <c r="O1379" i="35"/>
  <c r="O1380" i="35"/>
  <c r="O1381" i="35"/>
  <c r="O1382" i="35"/>
  <c r="O1383" i="35"/>
  <c r="O1384" i="35"/>
  <c r="O1385" i="35"/>
  <c r="O1386" i="35"/>
  <c r="O1387" i="35"/>
  <c r="O1388" i="35"/>
  <c r="O1389" i="35"/>
  <c r="O1390" i="35"/>
  <c r="O1391" i="35"/>
  <c r="O1392" i="35"/>
  <c r="O1393" i="35"/>
  <c r="O1394" i="35"/>
  <c r="O1395" i="35"/>
  <c r="O1396" i="35"/>
  <c r="O1397" i="35"/>
  <c r="O1398" i="35"/>
  <c r="O1399" i="35"/>
  <c r="O1400" i="35"/>
  <c r="O1401" i="35"/>
  <c r="O1402" i="35"/>
  <c r="O1403" i="35"/>
  <c r="O1404" i="35"/>
  <c r="O1405" i="35"/>
  <c r="O1406" i="35"/>
  <c r="O1407" i="35"/>
  <c r="O1408" i="35"/>
  <c r="O1409" i="35"/>
  <c r="O1410" i="35"/>
  <c r="O1411" i="35"/>
  <c r="O1412" i="35"/>
  <c r="O1413" i="35"/>
  <c r="O1414" i="35"/>
  <c r="O1415" i="35"/>
  <c r="O1416" i="35"/>
  <c r="O1417" i="35"/>
  <c r="O1418" i="35"/>
  <c r="O1419" i="35"/>
  <c r="O1420" i="35"/>
  <c r="O1421" i="35"/>
  <c r="O1422" i="35"/>
  <c r="O1423" i="35"/>
  <c r="O1424" i="35"/>
  <c r="O1425" i="35"/>
  <c r="O1426" i="35"/>
  <c r="O1427" i="35"/>
  <c r="O1428" i="35"/>
  <c r="O1429" i="35"/>
  <c r="O1430" i="35"/>
  <c r="O1431" i="35"/>
  <c r="O1432" i="35"/>
  <c r="O1433" i="35"/>
  <c r="O1434" i="35"/>
  <c r="O1435" i="35"/>
  <c r="O1436" i="35"/>
  <c r="O1437" i="35"/>
  <c r="O1438" i="35"/>
  <c r="O1439" i="35"/>
  <c r="O1440" i="35"/>
  <c r="O1441" i="35"/>
  <c r="O1442" i="35"/>
  <c r="O1443" i="35"/>
  <c r="O1444" i="35"/>
  <c r="O1445" i="35"/>
  <c r="O1446" i="35"/>
  <c r="O1447" i="35"/>
  <c r="O1448" i="35"/>
  <c r="O1449" i="35"/>
  <c r="O1450" i="35"/>
  <c r="O1451" i="35"/>
  <c r="O1452" i="35"/>
  <c r="O1453" i="35"/>
  <c r="O1454" i="35"/>
  <c r="O1455" i="35"/>
  <c r="O1456" i="35"/>
  <c r="O1457" i="35"/>
  <c r="O1458" i="35"/>
  <c r="O1459" i="35"/>
  <c r="O1460" i="35"/>
  <c r="O1461" i="35"/>
  <c r="O1462" i="35"/>
  <c r="O1463" i="35"/>
  <c r="O1464" i="35"/>
  <c r="O1465" i="35"/>
  <c r="O1466" i="35"/>
  <c r="O1467" i="35"/>
  <c r="O1468" i="35"/>
  <c r="O1469" i="35"/>
  <c r="O1470" i="35"/>
  <c r="O1471" i="35"/>
  <c r="O1472" i="35"/>
  <c r="O1473" i="35"/>
  <c r="O1474" i="35"/>
  <c r="O1475" i="35"/>
  <c r="O1476" i="35"/>
  <c r="O1477" i="35"/>
  <c r="O1478" i="35"/>
  <c r="O1479" i="35"/>
  <c r="O1480" i="35"/>
  <c r="O1481" i="35"/>
  <c r="O1482" i="35"/>
  <c r="O1483" i="35"/>
  <c r="O1484" i="35"/>
  <c r="O1485" i="35"/>
  <c r="O1486" i="35"/>
  <c r="O1487" i="35"/>
  <c r="O1488" i="35"/>
  <c r="O1489" i="35"/>
  <c r="O1490" i="35"/>
  <c r="O1491" i="35"/>
  <c r="O1492" i="35"/>
  <c r="O1493" i="35"/>
  <c r="O1494" i="35"/>
  <c r="O1495" i="35"/>
  <c r="O1496" i="35"/>
  <c r="O1497" i="35"/>
  <c r="O1498" i="35"/>
  <c r="O1499" i="35"/>
  <c r="O1500" i="35"/>
  <c r="O1501" i="35"/>
  <c r="O1502" i="35"/>
  <c r="O1503" i="35"/>
  <c r="O1504" i="35"/>
  <c r="O1505" i="35"/>
  <c r="O1506" i="35"/>
  <c r="O1507" i="35"/>
  <c r="O1508" i="35"/>
  <c r="O1509" i="35"/>
  <c r="O1510" i="35"/>
  <c r="O1511" i="35"/>
  <c r="O1512" i="35"/>
  <c r="O1513" i="35"/>
  <c r="O1514" i="35"/>
  <c r="O1515" i="35"/>
  <c r="O1516" i="35"/>
  <c r="O1517" i="35"/>
  <c r="O1518" i="35"/>
  <c r="O1519" i="35"/>
  <c r="O1520" i="35"/>
  <c r="O1521" i="35"/>
  <c r="O1522" i="35"/>
  <c r="O1523" i="35"/>
  <c r="O1524" i="35"/>
  <c r="O1525" i="35"/>
  <c r="O1526" i="35"/>
  <c r="O1527" i="35"/>
  <c r="O1528" i="35"/>
  <c r="O1529" i="35"/>
  <c r="O1530" i="35"/>
  <c r="O1531" i="35"/>
  <c r="O1532" i="35"/>
  <c r="O1533" i="35"/>
  <c r="O1534" i="35"/>
  <c r="O1535" i="35"/>
  <c r="O1536" i="35"/>
  <c r="O1537" i="35"/>
  <c r="O1538" i="35"/>
  <c r="O1539" i="35"/>
  <c r="O1540" i="35"/>
  <c r="O1541" i="35"/>
  <c r="O1542" i="35"/>
  <c r="O1543" i="35"/>
  <c r="O1544" i="35"/>
  <c r="O1545" i="35"/>
  <c r="O1546" i="35"/>
  <c r="O1547" i="35"/>
  <c r="O1548" i="35"/>
  <c r="O1549" i="35"/>
  <c r="O1550" i="35"/>
  <c r="O1551" i="35"/>
  <c r="O1552" i="35"/>
  <c r="O1553" i="35"/>
  <c r="O1554" i="35"/>
  <c r="O1555" i="35"/>
  <c r="O1556" i="35"/>
  <c r="O1557" i="35"/>
  <c r="O1558" i="35"/>
  <c r="O1559" i="35"/>
  <c r="O1560" i="35"/>
  <c r="O1561" i="35"/>
  <c r="O1562" i="35"/>
  <c r="O1563" i="35"/>
  <c r="O1564" i="35"/>
  <c r="O1565" i="35"/>
  <c r="O1566" i="35"/>
  <c r="O1567" i="35"/>
  <c r="O1568" i="35"/>
  <c r="O1569" i="35"/>
  <c r="O1570" i="35"/>
  <c r="O1571" i="35"/>
  <c r="O1572" i="35"/>
  <c r="O1573" i="35"/>
  <c r="O1574" i="35"/>
  <c r="O1575" i="35"/>
  <c r="O1576" i="35"/>
  <c r="O1577" i="35"/>
  <c r="O1578" i="35"/>
  <c r="O1579" i="35"/>
  <c r="O1580" i="35"/>
  <c r="O1581" i="35"/>
  <c r="O1582" i="35"/>
  <c r="O1583" i="35"/>
  <c r="O1584" i="35"/>
  <c r="O1585" i="35"/>
  <c r="O1586" i="35"/>
  <c r="O1587" i="35"/>
  <c r="O1588" i="35"/>
  <c r="O1589" i="35"/>
  <c r="O1590" i="35"/>
  <c r="O1591" i="35"/>
  <c r="O1592" i="35"/>
  <c r="O1593" i="35"/>
  <c r="O1594" i="35"/>
  <c r="O1595" i="35"/>
  <c r="O1596" i="35"/>
  <c r="O1597" i="35"/>
  <c r="O1598" i="35"/>
  <c r="O1599" i="35"/>
  <c r="O1600" i="35"/>
  <c r="O1601" i="35"/>
  <c r="O1602" i="35"/>
  <c r="O1603" i="35"/>
  <c r="O1604" i="35"/>
  <c r="O1605" i="35"/>
  <c r="O1606" i="35"/>
  <c r="O1607" i="35"/>
  <c r="O1608" i="35"/>
  <c r="O1609" i="35"/>
  <c r="O1610" i="35"/>
  <c r="O1611" i="35"/>
  <c r="O1612" i="35"/>
  <c r="O1613" i="35"/>
  <c r="O1614" i="35"/>
  <c r="O1615" i="35"/>
  <c r="O1616" i="35"/>
  <c r="O1617" i="35"/>
  <c r="O1618" i="35"/>
  <c r="O1619" i="35"/>
  <c r="O1620" i="35"/>
  <c r="O1621" i="35"/>
  <c r="O1622" i="35"/>
  <c r="O1623" i="35"/>
  <c r="O1624" i="35"/>
  <c r="O1625" i="35"/>
  <c r="O1626" i="35"/>
  <c r="O1627" i="35"/>
  <c r="O1628" i="35"/>
  <c r="O1629" i="35"/>
  <c r="O1630" i="35"/>
  <c r="O1631" i="35"/>
  <c r="O1632" i="35"/>
  <c r="O1633" i="35"/>
  <c r="O1634" i="35"/>
  <c r="O1635" i="35"/>
  <c r="O1636" i="35"/>
  <c r="O1637" i="35"/>
  <c r="O1638" i="35"/>
  <c r="O1639" i="35"/>
  <c r="O1640" i="35"/>
  <c r="O1641" i="35"/>
  <c r="O1642" i="35"/>
  <c r="O1643" i="35"/>
  <c r="O1644" i="35"/>
  <c r="O1645" i="35"/>
  <c r="O1646" i="35"/>
  <c r="O1647" i="35"/>
  <c r="O1648" i="35"/>
  <c r="O1649" i="35"/>
  <c r="O1650" i="35"/>
  <c r="O1651" i="35"/>
  <c r="O1652" i="35"/>
  <c r="O1653" i="35"/>
  <c r="O1654" i="35"/>
  <c r="O1655" i="35"/>
  <c r="O1656" i="35"/>
  <c r="O1657" i="35"/>
  <c r="O1658" i="35"/>
  <c r="O1659" i="35"/>
  <c r="O1660" i="35"/>
  <c r="O1661" i="35"/>
  <c r="O1662" i="35"/>
  <c r="O1663" i="35"/>
  <c r="O1664" i="35"/>
  <c r="O1665" i="35"/>
  <c r="O1666" i="35"/>
  <c r="O1667" i="35"/>
  <c r="O1668" i="35"/>
  <c r="O1669" i="35"/>
  <c r="O1670" i="35"/>
  <c r="O1671" i="35"/>
  <c r="O1672" i="35"/>
  <c r="O1673" i="35"/>
  <c r="O1674" i="35"/>
  <c r="O1675" i="35"/>
  <c r="O1676" i="35"/>
  <c r="O1677" i="35"/>
  <c r="O1678" i="35"/>
  <c r="O1679" i="35"/>
  <c r="O1680" i="35"/>
  <c r="O1681" i="35"/>
  <c r="O1682" i="35"/>
  <c r="O1683" i="35"/>
  <c r="O1684" i="35"/>
  <c r="O1685" i="35"/>
  <c r="O1686" i="35"/>
  <c r="O1687" i="35"/>
  <c r="O1688" i="35"/>
  <c r="O1689" i="35"/>
  <c r="O1690" i="35"/>
  <c r="O1691" i="35"/>
  <c r="O1692" i="35"/>
  <c r="O1693" i="35"/>
  <c r="O1694" i="35"/>
  <c r="O1695" i="35"/>
  <c r="O1696" i="35"/>
  <c r="O1697" i="35"/>
  <c r="O1698" i="35"/>
  <c r="O1699" i="35"/>
  <c r="O1700" i="35"/>
  <c r="O1701" i="35"/>
  <c r="O1702" i="35"/>
  <c r="O1703" i="35"/>
  <c r="O1704" i="35"/>
  <c r="O1705" i="35"/>
  <c r="O1706" i="35"/>
  <c r="O1707" i="35"/>
  <c r="O1708" i="35"/>
  <c r="O1709" i="35"/>
  <c r="O1710" i="35"/>
  <c r="O1711" i="35"/>
  <c r="O1712" i="35"/>
  <c r="O1713" i="35"/>
  <c r="O1714" i="35"/>
  <c r="O1715" i="35"/>
  <c r="O1716" i="35"/>
  <c r="O1717" i="35"/>
  <c r="O1718" i="35"/>
  <c r="O1719" i="35"/>
  <c r="O1720" i="35"/>
  <c r="O1721" i="35"/>
  <c r="O1722" i="35"/>
  <c r="O1723" i="35"/>
  <c r="O1724" i="35"/>
  <c r="O1725" i="35"/>
  <c r="O1726" i="35"/>
  <c r="O1727" i="35"/>
  <c r="O1728" i="35"/>
  <c r="O1729" i="35"/>
  <c r="O1730" i="35"/>
  <c r="O1731" i="35"/>
  <c r="O1732" i="35"/>
  <c r="O1733" i="35"/>
  <c r="O1734" i="35"/>
  <c r="O1735" i="35"/>
  <c r="O1736" i="35"/>
  <c r="O1737" i="35"/>
  <c r="O1738" i="35"/>
  <c r="O1739" i="35"/>
  <c r="O1740" i="35"/>
  <c r="O1741" i="35"/>
  <c r="O1742" i="35"/>
  <c r="O1743" i="35"/>
  <c r="O1744" i="35"/>
  <c r="O1745" i="35"/>
  <c r="O1746" i="35"/>
  <c r="O1747" i="35"/>
  <c r="O1748" i="35"/>
  <c r="O1749" i="35"/>
  <c r="O1750" i="35"/>
  <c r="O1751" i="35"/>
  <c r="O1752" i="35"/>
  <c r="O1753" i="35"/>
  <c r="O1754" i="35"/>
  <c r="O1755" i="35"/>
  <c r="O1756" i="35"/>
  <c r="O1757" i="35"/>
  <c r="O1758" i="35"/>
  <c r="O1759" i="35"/>
  <c r="O1760" i="35"/>
  <c r="O1761" i="35"/>
  <c r="O1762" i="35"/>
  <c r="O1763" i="35"/>
  <c r="O1764" i="35"/>
  <c r="O1765" i="35"/>
  <c r="O1766" i="35"/>
  <c r="O1767" i="35"/>
  <c r="O1768" i="35"/>
  <c r="O1769" i="35"/>
  <c r="O1770" i="35"/>
  <c r="O1771" i="35"/>
  <c r="O1772" i="35"/>
  <c r="O1773" i="35"/>
  <c r="O1774" i="35"/>
  <c r="O1775" i="35"/>
  <c r="O1776" i="35"/>
  <c r="O1777" i="35"/>
  <c r="O1778" i="35"/>
  <c r="O1779" i="35"/>
  <c r="O1780" i="35"/>
  <c r="O1781" i="35"/>
  <c r="O1782" i="35"/>
  <c r="O1783" i="35"/>
  <c r="O1784" i="35"/>
  <c r="O1785" i="35"/>
  <c r="O1786" i="35"/>
  <c r="O1787" i="35"/>
  <c r="O1788" i="35"/>
  <c r="O1789" i="35"/>
  <c r="O1790" i="35"/>
  <c r="O1791" i="35"/>
  <c r="O1792" i="35"/>
  <c r="O1793" i="35"/>
  <c r="O1794" i="35"/>
  <c r="O1795" i="35"/>
  <c r="O1796" i="35"/>
  <c r="O1797" i="35"/>
  <c r="O1798" i="35"/>
  <c r="O1799" i="35"/>
  <c r="O1800" i="35"/>
  <c r="O1801" i="35"/>
  <c r="O1802" i="35"/>
  <c r="O1803" i="35"/>
  <c r="O1804" i="35"/>
  <c r="O1805" i="35"/>
  <c r="O1806" i="35"/>
  <c r="O1807" i="35"/>
  <c r="O1808" i="35"/>
  <c r="O1809" i="35"/>
  <c r="O1810" i="35"/>
  <c r="O1811" i="35"/>
  <c r="O1812" i="35"/>
  <c r="O1813" i="35"/>
  <c r="O1814" i="35"/>
  <c r="O1815" i="35"/>
  <c r="O1816" i="35"/>
  <c r="O1817" i="35"/>
  <c r="O1818" i="35"/>
  <c r="O1819" i="35"/>
  <c r="O1820" i="35"/>
  <c r="O1821" i="35"/>
  <c r="O1822" i="35"/>
  <c r="O1823" i="35"/>
  <c r="O1824" i="35"/>
  <c r="O1825" i="35"/>
  <c r="O1826" i="35"/>
  <c r="O1827" i="35"/>
  <c r="O1828" i="35"/>
  <c r="O1829" i="35"/>
  <c r="O1830" i="35"/>
  <c r="O1831" i="35"/>
  <c r="O1832" i="35"/>
  <c r="O1833" i="35"/>
  <c r="O1834" i="35"/>
  <c r="O1835" i="35"/>
  <c r="O1836" i="35"/>
  <c r="O1837" i="35"/>
  <c r="O1838" i="35"/>
  <c r="O1839" i="35"/>
  <c r="O1840" i="35"/>
  <c r="O1841" i="35"/>
  <c r="O1842" i="35"/>
  <c r="O1843" i="35"/>
  <c r="O1844" i="35"/>
  <c r="O1845" i="35"/>
  <c r="O1846" i="35"/>
  <c r="O1847" i="35"/>
  <c r="O1848" i="35"/>
  <c r="O1849" i="35"/>
  <c r="O1850" i="35"/>
  <c r="O1851" i="35"/>
  <c r="O1852" i="35"/>
  <c r="O1853" i="35"/>
  <c r="O1854" i="35"/>
  <c r="O1855" i="35"/>
  <c r="O1856" i="35"/>
  <c r="O1857" i="35"/>
  <c r="O1858" i="35"/>
  <c r="O1859" i="35"/>
  <c r="O1860" i="35"/>
  <c r="O1861" i="35"/>
  <c r="O1862" i="35"/>
  <c r="O1863" i="35"/>
  <c r="O1864" i="35"/>
  <c r="O1865" i="35"/>
  <c r="O1866" i="35"/>
  <c r="O1867" i="35"/>
  <c r="O1868" i="35"/>
  <c r="O1869" i="35"/>
  <c r="O1870" i="35"/>
  <c r="O1871" i="35"/>
  <c r="O1872" i="35"/>
  <c r="O1873" i="35"/>
  <c r="O1874" i="35"/>
  <c r="O1875" i="35"/>
  <c r="O1876" i="35"/>
  <c r="O1877" i="35"/>
  <c r="O1878" i="35"/>
  <c r="O1879" i="35"/>
  <c r="O1880" i="35"/>
  <c r="O1881" i="35"/>
  <c r="O1882" i="35"/>
  <c r="O1883" i="35"/>
  <c r="O1884" i="35"/>
  <c r="O1885" i="35"/>
  <c r="O1886" i="35"/>
  <c r="O1887" i="35"/>
  <c r="O1888" i="35"/>
  <c r="O1889" i="35"/>
  <c r="O1890" i="35"/>
  <c r="O1891" i="35"/>
  <c r="O1892" i="35"/>
  <c r="O1893" i="35"/>
  <c r="O1894" i="35"/>
  <c r="O1895" i="35"/>
  <c r="O1896" i="35"/>
  <c r="O1897" i="35"/>
  <c r="O1898" i="35"/>
  <c r="O1899" i="35"/>
  <c r="O1900" i="35"/>
  <c r="O1901" i="35"/>
  <c r="O1902" i="35"/>
  <c r="O1903" i="35"/>
  <c r="O1904" i="35"/>
  <c r="O1905" i="35"/>
  <c r="O1906" i="35"/>
  <c r="O1907" i="35"/>
  <c r="O1908" i="35"/>
  <c r="O1909" i="35"/>
  <c r="O1910" i="35"/>
  <c r="O1911" i="35"/>
  <c r="O1912" i="35"/>
  <c r="O1913" i="35"/>
  <c r="O1914" i="35"/>
  <c r="O1915" i="35"/>
  <c r="O1916" i="35"/>
  <c r="O1917" i="35"/>
  <c r="O1918" i="35"/>
  <c r="O1919" i="35"/>
  <c r="O1920" i="35"/>
  <c r="O1921" i="35"/>
  <c r="O1922" i="35"/>
  <c r="O1923" i="35"/>
  <c r="O1924" i="35"/>
  <c r="O1925" i="35"/>
  <c r="O1926" i="35"/>
  <c r="O1927" i="35"/>
  <c r="O1928" i="35"/>
  <c r="O1929" i="35"/>
  <c r="O1930" i="35"/>
  <c r="O1931" i="35"/>
  <c r="O1932" i="35"/>
  <c r="O1933" i="35"/>
  <c r="O1934" i="35"/>
  <c r="O1935" i="35"/>
  <c r="O1936" i="35"/>
  <c r="O1937" i="35"/>
  <c r="O1938" i="35"/>
  <c r="O1939" i="35"/>
  <c r="O1940" i="35"/>
  <c r="O1941" i="35"/>
  <c r="O1942" i="35"/>
  <c r="O1943" i="35"/>
  <c r="O1944" i="35"/>
  <c r="O1945" i="35"/>
  <c r="O1946" i="35"/>
  <c r="O1947" i="35"/>
  <c r="O1948" i="35"/>
  <c r="O1949" i="35"/>
  <c r="O1950" i="35"/>
  <c r="O1951" i="35"/>
  <c r="O1952" i="35"/>
  <c r="O1953" i="35"/>
  <c r="O1954" i="35"/>
  <c r="O1955" i="35"/>
  <c r="O1956" i="35"/>
  <c r="O1957" i="35"/>
  <c r="O1958" i="35"/>
  <c r="O1959" i="35"/>
  <c r="O1960" i="35"/>
  <c r="O1961" i="35"/>
  <c r="O1962" i="35"/>
  <c r="O1963" i="35"/>
  <c r="O1964" i="35"/>
  <c r="O1965" i="35"/>
  <c r="O1966" i="35"/>
  <c r="O1967" i="35"/>
  <c r="O1968" i="35"/>
  <c r="O1969" i="35"/>
  <c r="O1970" i="35"/>
  <c r="O1971" i="35"/>
  <c r="O1972" i="35"/>
  <c r="O1973" i="35"/>
  <c r="O1974" i="35"/>
  <c r="O1975" i="35"/>
  <c r="O1976" i="35"/>
  <c r="O1977" i="35"/>
  <c r="O1978" i="35"/>
  <c r="O1979" i="35"/>
  <c r="O1980" i="35"/>
  <c r="O1981" i="35"/>
  <c r="O1982" i="35"/>
  <c r="O1983" i="35"/>
  <c r="O1984" i="35"/>
  <c r="O1985" i="35"/>
  <c r="O1986" i="35"/>
  <c r="O1987" i="35"/>
  <c r="O1988" i="35"/>
  <c r="O1989" i="35"/>
  <c r="O1990" i="35"/>
  <c r="O1991" i="35"/>
  <c r="O1992" i="35"/>
  <c r="O1993" i="35"/>
  <c r="O1994" i="35"/>
  <c r="O1995" i="35"/>
  <c r="O1996" i="35"/>
  <c r="O1997" i="35"/>
  <c r="O1998" i="35"/>
  <c r="O1999" i="35"/>
  <c r="O2000" i="35"/>
  <c r="O2001" i="35"/>
  <c r="O2002" i="35"/>
  <c r="O2003" i="35"/>
  <c r="O2004" i="35"/>
  <c r="O2005" i="35"/>
  <c r="O2006" i="35"/>
  <c r="O2007" i="35"/>
  <c r="O2008" i="35"/>
  <c r="O2009" i="35"/>
  <c r="O2010" i="35"/>
  <c r="O2011" i="35"/>
  <c r="O2012" i="35"/>
  <c r="O2013" i="35"/>
  <c r="O2014" i="35"/>
  <c r="O2015" i="35"/>
  <c r="O2016" i="35"/>
  <c r="O2017" i="35"/>
  <c r="O2018" i="35"/>
  <c r="O2019" i="35"/>
  <c r="O2020" i="35"/>
  <c r="O2021" i="35"/>
  <c r="O2022" i="35"/>
  <c r="O2023" i="35"/>
  <c r="O2024" i="35"/>
  <c r="O2025" i="35"/>
  <c r="O2026" i="35"/>
  <c r="O2027" i="35"/>
  <c r="O2028" i="35"/>
  <c r="O2029" i="35"/>
  <c r="O2030" i="35"/>
  <c r="O2031" i="35"/>
  <c r="O2032" i="35"/>
  <c r="O2033" i="35"/>
  <c r="O2034" i="35"/>
  <c r="O2035" i="35"/>
  <c r="O2036" i="35"/>
  <c r="O2037" i="35"/>
  <c r="O2038" i="35"/>
  <c r="O2039" i="35"/>
  <c r="O2040" i="35"/>
  <c r="O2041" i="35"/>
  <c r="O2042" i="35"/>
  <c r="O2043" i="35"/>
  <c r="O2044" i="35"/>
  <c r="O2045" i="35"/>
  <c r="O2046" i="35"/>
  <c r="O2047" i="35"/>
  <c r="O2048" i="35"/>
  <c r="O2049" i="35"/>
  <c r="O2050" i="35"/>
  <c r="O2051" i="35"/>
  <c r="O2052" i="35"/>
  <c r="O2053" i="35"/>
  <c r="O2054" i="35"/>
  <c r="O2055" i="35"/>
  <c r="O2056" i="35"/>
  <c r="O2057" i="35"/>
  <c r="O2058" i="35"/>
  <c r="O2059" i="35"/>
  <c r="O2060" i="35"/>
  <c r="O2061" i="35"/>
  <c r="O2062" i="35"/>
  <c r="O2063" i="35"/>
  <c r="O2064" i="35"/>
  <c r="O2065" i="35"/>
  <c r="O2066" i="35"/>
  <c r="O2067" i="35"/>
  <c r="O2068" i="35"/>
  <c r="O2069" i="35"/>
  <c r="O2070" i="35"/>
  <c r="O2071" i="35"/>
  <c r="O2072" i="35"/>
  <c r="O2073" i="35"/>
  <c r="O2074" i="35"/>
  <c r="O2075" i="35"/>
  <c r="O2076" i="35"/>
  <c r="O2077" i="35"/>
  <c r="O2078" i="35"/>
  <c r="O2079" i="35"/>
  <c r="O2080" i="35"/>
  <c r="O2081" i="35"/>
  <c r="O2082" i="35"/>
  <c r="O2083" i="35"/>
  <c r="O2084" i="35"/>
  <c r="O2085" i="35"/>
  <c r="O2086" i="35"/>
  <c r="O2087" i="35"/>
  <c r="O2088" i="35"/>
  <c r="O2089" i="35"/>
  <c r="O2090" i="35"/>
  <c r="O2091" i="35"/>
  <c r="O2092" i="35"/>
  <c r="O2093" i="35"/>
  <c r="O2094" i="35"/>
  <c r="O2095" i="35"/>
  <c r="O2096" i="35"/>
  <c r="O2097" i="35"/>
  <c r="O2098" i="35"/>
  <c r="O2099" i="35"/>
  <c r="O2100" i="35"/>
  <c r="O2101" i="35"/>
  <c r="O2102" i="35"/>
  <c r="O2103" i="35"/>
  <c r="O2104" i="35"/>
  <c r="O2105" i="35"/>
  <c r="O2106" i="35"/>
  <c r="O2107" i="35"/>
  <c r="O2108" i="35"/>
  <c r="O2109" i="35"/>
  <c r="O2110" i="35"/>
  <c r="O2111" i="35"/>
  <c r="O2112" i="35"/>
  <c r="O2113" i="35"/>
  <c r="O2114" i="35"/>
  <c r="O2115" i="35"/>
  <c r="O2116" i="35"/>
  <c r="O2117" i="35"/>
  <c r="O2118" i="35"/>
  <c r="O2119" i="35"/>
  <c r="O2120" i="35"/>
  <c r="O2121" i="35"/>
  <c r="O2122" i="35"/>
  <c r="O2123" i="35"/>
  <c r="O2124" i="35"/>
  <c r="O2125" i="35"/>
  <c r="O2126" i="35"/>
  <c r="O2127" i="35"/>
  <c r="O2128" i="35"/>
  <c r="O2129" i="35"/>
  <c r="O2130" i="35"/>
  <c r="O2131" i="35"/>
  <c r="O2132" i="35"/>
  <c r="O2133" i="35"/>
  <c r="O2134" i="35"/>
  <c r="O2135" i="35"/>
  <c r="O2136" i="35"/>
  <c r="O2137" i="35"/>
  <c r="O2138" i="35"/>
  <c r="O2139" i="35"/>
  <c r="O2140" i="35"/>
  <c r="O2141" i="35"/>
  <c r="O2142" i="35"/>
  <c r="O2143" i="35"/>
  <c r="O2144" i="35"/>
  <c r="O2145" i="35"/>
  <c r="O2146" i="35"/>
  <c r="O2147" i="35"/>
  <c r="O2148" i="35"/>
  <c r="O2149" i="35"/>
  <c r="O2150" i="35"/>
  <c r="O2151" i="35"/>
  <c r="O2152" i="35"/>
  <c r="O2153" i="35"/>
  <c r="O2154" i="35"/>
  <c r="O2155" i="35"/>
  <c r="O2156" i="35"/>
  <c r="O2157" i="35"/>
  <c r="O2158" i="35"/>
  <c r="O2159" i="35"/>
  <c r="O2160" i="35"/>
  <c r="O2161" i="35"/>
  <c r="O2162" i="35"/>
  <c r="O2163" i="35"/>
  <c r="O2164" i="35"/>
  <c r="O2165" i="35"/>
  <c r="O2166" i="35"/>
  <c r="O2167" i="35"/>
  <c r="O2168" i="35"/>
  <c r="O2169" i="35"/>
  <c r="O2170" i="35"/>
  <c r="O2171" i="35"/>
  <c r="O2172" i="35"/>
  <c r="O2173" i="35"/>
  <c r="O2174" i="35"/>
  <c r="O2175" i="35"/>
  <c r="O2176" i="35"/>
  <c r="O2177" i="35"/>
  <c r="O2178" i="35"/>
  <c r="O2179" i="35"/>
  <c r="O2180" i="35"/>
  <c r="O2181" i="35"/>
  <c r="O2182" i="35"/>
  <c r="O2183" i="35"/>
  <c r="O2184" i="35"/>
  <c r="O2185" i="35"/>
  <c r="O2186" i="35"/>
  <c r="O2187" i="35"/>
  <c r="O2188" i="35"/>
  <c r="O2189" i="35"/>
  <c r="O2190" i="35"/>
  <c r="O2191" i="35"/>
  <c r="O2192" i="35"/>
  <c r="O2193" i="35"/>
  <c r="O2194" i="35"/>
  <c r="O2195" i="35"/>
  <c r="O2196" i="35"/>
  <c r="O2197" i="35"/>
  <c r="O2198" i="35"/>
  <c r="O2199" i="35"/>
  <c r="O2200" i="35"/>
  <c r="O2201" i="35"/>
  <c r="O2202" i="35"/>
  <c r="O2203" i="35"/>
  <c r="O2204" i="35"/>
  <c r="O2205" i="35"/>
  <c r="O2206" i="35"/>
  <c r="O2207" i="35"/>
  <c r="O2208" i="35"/>
  <c r="O2209" i="35"/>
  <c r="O2210" i="35"/>
  <c r="O2211" i="35"/>
  <c r="O2212" i="35"/>
  <c r="O2213" i="35"/>
  <c r="O2214" i="35"/>
  <c r="O2215" i="35"/>
  <c r="O2216" i="35"/>
  <c r="O2217" i="35"/>
  <c r="O2218" i="35"/>
  <c r="O2219" i="35"/>
  <c r="O2220" i="35"/>
  <c r="O2221" i="35"/>
  <c r="O2222" i="35"/>
  <c r="O2223" i="35"/>
  <c r="O2224" i="35"/>
  <c r="O2225" i="35"/>
  <c r="O2226" i="35"/>
  <c r="O2227" i="35"/>
  <c r="O2228" i="35"/>
  <c r="O2229" i="35"/>
  <c r="O2230" i="35"/>
  <c r="O2231" i="35"/>
  <c r="O2232" i="35"/>
  <c r="O2233" i="35"/>
  <c r="O2234" i="35"/>
  <c r="O2235" i="35"/>
  <c r="O2236" i="35"/>
  <c r="O2237" i="35"/>
  <c r="O2238" i="35"/>
  <c r="O2239" i="35"/>
  <c r="O2240" i="35"/>
  <c r="O2241" i="35"/>
  <c r="O2242" i="35"/>
  <c r="O2243" i="35"/>
  <c r="O2244" i="35"/>
  <c r="O2245" i="35"/>
  <c r="O2246" i="35"/>
  <c r="O2247" i="35"/>
  <c r="O2248" i="35"/>
  <c r="O2249" i="35"/>
  <c r="O2250" i="35"/>
  <c r="O2251" i="35"/>
  <c r="O2252" i="35"/>
  <c r="O2253" i="35"/>
  <c r="O2254" i="35"/>
  <c r="O2255" i="35"/>
  <c r="O2256" i="35"/>
  <c r="O2257" i="35"/>
  <c r="O2258" i="35"/>
  <c r="O2259" i="35"/>
  <c r="O2260" i="35"/>
  <c r="O2261" i="35"/>
  <c r="O2262" i="35"/>
  <c r="O2263" i="35"/>
  <c r="O2264" i="35"/>
  <c r="O2265" i="35"/>
  <c r="O2266" i="35"/>
  <c r="O2267" i="35"/>
  <c r="O2268" i="35"/>
  <c r="O2269" i="35"/>
  <c r="O2270" i="35"/>
  <c r="O2271" i="35"/>
  <c r="O2272" i="35"/>
  <c r="O2273" i="35"/>
  <c r="O2274" i="35"/>
  <c r="O2275" i="35"/>
  <c r="O2276" i="35"/>
  <c r="O2277" i="35"/>
  <c r="O2278" i="35"/>
  <c r="O2279" i="35"/>
  <c r="O2280" i="35"/>
  <c r="O2281" i="35"/>
  <c r="O2282" i="35"/>
  <c r="O2283" i="35"/>
  <c r="O2284" i="35"/>
  <c r="O2285" i="35"/>
  <c r="O2286" i="35"/>
  <c r="O2287" i="35"/>
  <c r="O2288" i="35"/>
  <c r="O2289" i="35"/>
  <c r="O2290" i="35"/>
  <c r="O2291" i="35"/>
  <c r="O2292" i="35"/>
  <c r="O2293" i="35"/>
  <c r="O2294" i="35"/>
  <c r="O2295" i="35"/>
  <c r="O2296" i="35"/>
  <c r="O2297" i="35"/>
  <c r="O2298" i="35"/>
  <c r="O2299" i="35"/>
  <c r="O2300" i="35"/>
  <c r="O2301" i="35"/>
  <c r="O2302" i="35"/>
  <c r="O2303" i="35"/>
  <c r="O2304" i="35"/>
  <c r="O2305" i="35"/>
  <c r="O2306" i="35"/>
  <c r="O2307" i="35"/>
  <c r="O2308" i="35"/>
  <c r="O2309" i="35"/>
  <c r="O2310" i="35"/>
  <c r="O2311" i="35"/>
  <c r="O2312" i="35"/>
  <c r="O2313" i="35"/>
  <c r="O2314" i="35"/>
  <c r="O2315" i="35"/>
  <c r="O2316" i="35"/>
  <c r="O2317" i="35"/>
  <c r="O2318" i="35"/>
  <c r="O2319" i="35"/>
  <c r="O2320" i="35"/>
  <c r="O2321" i="35"/>
  <c r="O2322" i="35"/>
  <c r="O2323" i="35"/>
  <c r="O2324" i="35"/>
  <c r="O2325" i="35"/>
  <c r="O2326" i="35"/>
  <c r="O2327" i="35"/>
  <c r="O2328" i="35"/>
  <c r="O2329" i="35"/>
  <c r="O2330" i="35"/>
  <c r="O2331" i="35"/>
  <c r="O2332" i="35"/>
  <c r="O2333" i="35"/>
  <c r="O2334" i="35"/>
  <c r="O2335" i="35"/>
  <c r="O2336" i="35"/>
  <c r="O2337" i="35"/>
  <c r="O2338" i="35"/>
  <c r="O2339" i="35"/>
  <c r="O2340" i="35"/>
  <c r="O2341" i="35"/>
  <c r="O2342" i="35"/>
  <c r="O2343" i="35"/>
  <c r="O2344" i="35"/>
  <c r="O2345" i="35"/>
  <c r="O2346" i="35"/>
  <c r="O2347" i="35"/>
  <c r="O2348" i="35"/>
  <c r="O2349" i="35"/>
  <c r="O2350" i="35"/>
  <c r="O2351" i="35"/>
  <c r="O2352" i="35"/>
  <c r="O2353" i="35"/>
  <c r="O2354" i="35"/>
  <c r="O2355" i="35"/>
  <c r="O2356" i="35"/>
  <c r="O2357" i="35"/>
  <c r="O2358" i="35"/>
  <c r="O2359" i="35"/>
  <c r="O2360" i="35"/>
  <c r="O2361" i="35"/>
  <c r="O2362" i="35"/>
  <c r="O2363" i="35"/>
  <c r="O2364" i="35"/>
  <c r="O2365" i="35"/>
  <c r="O2366" i="35"/>
  <c r="O2367" i="35"/>
  <c r="O2368" i="35"/>
  <c r="O2369" i="35"/>
  <c r="O2370" i="35"/>
  <c r="O2371" i="35"/>
  <c r="O2372" i="35"/>
  <c r="O2373" i="35"/>
  <c r="O2374" i="35"/>
  <c r="O2375" i="35"/>
  <c r="O2376" i="35"/>
  <c r="O2377" i="35"/>
  <c r="O2378" i="35"/>
  <c r="O2379" i="35"/>
  <c r="O2380" i="35"/>
  <c r="O2381" i="35"/>
  <c r="O2382" i="35"/>
  <c r="O2383" i="35"/>
  <c r="O2384" i="35"/>
  <c r="O2385" i="35"/>
  <c r="O2386" i="35"/>
  <c r="O2387" i="35"/>
  <c r="O2388" i="35"/>
  <c r="O2389" i="35"/>
  <c r="O2390" i="35"/>
  <c r="O2391" i="35"/>
  <c r="O2392" i="35"/>
  <c r="O2393" i="35"/>
  <c r="O2394" i="35"/>
  <c r="O2395" i="35"/>
  <c r="O2396" i="35"/>
  <c r="O2397" i="35"/>
  <c r="O2398" i="35"/>
  <c r="O2399" i="35"/>
  <c r="O2400" i="35"/>
  <c r="O2401" i="35"/>
  <c r="O2402" i="35"/>
  <c r="O2403" i="35"/>
  <c r="O2404" i="35"/>
  <c r="O2405" i="35"/>
  <c r="O2406" i="35"/>
  <c r="O2407" i="35"/>
  <c r="O2408" i="35"/>
  <c r="O2409" i="35"/>
  <c r="O2410" i="35"/>
  <c r="O2411" i="35"/>
  <c r="O2412" i="35"/>
  <c r="O2413" i="35"/>
  <c r="O2414" i="35"/>
  <c r="O2415" i="35"/>
  <c r="O2416" i="35"/>
  <c r="O2417" i="35"/>
  <c r="O2418" i="35"/>
  <c r="O2419" i="35"/>
  <c r="O2420" i="35"/>
  <c r="O2421" i="35"/>
  <c r="O2422" i="35"/>
  <c r="O2423" i="35"/>
  <c r="O2424" i="35"/>
  <c r="O2425" i="35"/>
  <c r="O2426" i="35"/>
  <c r="O2427" i="35"/>
  <c r="O2428" i="35"/>
  <c r="O2429" i="35"/>
  <c r="O2430" i="35"/>
  <c r="O2431" i="35"/>
  <c r="O2432" i="35"/>
  <c r="O2433" i="35"/>
  <c r="O2434" i="35"/>
  <c r="O2435" i="35"/>
  <c r="O2436" i="35"/>
  <c r="O2437" i="35"/>
  <c r="O2438" i="35"/>
  <c r="O2439" i="35"/>
  <c r="O2440" i="35"/>
  <c r="O2441" i="35"/>
  <c r="O2442" i="35"/>
  <c r="O2443" i="35"/>
  <c r="O2444" i="35"/>
  <c r="O2445" i="35"/>
  <c r="O2446" i="35"/>
  <c r="O2447" i="35"/>
  <c r="O2448" i="35"/>
  <c r="O2449" i="35"/>
  <c r="O2450" i="35"/>
  <c r="O2451" i="35"/>
  <c r="O2452" i="35"/>
  <c r="O2453" i="35"/>
  <c r="O2454" i="35"/>
  <c r="O2455" i="35"/>
  <c r="O2456" i="35"/>
  <c r="O2457" i="35"/>
  <c r="O2458" i="35"/>
  <c r="O2459" i="35"/>
  <c r="O2460" i="35"/>
  <c r="O2461" i="35"/>
  <c r="O2462" i="35"/>
  <c r="O2463" i="35"/>
  <c r="O2464" i="35"/>
  <c r="O2465" i="35"/>
  <c r="O2466" i="35"/>
  <c r="O2467" i="35"/>
  <c r="O2468" i="35"/>
  <c r="O2469" i="35"/>
  <c r="O2470" i="35"/>
  <c r="O2471" i="35"/>
  <c r="O2472" i="35"/>
  <c r="O2473" i="35"/>
  <c r="O2474" i="35"/>
  <c r="O2475" i="35"/>
  <c r="O2476" i="35"/>
  <c r="O2477" i="35"/>
  <c r="O2478" i="35"/>
  <c r="O2479" i="35"/>
  <c r="O2480" i="35"/>
  <c r="O2481" i="35"/>
  <c r="O2482" i="35"/>
  <c r="O2483" i="35"/>
  <c r="O2484" i="35"/>
  <c r="O2485" i="35"/>
  <c r="O2486" i="35"/>
  <c r="O2487" i="35"/>
  <c r="O2488" i="35"/>
  <c r="O2489" i="35"/>
  <c r="O2490" i="35"/>
  <c r="O2491" i="35"/>
  <c r="O2492" i="35"/>
  <c r="O2493" i="35"/>
  <c r="O2494" i="35"/>
  <c r="O2495" i="35"/>
  <c r="O2496" i="35"/>
  <c r="O2497" i="35"/>
  <c r="O2498" i="35"/>
  <c r="O2499" i="35"/>
  <c r="O2500" i="35"/>
  <c r="O2501" i="35"/>
  <c r="O2502" i="35"/>
  <c r="O2503" i="35"/>
  <c r="O2504" i="35"/>
  <c r="O2505" i="35"/>
  <c r="O2506" i="35"/>
  <c r="O2507" i="35"/>
  <c r="O2508" i="35"/>
  <c r="O2509" i="35"/>
  <c r="O2510" i="35"/>
  <c r="O2511" i="35"/>
  <c r="O2512" i="35"/>
  <c r="O2513" i="35"/>
  <c r="O2514" i="35"/>
  <c r="O2515" i="35"/>
  <c r="O2516" i="35"/>
  <c r="O2517" i="35"/>
  <c r="O2518" i="35"/>
  <c r="O2519" i="35"/>
  <c r="O2520" i="35"/>
  <c r="O2521" i="35"/>
  <c r="O2522" i="35"/>
  <c r="O2523" i="35"/>
  <c r="O2524" i="35"/>
  <c r="O2525" i="35"/>
  <c r="O2526" i="35"/>
  <c r="O2527" i="35"/>
  <c r="O2528" i="35"/>
  <c r="O2529" i="35"/>
  <c r="O2530" i="35"/>
  <c r="O2531" i="35"/>
  <c r="O2532" i="35"/>
  <c r="O2533" i="35"/>
  <c r="O2534" i="35"/>
  <c r="O2535" i="35"/>
  <c r="O2536" i="35"/>
  <c r="O2537" i="35"/>
  <c r="O2538" i="35"/>
  <c r="O2539" i="35"/>
  <c r="O2540" i="35"/>
  <c r="O2541" i="35"/>
  <c r="O2542" i="35"/>
  <c r="O2543" i="35"/>
  <c r="O2544" i="35"/>
  <c r="O2545" i="35"/>
  <c r="O2546" i="35"/>
  <c r="O2547" i="35"/>
  <c r="O2548" i="35"/>
  <c r="O2549" i="35"/>
  <c r="O2550" i="35"/>
  <c r="O2551" i="35"/>
  <c r="O2552" i="35"/>
  <c r="O2553" i="35"/>
  <c r="O2554" i="35"/>
  <c r="O2555" i="35"/>
  <c r="O2556" i="35"/>
  <c r="O2557" i="35"/>
  <c r="O2558" i="35"/>
  <c r="O2559" i="35"/>
  <c r="O2560" i="35"/>
  <c r="O2561" i="35"/>
  <c r="O2562" i="35"/>
  <c r="O2563" i="35"/>
  <c r="O2564" i="35"/>
  <c r="O2565" i="35"/>
  <c r="O2566" i="35"/>
  <c r="O2567" i="35"/>
  <c r="O2568" i="35"/>
  <c r="O2569" i="35"/>
  <c r="O2570" i="35"/>
  <c r="O2571" i="35"/>
  <c r="O2572" i="35"/>
  <c r="O2573" i="35"/>
  <c r="O2574" i="35"/>
  <c r="O2575" i="35"/>
  <c r="O2576" i="35"/>
  <c r="O2577" i="35"/>
  <c r="O2578" i="35"/>
  <c r="O2579" i="35"/>
  <c r="O2580" i="35"/>
  <c r="O2581" i="35"/>
  <c r="O2582" i="35"/>
  <c r="O2583" i="35"/>
  <c r="O2584" i="35"/>
  <c r="O2585" i="35"/>
  <c r="O2586" i="35"/>
  <c r="O2587" i="35"/>
  <c r="O2588" i="35"/>
  <c r="O2589" i="35"/>
  <c r="O2590" i="35"/>
  <c r="O2591" i="35"/>
  <c r="O2592" i="35"/>
  <c r="O2593" i="35"/>
  <c r="O2594" i="35"/>
  <c r="O2595" i="35"/>
  <c r="O2596" i="35"/>
  <c r="O2597" i="35"/>
  <c r="O2598" i="35"/>
  <c r="O2599" i="35"/>
  <c r="O2600" i="35"/>
  <c r="O2601" i="35"/>
  <c r="O2602" i="35"/>
  <c r="O2603" i="35"/>
  <c r="O2604" i="35"/>
  <c r="O2605" i="35"/>
  <c r="O2606" i="35"/>
  <c r="O2607" i="35"/>
  <c r="O2608" i="35"/>
  <c r="O2609" i="35"/>
  <c r="O2610" i="35"/>
  <c r="O2611" i="35"/>
  <c r="O2612" i="35"/>
  <c r="O2613" i="35"/>
  <c r="O2614" i="35"/>
  <c r="O2615" i="35"/>
  <c r="O2616" i="35"/>
  <c r="O2617" i="35"/>
  <c r="O2618" i="35"/>
  <c r="O2619" i="35"/>
  <c r="O2620" i="35"/>
  <c r="O2621" i="35"/>
  <c r="O2622" i="35"/>
  <c r="O2623" i="35"/>
  <c r="O2624" i="35"/>
  <c r="O2625" i="35"/>
  <c r="O2626" i="35"/>
  <c r="O2627" i="35"/>
  <c r="O2628" i="35"/>
  <c r="O2629" i="35"/>
  <c r="O2630" i="35"/>
  <c r="O2631" i="35"/>
  <c r="O2632" i="35"/>
  <c r="O2633" i="35"/>
  <c r="O2634" i="35"/>
  <c r="O2635" i="35"/>
  <c r="O2636" i="35"/>
  <c r="O2637" i="35"/>
  <c r="O2638" i="35"/>
  <c r="O2639" i="35"/>
  <c r="O2640" i="35"/>
  <c r="O2641" i="35"/>
  <c r="O2642" i="35"/>
  <c r="O2643" i="35"/>
  <c r="O2644" i="35"/>
  <c r="O2645" i="35"/>
  <c r="O2646" i="35"/>
  <c r="O2647" i="35"/>
  <c r="O2648" i="35"/>
  <c r="O2649" i="35"/>
  <c r="O2650" i="35"/>
  <c r="O2651" i="35"/>
  <c r="O2652" i="35"/>
  <c r="O2653" i="35"/>
  <c r="O2654" i="35"/>
  <c r="O2655" i="35"/>
  <c r="O2656" i="35"/>
  <c r="O2657" i="35"/>
  <c r="O2658" i="35"/>
  <c r="O2659" i="35"/>
  <c r="O2660" i="35"/>
  <c r="O2661" i="35"/>
  <c r="O2662" i="35"/>
  <c r="O2663" i="35"/>
  <c r="O2664" i="35"/>
  <c r="O2665" i="35"/>
  <c r="O2666" i="35"/>
  <c r="O2667" i="35"/>
  <c r="O2668" i="35"/>
  <c r="O2669" i="35"/>
  <c r="O2670" i="35"/>
  <c r="O2671" i="35"/>
  <c r="O2672" i="35"/>
  <c r="O2673" i="35"/>
  <c r="O2674" i="35"/>
  <c r="O2675" i="35"/>
  <c r="O2676" i="35"/>
  <c r="O2677" i="35"/>
  <c r="O2678" i="35"/>
  <c r="O2679" i="35"/>
  <c r="O2680" i="35"/>
  <c r="O2681" i="35"/>
  <c r="O2682" i="35"/>
  <c r="O2683" i="35"/>
  <c r="O2684" i="35"/>
  <c r="O2685" i="35"/>
  <c r="O2686" i="35"/>
  <c r="O2687" i="35"/>
  <c r="O2688" i="35"/>
  <c r="O2689" i="35"/>
  <c r="O2690" i="35"/>
  <c r="O2691" i="35"/>
  <c r="O2692" i="35"/>
  <c r="O2693" i="35"/>
  <c r="O2694" i="35"/>
  <c r="O2695" i="35"/>
  <c r="O2696" i="35"/>
  <c r="O2697" i="35"/>
  <c r="O2698" i="35"/>
  <c r="O2699" i="35"/>
  <c r="O2700" i="35"/>
  <c r="O2701" i="35"/>
  <c r="O2702" i="35"/>
  <c r="O2703" i="35"/>
  <c r="O2704" i="35"/>
  <c r="O2705" i="35"/>
  <c r="O2706" i="35"/>
  <c r="O2707" i="35"/>
  <c r="O2708" i="35"/>
  <c r="O2709" i="35"/>
  <c r="O2710" i="35"/>
  <c r="O2711" i="35"/>
  <c r="O2712" i="35"/>
  <c r="O2713" i="35"/>
  <c r="O2714" i="35"/>
  <c r="O2715" i="35"/>
  <c r="O2716" i="35"/>
  <c r="O2717" i="35"/>
  <c r="O2718" i="35"/>
  <c r="O2719" i="35"/>
  <c r="O2720" i="35"/>
  <c r="O2721" i="35"/>
  <c r="O2722" i="35"/>
  <c r="O2723" i="35"/>
  <c r="O2724" i="35"/>
  <c r="O2725" i="35"/>
  <c r="O2726" i="35"/>
  <c r="O2727" i="35"/>
  <c r="O2728" i="35"/>
  <c r="O2729" i="35"/>
  <c r="O2730" i="35"/>
  <c r="O2731" i="35"/>
  <c r="O2732" i="35"/>
  <c r="O2733" i="35"/>
  <c r="O2734" i="35"/>
  <c r="O2735" i="35"/>
  <c r="O2736" i="35"/>
  <c r="O2737" i="35"/>
  <c r="O2738" i="35"/>
  <c r="O2739" i="35"/>
  <c r="O2740" i="35"/>
  <c r="O2741" i="35"/>
  <c r="O2742" i="35"/>
  <c r="O2743" i="35"/>
  <c r="O2744" i="35"/>
  <c r="O2745" i="35"/>
  <c r="O2746" i="35"/>
  <c r="O2747" i="35"/>
  <c r="O2748" i="35"/>
  <c r="O2749" i="35"/>
  <c r="O2750" i="35"/>
  <c r="O2751" i="35"/>
  <c r="O2752" i="35"/>
  <c r="O2753" i="35"/>
  <c r="O2754" i="35"/>
  <c r="O2755" i="35"/>
  <c r="O2756" i="35"/>
  <c r="O2757" i="35"/>
  <c r="O2758" i="35"/>
  <c r="O2759" i="35"/>
  <c r="O2760" i="35"/>
  <c r="O2761" i="35"/>
  <c r="O2762" i="35"/>
  <c r="O2763" i="35"/>
  <c r="O2764" i="35"/>
  <c r="O2765" i="35"/>
  <c r="O2766" i="35"/>
  <c r="O2767" i="35"/>
  <c r="O2768" i="35"/>
  <c r="O2769" i="35"/>
  <c r="O2770" i="35"/>
  <c r="O2771" i="35"/>
  <c r="O2772" i="35"/>
  <c r="O2773" i="35"/>
  <c r="O2774" i="35"/>
  <c r="O2775" i="35"/>
  <c r="O2776" i="35"/>
  <c r="O2777" i="35"/>
  <c r="O2778" i="35"/>
  <c r="O2779" i="35"/>
  <c r="O2780" i="35"/>
  <c r="O2781" i="35"/>
  <c r="O2782" i="35"/>
  <c r="O2783" i="35"/>
  <c r="O2784" i="35"/>
  <c r="O2785" i="35"/>
  <c r="O2786" i="35"/>
  <c r="O2787" i="35"/>
  <c r="O2788" i="35"/>
  <c r="O2789" i="35"/>
  <c r="O2790" i="35"/>
  <c r="O2791" i="35"/>
  <c r="O2792" i="35"/>
  <c r="O2793" i="35"/>
  <c r="O2794" i="35"/>
  <c r="O2795" i="35"/>
  <c r="O2796" i="35"/>
  <c r="O2797" i="35"/>
  <c r="O2798" i="35"/>
  <c r="O2799" i="35"/>
  <c r="O2800" i="35"/>
  <c r="O2801" i="35"/>
  <c r="O2802" i="35"/>
  <c r="O2803" i="35"/>
  <c r="O2804" i="35"/>
  <c r="O2805" i="35"/>
  <c r="O2806" i="35"/>
  <c r="O2807" i="35"/>
  <c r="O2808" i="35"/>
  <c r="O2809" i="35"/>
  <c r="O2810" i="35"/>
  <c r="O2811" i="35"/>
  <c r="O2812" i="35"/>
  <c r="O2813" i="35"/>
  <c r="O2814" i="35"/>
  <c r="O2815" i="35"/>
  <c r="O2816" i="35"/>
  <c r="O2817" i="35"/>
  <c r="O2818" i="35"/>
  <c r="O2819" i="35"/>
  <c r="O2820" i="35"/>
  <c r="O2821" i="35"/>
  <c r="O2822" i="35"/>
  <c r="O2823" i="35"/>
  <c r="O2824" i="35"/>
  <c r="O2825" i="35"/>
  <c r="O2826" i="35"/>
  <c r="O2827" i="35"/>
  <c r="O2828" i="35"/>
  <c r="O2829" i="35"/>
  <c r="O2830" i="35"/>
  <c r="O2831" i="35"/>
  <c r="O2832" i="35"/>
  <c r="O2833" i="35"/>
  <c r="O2834" i="35"/>
  <c r="O2835" i="35"/>
  <c r="O2836" i="35"/>
  <c r="O2837" i="35"/>
  <c r="O2838" i="35"/>
  <c r="O2839" i="35"/>
  <c r="O2840" i="35"/>
  <c r="O2841" i="35"/>
  <c r="O2842" i="35"/>
  <c r="O2843" i="35"/>
  <c r="O2844" i="35"/>
  <c r="O2845" i="35"/>
  <c r="O2846" i="35"/>
  <c r="O2847" i="35"/>
  <c r="O2848" i="35"/>
  <c r="O2849" i="35"/>
  <c r="O2850" i="35"/>
  <c r="O2851" i="35"/>
  <c r="O2852" i="35"/>
  <c r="O2853" i="35"/>
  <c r="O2854" i="35"/>
  <c r="O2855" i="35"/>
  <c r="O2856" i="35"/>
  <c r="O2857" i="35"/>
  <c r="O2858" i="35"/>
  <c r="O2859" i="35"/>
  <c r="O2860" i="35"/>
  <c r="O2861" i="35"/>
  <c r="O2862" i="35"/>
  <c r="O2863" i="35"/>
  <c r="O2864" i="35"/>
  <c r="O2865" i="35"/>
  <c r="O2866" i="35"/>
  <c r="O2867" i="35"/>
  <c r="O2868" i="35"/>
  <c r="O2869" i="35"/>
  <c r="O2870" i="35"/>
  <c r="O2871" i="35"/>
  <c r="O2872" i="35"/>
  <c r="O2873" i="35"/>
  <c r="O2874" i="35"/>
  <c r="O2875" i="35"/>
  <c r="O2876" i="35"/>
  <c r="O2877" i="35"/>
  <c r="O2878" i="35"/>
  <c r="O2879" i="35"/>
  <c r="O2880" i="35"/>
  <c r="O2881" i="35"/>
  <c r="O2882" i="35"/>
  <c r="O2883" i="35"/>
  <c r="O2884" i="35"/>
  <c r="O2885" i="35"/>
  <c r="O2886" i="35"/>
  <c r="O2887" i="35"/>
  <c r="O2888" i="35"/>
  <c r="O2889" i="35"/>
  <c r="O2890" i="35"/>
  <c r="O2891" i="35"/>
  <c r="O2892" i="35"/>
  <c r="O2893" i="35"/>
  <c r="O2894" i="35"/>
  <c r="O2895" i="35"/>
  <c r="O2896" i="35"/>
  <c r="O2897" i="35"/>
  <c r="O2898" i="35"/>
  <c r="O2899" i="35"/>
  <c r="O2900" i="35"/>
  <c r="O2901" i="35"/>
  <c r="O2902" i="35"/>
  <c r="O2903" i="35"/>
  <c r="O2904" i="35"/>
  <c r="O2905" i="35"/>
  <c r="O2906" i="35"/>
  <c r="O2907" i="35"/>
  <c r="O2908" i="35"/>
  <c r="O2909" i="35"/>
  <c r="O2910" i="35"/>
  <c r="O2911" i="35"/>
  <c r="O2912" i="35"/>
  <c r="O2913" i="35"/>
  <c r="O2914" i="35"/>
  <c r="O2915" i="35"/>
  <c r="O2916" i="35"/>
  <c r="O2917" i="35"/>
  <c r="O2918" i="35"/>
  <c r="O2919" i="35"/>
  <c r="O2920" i="35"/>
  <c r="O2921" i="35"/>
  <c r="O2922" i="35"/>
  <c r="O2923" i="35"/>
  <c r="O2924" i="35"/>
  <c r="O2925" i="35"/>
  <c r="O2926" i="35"/>
  <c r="O2927" i="35"/>
  <c r="O2928" i="35"/>
  <c r="O2929" i="35"/>
  <c r="O2930" i="35"/>
  <c r="O2931" i="35"/>
  <c r="O2932" i="35"/>
  <c r="O2933" i="35"/>
  <c r="O2934" i="35"/>
  <c r="O2935" i="35"/>
  <c r="O2936" i="35"/>
  <c r="O2937" i="35"/>
  <c r="O2938" i="35"/>
  <c r="O2939" i="35"/>
  <c r="O2940" i="35"/>
  <c r="O2941" i="35"/>
  <c r="O2942" i="35"/>
  <c r="O2943" i="35"/>
  <c r="O2944" i="35"/>
  <c r="O2945" i="35"/>
  <c r="O2946" i="35"/>
  <c r="O2947" i="35"/>
  <c r="O2948" i="35"/>
  <c r="O2949" i="35"/>
  <c r="O2950" i="35"/>
  <c r="O2951" i="35"/>
  <c r="O2952" i="35"/>
  <c r="O2953" i="35"/>
  <c r="O2954" i="35"/>
  <c r="O2955" i="35"/>
  <c r="O2956" i="35"/>
  <c r="O2957" i="35"/>
  <c r="O2958" i="35"/>
  <c r="O2959" i="35"/>
  <c r="O2960" i="35"/>
  <c r="O2961" i="35"/>
  <c r="O2962" i="35"/>
  <c r="O2963" i="35"/>
  <c r="O2964" i="35"/>
  <c r="O2965" i="35"/>
  <c r="O2966" i="35"/>
  <c r="O2967" i="35"/>
  <c r="O2968" i="35"/>
  <c r="O2969" i="35"/>
  <c r="O2970" i="35"/>
  <c r="O2971" i="35"/>
  <c r="O2972" i="35"/>
  <c r="O2973" i="35"/>
  <c r="O2974" i="35"/>
  <c r="O2975" i="35"/>
  <c r="O2976" i="35"/>
  <c r="O2977" i="35"/>
  <c r="O2978" i="35"/>
  <c r="O2979" i="35"/>
  <c r="O2980" i="35"/>
  <c r="O2981" i="35"/>
  <c r="O2982" i="35"/>
  <c r="O2983" i="35"/>
  <c r="O2984" i="35"/>
  <c r="O2985" i="35"/>
  <c r="O2986" i="35"/>
  <c r="O2987" i="35"/>
  <c r="O2988" i="35"/>
  <c r="O2989" i="35"/>
  <c r="O2990" i="35"/>
  <c r="O2991" i="35"/>
  <c r="O2992" i="35"/>
  <c r="O2993" i="35"/>
  <c r="O2994" i="35"/>
  <c r="O2995" i="35"/>
  <c r="O2996" i="35"/>
  <c r="O2997" i="35"/>
  <c r="O2998" i="35"/>
  <c r="O2999" i="35"/>
  <c r="O3000" i="35"/>
  <c r="O3001" i="35"/>
  <c r="O3002" i="35"/>
  <c r="O3003" i="35"/>
  <c r="O3004" i="35"/>
  <c r="O3005" i="35"/>
  <c r="O3006" i="35"/>
  <c r="O3007" i="35"/>
  <c r="O3008" i="35"/>
  <c r="O3009" i="35"/>
  <c r="O3010" i="35"/>
  <c r="O3011" i="35"/>
  <c r="O3012" i="35"/>
  <c r="O3013" i="35"/>
  <c r="O3014" i="35"/>
  <c r="O3015" i="35"/>
  <c r="O3016" i="35"/>
  <c r="O3017" i="35"/>
  <c r="O3018" i="35"/>
  <c r="O3019" i="35"/>
  <c r="O3020" i="35"/>
  <c r="O3021" i="35"/>
  <c r="O3022" i="35"/>
  <c r="O3023" i="35"/>
  <c r="O3024" i="35"/>
  <c r="O3025" i="35"/>
  <c r="O3026" i="35"/>
  <c r="O3027" i="35"/>
  <c r="O3028" i="35"/>
  <c r="O3029" i="35"/>
  <c r="O3030" i="35"/>
  <c r="O3031" i="35"/>
  <c r="O3032" i="35"/>
  <c r="O3033" i="35"/>
  <c r="O3034" i="35"/>
  <c r="O3035" i="35"/>
  <c r="O3036" i="35"/>
  <c r="O3037" i="35"/>
  <c r="O3038" i="35"/>
  <c r="O3039" i="35"/>
  <c r="O3040" i="35"/>
  <c r="O3041" i="35"/>
  <c r="O3042" i="35"/>
  <c r="O3043" i="35"/>
  <c r="O3044" i="35"/>
  <c r="O3045" i="35"/>
  <c r="O3046" i="35"/>
  <c r="O3047" i="35"/>
  <c r="O3048" i="35"/>
  <c r="O3049" i="35"/>
  <c r="O3050" i="35"/>
  <c r="O3051" i="35"/>
  <c r="O3052" i="35"/>
  <c r="O3053" i="35"/>
  <c r="O3054" i="35"/>
  <c r="O3055" i="35"/>
  <c r="O3056" i="35"/>
  <c r="O3057" i="35"/>
  <c r="O3058" i="35"/>
  <c r="O3059" i="35"/>
  <c r="O3060" i="35"/>
  <c r="O3061" i="35"/>
  <c r="O3062" i="35"/>
  <c r="O3063" i="35"/>
  <c r="O3064" i="35"/>
  <c r="O3065" i="35"/>
  <c r="O3066" i="35"/>
  <c r="O3067" i="35"/>
  <c r="O3068" i="35"/>
  <c r="O3069" i="35"/>
  <c r="O3070" i="35"/>
  <c r="O3071" i="35"/>
  <c r="O3072" i="35"/>
  <c r="O3073" i="35"/>
  <c r="O3074" i="35"/>
  <c r="O3075" i="35"/>
  <c r="O3076" i="35"/>
  <c r="O3077" i="35"/>
  <c r="O3078" i="35"/>
  <c r="O3079" i="35"/>
  <c r="O3080" i="35"/>
  <c r="O3081" i="35"/>
  <c r="O3082" i="35"/>
  <c r="O3083" i="35"/>
  <c r="O3084" i="35"/>
  <c r="O3085" i="35"/>
  <c r="O3086" i="35"/>
  <c r="O3087" i="35"/>
  <c r="O3088" i="35"/>
  <c r="O3089" i="35"/>
  <c r="O3090" i="35"/>
  <c r="O3091" i="35"/>
  <c r="O3092" i="35"/>
  <c r="O3093" i="35"/>
  <c r="O3094" i="35"/>
  <c r="O3095" i="35"/>
  <c r="O3096" i="35"/>
  <c r="O3097" i="35"/>
  <c r="O3098" i="35"/>
  <c r="O3099" i="35"/>
  <c r="O3100" i="35"/>
  <c r="O3101" i="35"/>
  <c r="O3102" i="35"/>
  <c r="O3103" i="35"/>
  <c r="O3104" i="35"/>
  <c r="O3105" i="35"/>
  <c r="O3106" i="35"/>
  <c r="O3107" i="35"/>
  <c r="O3108" i="35"/>
  <c r="O3109" i="35"/>
  <c r="O3110" i="35"/>
  <c r="O3111" i="35"/>
  <c r="O3112" i="35"/>
  <c r="O3113" i="35"/>
  <c r="O3114" i="35"/>
  <c r="O3115" i="35"/>
  <c r="O3116" i="35"/>
  <c r="O3117" i="35"/>
  <c r="O3118" i="35"/>
  <c r="O3119" i="35"/>
  <c r="O3120" i="35"/>
  <c r="O3121" i="35"/>
  <c r="O3122" i="35"/>
  <c r="O3123" i="35"/>
  <c r="O3124" i="35"/>
  <c r="O3125" i="35"/>
  <c r="O3126" i="35"/>
  <c r="O3127" i="35"/>
  <c r="O3128" i="35"/>
  <c r="O3129" i="35"/>
  <c r="O3130" i="35"/>
  <c r="O3131" i="35"/>
  <c r="O3132" i="35"/>
  <c r="O3133" i="35"/>
  <c r="O3134" i="35"/>
  <c r="O3135" i="35"/>
  <c r="O3136" i="35"/>
  <c r="O3137" i="35"/>
  <c r="O3138" i="35"/>
  <c r="O3139" i="35"/>
  <c r="O3140" i="35"/>
  <c r="O3141" i="35"/>
  <c r="O3142" i="35"/>
  <c r="O3143" i="35"/>
  <c r="O3144" i="35"/>
  <c r="O3145" i="35"/>
  <c r="O3146" i="35"/>
  <c r="O3147" i="35"/>
  <c r="O3148" i="35"/>
  <c r="O3149" i="35"/>
  <c r="O3150" i="35"/>
  <c r="O3151" i="35"/>
  <c r="O3152" i="35"/>
  <c r="O3153" i="35"/>
  <c r="O3154" i="35"/>
  <c r="O3155" i="35"/>
  <c r="O3156" i="35"/>
  <c r="O3157" i="35"/>
  <c r="O3158" i="35"/>
  <c r="O3159" i="35"/>
  <c r="O3160" i="35"/>
  <c r="O3161" i="35"/>
  <c r="O3162" i="35"/>
  <c r="O3163" i="35"/>
  <c r="O3164" i="35"/>
  <c r="O3165" i="35"/>
  <c r="O3166" i="35"/>
  <c r="O3167" i="35"/>
  <c r="O3168" i="35"/>
  <c r="O3169" i="35"/>
  <c r="O3170" i="35"/>
  <c r="O3171" i="35"/>
  <c r="O3172" i="35"/>
  <c r="O3173" i="35"/>
  <c r="O3174" i="35"/>
  <c r="O3175" i="35"/>
  <c r="O3176" i="35"/>
  <c r="O3177" i="35"/>
  <c r="O3178" i="35"/>
  <c r="O3179" i="35"/>
  <c r="O3180" i="35"/>
  <c r="O3181" i="35"/>
  <c r="O3182" i="35"/>
  <c r="O3183" i="35"/>
  <c r="O3184" i="35"/>
  <c r="O3185" i="35"/>
  <c r="O3186" i="35"/>
  <c r="O3187" i="35"/>
  <c r="O3188" i="35"/>
  <c r="O3189" i="35"/>
  <c r="O3190" i="35"/>
  <c r="O3191" i="35"/>
  <c r="O3192" i="35"/>
  <c r="O3193" i="35"/>
  <c r="O3194" i="35"/>
  <c r="O3195" i="35"/>
  <c r="O3196" i="35"/>
  <c r="O3197" i="35"/>
  <c r="O3198" i="35"/>
  <c r="O3199" i="35"/>
  <c r="O3200" i="35"/>
  <c r="O3201" i="35"/>
  <c r="O3202" i="35"/>
  <c r="O3203" i="35"/>
  <c r="O3204" i="35"/>
  <c r="O3205" i="35"/>
  <c r="O3206" i="35"/>
  <c r="O3207" i="35"/>
  <c r="O3208" i="35"/>
  <c r="O3209" i="35"/>
  <c r="O3210" i="35"/>
  <c r="O3211" i="35"/>
  <c r="O3212" i="35"/>
  <c r="O3213" i="35"/>
  <c r="O3214" i="35"/>
  <c r="O3215" i="35"/>
  <c r="O3216" i="35"/>
  <c r="O3217" i="35"/>
  <c r="O3218" i="35"/>
  <c r="O3219" i="35"/>
  <c r="O3220" i="35"/>
  <c r="O3221" i="35"/>
  <c r="O3222" i="35"/>
  <c r="O3223" i="35"/>
  <c r="O3224" i="35"/>
  <c r="O3225" i="35"/>
  <c r="O3226" i="35"/>
  <c r="O3227" i="35"/>
  <c r="O3228" i="35"/>
  <c r="O3229" i="35"/>
  <c r="O3230" i="35"/>
  <c r="O3231" i="35"/>
  <c r="O3232" i="35"/>
  <c r="O3233" i="35"/>
  <c r="O3234" i="35"/>
  <c r="O3235" i="35"/>
  <c r="O3236" i="35"/>
  <c r="O3237" i="35"/>
  <c r="O3238" i="35"/>
  <c r="O3239" i="35"/>
  <c r="O3240" i="35"/>
  <c r="O3241" i="35"/>
  <c r="O3242" i="35"/>
  <c r="O3243" i="35"/>
  <c r="O3244" i="35"/>
  <c r="O3245" i="35"/>
  <c r="O3246" i="35"/>
  <c r="O3247" i="35"/>
  <c r="O3248" i="35"/>
  <c r="O3249" i="35"/>
  <c r="O3250" i="35"/>
  <c r="O3251" i="35"/>
  <c r="O3252" i="35"/>
  <c r="O3253" i="35"/>
  <c r="O3254" i="35"/>
  <c r="O3255" i="35"/>
  <c r="O3256" i="35"/>
  <c r="O3257" i="35"/>
  <c r="O3258" i="35"/>
  <c r="O3259" i="35"/>
  <c r="O3260" i="35"/>
  <c r="O3261" i="35"/>
  <c r="O3262" i="35"/>
  <c r="O3263" i="35"/>
  <c r="O3264" i="35"/>
  <c r="O3265" i="35"/>
  <c r="O3266" i="35"/>
  <c r="O3267" i="35"/>
  <c r="O3268" i="35"/>
  <c r="O3269" i="35"/>
  <c r="O3270" i="35"/>
  <c r="O3271" i="35"/>
  <c r="O3272" i="35"/>
  <c r="O3273" i="35"/>
  <c r="O3274" i="35"/>
  <c r="O3275" i="35"/>
  <c r="O3276" i="35"/>
  <c r="O3277" i="35"/>
  <c r="O3278" i="35"/>
  <c r="O3279" i="35"/>
  <c r="O3280" i="35"/>
  <c r="O3281" i="35"/>
  <c r="O3282" i="35"/>
  <c r="O3283" i="35"/>
  <c r="O3284" i="35"/>
  <c r="O3285" i="35"/>
  <c r="O3286" i="35"/>
  <c r="O3287" i="35"/>
  <c r="O3288" i="35"/>
  <c r="O3289" i="35"/>
  <c r="O3290" i="35"/>
  <c r="O3291" i="35"/>
  <c r="O3292" i="35"/>
  <c r="O3293" i="35"/>
  <c r="O3294" i="35"/>
  <c r="O3295" i="35"/>
  <c r="O3296" i="35"/>
  <c r="O3297" i="35"/>
  <c r="O3298" i="35"/>
  <c r="O3299" i="35"/>
  <c r="O3300" i="35"/>
  <c r="O3301" i="35"/>
  <c r="O3302" i="35"/>
  <c r="O3303" i="35"/>
  <c r="O3304" i="35"/>
  <c r="O3305" i="35"/>
  <c r="O3306" i="35"/>
  <c r="O3307" i="35"/>
  <c r="O3308" i="35"/>
  <c r="O3309" i="35"/>
  <c r="O3310" i="35"/>
  <c r="O3311" i="35"/>
  <c r="O3312" i="35"/>
  <c r="O3313" i="35"/>
  <c r="O3314" i="35"/>
  <c r="O3315" i="35"/>
  <c r="O3316" i="35"/>
  <c r="O3317" i="35"/>
  <c r="O3318" i="35"/>
  <c r="O3319" i="35"/>
  <c r="O3320" i="35"/>
  <c r="O3321" i="35"/>
  <c r="O3322" i="35"/>
  <c r="O3323" i="35"/>
  <c r="O3324" i="35"/>
  <c r="O3325" i="35"/>
  <c r="O3326" i="35"/>
  <c r="O3327" i="35"/>
  <c r="O3328" i="35"/>
  <c r="O3329" i="35"/>
  <c r="O3330" i="35"/>
  <c r="O3331" i="35"/>
  <c r="O3332" i="35"/>
  <c r="O3333" i="35"/>
  <c r="O3334" i="35"/>
  <c r="O3335" i="35"/>
  <c r="O3336" i="35"/>
  <c r="O3337" i="35"/>
  <c r="O3338" i="35"/>
  <c r="O3339" i="35"/>
  <c r="O3340" i="35"/>
  <c r="O3341" i="35"/>
  <c r="O3342" i="35"/>
  <c r="O3343" i="35"/>
  <c r="O3344" i="35"/>
  <c r="O3345" i="35"/>
  <c r="O3346" i="35"/>
  <c r="O3347" i="35"/>
  <c r="O3348" i="35"/>
  <c r="O3349" i="35"/>
  <c r="O3350" i="35"/>
  <c r="O3351" i="35"/>
  <c r="O3352" i="35"/>
  <c r="O3353" i="35"/>
  <c r="O3354" i="35"/>
  <c r="O3355" i="35"/>
  <c r="O3356" i="35"/>
  <c r="O3357" i="35"/>
  <c r="O3358" i="35"/>
  <c r="O3359" i="35"/>
  <c r="O3360" i="35"/>
  <c r="O3361" i="35"/>
  <c r="O3362" i="35"/>
  <c r="O3363" i="35"/>
  <c r="O3364" i="35"/>
  <c r="O3365" i="35"/>
  <c r="O3366" i="35"/>
  <c r="O3367" i="35"/>
  <c r="O3368" i="35"/>
  <c r="O3369" i="35"/>
  <c r="O3370" i="35"/>
  <c r="O3371" i="35"/>
  <c r="O3372" i="35"/>
  <c r="O3373" i="35"/>
  <c r="O3374" i="35"/>
  <c r="O3375" i="35"/>
  <c r="O3376" i="35"/>
  <c r="O3377" i="35"/>
  <c r="O3378" i="35"/>
  <c r="O3379" i="35"/>
  <c r="O3380" i="35"/>
  <c r="O3381" i="35"/>
  <c r="O3382" i="35"/>
  <c r="O3383" i="35"/>
  <c r="O3384" i="35"/>
  <c r="O3385" i="35"/>
  <c r="O3386" i="35"/>
  <c r="O3387" i="35"/>
  <c r="O3388" i="35"/>
  <c r="O3389" i="35"/>
  <c r="O3390" i="35"/>
  <c r="O3391" i="35"/>
  <c r="O3392" i="35"/>
  <c r="O3393" i="35"/>
  <c r="O3394" i="35"/>
  <c r="O3395" i="35"/>
  <c r="O3396" i="35"/>
  <c r="O3397" i="35"/>
  <c r="O3398" i="35"/>
  <c r="O3399" i="35"/>
  <c r="O3400" i="35"/>
  <c r="O3401" i="35"/>
  <c r="O3402" i="35"/>
  <c r="O3403" i="35"/>
  <c r="O3404" i="35"/>
  <c r="O3405" i="35"/>
  <c r="O3406" i="35"/>
  <c r="O3407" i="35"/>
  <c r="O3408" i="35"/>
  <c r="O3409" i="35"/>
  <c r="O3410" i="35"/>
  <c r="O3411" i="35"/>
  <c r="O3412" i="35"/>
  <c r="O3413" i="35"/>
  <c r="O3414" i="35"/>
  <c r="O3415" i="35"/>
  <c r="O3416" i="35"/>
  <c r="O3417" i="35"/>
  <c r="O3418" i="35"/>
  <c r="O3419" i="35"/>
  <c r="O3420" i="35"/>
  <c r="O3421" i="35"/>
  <c r="O3422" i="35"/>
  <c r="O3423" i="35"/>
  <c r="O3424" i="35"/>
  <c r="O3425" i="35"/>
  <c r="O3426" i="35"/>
  <c r="O3427" i="35"/>
  <c r="O3428" i="35"/>
  <c r="O3429" i="35"/>
  <c r="O3430" i="35"/>
  <c r="O3431" i="35"/>
  <c r="O3432" i="35"/>
  <c r="O3433" i="35"/>
  <c r="O3434" i="35"/>
  <c r="O3435" i="35"/>
  <c r="O3436" i="35"/>
  <c r="O3437" i="35"/>
  <c r="O3438" i="35"/>
  <c r="O3439" i="35"/>
  <c r="O3440" i="35"/>
  <c r="O3441" i="35"/>
  <c r="O3442" i="35"/>
  <c r="O3443" i="35"/>
  <c r="O3444" i="35"/>
  <c r="O3445" i="35"/>
  <c r="O3446" i="35"/>
  <c r="O3447" i="35"/>
  <c r="O3448" i="35"/>
  <c r="O3449" i="35"/>
  <c r="O3450" i="35"/>
  <c r="O3451" i="35"/>
  <c r="O3452" i="35"/>
  <c r="O3453" i="35"/>
  <c r="O3454" i="35"/>
  <c r="O3455" i="35"/>
  <c r="O3456" i="35"/>
  <c r="O3457" i="35"/>
  <c r="O3458" i="35"/>
  <c r="O3459" i="35"/>
  <c r="O3460" i="35"/>
  <c r="O3461" i="35"/>
  <c r="O3462" i="35"/>
  <c r="O3463" i="35"/>
  <c r="O3464" i="35"/>
  <c r="O3465" i="35"/>
  <c r="O3466" i="35"/>
  <c r="O3467" i="35"/>
  <c r="O3468" i="35"/>
  <c r="O3469" i="35"/>
  <c r="O3470" i="35"/>
  <c r="O3471" i="35"/>
  <c r="O3472" i="35"/>
  <c r="O3473" i="35"/>
  <c r="O3474" i="35"/>
  <c r="O3475" i="35"/>
  <c r="O3476" i="35"/>
  <c r="O3477" i="35"/>
  <c r="O3478" i="35"/>
  <c r="O3479" i="35"/>
  <c r="O3480" i="35"/>
  <c r="O3481" i="35"/>
  <c r="O3482" i="35"/>
  <c r="O3483" i="35"/>
  <c r="O3484" i="35"/>
  <c r="O3485" i="35"/>
  <c r="O3486" i="35"/>
  <c r="O3487" i="35"/>
  <c r="O3488" i="35"/>
  <c r="O3489" i="35"/>
  <c r="O3490" i="35"/>
  <c r="O3491" i="35"/>
  <c r="O3492" i="35"/>
  <c r="O3493" i="35"/>
  <c r="O3494" i="35"/>
  <c r="O3495" i="35"/>
  <c r="O3496" i="35"/>
  <c r="O3497" i="35"/>
  <c r="O3498" i="35"/>
  <c r="O3499" i="35"/>
  <c r="O3500" i="35"/>
  <c r="O3501" i="35"/>
  <c r="O3502" i="35"/>
  <c r="O3503" i="35"/>
  <c r="O3504" i="35"/>
  <c r="O3505" i="35"/>
  <c r="O3506" i="35"/>
  <c r="O3507" i="35"/>
  <c r="O3508" i="35"/>
  <c r="O3509" i="35"/>
  <c r="O3510" i="35"/>
  <c r="O3511" i="35"/>
  <c r="O3512" i="35"/>
  <c r="O3513" i="35"/>
  <c r="O3514" i="35"/>
  <c r="O3515" i="35"/>
  <c r="O3516" i="35"/>
  <c r="O3517" i="35"/>
  <c r="O3518" i="35"/>
  <c r="O3519" i="35"/>
  <c r="O3520" i="35"/>
  <c r="O3521" i="35"/>
  <c r="O3522" i="35"/>
  <c r="O3523" i="35"/>
  <c r="O3524" i="35"/>
  <c r="O3525" i="35"/>
  <c r="O3526" i="35"/>
  <c r="O3527" i="35"/>
  <c r="O3528" i="35"/>
  <c r="O3529" i="35"/>
  <c r="O3530" i="35"/>
  <c r="O3531" i="35"/>
  <c r="O3532" i="35"/>
  <c r="O3533" i="35"/>
  <c r="O3534" i="35"/>
  <c r="O3535" i="35"/>
  <c r="O3536" i="35"/>
  <c r="O3537" i="35"/>
  <c r="O3538" i="35"/>
  <c r="O3539" i="35"/>
  <c r="O3540" i="35"/>
  <c r="O3541" i="35"/>
  <c r="O3542" i="35"/>
  <c r="O3543" i="35"/>
  <c r="O3544" i="35"/>
  <c r="O3545" i="35"/>
  <c r="O3546" i="35"/>
  <c r="O3547" i="35"/>
  <c r="O3548" i="35"/>
  <c r="O3549" i="35"/>
  <c r="O3550" i="35"/>
  <c r="O3551" i="35"/>
  <c r="O3552" i="35"/>
  <c r="O3553" i="35"/>
  <c r="O3554" i="35"/>
  <c r="O3555" i="35"/>
  <c r="O3556" i="35"/>
  <c r="O3557" i="35"/>
  <c r="O3558" i="35"/>
  <c r="O3559" i="35"/>
  <c r="O3560" i="35"/>
  <c r="O3561" i="35"/>
  <c r="O3562" i="35"/>
  <c r="O3563" i="35"/>
  <c r="O3564" i="35"/>
  <c r="O3565" i="35"/>
  <c r="O3566" i="35"/>
  <c r="O3567" i="35"/>
  <c r="O3568" i="35"/>
  <c r="O3569" i="35"/>
  <c r="O3570" i="35"/>
  <c r="O3571" i="35"/>
  <c r="O3572" i="35"/>
  <c r="O3573" i="35"/>
  <c r="O3574" i="35"/>
  <c r="O3575" i="35"/>
  <c r="O3576" i="35"/>
  <c r="O3577" i="35"/>
  <c r="O3578" i="35"/>
  <c r="O3579" i="35"/>
  <c r="O3580" i="35"/>
  <c r="O3581" i="35"/>
  <c r="O3582" i="35"/>
  <c r="O3583" i="35"/>
  <c r="O3584" i="35"/>
  <c r="O3585" i="35"/>
  <c r="O3586" i="35"/>
  <c r="O3587" i="35"/>
  <c r="O3588" i="35"/>
  <c r="O3589" i="35"/>
  <c r="O3590" i="35"/>
  <c r="O3591" i="35"/>
  <c r="O3592" i="35"/>
  <c r="O3593" i="35"/>
  <c r="O3594" i="35"/>
  <c r="O3595" i="35"/>
  <c r="O3596" i="35"/>
  <c r="O3597" i="35"/>
  <c r="O3598" i="35"/>
  <c r="O3599" i="35"/>
  <c r="O3600" i="35"/>
  <c r="O3601" i="35"/>
  <c r="O3602" i="35"/>
  <c r="O3603" i="35"/>
  <c r="O3604" i="35"/>
  <c r="O3605" i="35"/>
  <c r="O3606" i="35"/>
  <c r="O3607" i="35"/>
  <c r="O3608" i="35"/>
  <c r="O3609" i="35"/>
  <c r="O3610" i="35"/>
  <c r="O3611" i="35"/>
  <c r="O3612" i="35"/>
  <c r="O3613" i="35"/>
  <c r="O3614" i="35"/>
  <c r="O3615" i="35"/>
  <c r="O3616" i="35"/>
  <c r="O3617" i="35"/>
  <c r="O3618" i="35"/>
  <c r="O3619" i="35"/>
  <c r="O3620" i="35"/>
  <c r="O3621" i="35"/>
  <c r="O3622" i="35"/>
  <c r="O3623" i="35"/>
  <c r="O3624" i="35"/>
  <c r="O3625" i="35"/>
  <c r="O3626" i="35"/>
  <c r="O3627" i="35"/>
  <c r="O3628" i="35"/>
  <c r="O3629" i="35"/>
  <c r="O3630" i="35"/>
  <c r="O3631" i="35"/>
  <c r="O3632" i="35"/>
  <c r="O3633" i="35"/>
  <c r="O3634" i="35"/>
  <c r="O3635" i="35"/>
  <c r="O3636" i="35"/>
  <c r="O3637" i="35"/>
  <c r="O3638" i="35"/>
  <c r="O3639" i="35"/>
  <c r="O3640" i="35"/>
  <c r="O3641" i="35"/>
  <c r="O3642" i="35"/>
  <c r="O3643" i="35"/>
  <c r="O3644" i="35"/>
  <c r="O3645" i="35"/>
  <c r="O3646" i="35"/>
  <c r="O3647" i="35"/>
  <c r="O3648" i="35"/>
  <c r="O3649" i="35"/>
  <c r="O3650" i="35"/>
  <c r="O3651" i="35"/>
  <c r="O3652" i="35"/>
  <c r="O3653" i="35"/>
  <c r="O3654" i="35"/>
  <c r="O3655" i="35"/>
  <c r="O3656" i="35"/>
  <c r="O3657" i="35"/>
  <c r="O3658" i="35"/>
  <c r="O3659" i="35"/>
  <c r="O3660" i="35"/>
  <c r="O3661" i="35"/>
  <c r="O3662" i="35"/>
  <c r="O3663" i="35"/>
  <c r="O3664" i="35"/>
  <c r="O3665" i="35"/>
  <c r="O3666" i="35"/>
  <c r="O3667" i="35"/>
  <c r="O3668" i="35"/>
  <c r="O3669" i="35"/>
  <c r="O3670" i="35"/>
  <c r="O3671" i="35"/>
  <c r="O3672" i="35"/>
  <c r="O3673" i="35"/>
  <c r="O3674" i="35"/>
  <c r="O3675" i="35"/>
  <c r="O3676" i="35"/>
  <c r="O3677" i="35"/>
  <c r="O3678" i="35"/>
  <c r="O3679" i="35"/>
  <c r="O3680" i="35"/>
  <c r="O3681" i="35"/>
  <c r="O3682" i="35"/>
  <c r="O3683" i="35"/>
  <c r="O3684" i="35"/>
  <c r="O3685" i="35"/>
  <c r="O3686" i="35"/>
  <c r="O3687" i="35"/>
  <c r="O3688" i="35"/>
  <c r="O3689" i="35"/>
  <c r="O3690" i="35"/>
  <c r="O3691" i="35"/>
  <c r="O3692" i="35"/>
  <c r="O3693" i="35"/>
  <c r="O3694" i="35"/>
  <c r="O3695" i="35"/>
  <c r="O3696" i="35"/>
  <c r="O3697" i="35"/>
  <c r="O3698" i="35"/>
  <c r="O3699" i="35"/>
  <c r="O3700" i="35"/>
  <c r="O3701" i="35"/>
  <c r="O3702" i="35"/>
  <c r="O3703" i="35"/>
  <c r="O3704" i="35"/>
  <c r="O3705" i="35"/>
  <c r="O3706" i="35"/>
  <c r="O3707" i="35"/>
  <c r="O3708" i="35"/>
  <c r="O3709" i="35"/>
  <c r="O3710" i="35"/>
  <c r="O3711" i="35"/>
  <c r="O3712" i="35"/>
  <c r="O3713" i="35"/>
  <c r="O3714" i="35"/>
  <c r="O3715" i="35"/>
  <c r="O3716" i="35"/>
  <c r="O3717" i="35"/>
  <c r="O3718" i="35"/>
  <c r="O3719" i="35"/>
  <c r="O3720" i="35"/>
  <c r="O3721" i="35"/>
  <c r="O3722" i="35"/>
  <c r="O3723" i="35"/>
  <c r="O3724" i="35"/>
  <c r="O3725" i="35"/>
  <c r="O3726" i="35"/>
  <c r="O3727" i="35"/>
  <c r="O3728" i="35"/>
  <c r="O3729" i="35"/>
  <c r="O3730" i="35"/>
  <c r="O3731" i="35"/>
  <c r="O3732" i="35"/>
  <c r="O3733" i="35"/>
  <c r="O3734" i="35"/>
  <c r="O3735" i="35"/>
  <c r="O3736" i="35"/>
  <c r="O3737" i="35"/>
  <c r="O3738" i="35"/>
  <c r="O3739" i="35"/>
  <c r="O3740" i="35"/>
  <c r="O3741" i="35"/>
  <c r="O3742" i="35"/>
  <c r="O3743" i="35"/>
  <c r="O3744" i="35"/>
  <c r="O3745" i="35"/>
  <c r="O3746" i="35"/>
  <c r="O3747" i="35"/>
  <c r="O3748" i="35"/>
  <c r="O3749" i="35"/>
  <c r="O3750" i="35"/>
  <c r="O3751" i="35"/>
  <c r="O3752" i="35"/>
  <c r="O3753" i="35"/>
  <c r="O3754" i="35"/>
  <c r="O3755" i="35"/>
  <c r="O3756" i="35"/>
  <c r="O3757" i="35"/>
  <c r="O3758" i="35"/>
  <c r="O3759" i="35"/>
  <c r="O3760" i="35"/>
  <c r="O3761" i="35"/>
  <c r="O3762" i="35"/>
  <c r="O3763" i="35"/>
  <c r="O3764" i="35"/>
  <c r="O3765" i="35"/>
  <c r="O3766" i="35"/>
  <c r="O3767" i="35"/>
  <c r="O3768" i="35"/>
  <c r="O3769" i="35"/>
  <c r="O3770" i="35"/>
  <c r="O3771" i="35"/>
  <c r="O3772" i="35"/>
  <c r="O3773" i="35"/>
  <c r="O3774" i="35"/>
  <c r="O3775" i="35"/>
  <c r="O3776" i="35"/>
  <c r="O3777" i="35"/>
  <c r="O3778" i="35"/>
  <c r="O3779" i="35"/>
  <c r="O3780" i="35"/>
  <c r="O3781" i="35"/>
  <c r="O3782" i="35"/>
  <c r="O3783" i="35"/>
  <c r="O3784" i="35"/>
  <c r="O3785" i="35"/>
  <c r="O3786" i="35"/>
  <c r="O3787" i="35"/>
  <c r="O3788" i="35"/>
  <c r="O3789" i="35"/>
  <c r="O3790" i="35"/>
  <c r="O3791" i="35"/>
  <c r="O3792" i="35"/>
  <c r="O3793" i="35"/>
  <c r="O3794" i="35"/>
  <c r="O3795" i="35"/>
  <c r="O3796" i="35"/>
  <c r="O3797" i="35"/>
  <c r="O3798" i="35"/>
  <c r="O3799" i="35"/>
  <c r="O3800" i="35"/>
  <c r="O3801" i="35"/>
  <c r="O3802" i="35"/>
  <c r="O3803" i="35"/>
  <c r="O3804" i="35"/>
  <c r="O3805" i="35"/>
  <c r="O3806" i="35"/>
  <c r="O3807" i="35"/>
  <c r="O3808" i="35"/>
  <c r="O3809" i="35"/>
  <c r="O3810" i="35"/>
  <c r="O3811" i="35"/>
  <c r="O3812" i="35"/>
  <c r="O3813" i="35"/>
  <c r="O3814" i="35"/>
  <c r="O3815" i="35"/>
  <c r="O3816" i="35"/>
  <c r="O3817" i="35"/>
  <c r="O3818" i="35"/>
  <c r="O3819" i="35"/>
  <c r="O3820" i="35"/>
  <c r="O3821" i="35"/>
  <c r="O3822" i="35"/>
  <c r="O3823" i="35"/>
  <c r="O3824" i="35"/>
  <c r="O3825" i="35"/>
  <c r="O3826" i="35"/>
  <c r="O3827" i="35"/>
  <c r="O3828" i="35"/>
  <c r="O3829" i="35"/>
  <c r="O3830" i="35"/>
  <c r="O3831" i="35"/>
  <c r="O3832" i="35"/>
  <c r="O3833" i="35"/>
  <c r="O3834" i="35"/>
  <c r="O3835" i="35"/>
  <c r="O3836" i="35"/>
  <c r="O3837" i="35"/>
  <c r="O3838" i="35"/>
  <c r="O3839" i="35"/>
  <c r="O3840" i="35"/>
  <c r="O3841" i="35"/>
  <c r="O3842" i="35"/>
  <c r="O3843" i="35"/>
  <c r="O3844" i="35"/>
  <c r="O3845" i="35"/>
  <c r="O3846" i="35"/>
  <c r="O3847" i="35"/>
  <c r="O3848" i="35"/>
  <c r="O3849" i="35"/>
  <c r="O3850" i="35"/>
  <c r="O3851" i="35"/>
  <c r="O3852" i="35"/>
  <c r="O3853" i="35"/>
  <c r="O3854" i="35"/>
  <c r="O3855" i="35"/>
  <c r="O3856" i="35"/>
  <c r="O3857" i="35"/>
  <c r="O3858" i="35"/>
  <c r="O3859" i="35"/>
  <c r="O3860" i="35"/>
  <c r="O3861" i="35"/>
  <c r="O3862" i="35"/>
  <c r="O3863" i="35"/>
  <c r="O3864" i="35"/>
  <c r="O3865" i="35"/>
  <c r="O3866" i="35"/>
  <c r="O3867" i="35"/>
  <c r="O3868" i="35"/>
  <c r="O3869" i="35"/>
  <c r="O3870" i="35"/>
  <c r="O3871" i="35"/>
  <c r="O3872" i="35"/>
  <c r="O3873" i="35"/>
  <c r="O3874" i="35"/>
  <c r="O3875" i="35"/>
  <c r="O3876" i="35"/>
  <c r="O3877" i="35"/>
  <c r="O3878" i="35"/>
  <c r="O3879" i="35"/>
  <c r="O3880" i="35"/>
  <c r="O3881" i="35"/>
  <c r="O3882" i="35"/>
  <c r="O3883" i="35"/>
  <c r="O3884" i="35"/>
  <c r="O3885" i="35"/>
  <c r="O3886" i="35"/>
  <c r="O3887" i="35"/>
  <c r="O3888" i="35"/>
  <c r="O3889" i="35"/>
  <c r="O3890" i="35"/>
  <c r="O3891" i="35"/>
  <c r="O3892" i="35"/>
  <c r="O3893" i="35"/>
  <c r="O3894" i="35"/>
  <c r="O3895" i="35"/>
  <c r="O3896" i="35"/>
  <c r="O3897" i="35"/>
  <c r="O3898" i="35"/>
  <c r="O3899" i="35"/>
  <c r="O3900" i="35"/>
  <c r="O3901" i="35"/>
  <c r="O3902" i="35"/>
  <c r="O3903" i="35"/>
  <c r="O3904" i="35"/>
  <c r="O3905" i="35"/>
  <c r="O3906" i="35"/>
  <c r="O3907" i="35"/>
  <c r="O3908" i="35"/>
  <c r="O3909" i="35"/>
  <c r="O3910" i="35"/>
  <c r="O3911" i="35"/>
  <c r="O3912" i="35"/>
  <c r="O3913" i="35"/>
  <c r="O3914" i="35"/>
  <c r="O3915" i="35"/>
  <c r="O3916" i="35"/>
  <c r="O3917" i="35"/>
  <c r="O3918" i="35"/>
  <c r="O3919" i="35"/>
  <c r="O3920" i="35"/>
  <c r="O3921" i="35"/>
  <c r="O3922" i="35"/>
  <c r="O3923" i="35"/>
  <c r="O3924" i="35"/>
  <c r="O3925" i="35"/>
  <c r="O3926" i="35"/>
  <c r="O3927" i="35"/>
  <c r="O3928" i="35"/>
  <c r="O3929" i="35"/>
  <c r="O3930" i="35"/>
  <c r="O3931" i="35"/>
  <c r="O3932" i="35"/>
  <c r="O3933" i="35"/>
  <c r="O3934" i="35"/>
  <c r="O3935" i="35"/>
  <c r="O3936" i="35"/>
  <c r="O3937" i="35"/>
  <c r="O3938" i="35"/>
  <c r="O3939" i="35"/>
  <c r="O3940" i="35"/>
  <c r="O3941" i="35"/>
  <c r="O3942" i="35"/>
  <c r="O3943" i="35"/>
  <c r="O3944" i="35"/>
  <c r="O3945" i="35"/>
  <c r="O3946" i="35"/>
  <c r="O3947" i="35"/>
  <c r="O3948" i="35"/>
  <c r="O3949" i="35"/>
  <c r="O3950" i="35"/>
  <c r="O3951" i="35"/>
  <c r="O3952" i="35"/>
  <c r="O3953" i="35"/>
  <c r="O3954" i="35"/>
  <c r="O3955" i="35"/>
  <c r="O3956" i="35"/>
  <c r="O3957" i="35"/>
  <c r="O3958" i="35"/>
  <c r="O3959" i="35"/>
  <c r="O3960" i="35"/>
  <c r="O3961" i="35"/>
  <c r="O3962" i="35"/>
  <c r="O3963" i="35"/>
  <c r="O3964" i="35"/>
  <c r="O3965" i="35"/>
  <c r="O3966" i="35"/>
  <c r="O3967" i="35"/>
  <c r="O3968" i="35"/>
  <c r="O3969" i="35"/>
  <c r="O3970" i="35"/>
  <c r="O3971" i="35"/>
  <c r="O3972" i="35"/>
  <c r="O3973" i="35"/>
  <c r="O3974" i="35"/>
  <c r="O3975" i="35"/>
  <c r="O3976" i="35"/>
  <c r="O3977" i="35"/>
  <c r="O3978" i="35"/>
  <c r="O3979" i="35"/>
  <c r="O3980" i="35"/>
  <c r="O3981" i="35"/>
  <c r="O3982" i="35"/>
  <c r="O3983" i="35"/>
  <c r="O3984" i="35"/>
  <c r="O3985" i="35"/>
  <c r="O3986" i="35"/>
  <c r="O3987" i="35"/>
  <c r="O3988" i="35"/>
  <c r="O3989" i="35"/>
  <c r="O3990" i="35"/>
  <c r="O3991" i="35"/>
  <c r="O3992" i="35"/>
  <c r="O3993" i="35"/>
  <c r="O3994" i="35"/>
  <c r="O3995" i="35"/>
  <c r="O3996" i="35"/>
  <c r="O3997" i="35"/>
  <c r="O3998" i="35"/>
  <c r="O3999" i="35"/>
  <c r="O4000" i="35"/>
  <c r="O4001" i="35"/>
  <c r="O4002" i="35"/>
  <c r="O4003" i="35"/>
  <c r="O4004" i="35"/>
  <c r="O4005" i="35"/>
  <c r="O4006" i="35"/>
  <c r="O4007" i="35"/>
  <c r="O4008" i="35"/>
  <c r="O4009" i="35"/>
  <c r="O4010" i="35"/>
  <c r="O4011" i="35"/>
  <c r="O4012" i="35"/>
  <c r="O4013" i="35"/>
  <c r="O4014" i="35"/>
  <c r="O4015" i="35"/>
  <c r="O4016" i="35"/>
  <c r="O4017" i="35"/>
  <c r="O4018" i="35"/>
  <c r="O4019" i="35"/>
  <c r="O4020" i="35"/>
  <c r="O4021" i="35"/>
  <c r="O4022" i="35"/>
  <c r="O4023" i="35"/>
  <c r="O4024" i="35"/>
  <c r="O4025" i="35"/>
  <c r="O4026" i="35"/>
  <c r="O4027" i="35"/>
  <c r="O4028" i="35"/>
  <c r="O4029" i="35"/>
  <c r="O4030" i="35"/>
  <c r="O4031" i="35"/>
  <c r="O4032" i="35"/>
  <c r="O4033" i="35"/>
  <c r="O4034" i="35"/>
  <c r="O4035" i="35"/>
  <c r="O4036" i="35"/>
  <c r="O4037" i="35"/>
  <c r="O4038" i="35"/>
  <c r="O4039" i="35"/>
  <c r="O4040" i="35"/>
  <c r="O4041" i="35"/>
  <c r="O4042" i="35"/>
  <c r="O4043" i="35"/>
  <c r="O4044" i="35"/>
  <c r="O4045" i="35"/>
  <c r="O4046" i="35"/>
  <c r="O4047" i="35"/>
  <c r="O4048" i="35"/>
  <c r="O4049" i="35"/>
  <c r="O4050" i="35"/>
  <c r="O4051" i="35"/>
  <c r="O4052" i="35"/>
  <c r="O4053" i="35"/>
  <c r="O4054" i="35"/>
  <c r="O4055" i="35"/>
  <c r="O4056" i="35"/>
  <c r="O4057" i="35"/>
  <c r="O4058" i="35"/>
  <c r="O4059" i="35"/>
  <c r="O4060" i="35"/>
  <c r="O4061" i="35"/>
  <c r="O4062" i="35"/>
  <c r="O4063" i="35"/>
  <c r="O4064" i="35"/>
  <c r="O4065" i="35"/>
  <c r="O4066" i="35"/>
  <c r="O4067" i="35"/>
  <c r="O4068" i="35"/>
  <c r="O4069" i="35"/>
  <c r="O4070" i="35"/>
  <c r="O4071" i="35"/>
  <c r="O4072" i="35"/>
  <c r="O4073" i="35"/>
  <c r="O4074" i="35"/>
  <c r="O4075" i="35"/>
  <c r="O4076" i="35"/>
  <c r="O4077" i="35"/>
  <c r="O4078" i="35"/>
  <c r="O4079" i="35"/>
  <c r="O4080" i="35"/>
  <c r="O4081" i="35"/>
  <c r="O4082" i="35"/>
  <c r="O4083" i="35"/>
  <c r="O4084" i="35"/>
  <c r="O4085" i="35"/>
  <c r="O4086" i="35"/>
  <c r="O4087" i="35"/>
  <c r="O4088" i="35"/>
  <c r="O4089" i="35"/>
  <c r="O4090" i="35"/>
  <c r="O4091" i="35"/>
  <c r="O4092" i="35"/>
  <c r="O4093" i="35"/>
  <c r="O4094" i="35"/>
  <c r="O4095" i="35"/>
  <c r="O4096" i="35"/>
  <c r="O4097" i="35"/>
  <c r="O4098" i="35"/>
  <c r="O4099" i="35"/>
  <c r="O4100" i="35"/>
  <c r="O4101" i="35"/>
  <c r="O4102" i="35"/>
  <c r="O4103" i="35"/>
  <c r="O4104" i="35"/>
  <c r="O4105" i="35"/>
  <c r="O4106" i="35"/>
  <c r="O4107" i="35"/>
  <c r="O4108" i="35"/>
  <c r="O4109" i="35"/>
  <c r="O4110" i="35"/>
  <c r="O4111" i="35"/>
  <c r="O4112" i="35"/>
  <c r="O4113" i="35"/>
  <c r="O4114" i="35"/>
  <c r="O4115" i="35"/>
  <c r="O4116" i="35"/>
  <c r="O4117" i="35"/>
  <c r="O4118" i="35"/>
  <c r="O4119" i="35"/>
  <c r="O4120" i="35"/>
  <c r="O4121" i="35"/>
  <c r="O4122" i="35"/>
  <c r="O4123" i="35"/>
  <c r="O4124" i="35"/>
  <c r="O4125" i="35"/>
  <c r="O4126" i="35"/>
  <c r="O4127" i="35"/>
  <c r="O4128" i="35"/>
  <c r="O4129" i="35"/>
  <c r="O4130" i="35"/>
  <c r="O4131" i="35"/>
  <c r="O4132" i="35"/>
  <c r="O4133" i="35"/>
  <c r="O4134" i="35"/>
  <c r="O4135" i="35"/>
  <c r="O4136" i="35"/>
  <c r="O4137" i="35"/>
  <c r="O4138" i="35"/>
  <c r="O4139" i="35"/>
  <c r="O4140" i="35"/>
  <c r="O4141" i="35"/>
  <c r="O4142" i="35"/>
  <c r="O4143" i="35"/>
  <c r="O4144" i="35"/>
  <c r="O4145" i="35"/>
  <c r="O4146" i="35"/>
  <c r="O4147" i="35"/>
  <c r="O4148" i="35"/>
  <c r="O4149" i="35"/>
  <c r="O4150" i="35"/>
  <c r="O4151" i="35"/>
  <c r="O4152" i="35"/>
  <c r="O4153" i="35"/>
  <c r="O4154" i="35"/>
  <c r="O4155" i="35"/>
  <c r="O4156" i="35"/>
  <c r="O4157" i="35"/>
  <c r="O4158" i="35"/>
  <c r="O4159" i="35"/>
  <c r="O4160" i="35"/>
  <c r="O4161" i="35"/>
  <c r="O4162" i="35"/>
  <c r="O4163" i="35"/>
  <c r="O4164" i="35"/>
  <c r="O4165" i="35"/>
  <c r="O4166" i="35"/>
  <c r="O4167" i="35"/>
  <c r="O4168" i="35"/>
  <c r="O4169" i="35"/>
  <c r="O4170" i="35"/>
  <c r="O4171" i="35"/>
  <c r="O4172" i="35"/>
  <c r="O4173" i="35"/>
  <c r="O4174" i="35"/>
  <c r="O4175" i="35"/>
  <c r="O4176" i="35"/>
  <c r="O4177" i="35"/>
  <c r="O4178" i="35"/>
  <c r="O4179" i="35"/>
  <c r="O4180" i="35"/>
  <c r="O4181" i="35"/>
  <c r="O4182" i="35"/>
  <c r="O4183" i="35"/>
  <c r="O4184" i="35"/>
  <c r="O4185" i="35"/>
  <c r="O4186" i="35"/>
  <c r="O4187" i="35"/>
  <c r="O4188" i="35"/>
  <c r="O4189" i="35"/>
  <c r="O4190" i="35"/>
  <c r="O4191" i="35"/>
  <c r="O4192" i="35"/>
  <c r="O4193" i="35"/>
  <c r="O4194" i="35"/>
  <c r="O4195" i="35"/>
  <c r="O4196" i="35"/>
  <c r="O4197" i="35"/>
  <c r="O4198" i="35"/>
  <c r="O4199" i="35"/>
  <c r="O4200" i="35"/>
  <c r="O4201" i="35"/>
  <c r="O4202" i="35"/>
  <c r="O4203" i="35"/>
  <c r="O4204" i="35"/>
  <c r="O4205" i="35"/>
  <c r="O4206" i="35"/>
  <c r="O4207" i="35"/>
  <c r="O4208" i="35"/>
  <c r="O4209" i="35"/>
  <c r="O4210" i="35"/>
  <c r="O4211" i="35"/>
  <c r="O4212" i="35"/>
  <c r="O4213" i="35"/>
  <c r="O4214" i="35"/>
  <c r="O4215" i="35"/>
  <c r="O4216" i="35"/>
  <c r="O4217" i="35"/>
  <c r="O4218" i="35"/>
  <c r="O4219" i="35"/>
  <c r="O4220" i="35"/>
  <c r="O4221" i="35"/>
  <c r="O4222" i="35"/>
  <c r="O4223" i="35"/>
  <c r="O4224" i="35"/>
  <c r="O4225" i="35"/>
  <c r="O4226" i="35"/>
  <c r="O4227" i="35"/>
  <c r="O4228" i="35"/>
  <c r="O4229" i="35"/>
  <c r="O4230" i="35"/>
  <c r="O4231" i="35"/>
  <c r="O4232" i="35"/>
  <c r="O4233" i="35"/>
  <c r="O4234" i="35"/>
  <c r="O4235" i="35"/>
  <c r="O4236" i="35"/>
  <c r="O4237" i="35"/>
  <c r="O4238" i="35"/>
  <c r="O4239" i="35"/>
  <c r="O4240" i="35"/>
  <c r="O4241" i="35"/>
  <c r="O4242" i="35"/>
  <c r="O4243" i="35"/>
  <c r="O4244" i="35"/>
  <c r="O4245" i="35"/>
  <c r="O4246" i="35"/>
  <c r="O4247" i="35"/>
  <c r="O4248" i="35"/>
  <c r="O4249" i="35"/>
  <c r="O4250" i="35"/>
  <c r="O4251" i="35"/>
  <c r="O4252" i="35"/>
  <c r="O4253" i="35"/>
  <c r="O4254" i="35"/>
  <c r="O4255" i="35"/>
  <c r="O4256" i="35"/>
  <c r="O4257" i="35"/>
  <c r="O4258" i="35"/>
  <c r="O4259" i="35"/>
  <c r="O4260" i="35"/>
  <c r="O4261" i="35"/>
  <c r="O4262" i="35"/>
  <c r="O4263" i="35"/>
  <c r="O4264" i="35"/>
  <c r="O4265" i="35"/>
  <c r="O4266" i="35"/>
  <c r="O4267" i="35"/>
  <c r="O4268" i="35"/>
  <c r="O4269" i="35"/>
  <c r="O4270" i="35"/>
  <c r="O4271" i="35"/>
  <c r="O4272" i="35"/>
  <c r="O4273" i="35"/>
  <c r="O4274" i="35"/>
  <c r="O4275" i="35"/>
  <c r="O4276" i="35"/>
  <c r="O4277" i="35"/>
  <c r="O4278" i="35"/>
  <c r="O4279" i="35"/>
  <c r="O4280" i="35"/>
  <c r="O4281" i="35"/>
  <c r="O4282" i="35"/>
  <c r="O4283" i="35"/>
  <c r="O4284" i="35"/>
  <c r="O4285" i="35"/>
  <c r="O4286" i="35"/>
  <c r="O4287" i="35"/>
  <c r="O4288" i="35"/>
  <c r="O4289" i="35"/>
  <c r="O4290" i="35"/>
  <c r="O4291" i="35"/>
  <c r="O4292" i="35"/>
  <c r="O4293" i="35"/>
  <c r="O4294" i="35"/>
  <c r="O4295" i="35"/>
  <c r="O4296" i="35"/>
  <c r="O4297" i="35"/>
  <c r="O4298" i="35"/>
  <c r="O4299" i="35"/>
  <c r="O4300" i="35"/>
  <c r="O4301" i="35"/>
  <c r="O4302" i="35"/>
  <c r="O4303" i="35"/>
  <c r="O4304" i="35"/>
  <c r="O4305" i="35"/>
  <c r="O4306" i="35"/>
  <c r="O4307" i="35"/>
  <c r="O4308" i="35"/>
  <c r="O4309" i="35"/>
  <c r="O4310" i="35"/>
  <c r="O4311" i="35"/>
  <c r="O4312" i="35"/>
  <c r="O4313" i="35"/>
  <c r="O4314" i="35"/>
  <c r="O4315" i="35"/>
  <c r="O4316" i="35"/>
  <c r="O4317" i="35"/>
  <c r="O4318" i="35"/>
  <c r="O4319" i="35"/>
  <c r="O4320" i="35"/>
  <c r="O4321" i="35"/>
  <c r="O4322" i="35"/>
  <c r="O4323" i="35"/>
  <c r="O4324" i="35"/>
  <c r="O4325" i="35"/>
  <c r="O4326" i="35"/>
  <c r="O4327" i="35"/>
  <c r="O4328" i="35"/>
  <c r="O4329" i="35"/>
  <c r="O4330" i="35"/>
  <c r="O4331" i="35"/>
  <c r="O4332" i="35"/>
  <c r="O4333" i="35"/>
  <c r="O4334" i="35"/>
  <c r="O4335" i="35"/>
  <c r="O4336" i="35"/>
  <c r="O4337" i="35"/>
  <c r="O4338" i="35"/>
  <c r="O4339" i="35"/>
  <c r="O4340" i="35"/>
  <c r="O4341" i="35"/>
  <c r="O4342" i="35"/>
  <c r="O4343" i="35"/>
  <c r="O4344" i="35"/>
  <c r="O4345" i="35"/>
  <c r="O4346" i="35"/>
  <c r="O4347" i="35"/>
  <c r="O4348" i="35"/>
  <c r="O4349" i="35"/>
  <c r="O4350" i="35"/>
  <c r="O4351" i="35"/>
  <c r="O4352" i="35"/>
  <c r="O4353" i="35"/>
  <c r="O4354" i="35"/>
  <c r="O4355" i="35"/>
  <c r="O4356" i="35"/>
  <c r="O4357" i="35"/>
  <c r="O4358" i="35"/>
  <c r="O4359" i="35"/>
  <c r="O4360" i="35"/>
  <c r="O4361" i="35"/>
  <c r="O4362" i="35"/>
  <c r="O4363" i="35"/>
  <c r="O4364" i="35"/>
  <c r="O4365" i="35"/>
  <c r="O4366" i="35"/>
  <c r="O4367" i="35"/>
  <c r="O4368" i="35"/>
  <c r="O4369" i="35"/>
  <c r="O4370" i="35"/>
  <c r="O4371" i="35"/>
  <c r="O4372" i="35"/>
  <c r="O4373" i="35"/>
  <c r="O4374" i="35"/>
  <c r="O4375" i="35"/>
  <c r="O4376" i="35"/>
  <c r="O4377" i="35"/>
  <c r="O4378" i="35"/>
  <c r="O4379" i="35"/>
  <c r="O4380" i="35"/>
  <c r="O4381" i="35"/>
  <c r="O4382" i="35"/>
  <c r="O4383" i="35"/>
  <c r="O4384" i="35"/>
  <c r="O4385" i="35"/>
  <c r="O4386" i="35"/>
  <c r="O4387" i="35"/>
  <c r="O4388" i="35"/>
  <c r="O4389" i="35"/>
  <c r="O4390" i="35"/>
  <c r="O4391" i="35"/>
  <c r="O4392" i="35"/>
  <c r="O4393" i="35"/>
  <c r="O4394" i="35"/>
  <c r="O4395" i="35"/>
  <c r="O4396" i="35"/>
  <c r="O4397" i="35"/>
  <c r="O4398" i="35"/>
  <c r="O4399" i="35"/>
  <c r="O4400" i="35"/>
  <c r="O4401" i="35"/>
  <c r="O4402" i="35"/>
  <c r="O4403" i="35"/>
  <c r="O4404" i="35"/>
  <c r="O4405" i="35"/>
  <c r="O4406" i="35"/>
  <c r="O4407" i="35"/>
  <c r="O4408" i="35"/>
  <c r="O4409" i="35"/>
  <c r="O4410" i="35"/>
  <c r="O4411" i="35"/>
  <c r="O4412" i="35"/>
  <c r="O4413" i="35"/>
  <c r="O4414" i="35"/>
  <c r="O4415" i="35"/>
  <c r="O4416" i="35"/>
  <c r="O4417" i="35"/>
  <c r="O4418" i="35"/>
  <c r="O4419" i="35"/>
  <c r="O4420" i="35"/>
  <c r="O4421" i="35"/>
  <c r="O4422" i="35"/>
  <c r="O4423" i="35"/>
  <c r="O4424" i="35"/>
  <c r="O4425" i="35"/>
  <c r="O4426" i="35"/>
  <c r="O4427" i="35"/>
  <c r="O4428" i="35"/>
  <c r="O4429" i="35"/>
  <c r="O4430" i="35"/>
  <c r="O4431" i="35"/>
  <c r="O4432" i="35"/>
  <c r="O4433" i="35"/>
  <c r="O4434" i="35"/>
  <c r="O4435" i="35"/>
  <c r="O4436" i="35"/>
  <c r="O4437" i="35"/>
  <c r="O4438" i="35"/>
  <c r="O4439" i="35"/>
  <c r="O4440" i="35"/>
  <c r="O4441" i="35"/>
  <c r="O4442" i="35"/>
  <c r="O4443" i="35"/>
  <c r="O4444" i="35"/>
  <c r="O4445" i="35"/>
  <c r="O4446" i="35"/>
  <c r="O4447" i="35"/>
  <c r="O4448" i="35"/>
  <c r="O4449" i="35"/>
  <c r="O4450" i="35"/>
  <c r="O4451" i="35"/>
  <c r="O4452" i="35"/>
  <c r="O4453" i="35"/>
  <c r="O4454" i="35"/>
  <c r="O4455" i="35"/>
  <c r="O4456" i="35"/>
  <c r="O4457" i="35"/>
  <c r="O4458" i="35"/>
  <c r="O4459" i="35"/>
  <c r="O4460" i="35"/>
  <c r="O4461" i="35"/>
  <c r="O4462" i="35"/>
  <c r="O4463" i="35"/>
  <c r="O4464" i="35"/>
  <c r="O4465" i="35"/>
  <c r="O4466" i="35"/>
  <c r="O4467" i="35"/>
  <c r="O4468" i="35"/>
  <c r="O4469" i="35"/>
  <c r="O4470" i="35"/>
  <c r="O4471" i="35"/>
  <c r="O4472" i="35"/>
  <c r="O4473" i="35"/>
  <c r="O4474" i="35"/>
  <c r="O4475" i="35"/>
  <c r="O4476" i="35"/>
  <c r="O4477" i="35"/>
  <c r="O4478" i="35"/>
  <c r="O4479" i="35"/>
  <c r="O4480" i="35"/>
  <c r="O4481" i="35"/>
  <c r="O4482" i="35"/>
  <c r="O4483" i="35"/>
  <c r="O4484" i="35"/>
  <c r="O4485" i="35"/>
  <c r="O4486" i="35"/>
  <c r="O4487" i="35"/>
  <c r="O4488" i="35"/>
  <c r="O4489" i="35"/>
  <c r="O4490" i="35"/>
  <c r="O4491" i="35"/>
  <c r="O4492" i="35"/>
  <c r="O4493" i="35"/>
  <c r="O4494" i="35"/>
  <c r="O4495" i="35"/>
  <c r="O4496" i="35"/>
  <c r="O4497" i="35"/>
  <c r="O4498" i="35"/>
  <c r="O4499" i="35"/>
  <c r="O4500" i="35"/>
  <c r="O4501" i="35"/>
  <c r="O4502" i="35"/>
  <c r="O4503" i="35"/>
  <c r="O4504" i="35"/>
  <c r="O4505" i="35"/>
  <c r="O4506" i="35"/>
  <c r="O4507" i="35"/>
  <c r="O4508" i="35"/>
  <c r="O4509" i="35"/>
  <c r="O4510" i="35"/>
  <c r="O4511" i="35"/>
  <c r="O4512" i="35"/>
  <c r="O4513" i="35"/>
  <c r="O4514" i="35"/>
  <c r="O4515" i="35"/>
  <c r="O4516" i="35"/>
  <c r="O4517" i="35"/>
  <c r="O4518" i="35"/>
  <c r="O4519" i="35"/>
  <c r="O4520" i="35"/>
  <c r="O4521" i="35"/>
  <c r="O4522" i="35"/>
  <c r="O4523" i="35"/>
  <c r="O4524" i="35"/>
  <c r="O4525" i="35"/>
  <c r="O4526" i="35"/>
  <c r="O4527" i="35"/>
  <c r="O4528" i="35"/>
  <c r="O4529" i="35"/>
  <c r="O4530" i="35"/>
  <c r="O4531" i="35"/>
  <c r="O4532" i="35"/>
  <c r="O4533" i="35"/>
  <c r="O4534" i="35"/>
  <c r="O4535" i="35"/>
  <c r="O4536" i="35"/>
  <c r="O4537" i="35"/>
  <c r="O4538" i="35"/>
  <c r="O4539" i="35"/>
  <c r="O4540" i="35"/>
  <c r="O4541" i="35"/>
  <c r="O4542" i="35"/>
  <c r="O4543" i="35"/>
  <c r="O4544" i="35"/>
  <c r="O4545" i="35"/>
  <c r="O4546" i="35"/>
  <c r="O4547" i="35"/>
  <c r="O4548" i="35"/>
  <c r="O4549" i="35"/>
  <c r="O4550" i="35"/>
  <c r="O4551" i="35"/>
  <c r="O4552" i="35"/>
  <c r="O4553" i="35"/>
  <c r="O4554" i="35"/>
  <c r="O4555" i="35"/>
  <c r="O4556" i="35"/>
  <c r="O4557" i="35"/>
  <c r="O4558" i="35"/>
  <c r="O4559" i="35"/>
  <c r="O4560" i="35"/>
  <c r="O4561" i="35"/>
  <c r="O4562" i="35"/>
  <c r="O4563" i="35"/>
  <c r="O4564" i="35"/>
  <c r="O4565" i="35"/>
  <c r="O4566" i="35"/>
  <c r="O4567" i="35"/>
  <c r="O4568" i="35"/>
  <c r="O4569" i="35"/>
  <c r="O4570" i="35"/>
  <c r="O4571" i="35"/>
  <c r="O4572" i="35"/>
  <c r="O4573" i="35"/>
  <c r="O4574" i="35"/>
  <c r="O4575" i="35"/>
  <c r="O4576" i="35"/>
  <c r="O4577" i="35"/>
  <c r="O4578" i="35"/>
  <c r="O4579" i="35"/>
  <c r="O4580" i="35"/>
  <c r="O4581" i="35"/>
  <c r="O4582" i="35"/>
  <c r="O4583" i="35"/>
  <c r="O4584" i="35"/>
  <c r="O4585" i="35"/>
  <c r="O4586" i="35"/>
  <c r="O4587" i="35"/>
  <c r="O4588" i="35"/>
  <c r="O4589" i="35"/>
  <c r="O4590" i="35"/>
  <c r="O4591" i="35"/>
  <c r="O4592" i="35"/>
  <c r="O4593" i="35"/>
  <c r="O4594" i="35"/>
  <c r="O4595" i="35"/>
  <c r="O4596" i="35"/>
  <c r="O4597" i="35"/>
  <c r="O4598" i="35"/>
  <c r="O4599" i="35"/>
  <c r="O4600" i="35"/>
  <c r="O4601" i="35"/>
  <c r="O4602" i="35"/>
  <c r="O4603" i="35"/>
  <c r="O4604" i="35"/>
  <c r="O4605" i="35"/>
  <c r="O4606" i="35"/>
  <c r="O4607" i="35"/>
  <c r="O4608" i="35"/>
  <c r="O4609" i="35"/>
  <c r="O4610" i="35"/>
  <c r="O4611" i="35"/>
  <c r="O4612" i="35"/>
  <c r="O4613" i="35"/>
  <c r="O4614" i="35"/>
  <c r="O4615" i="35"/>
  <c r="O4616" i="35"/>
  <c r="O4617" i="35"/>
  <c r="O4618" i="35"/>
  <c r="O4619" i="35"/>
  <c r="O4620" i="35"/>
  <c r="O4621" i="35"/>
  <c r="O4622" i="35"/>
  <c r="O4623" i="35"/>
  <c r="O4624" i="35"/>
  <c r="O4625" i="35"/>
  <c r="O4626" i="35"/>
  <c r="O4627" i="35"/>
  <c r="O4628" i="35"/>
  <c r="O4629" i="35"/>
  <c r="O4630" i="35"/>
  <c r="O4631" i="35"/>
  <c r="O4632" i="35"/>
  <c r="O4633" i="35"/>
  <c r="O4634" i="35"/>
  <c r="O4635" i="35"/>
  <c r="O4636" i="35"/>
  <c r="O4637" i="35"/>
  <c r="O4638" i="35"/>
  <c r="O4639" i="35"/>
  <c r="O4640" i="35"/>
  <c r="O4641" i="35"/>
  <c r="O4642" i="35"/>
  <c r="O4643" i="35"/>
  <c r="O4644" i="35"/>
  <c r="O4645" i="35"/>
  <c r="O4646" i="35"/>
  <c r="O4647" i="35"/>
  <c r="O4648" i="35"/>
  <c r="O4649" i="35"/>
  <c r="O4650" i="35"/>
  <c r="O4651" i="35"/>
  <c r="O4652" i="35"/>
  <c r="O4653" i="35"/>
  <c r="O4654" i="35"/>
  <c r="O4655" i="35"/>
  <c r="O4656" i="35"/>
  <c r="O4657" i="35"/>
  <c r="O4658" i="35"/>
  <c r="O4659" i="35"/>
  <c r="O4660" i="35"/>
  <c r="O4661" i="35"/>
  <c r="O4662" i="35"/>
  <c r="O4663" i="35"/>
  <c r="O4664" i="35"/>
  <c r="O4665" i="35"/>
  <c r="O4666" i="35"/>
  <c r="O4667" i="35"/>
  <c r="O4668" i="35"/>
  <c r="O4669" i="35"/>
  <c r="O4670" i="35"/>
  <c r="O4671" i="35"/>
  <c r="O4672" i="35"/>
  <c r="O4673" i="35"/>
  <c r="O4674" i="35"/>
  <c r="O4675" i="35"/>
  <c r="O4676" i="35"/>
  <c r="O4677" i="35"/>
  <c r="O4678" i="35"/>
  <c r="O4679" i="35"/>
  <c r="O4680" i="35"/>
  <c r="O4681" i="35"/>
  <c r="O4682" i="35"/>
  <c r="O4683" i="35"/>
  <c r="O4684" i="35"/>
  <c r="O4685" i="35"/>
  <c r="O4686" i="35"/>
  <c r="O4687" i="35"/>
  <c r="O4688" i="35"/>
  <c r="O4689" i="35"/>
  <c r="O4690" i="35"/>
  <c r="O4691" i="35"/>
  <c r="O4692" i="35"/>
  <c r="O4693" i="35"/>
  <c r="O4694" i="35"/>
  <c r="O4695" i="35"/>
  <c r="O4696" i="35"/>
  <c r="O4697" i="35"/>
  <c r="O4698" i="35"/>
  <c r="O4699" i="35"/>
  <c r="O4700" i="35"/>
  <c r="O4701" i="35"/>
  <c r="O4702" i="35"/>
  <c r="O4703" i="35"/>
  <c r="O4704" i="35"/>
  <c r="O4705" i="35"/>
  <c r="O4706" i="35"/>
  <c r="O4707" i="35"/>
  <c r="O4708" i="35"/>
  <c r="O4709" i="35"/>
  <c r="O4710" i="35"/>
  <c r="O4711" i="35"/>
  <c r="O4712" i="35"/>
  <c r="O4713" i="35"/>
  <c r="O4714" i="35"/>
  <c r="O4715" i="35"/>
  <c r="O4716" i="35"/>
  <c r="O4717" i="35"/>
  <c r="O4718" i="35"/>
  <c r="O4719" i="35"/>
  <c r="O4720" i="35"/>
  <c r="O4721" i="35"/>
  <c r="O4722" i="35"/>
  <c r="O4723" i="35"/>
  <c r="O4724" i="35"/>
  <c r="O4725" i="35"/>
  <c r="O4726" i="35"/>
  <c r="O4727" i="35"/>
  <c r="O4728" i="35"/>
  <c r="O4729" i="35"/>
  <c r="O4730" i="35"/>
  <c r="O4731" i="35"/>
  <c r="O4732" i="35"/>
  <c r="O4733" i="35"/>
  <c r="O4734" i="35"/>
  <c r="O4735" i="35"/>
  <c r="O4736" i="35"/>
  <c r="O4737" i="35"/>
  <c r="O4738" i="35"/>
  <c r="O4739" i="35"/>
  <c r="O4740" i="35"/>
  <c r="O4741" i="35"/>
  <c r="O4742" i="35"/>
  <c r="O4743" i="35"/>
  <c r="O4744" i="35"/>
  <c r="O4745" i="35"/>
  <c r="O4746" i="35"/>
  <c r="O4747" i="35"/>
  <c r="O4748" i="35"/>
  <c r="O4749" i="35"/>
  <c r="O4750" i="35"/>
  <c r="O4751" i="35"/>
  <c r="O4752" i="35"/>
  <c r="O4753" i="35"/>
  <c r="O4754" i="35"/>
  <c r="O4755" i="35"/>
  <c r="O4756" i="35"/>
  <c r="O4757" i="35"/>
  <c r="O4758" i="35"/>
  <c r="O4759" i="35"/>
  <c r="O4760" i="35"/>
  <c r="O4761" i="35"/>
  <c r="O4762" i="35"/>
  <c r="O4763" i="35"/>
  <c r="O4764" i="35"/>
  <c r="O4765" i="35"/>
  <c r="O4766" i="35"/>
  <c r="O4767" i="35"/>
  <c r="O4768" i="35"/>
  <c r="O4769" i="35"/>
  <c r="O4770" i="35"/>
  <c r="O4771" i="35"/>
  <c r="O4772" i="35"/>
  <c r="O4773" i="35"/>
  <c r="O4774" i="35"/>
  <c r="O4775" i="35"/>
  <c r="O4776" i="35"/>
  <c r="O4777" i="35"/>
  <c r="O4778" i="35"/>
  <c r="O4779" i="35"/>
  <c r="O4780" i="35"/>
  <c r="O4781" i="35"/>
  <c r="O4782" i="35"/>
  <c r="O4783" i="35"/>
  <c r="O4784" i="35"/>
  <c r="O4785" i="35"/>
  <c r="O4786" i="35"/>
  <c r="O4787" i="35"/>
  <c r="O4788" i="35"/>
  <c r="O4789" i="35"/>
  <c r="O4790" i="35"/>
  <c r="O4791" i="35"/>
  <c r="O4792" i="35"/>
  <c r="O4793" i="35"/>
  <c r="O4794" i="35"/>
  <c r="O4795" i="35"/>
  <c r="O4796" i="35"/>
  <c r="O4797" i="35"/>
  <c r="O4798" i="35"/>
  <c r="O4799" i="35"/>
  <c r="O4800" i="35"/>
  <c r="O4801" i="35"/>
  <c r="O4802" i="35"/>
  <c r="O4803" i="35"/>
  <c r="O4804" i="35"/>
  <c r="O4805" i="35"/>
  <c r="O4806" i="35"/>
  <c r="O4807" i="35"/>
  <c r="O4808" i="35"/>
  <c r="O4809" i="35"/>
  <c r="O4810" i="35"/>
  <c r="O4811" i="35"/>
  <c r="O4812" i="35"/>
  <c r="O4813" i="35"/>
  <c r="O4814" i="35"/>
  <c r="O4815" i="35"/>
  <c r="O4816" i="35"/>
  <c r="O4817" i="35"/>
  <c r="O4818" i="35"/>
  <c r="O4819" i="35"/>
  <c r="O4820" i="35"/>
  <c r="O4821" i="35"/>
  <c r="O4822" i="35"/>
  <c r="O4823" i="35"/>
  <c r="O4824" i="35"/>
  <c r="O4825" i="35"/>
  <c r="O4826" i="35"/>
  <c r="O4827" i="35"/>
  <c r="O4828" i="35"/>
  <c r="O4829" i="35"/>
  <c r="O4830" i="35"/>
  <c r="O4831" i="35"/>
  <c r="O4832" i="35"/>
  <c r="O4833" i="35"/>
  <c r="O4834" i="35"/>
  <c r="O4835" i="35"/>
  <c r="O4836" i="35"/>
  <c r="O4837" i="35"/>
  <c r="O4838" i="35"/>
  <c r="O4839" i="35"/>
  <c r="O4840" i="35"/>
  <c r="O4841" i="35"/>
  <c r="O4842" i="35"/>
  <c r="O4843" i="35"/>
  <c r="O4844" i="35"/>
  <c r="O4845" i="35"/>
  <c r="O4846" i="35"/>
  <c r="O4847" i="35"/>
  <c r="O4848" i="35"/>
  <c r="O4849" i="35"/>
  <c r="O4850" i="35"/>
  <c r="O4851" i="35"/>
  <c r="O4852" i="35"/>
  <c r="O4853" i="35"/>
  <c r="O4854" i="35"/>
  <c r="O4855" i="35"/>
  <c r="O4856" i="35"/>
  <c r="O4857" i="35"/>
  <c r="O4858" i="35"/>
  <c r="O4859" i="35"/>
  <c r="O4860" i="35"/>
  <c r="O4861" i="35"/>
  <c r="O4862" i="35"/>
  <c r="O4863" i="35"/>
  <c r="O4864" i="35"/>
  <c r="O4865" i="35"/>
  <c r="O4866" i="35"/>
  <c r="O4867" i="35"/>
  <c r="O4868" i="35"/>
  <c r="O4869" i="35"/>
  <c r="O4870" i="35"/>
  <c r="O4871" i="35"/>
  <c r="O4872" i="35"/>
  <c r="O4873" i="35"/>
  <c r="O4874" i="35"/>
  <c r="O4875" i="35"/>
  <c r="O4876" i="35"/>
  <c r="O4877" i="35"/>
  <c r="O4878" i="35"/>
  <c r="O4879" i="35"/>
  <c r="O4880" i="35"/>
  <c r="O4881" i="35"/>
  <c r="O4882" i="35"/>
  <c r="O4883" i="35"/>
  <c r="O4884" i="35"/>
  <c r="O4885" i="35"/>
  <c r="O4886" i="35"/>
  <c r="O4887" i="35"/>
  <c r="O4888" i="35"/>
  <c r="O4889" i="35"/>
  <c r="O4890" i="35"/>
  <c r="O4891" i="35"/>
  <c r="O4892" i="35"/>
  <c r="O4893" i="35"/>
  <c r="O4894" i="35"/>
  <c r="O4895" i="35"/>
  <c r="O4896" i="35"/>
  <c r="O4897" i="35"/>
  <c r="O4898" i="35"/>
  <c r="O4899" i="35"/>
  <c r="O4900" i="35"/>
  <c r="O4901" i="35"/>
  <c r="O4902" i="35"/>
  <c r="O4903" i="35"/>
  <c r="O4904" i="35"/>
  <c r="O4905" i="35"/>
  <c r="O4906" i="35"/>
  <c r="O4907" i="35"/>
  <c r="O4908" i="35"/>
  <c r="O4909" i="35"/>
  <c r="O4910" i="35"/>
  <c r="O4911" i="35"/>
  <c r="O4912" i="35"/>
  <c r="O4913" i="35"/>
  <c r="O4914" i="35"/>
  <c r="O4915" i="35"/>
  <c r="O4916" i="35"/>
  <c r="O4917" i="35"/>
  <c r="O4918" i="35"/>
  <c r="O4919" i="35"/>
  <c r="O4920" i="35"/>
  <c r="O4921" i="35"/>
  <c r="O4922" i="35"/>
  <c r="O4923" i="35"/>
  <c r="O4924" i="35"/>
  <c r="O4925" i="35"/>
  <c r="O4926" i="35"/>
  <c r="O4927" i="35"/>
  <c r="O4928" i="35"/>
  <c r="O4929" i="35"/>
  <c r="O4930" i="35"/>
  <c r="O4931" i="35"/>
  <c r="O4932" i="35"/>
  <c r="O4933" i="35"/>
  <c r="O4934" i="35"/>
  <c r="O4935" i="35"/>
  <c r="O4936" i="35"/>
  <c r="O4937" i="35"/>
  <c r="O4938" i="35"/>
  <c r="O4939" i="35"/>
  <c r="O4940" i="35"/>
  <c r="O4941" i="35"/>
  <c r="O4942" i="35"/>
  <c r="O4943" i="35"/>
  <c r="O4944" i="35"/>
  <c r="O4945" i="35"/>
  <c r="O4946" i="35"/>
  <c r="O4947" i="35"/>
  <c r="O4948" i="35"/>
  <c r="O4949" i="35"/>
  <c r="O4950" i="35"/>
  <c r="O4951" i="35"/>
  <c r="O4952" i="35"/>
  <c r="O4953" i="35"/>
  <c r="O4954" i="35"/>
  <c r="O4955" i="35"/>
  <c r="O4956" i="35"/>
  <c r="O4957" i="35"/>
  <c r="O4958" i="35"/>
  <c r="O4959" i="35"/>
  <c r="O4960" i="35"/>
  <c r="O4961" i="35"/>
  <c r="O4962" i="35"/>
  <c r="O4963" i="35"/>
  <c r="O4964" i="35"/>
  <c r="O4965" i="35"/>
  <c r="O4966" i="35"/>
  <c r="O4967" i="35"/>
  <c r="O4968" i="35"/>
  <c r="O4969" i="35"/>
  <c r="O4970" i="35"/>
  <c r="O4971" i="35"/>
  <c r="O4972" i="35"/>
  <c r="O4973" i="35"/>
  <c r="O4974" i="35"/>
  <c r="O4975" i="35"/>
  <c r="O4976" i="35"/>
  <c r="O4977" i="35"/>
  <c r="O4978" i="35"/>
  <c r="O4979" i="35"/>
  <c r="O4980" i="35"/>
  <c r="O4981" i="35"/>
  <c r="O4982" i="35"/>
  <c r="O4983" i="35"/>
  <c r="O4984" i="35"/>
  <c r="O4985" i="35"/>
  <c r="O4986" i="35"/>
  <c r="O4987" i="35"/>
  <c r="O4988" i="35"/>
  <c r="O4989" i="35"/>
  <c r="O4990" i="35"/>
  <c r="O4991" i="35"/>
  <c r="O4992" i="35"/>
  <c r="O4993" i="35"/>
  <c r="O4994" i="35"/>
  <c r="O4995" i="35"/>
  <c r="O4996" i="35"/>
  <c r="O4997" i="35"/>
  <c r="O4998" i="35"/>
  <c r="O4999" i="35"/>
  <c r="O5000" i="35"/>
  <c r="O5001" i="35"/>
  <c r="O5002" i="35"/>
  <c r="O5003" i="35"/>
  <c r="O5004" i="35"/>
  <c r="O5005" i="35"/>
  <c r="O5006" i="35"/>
  <c r="O5007" i="35"/>
  <c r="O5008" i="35"/>
  <c r="O5009" i="35"/>
  <c r="O5010" i="35"/>
  <c r="O5011" i="35"/>
  <c r="O5012" i="35"/>
  <c r="O5013" i="35"/>
  <c r="O5014" i="35"/>
  <c r="O5015" i="35"/>
  <c r="O5016" i="35"/>
  <c r="O5017" i="35"/>
  <c r="O5018" i="35"/>
  <c r="O5019" i="35"/>
  <c r="O5020" i="35"/>
  <c r="O5021" i="35"/>
  <c r="O5022" i="35"/>
  <c r="O5023" i="35"/>
  <c r="O5024" i="35"/>
  <c r="O5025" i="35"/>
  <c r="O5026" i="35"/>
  <c r="O5027" i="35"/>
  <c r="O5028" i="35"/>
  <c r="O5029" i="35"/>
  <c r="O5030" i="35"/>
  <c r="O5031" i="35"/>
  <c r="O5032" i="35"/>
  <c r="O5033" i="35"/>
  <c r="O5034" i="35"/>
  <c r="O5035" i="35"/>
  <c r="O5036" i="35"/>
  <c r="O5037" i="35"/>
  <c r="O5038" i="35"/>
  <c r="O5039" i="35"/>
  <c r="O5040" i="35"/>
  <c r="O5041" i="35"/>
  <c r="O5042" i="35"/>
  <c r="O5043" i="35"/>
  <c r="O5044" i="35"/>
  <c r="O5045" i="35"/>
  <c r="O5046" i="35"/>
  <c r="O5047" i="35"/>
  <c r="O5048" i="35"/>
  <c r="O5049" i="35"/>
  <c r="O5050" i="35"/>
  <c r="O5051" i="35"/>
  <c r="O5052" i="35"/>
  <c r="O5053" i="35"/>
  <c r="O5054" i="35"/>
  <c r="O5055" i="35"/>
  <c r="O5056" i="35"/>
  <c r="O5057" i="35"/>
  <c r="O5058" i="35"/>
  <c r="O5059" i="35"/>
  <c r="O5060" i="35"/>
  <c r="O5061" i="35"/>
  <c r="O5062" i="35"/>
  <c r="O5063" i="35"/>
  <c r="O5064" i="35"/>
  <c r="O5065" i="35"/>
  <c r="O5066" i="35"/>
  <c r="O5067" i="35"/>
  <c r="O5068" i="35"/>
  <c r="O5069" i="35"/>
  <c r="O5070" i="35"/>
  <c r="O5071" i="35"/>
  <c r="O5072" i="35"/>
  <c r="O5073" i="35"/>
  <c r="O5074" i="35"/>
  <c r="O5075" i="35"/>
  <c r="O5076" i="35"/>
  <c r="O5077" i="35"/>
  <c r="O5078" i="35"/>
  <c r="O5079" i="35"/>
  <c r="O5080" i="35"/>
  <c r="O5081" i="35"/>
  <c r="O5082" i="35"/>
  <c r="O5083" i="35"/>
  <c r="O5084" i="35"/>
  <c r="O5085" i="35"/>
  <c r="O5086" i="35"/>
  <c r="O5087" i="35"/>
  <c r="O5088" i="35"/>
  <c r="O5089" i="35"/>
  <c r="O5090" i="35"/>
  <c r="O5091" i="35"/>
  <c r="O5092" i="35"/>
  <c r="O5093" i="35"/>
  <c r="O5094" i="35"/>
  <c r="O5095" i="35"/>
  <c r="O5096" i="35"/>
  <c r="O5097" i="35"/>
  <c r="O5098" i="35"/>
  <c r="O5099" i="35"/>
  <c r="O5100" i="35"/>
  <c r="O5101" i="35"/>
  <c r="O5102" i="35"/>
  <c r="O5103" i="35"/>
  <c r="O5104" i="35"/>
  <c r="O5105" i="35"/>
  <c r="O5106" i="35"/>
  <c r="O5107" i="35"/>
  <c r="O5108" i="35"/>
  <c r="O5109" i="35"/>
  <c r="O5110" i="35"/>
  <c r="O5111" i="35"/>
  <c r="O5112" i="35"/>
  <c r="O5113" i="35"/>
  <c r="O5114" i="35"/>
  <c r="O5115" i="35"/>
  <c r="O5116" i="35"/>
  <c r="O5117" i="35"/>
  <c r="O5118" i="35"/>
  <c r="O5119" i="35"/>
  <c r="O5120" i="35"/>
  <c r="O5121" i="35"/>
  <c r="O5122" i="35"/>
  <c r="O5123" i="35"/>
  <c r="O5124" i="35"/>
  <c r="O5125" i="35"/>
  <c r="O5126" i="35"/>
  <c r="O5127" i="35"/>
  <c r="O5128" i="35"/>
  <c r="O5129" i="35"/>
  <c r="O5130" i="35"/>
  <c r="O5131" i="35"/>
  <c r="O5132" i="35"/>
  <c r="O5133" i="35"/>
  <c r="O5134" i="35"/>
  <c r="O5135" i="35"/>
  <c r="O5136" i="35"/>
  <c r="O5137" i="35"/>
  <c r="O5138" i="35"/>
  <c r="O5139" i="35"/>
  <c r="O5140" i="35"/>
  <c r="O5141" i="35"/>
  <c r="O5142" i="35"/>
  <c r="O5143" i="35"/>
  <c r="O5144" i="35"/>
  <c r="O5145" i="35"/>
  <c r="O5146" i="35"/>
  <c r="O5147" i="35"/>
  <c r="O5148" i="35"/>
  <c r="O5149" i="35"/>
  <c r="O5150" i="35"/>
  <c r="O5151" i="35"/>
  <c r="O5152" i="35"/>
  <c r="O5153" i="35"/>
  <c r="O5154" i="35"/>
  <c r="O5155" i="35"/>
  <c r="O5156" i="35"/>
  <c r="O5157" i="35"/>
  <c r="O5158" i="35"/>
  <c r="O5159" i="35"/>
  <c r="O5160" i="35"/>
  <c r="O5161" i="35"/>
  <c r="O5162" i="35"/>
  <c r="O5163" i="35"/>
  <c r="O5164" i="35"/>
  <c r="O5165" i="35"/>
  <c r="O5166" i="35"/>
  <c r="O5167" i="35"/>
  <c r="O5168" i="35"/>
  <c r="O5169" i="35"/>
  <c r="O5170" i="35"/>
  <c r="O5171" i="35"/>
  <c r="O5172" i="35"/>
  <c r="O5173" i="35"/>
  <c r="O5174" i="35"/>
  <c r="O5175" i="35"/>
  <c r="O5176" i="35"/>
  <c r="O5177" i="35"/>
  <c r="O5178" i="35"/>
  <c r="O5179" i="35"/>
  <c r="O5180" i="35"/>
  <c r="O5181" i="35"/>
  <c r="O5182" i="35"/>
  <c r="O5183" i="35"/>
  <c r="O5184" i="35"/>
  <c r="O5185" i="35"/>
  <c r="O5186" i="35"/>
  <c r="O5187" i="35"/>
  <c r="O5188" i="35"/>
  <c r="O5189" i="35"/>
  <c r="O5190" i="35"/>
  <c r="O5191" i="35"/>
  <c r="O5192" i="35"/>
  <c r="O5193" i="35"/>
  <c r="O5194" i="35"/>
  <c r="O5195" i="35"/>
  <c r="O5196" i="35"/>
  <c r="O5197" i="35"/>
  <c r="O5198" i="35"/>
  <c r="O5199" i="35"/>
  <c r="O5200" i="35"/>
  <c r="O5201" i="35"/>
  <c r="O5202" i="35"/>
  <c r="O5203" i="35"/>
  <c r="O5204" i="35"/>
  <c r="O5205" i="35"/>
  <c r="O5206" i="35"/>
  <c r="O5207" i="35"/>
  <c r="O5208" i="35"/>
  <c r="O5209" i="35"/>
  <c r="O5210" i="35"/>
  <c r="O5211" i="35"/>
  <c r="O5212" i="35"/>
  <c r="O5213" i="35"/>
  <c r="O5214" i="35"/>
  <c r="O5215" i="35"/>
  <c r="O5216" i="35"/>
  <c r="O5217" i="35"/>
  <c r="O5218" i="35"/>
  <c r="O5219" i="35"/>
  <c r="O5220" i="35"/>
  <c r="O5221" i="35"/>
  <c r="O5222" i="35"/>
  <c r="O5223" i="35"/>
  <c r="O5224" i="35"/>
  <c r="O5225" i="35"/>
  <c r="O5226" i="35"/>
  <c r="O5227" i="35"/>
  <c r="O5228" i="35"/>
  <c r="O5229" i="35"/>
  <c r="O5230" i="35"/>
  <c r="O5231" i="35"/>
  <c r="O5232" i="35"/>
  <c r="O5233" i="35"/>
  <c r="O5234" i="35"/>
  <c r="O5235" i="35"/>
  <c r="O5236" i="35"/>
  <c r="O5237" i="35"/>
  <c r="O5238" i="35"/>
  <c r="O5239" i="35"/>
  <c r="O5240" i="35"/>
  <c r="O5241" i="35"/>
  <c r="O5242" i="35"/>
  <c r="O5243" i="35"/>
  <c r="O5244" i="35"/>
  <c r="O5245" i="35"/>
  <c r="O5246" i="35"/>
  <c r="O5247" i="35"/>
  <c r="O5248" i="35"/>
  <c r="O5249" i="35"/>
  <c r="O5250" i="35"/>
  <c r="O5251" i="35"/>
  <c r="O5252" i="35"/>
  <c r="O5253" i="35"/>
  <c r="O5254" i="35"/>
  <c r="O5255" i="35"/>
  <c r="O5256" i="35"/>
  <c r="O5257" i="35"/>
  <c r="O5258" i="35"/>
  <c r="O5259" i="35"/>
  <c r="O5260" i="35"/>
  <c r="O5261" i="35"/>
  <c r="O5262" i="35"/>
  <c r="O5263" i="35"/>
  <c r="O5264" i="35"/>
  <c r="O5265" i="35"/>
  <c r="O5266" i="35"/>
  <c r="O5267" i="35"/>
  <c r="O5268" i="35"/>
  <c r="O5269" i="35"/>
  <c r="O5270" i="35"/>
  <c r="O5271" i="35"/>
  <c r="O5272" i="35"/>
  <c r="O5273" i="35"/>
  <c r="O5274" i="35"/>
  <c r="O5275" i="35"/>
  <c r="O5276" i="35"/>
  <c r="O5277" i="35"/>
  <c r="O5278" i="35"/>
  <c r="O5279" i="35"/>
  <c r="O5280" i="35"/>
  <c r="O5281" i="35"/>
  <c r="O5282" i="35"/>
  <c r="O5283" i="35"/>
  <c r="O5284" i="35"/>
  <c r="O5285" i="35"/>
  <c r="O5286" i="35"/>
  <c r="O5287" i="35"/>
  <c r="O5288" i="35"/>
  <c r="O5289" i="35"/>
  <c r="O5290" i="35"/>
  <c r="O5291" i="35"/>
  <c r="O5292" i="35"/>
  <c r="O5293" i="35"/>
  <c r="O5294" i="35"/>
  <c r="O5295" i="35"/>
  <c r="O5296" i="35"/>
  <c r="O5297" i="35"/>
  <c r="O5298" i="35"/>
  <c r="O5299" i="35"/>
  <c r="O5300" i="35"/>
  <c r="O5301" i="35"/>
  <c r="O5302" i="35"/>
  <c r="O5303" i="35"/>
  <c r="O5304" i="35"/>
  <c r="O5305" i="35"/>
  <c r="O5306" i="35"/>
  <c r="O5307" i="35"/>
  <c r="O5308" i="35"/>
  <c r="O5309" i="35"/>
  <c r="O5310" i="35"/>
  <c r="O5311" i="35"/>
  <c r="O5312" i="35"/>
  <c r="O5313" i="35"/>
  <c r="O5314" i="35"/>
  <c r="O5315" i="35"/>
  <c r="O5316" i="35"/>
  <c r="O5317" i="35"/>
  <c r="O5318" i="35"/>
  <c r="O5319" i="35"/>
  <c r="O5320" i="35"/>
  <c r="O5321" i="35"/>
  <c r="O5322" i="35"/>
  <c r="O5323" i="35"/>
  <c r="O5324" i="35"/>
  <c r="O5325" i="35"/>
  <c r="O5326" i="35"/>
  <c r="O5327" i="35"/>
  <c r="O5328" i="35"/>
  <c r="O5329" i="35"/>
  <c r="O5330" i="35"/>
  <c r="O5331" i="35"/>
  <c r="O5332" i="35"/>
  <c r="O5333" i="35"/>
  <c r="O5334" i="35"/>
  <c r="O5335" i="35"/>
  <c r="O5336" i="35"/>
  <c r="O5337" i="35"/>
  <c r="O5338" i="35"/>
  <c r="O5339" i="35"/>
  <c r="O5340" i="35"/>
  <c r="O5341" i="35"/>
  <c r="O5342" i="35"/>
  <c r="O5343" i="35"/>
  <c r="O5344" i="35"/>
  <c r="O5345" i="35"/>
  <c r="O5346" i="35"/>
  <c r="O5347" i="35"/>
  <c r="O5348" i="35"/>
  <c r="O5349" i="35"/>
  <c r="O5350" i="35"/>
  <c r="O5351" i="35"/>
  <c r="O5352" i="35"/>
  <c r="O5353" i="35"/>
  <c r="O5354" i="35"/>
  <c r="O5355" i="35"/>
  <c r="O5356" i="35"/>
  <c r="O5357" i="35"/>
  <c r="O5358" i="35"/>
  <c r="O5359" i="35"/>
  <c r="O5360" i="35"/>
  <c r="O5361" i="35"/>
  <c r="O5362" i="35"/>
  <c r="O5363" i="35"/>
  <c r="O5364" i="35"/>
  <c r="O5365" i="35"/>
  <c r="O5366" i="35"/>
  <c r="O5367" i="35"/>
  <c r="O5368" i="35"/>
  <c r="O5369" i="35"/>
  <c r="O5370" i="35"/>
  <c r="O5371" i="35"/>
  <c r="O5372" i="35"/>
  <c r="O5373" i="35"/>
  <c r="O5374" i="35"/>
  <c r="O5375" i="35"/>
  <c r="O5376" i="35"/>
  <c r="O5377" i="35"/>
  <c r="O5378" i="35"/>
  <c r="O5379" i="35"/>
  <c r="O5380" i="35"/>
  <c r="O5381" i="35"/>
  <c r="O5382" i="35"/>
  <c r="O5383" i="35"/>
  <c r="O5384" i="35"/>
  <c r="O5385" i="35"/>
  <c r="O5386" i="35"/>
  <c r="O5387" i="35"/>
  <c r="O5388" i="35"/>
  <c r="O5389" i="35"/>
  <c r="O5390" i="35"/>
  <c r="O5391" i="35"/>
  <c r="O5392" i="35"/>
  <c r="O5393" i="35"/>
  <c r="O5394" i="35"/>
  <c r="O5395" i="35"/>
  <c r="O5396" i="35"/>
  <c r="O5397" i="35"/>
  <c r="O5398" i="35"/>
  <c r="O5399" i="35"/>
  <c r="O5400" i="35"/>
  <c r="O5401" i="35"/>
  <c r="O5402" i="35"/>
  <c r="O5403" i="35"/>
  <c r="O5404" i="35"/>
  <c r="O5405" i="35"/>
  <c r="O5406" i="35"/>
  <c r="O5407" i="35"/>
  <c r="O5408" i="35"/>
  <c r="O5409" i="35"/>
  <c r="O5410" i="35"/>
  <c r="O5411" i="35"/>
  <c r="O5412" i="35"/>
  <c r="O5413" i="35"/>
  <c r="O5414" i="35"/>
  <c r="O5415" i="35"/>
  <c r="O5416" i="35"/>
  <c r="O5417" i="35"/>
  <c r="O5418" i="35"/>
  <c r="O5419" i="35"/>
  <c r="O5420" i="35"/>
  <c r="O5421" i="35"/>
  <c r="O5422" i="35"/>
  <c r="O5423" i="35"/>
  <c r="O5424" i="35"/>
  <c r="O5425" i="35"/>
  <c r="O5426" i="35"/>
  <c r="O5427" i="35"/>
  <c r="O5428" i="35"/>
  <c r="O5429" i="35"/>
  <c r="O5430" i="35"/>
  <c r="O5431" i="35"/>
  <c r="O5432" i="35"/>
  <c r="O5433" i="35"/>
  <c r="O5434" i="35"/>
  <c r="O5435" i="35"/>
  <c r="O5436" i="35"/>
  <c r="O5437" i="35"/>
  <c r="O5438" i="35"/>
  <c r="O5439" i="35"/>
  <c r="O5440" i="35"/>
  <c r="O5441" i="35"/>
  <c r="O5442" i="35"/>
  <c r="O5443" i="35"/>
  <c r="O5444" i="35"/>
  <c r="O5445" i="35"/>
  <c r="O5446" i="35"/>
  <c r="O5447" i="35"/>
  <c r="O5448" i="35"/>
  <c r="O5449" i="35"/>
  <c r="O5450" i="35"/>
  <c r="O5451" i="35"/>
  <c r="O5452" i="35"/>
  <c r="O5453" i="35"/>
  <c r="O5454" i="35"/>
  <c r="O5455" i="35"/>
  <c r="O5456" i="35"/>
  <c r="O5457" i="35"/>
  <c r="O5458" i="35"/>
  <c r="O5459" i="35"/>
  <c r="O5460" i="35"/>
  <c r="O5461" i="35"/>
  <c r="O5462" i="35"/>
  <c r="O5463" i="35"/>
  <c r="O5464" i="35"/>
  <c r="O5465" i="35"/>
  <c r="O5466" i="35"/>
  <c r="O5467" i="35"/>
  <c r="O5468" i="35"/>
  <c r="O5469" i="35"/>
  <c r="O5470" i="35"/>
  <c r="O5471" i="35"/>
  <c r="O5472" i="35"/>
  <c r="O5473" i="35"/>
  <c r="O5474" i="35"/>
  <c r="O5475" i="35"/>
  <c r="O5476" i="35"/>
  <c r="O5477" i="35"/>
  <c r="O5478" i="35"/>
  <c r="O5479" i="35"/>
  <c r="O5480" i="35"/>
  <c r="O5481" i="35"/>
  <c r="O5482" i="35"/>
  <c r="O5483" i="35"/>
  <c r="O5484" i="35"/>
  <c r="O5485" i="35"/>
  <c r="O5486" i="35"/>
  <c r="O5487" i="35"/>
  <c r="O5488" i="35"/>
  <c r="O5489" i="35"/>
  <c r="O5490" i="35"/>
  <c r="O5491" i="35"/>
  <c r="O5492" i="35"/>
  <c r="O5493" i="35"/>
  <c r="O5494" i="35"/>
  <c r="O5495" i="35"/>
  <c r="O5496" i="35"/>
  <c r="O5497" i="35"/>
  <c r="O5498" i="35"/>
  <c r="O5499" i="35"/>
  <c r="O5500" i="35"/>
  <c r="O5501" i="35"/>
  <c r="O5502" i="35"/>
  <c r="O5503" i="35"/>
  <c r="O5504" i="35"/>
  <c r="O5505" i="35"/>
  <c r="O5506" i="35"/>
  <c r="O5507" i="35"/>
  <c r="O5508" i="35"/>
  <c r="O5509" i="35"/>
  <c r="O5510" i="35"/>
  <c r="O5511" i="35"/>
  <c r="O5512" i="35"/>
  <c r="O5513" i="35"/>
  <c r="O5514" i="35"/>
  <c r="O5515" i="35"/>
  <c r="O5516" i="35"/>
  <c r="O5517" i="35"/>
  <c r="O5518" i="35"/>
  <c r="O5519" i="35"/>
  <c r="O5520" i="35"/>
  <c r="O5521" i="35"/>
  <c r="O5522" i="35"/>
  <c r="O5523" i="35"/>
  <c r="O5524" i="35"/>
  <c r="O5525" i="35"/>
  <c r="O5526" i="35"/>
  <c r="O5527" i="35"/>
  <c r="O5528" i="35"/>
  <c r="O5529" i="35"/>
  <c r="O5530" i="35"/>
  <c r="O5531" i="35"/>
  <c r="O5532" i="35"/>
  <c r="O5533" i="35"/>
  <c r="O5534" i="35"/>
  <c r="O5535" i="35"/>
  <c r="O5536" i="35"/>
  <c r="O5537" i="35"/>
  <c r="O5538" i="35"/>
  <c r="O5539" i="35"/>
  <c r="O5540" i="35"/>
  <c r="O5541" i="35"/>
  <c r="O5542" i="35"/>
  <c r="O5543" i="35"/>
  <c r="O5544" i="35"/>
  <c r="O5545" i="35"/>
  <c r="O5546" i="35"/>
  <c r="O5547" i="35"/>
  <c r="O5548" i="35"/>
  <c r="O5549" i="35"/>
  <c r="O5550" i="35"/>
  <c r="O5551" i="35"/>
  <c r="O5552" i="35"/>
  <c r="O5553" i="35"/>
  <c r="O5554" i="35"/>
  <c r="O5555" i="35"/>
  <c r="O5556" i="35"/>
  <c r="O5557" i="35"/>
  <c r="O5558" i="35"/>
  <c r="O5559" i="35"/>
  <c r="O5560" i="35"/>
  <c r="O5561" i="35"/>
  <c r="O5562" i="35"/>
  <c r="O5563" i="35"/>
  <c r="O5564" i="35"/>
  <c r="O5565" i="35"/>
  <c r="O5566" i="35"/>
  <c r="O5567" i="35"/>
  <c r="O5568" i="35"/>
  <c r="O5569" i="35"/>
  <c r="O5570" i="35"/>
  <c r="O5571" i="35"/>
  <c r="O5572" i="35"/>
  <c r="O5573" i="35"/>
  <c r="O5574" i="35"/>
  <c r="O5575" i="35"/>
  <c r="O5576" i="35"/>
  <c r="O5577" i="35"/>
  <c r="O5578" i="35"/>
  <c r="O5579" i="35"/>
  <c r="O5580" i="35"/>
  <c r="O5581" i="35"/>
  <c r="O5582" i="35"/>
  <c r="O5583" i="35"/>
  <c r="O5584" i="35"/>
  <c r="O5585" i="35"/>
  <c r="O5586" i="35"/>
  <c r="O5587" i="35"/>
  <c r="O5588" i="35"/>
  <c r="O5589" i="35"/>
  <c r="O5590" i="35"/>
  <c r="O5591" i="35"/>
  <c r="O5592" i="35"/>
  <c r="O5593" i="35"/>
  <c r="O5594" i="35"/>
  <c r="O5595" i="35"/>
  <c r="O5596" i="35"/>
  <c r="O5597" i="35"/>
  <c r="O5598" i="35"/>
  <c r="O5599" i="35"/>
  <c r="O5600" i="35"/>
  <c r="O5601" i="35"/>
  <c r="O5602" i="35"/>
  <c r="O5603" i="35"/>
  <c r="O5604" i="35"/>
  <c r="O5605" i="35"/>
  <c r="O5606" i="35"/>
  <c r="O5607" i="35"/>
  <c r="O5608" i="35"/>
  <c r="O5609" i="35"/>
  <c r="O5610" i="35"/>
  <c r="O5611" i="35"/>
  <c r="O5612" i="35"/>
  <c r="O5613" i="35"/>
  <c r="O5614" i="35"/>
  <c r="O5615" i="35"/>
  <c r="O5616" i="35"/>
  <c r="O5617" i="35"/>
  <c r="O5618" i="35"/>
  <c r="O5619" i="35"/>
  <c r="O5620" i="35"/>
  <c r="O5621" i="35"/>
  <c r="O5622" i="35"/>
  <c r="O5623" i="35"/>
  <c r="O5624" i="35"/>
  <c r="O5625" i="35"/>
  <c r="O5626" i="35"/>
  <c r="O5627" i="35"/>
  <c r="O5628" i="35"/>
  <c r="O5629" i="35"/>
  <c r="O5630" i="35"/>
  <c r="O5631" i="35"/>
  <c r="O5632" i="35"/>
  <c r="O5633" i="35"/>
  <c r="O5634" i="35"/>
  <c r="O5635" i="35"/>
  <c r="O5636" i="35"/>
  <c r="O5637" i="35"/>
  <c r="O5638" i="35"/>
  <c r="O5639" i="35"/>
  <c r="O5640" i="35"/>
  <c r="O5641" i="35"/>
  <c r="O5642" i="35"/>
  <c r="O5643" i="35"/>
  <c r="O5644" i="35"/>
  <c r="O5645" i="35"/>
  <c r="O5646" i="35"/>
  <c r="O5647" i="35"/>
  <c r="O5648" i="35"/>
  <c r="O5649" i="35"/>
  <c r="O5650" i="35"/>
  <c r="O5651" i="35"/>
  <c r="O5652" i="35"/>
  <c r="O5653" i="35"/>
  <c r="O5654" i="35"/>
  <c r="O5655" i="35"/>
  <c r="O5656" i="35"/>
  <c r="O5657" i="35"/>
  <c r="O5658" i="35"/>
  <c r="O5659" i="35"/>
  <c r="O5660" i="35"/>
  <c r="O5661" i="35"/>
  <c r="O5662" i="35"/>
  <c r="O5663" i="35"/>
  <c r="O5664" i="35"/>
  <c r="O5665" i="35"/>
  <c r="O5666" i="35"/>
  <c r="O5667" i="35"/>
  <c r="O5668" i="35"/>
  <c r="O5669" i="35"/>
  <c r="O5670" i="35"/>
  <c r="O5671" i="35"/>
  <c r="O5672" i="35"/>
  <c r="O5673" i="35"/>
  <c r="O5674" i="35"/>
  <c r="O5675" i="35"/>
  <c r="O5676" i="35"/>
  <c r="O5677" i="35"/>
  <c r="O5678" i="35"/>
  <c r="O5679" i="35"/>
  <c r="O5680" i="35"/>
  <c r="O5681" i="35"/>
  <c r="O5682" i="35"/>
  <c r="O5683" i="35"/>
  <c r="O5684" i="35"/>
  <c r="O5685" i="35"/>
  <c r="O5686" i="35"/>
  <c r="O5687" i="35"/>
  <c r="O5688" i="35"/>
  <c r="O5689" i="35"/>
  <c r="O5690" i="35"/>
  <c r="O5691" i="35"/>
  <c r="O5692" i="35"/>
  <c r="O5693" i="35"/>
  <c r="O5694" i="35"/>
  <c r="O5695" i="35"/>
  <c r="O5696" i="35"/>
  <c r="O5697" i="35"/>
  <c r="O5698" i="35"/>
  <c r="O5699" i="35"/>
  <c r="O5700" i="35"/>
  <c r="O5701" i="35"/>
  <c r="O5702" i="35"/>
  <c r="O5703" i="35"/>
  <c r="O5704" i="35"/>
  <c r="O5705" i="35"/>
  <c r="O5706" i="35"/>
  <c r="O5707" i="35"/>
  <c r="O5708" i="35"/>
  <c r="O5709" i="35"/>
  <c r="O5710" i="35"/>
  <c r="O5711" i="35"/>
  <c r="O5712" i="35"/>
  <c r="O5713" i="35"/>
  <c r="O5714" i="35"/>
  <c r="O5715" i="35"/>
  <c r="O5716" i="35"/>
  <c r="O5717" i="35"/>
  <c r="O5718" i="35"/>
  <c r="O5719" i="35"/>
  <c r="O5720" i="35"/>
  <c r="O5721" i="35"/>
  <c r="O5722" i="35"/>
  <c r="O5723" i="35"/>
  <c r="O5724" i="35"/>
  <c r="O5725" i="35"/>
  <c r="O5726" i="35"/>
  <c r="O5727" i="35"/>
  <c r="O5728" i="35"/>
  <c r="O5729" i="35"/>
  <c r="O5730" i="35"/>
  <c r="O5731" i="35"/>
  <c r="O5732" i="35"/>
  <c r="O5733" i="35"/>
  <c r="O5734" i="35"/>
  <c r="O5735" i="35"/>
  <c r="O5736" i="35"/>
  <c r="O5737" i="35"/>
  <c r="O5738" i="35"/>
  <c r="O5739" i="35"/>
  <c r="O5740" i="35"/>
  <c r="O5741" i="35"/>
  <c r="O5742" i="35"/>
  <c r="O5743" i="35"/>
  <c r="O5744" i="35"/>
  <c r="O5745" i="35"/>
  <c r="O5746" i="35"/>
  <c r="O5747" i="35"/>
  <c r="O5748" i="35"/>
  <c r="O5749" i="35"/>
  <c r="O5750" i="35"/>
  <c r="O5751" i="35"/>
  <c r="O5752" i="35"/>
  <c r="O5753" i="35"/>
  <c r="O5754" i="35"/>
  <c r="O5755" i="35"/>
  <c r="O5756" i="35"/>
  <c r="O5757" i="35"/>
  <c r="O5758" i="35"/>
  <c r="O5759" i="35"/>
  <c r="O5760" i="35"/>
  <c r="O5761" i="35"/>
  <c r="O5762" i="35"/>
  <c r="O5763" i="35"/>
  <c r="O5764" i="35"/>
  <c r="O5765" i="35"/>
  <c r="O5766" i="35"/>
  <c r="O5767" i="35"/>
  <c r="O5768" i="35"/>
  <c r="O5769" i="35"/>
  <c r="O5770" i="35"/>
  <c r="O5771" i="35"/>
  <c r="O5772" i="35"/>
  <c r="O5773" i="35"/>
  <c r="O5774" i="35"/>
  <c r="O5775" i="35"/>
  <c r="O5776" i="35"/>
  <c r="O5777" i="35"/>
  <c r="O5778" i="35"/>
  <c r="O5779" i="35"/>
  <c r="O5780" i="35"/>
  <c r="O5781" i="35"/>
  <c r="O5782" i="35"/>
  <c r="O5783" i="35"/>
  <c r="O5784" i="35"/>
  <c r="O5785" i="35"/>
  <c r="O5786" i="35"/>
  <c r="O5787" i="35"/>
  <c r="O5788" i="35"/>
  <c r="O5789" i="35"/>
  <c r="O5790" i="35"/>
  <c r="O5791" i="35"/>
  <c r="O5792" i="35"/>
  <c r="O5793" i="35"/>
  <c r="O5794" i="35"/>
  <c r="O5795" i="35"/>
  <c r="O5796" i="35"/>
  <c r="O5797" i="35"/>
  <c r="O5798" i="35"/>
  <c r="O5799" i="35"/>
  <c r="O5800" i="35"/>
  <c r="O5801" i="35"/>
  <c r="O5802" i="35"/>
  <c r="O5803" i="35"/>
  <c r="O5804" i="35"/>
  <c r="O5805" i="35"/>
  <c r="O5806" i="35"/>
  <c r="O5807" i="35"/>
  <c r="O5808" i="35"/>
  <c r="O5809" i="35"/>
  <c r="O5810" i="35"/>
  <c r="O5811" i="35"/>
  <c r="O5812" i="35"/>
  <c r="O5813" i="35"/>
  <c r="O5814" i="35"/>
  <c r="O5815" i="35"/>
  <c r="O5816" i="35"/>
  <c r="O5817" i="35"/>
  <c r="O5818" i="35"/>
  <c r="O5819" i="35"/>
  <c r="O5820" i="35"/>
  <c r="O5821" i="35"/>
  <c r="O5822" i="35"/>
  <c r="O5823" i="35"/>
  <c r="O5824" i="35"/>
  <c r="O5825" i="35"/>
  <c r="O5826" i="35"/>
  <c r="O5827" i="35"/>
  <c r="O5828" i="35"/>
  <c r="O5829" i="35"/>
  <c r="O5830" i="35"/>
  <c r="O5831" i="35"/>
  <c r="O5832" i="35"/>
  <c r="O5833" i="35"/>
  <c r="O5834" i="35"/>
  <c r="O5835" i="35"/>
  <c r="O5836" i="35"/>
  <c r="O5837" i="35"/>
  <c r="O5838" i="35"/>
  <c r="O5839" i="35"/>
  <c r="O5840" i="35"/>
  <c r="O5841" i="35"/>
  <c r="O5842" i="35"/>
  <c r="O5843" i="35"/>
  <c r="O5844" i="35"/>
  <c r="O5845" i="35"/>
  <c r="O5846" i="35"/>
  <c r="O5847" i="35"/>
  <c r="O5848" i="35"/>
  <c r="O5849" i="35"/>
  <c r="O5850" i="35"/>
  <c r="O5851" i="35"/>
  <c r="O5852" i="35"/>
  <c r="O5853" i="35"/>
  <c r="O5854" i="35"/>
  <c r="O5855" i="35"/>
  <c r="O5856" i="35"/>
  <c r="O5857" i="35"/>
  <c r="O5858" i="35"/>
  <c r="O5859" i="35"/>
  <c r="O5860" i="35"/>
  <c r="O5861" i="35"/>
  <c r="O5862" i="35"/>
  <c r="O5863" i="35"/>
  <c r="O5864" i="35"/>
  <c r="O5865" i="35"/>
  <c r="O5866" i="35"/>
  <c r="O5867" i="35"/>
  <c r="O5868" i="35"/>
  <c r="O5869" i="35"/>
  <c r="O5870" i="35"/>
  <c r="O5871" i="35"/>
  <c r="O5872" i="35"/>
  <c r="O5873" i="35"/>
  <c r="O5874" i="35"/>
  <c r="O5875" i="35"/>
  <c r="O5876" i="35"/>
  <c r="O5877" i="35"/>
  <c r="O5878" i="35"/>
  <c r="O5879" i="35"/>
  <c r="O5880" i="35"/>
  <c r="O5881" i="35"/>
  <c r="O5882" i="35"/>
  <c r="O5883" i="35"/>
  <c r="O5884" i="35"/>
  <c r="O5885" i="35"/>
  <c r="O5886" i="35"/>
  <c r="O5887" i="35"/>
  <c r="O5888" i="35"/>
  <c r="O5889" i="35"/>
  <c r="O5890" i="35"/>
  <c r="O5891" i="35"/>
  <c r="O5892" i="35"/>
  <c r="O5893" i="35"/>
  <c r="O5894" i="35"/>
  <c r="O5895" i="35"/>
  <c r="O5896" i="35"/>
  <c r="O5897" i="35"/>
  <c r="O5898" i="35"/>
  <c r="O5899" i="35"/>
  <c r="O5900" i="35"/>
  <c r="O5901" i="35"/>
  <c r="O5902" i="35"/>
  <c r="O5903" i="35"/>
  <c r="O5904" i="35"/>
  <c r="O5905" i="35"/>
  <c r="O5906" i="35"/>
  <c r="O5907" i="35"/>
  <c r="O5908" i="35"/>
  <c r="O5909" i="35"/>
  <c r="O5910" i="35"/>
  <c r="O5911" i="35"/>
  <c r="O5912" i="35"/>
  <c r="O5913" i="35"/>
  <c r="O5914" i="35"/>
  <c r="O5915" i="35"/>
  <c r="O5916" i="35"/>
  <c r="O5917" i="35"/>
  <c r="O5918" i="35"/>
  <c r="O5919" i="35"/>
  <c r="O5920" i="35"/>
  <c r="O5921" i="35"/>
  <c r="O5922" i="35"/>
  <c r="O5923" i="35"/>
  <c r="O5924" i="35"/>
  <c r="O5925" i="35"/>
  <c r="O5926" i="35"/>
  <c r="O5927" i="35"/>
  <c r="O5928" i="35"/>
  <c r="O5929" i="35"/>
  <c r="O5930" i="35"/>
  <c r="O5931" i="35"/>
  <c r="O5932" i="35"/>
  <c r="O5933" i="35"/>
  <c r="O5934" i="35"/>
  <c r="O5935" i="35"/>
  <c r="O5936" i="35"/>
  <c r="O5937" i="35"/>
  <c r="O5938" i="35"/>
  <c r="O5939" i="35"/>
  <c r="O5940" i="35"/>
  <c r="O5941" i="35"/>
  <c r="O5942" i="35"/>
  <c r="O5943" i="35"/>
  <c r="O5944" i="35"/>
  <c r="O5945" i="35"/>
  <c r="O5946" i="35"/>
  <c r="O5947" i="35"/>
  <c r="O5948" i="35"/>
  <c r="O5949" i="35"/>
  <c r="O5950" i="35"/>
  <c r="O5951" i="35"/>
  <c r="O5952" i="35"/>
  <c r="O5953" i="35"/>
  <c r="O5954" i="35"/>
  <c r="O5955" i="35"/>
  <c r="O5956" i="35"/>
  <c r="O5957" i="35"/>
  <c r="O5958" i="35"/>
  <c r="O5959" i="35"/>
  <c r="O5960" i="35"/>
  <c r="O5961" i="35"/>
  <c r="O5962" i="35"/>
  <c r="O5963" i="35"/>
  <c r="O5964" i="35"/>
  <c r="O5965" i="35"/>
  <c r="O5966" i="35"/>
  <c r="O5967" i="35"/>
  <c r="O5968" i="35"/>
  <c r="O5969" i="35"/>
  <c r="O5970" i="35"/>
  <c r="O5971" i="35"/>
  <c r="O5972" i="35"/>
  <c r="O5973" i="35"/>
  <c r="O5974" i="35"/>
  <c r="O5975" i="35"/>
  <c r="O5976" i="35"/>
  <c r="O5977" i="35"/>
  <c r="O5978" i="35"/>
  <c r="O5979" i="35"/>
  <c r="O5980" i="35"/>
  <c r="O5981" i="35"/>
  <c r="O5982" i="35"/>
  <c r="O5983" i="35"/>
  <c r="O5984" i="35"/>
  <c r="O5985" i="35"/>
  <c r="O5986" i="35"/>
  <c r="O5987" i="35"/>
  <c r="O5988" i="35"/>
  <c r="O5989" i="35"/>
  <c r="O5990" i="35"/>
  <c r="O5991" i="35"/>
  <c r="O5992" i="35"/>
  <c r="O5993" i="35"/>
  <c r="O5994" i="35"/>
  <c r="O5995" i="35"/>
  <c r="O5996" i="35"/>
  <c r="O5997" i="35"/>
  <c r="O5998" i="35"/>
  <c r="O5999" i="35"/>
  <c r="O6000" i="35"/>
  <c r="O6001" i="35"/>
  <c r="O6002" i="35"/>
  <c r="O6003" i="35"/>
  <c r="O6004" i="35"/>
  <c r="O6005" i="35"/>
  <c r="O6006" i="35"/>
  <c r="O6007" i="35"/>
  <c r="O6008" i="35"/>
  <c r="O6009" i="35"/>
  <c r="O6010" i="35"/>
  <c r="O6011" i="35"/>
  <c r="O6012" i="35"/>
  <c r="O6013" i="35"/>
  <c r="O6014" i="35"/>
  <c r="O6015" i="35"/>
  <c r="O6016" i="35"/>
  <c r="O6017" i="35"/>
  <c r="O6018" i="35"/>
  <c r="O6019" i="35"/>
  <c r="O6020" i="35"/>
  <c r="O6021" i="35"/>
  <c r="O6022" i="35"/>
  <c r="O6023" i="35"/>
  <c r="O6024" i="35"/>
  <c r="O6025" i="35"/>
  <c r="O6026" i="35"/>
  <c r="O6027" i="35"/>
  <c r="O6028" i="35"/>
  <c r="O6029" i="35"/>
  <c r="O6030" i="35"/>
  <c r="O6031" i="35"/>
  <c r="O6032" i="35"/>
  <c r="O6033" i="35"/>
  <c r="O6034" i="35"/>
  <c r="O6035" i="35"/>
  <c r="O6036" i="35"/>
  <c r="O6037" i="35"/>
  <c r="O6038" i="35"/>
  <c r="O6039" i="35"/>
  <c r="O6040" i="35"/>
  <c r="O6041" i="35"/>
  <c r="O6042" i="35"/>
  <c r="O6043" i="35"/>
  <c r="O6044" i="35"/>
  <c r="O6045" i="35"/>
  <c r="O6046" i="35"/>
  <c r="O6047" i="35"/>
  <c r="O6048" i="35"/>
  <c r="O6049" i="35"/>
  <c r="O6050" i="35"/>
  <c r="O6051" i="35"/>
  <c r="O6052" i="35"/>
  <c r="O6053" i="35"/>
  <c r="O6054" i="35"/>
  <c r="O6055" i="35"/>
  <c r="O6056" i="35"/>
  <c r="O6057" i="35"/>
  <c r="O6058" i="35"/>
  <c r="O6059" i="35"/>
  <c r="O6060" i="35"/>
  <c r="O6061" i="35"/>
  <c r="O6062" i="35"/>
  <c r="O6063" i="35"/>
  <c r="O6064" i="35"/>
  <c r="O6065" i="35"/>
  <c r="O6066" i="35"/>
  <c r="O6067" i="35"/>
  <c r="O6068" i="35"/>
  <c r="O6069" i="35"/>
  <c r="O6070" i="35"/>
  <c r="O6071" i="35"/>
  <c r="O6072" i="35"/>
  <c r="O6073" i="35"/>
  <c r="O6074" i="35"/>
  <c r="O6075" i="35"/>
  <c r="O6076" i="35"/>
  <c r="O6077" i="35"/>
  <c r="O6078" i="35"/>
  <c r="O6079" i="35"/>
  <c r="O6080" i="35"/>
  <c r="O6081" i="35"/>
  <c r="O6082" i="35"/>
  <c r="O6083" i="35"/>
  <c r="O6084" i="35"/>
  <c r="O6085" i="35"/>
  <c r="O6086" i="35"/>
  <c r="O6087" i="35"/>
  <c r="O6088" i="35"/>
  <c r="O6089" i="35"/>
  <c r="O6090" i="35"/>
  <c r="O6091" i="35"/>
  <c r="O6092" i="35"/>
  <c r="O6093" i="35"/>
  <c r="O6094" i="35"/>
  <c r="O6095" i="35"/>
  <c r="O6096" i="35"/>
  <c r="O6097" i="35"/>
  <c r="O6098" i="35"/>
  <c r="O6099" i="35"/>
  <c r="O6100" i="35"/>
  <c r="O6101" i="35"/>
  <c r="O6102" i="35"/>
  <c r="O6103" i="35"/>
  <c r="O6104" i="35"/>
  <c r="O6105" i="35"/>
  <c r="O6106" i="35"/>
  <c r="O6107" i="35"/>
  <c r="O6108" i="35"/>
  <c r="O6109" i="35"/>
  <c r="O6110" i="35"/>
  <c r="O6111" i="35"/>
  <c r="O6112" i="35"/>
  <c r="O6113" i="35"/>
  <c r="O6114" i="35"/>
  <c r="O6115" i="35"/>
  <c r="O6116" i="35"/>
  <c r="O6117" i="35"/>
  <c r="O6118" i="35"/>
  <c r="O6119" i="35"/>
  <c r="O6120" i="35"/>
  <c r="O6121" i="35"/>
  <c r="O6122" i="35"/>
  <c r="O6123" i="35"/>
  <c r="O6124" i="35"/>
  <c r="O6125" i="35"/>
  <c r="O6126" i="35"/>
  <c r="O6127" i="35"/>
  <c r="O6128" i="35"/>
  <c r="O6129" i="35"/>
  <c r="O6130" i="35"/>
  <c r="O6131" i="35"/>
  <c r="O6132" i="35"/>
  <c r="O6133" i="35"/>
  <c r="O6134" i="35"/>
  <c r="O6135" i="35"/>
  <c r="O6136" i="35"/>
  <c r="O6137" i="35"/>
  <c r="O6138" i="35"/>
  <c r="O6139" i="35"/>
  <c r="O6140" i="35"/>
  <c r="O6141" i="35"/>
  <c r="O6142" i="35"/>
  <c r="O6143" i="35"/>
  <c r="O6144" i="35"/>
  <c r="O6145" i="35"/>
  <c r="O6146" i="35"/>
  <c r="O6147" i="35"/>
  <c r="O6148" i="35"/>
  <c r="O6149" i="35"/>
  <c r="O6150" i="35"/>
  <c r="O6151" i="35"/>
  <c r="O6152" i="35"/>
  <c r="O6153" i="35"/>
  <c r="O6154" i="35"/>
  <c r="O6155" i="35"/>
  <c r="O6156" i="35"/>
  <c r="O6157" i="35"/>
  <c r="O6158" i="35"/>
  <c r="O6159" i="35"/>
  <c r="O6160" i="35"/>
  <c r="O6161" i="35"/>
  <c r="O6162" i="35"/>
  <c r="O6163" i="35"/>
  <c r="O6164" i="35"/>
  <c r="O6165" i="35"/>
  <c r="O6166" i="35"/>
  <c r="O6167" i="35"/>
  <c r="O6168" i="35"/>
  <c r="O6169" i="35"/>
  <c r="O6170" i="35"/>
  <c r="O6171" i="35"/>
  <c r="O6172" i="35"/>
  <c r="O6173" i="35"/>
  <c r="O6174" i="35"/>
  <c r="O6175" i="35"/>
  <c r="O6176" i="35"/>
  <c r="O6177" i="35"/>
  <c r="O6178" i="35"/>
  <c r="O6179" i="35"/>
  <c r="O6180" i="35"/>
  <c r="O6181" i="35"/>
  <c r="O6182" i="35"/>
  <c r="O6183" i="35"/>
  <c r="O6184" i="35"/>
  <c r="O6185" i="35"/>
  <c r="O6186" i="35"/>
  <c r="O6187" i="35"/>
  <c r="O6188" i="35"/>
  <c r="O6189" i="35"/>
  <c r="O6190" i="35"/>
  <c r="O6191" i="35"/>
  <c r="O6192" i="35"/>
  <c r="O6193" i="35"/>
  <c r="O6194" i="35"/>
  <c r="O6195" i="35"/>
  <c r="O6196" i="35"/>
  <c r="O6197" i="35"/>
  <c r="O6198" i="35"/>
  <c r="O6199" i="35"/>
  <c r="O6200" i="35"/>
  <c r="O6201" i="35"/>
  <c r="O6202" i="35"/>
  <c r="O6203" i="35"/>
  <c r="O6204" i="35"/>
  <c r="O6205" i="35"/>
  <c r="O6206" i="35"/>
  <c r="O6207" i="35"/>
  <c r="O6208" i="35"/>
  <c r="O6209" i="35"/>
  <c r="O6210" i="35"/>
  <c r="O6211" i="35"/>
  <c r="O6212" i="35"/>
  <c r="O6213" i="35"/>
  <c r="O6214" i="35"/>
  <c r="O6215" i="35"/>
  <c r="O6216" i="35"/>
  <c r="O6217" i="35"/>
  <c r="O6218" i="35"/>
  <c r="O6219" i="35"/>
  <c r="O6220" i="35"/>
  <c r="O6221" i="35"/>
  <c r="O6222" i="35"/>
  <c r="O6223" i="35"/>
  <c r="O6224" i="35"/>
  <c r="O6225" i="35"/>
  <c r="O6226" i="35"/>
  <c r="O6227" i="35"/>
  <c r="O6228" i="35"/>
  <c r="O6229" i="35"/>
  <c r="O6230" i="35"/>
  <c r="O6231" i="35"/>
  <c r="O6232" i="35"/>
  <c r="O6233" i="35"/>
  <c r="O6234" i="35"/>
  <c r="O6235" i="35"/>
  <c r="O6236" i="35"/>
  <c r="O6237" i="35"/>
  <c r="O6238" i="35"/>
  <c r="O6239" i="35"/>
  <c r="O6240" i="35"/>
  <c r="O6241" i="35"/>
  <c r="O6242" i="35"/>
  <c r="O6243" i="35"/>
  <c r="O6244" i="35"/>
  <c r="O6245" i="35"/>
  <c r="O6246" i="35"/>
  <c r="O6247" i="35"/>
  <c r="O6248" i="35"/>
  <c r="O6249" i="35"/>
  <c r="O6250" i="35"/>
  <c r="O6251" i="35"/>
  <c r="O6252" i="35"/>
  <c r="O6253" i="35"/>
  <c r="O6254" i="35"/>
  <c r="O6255" i="35"/>
  <c r="O6256" i="35"/>
  <c r="O6257" i="35"/>
  <c r="O6258" i="35"/>
  <c r="O6259" i="35"/>
  <c r="O6260" i="35"/>
  <c r="O6261" i="35"/>
  <c r="O6262" i="35"/>
  <c r="O6263" i="35"/>
  <c r="O6264" i="35"/>
  <c r="O6265" i="35"/>
  <c r="O6266" i="35"/>
  <c r="O6267" i="35"/>
  <c r="O6268" i="35"/>
  <c r="O6269" i="35"/>
  <c r="O6270" i="35"/>
  <c r="O6271" i="35"/>
  <c r="O6272" i="35"/>
  <c r="O6273" i="35"/>
  <c r="O6274" i="35"/>
  <c r="O6275" i="35"/>
  <c r="O6276" i="35"/>
  <c r="O6277" i="35"/>
  <c r="O6278" i="35"/>
  <c r="O6279" i="35"/>
  <c r="O6280" i="35"/>
  <c r="O6281" i="35"/>
  <c r="O6282" i="35"/>
  <c r="O6283" i="35"/>
  <c r="O6284" i="35"/>
  <c r="O6285" i="35"/>
  <c r="O6286" i="35"/>
  <c r="O6287" i="35"/>
  <c r="O6288" i="35"/>
  <c r="O6289" i="35"/>
  <c r="O6290" i="35"/>
  <c r="O6291" i="35"/>
  <c r="O6292" i="35"/>
  <c r="O6293" i="35"/>
  <c r="O6294" i="35"/>
  <c r="O6295" i="35"/>
  <c r="O6296" i="35"/>
  <c r="O6297" i="35"/>
  <c r="O6298" i="35"/>
  <c r="O6299" i="35"/>
  <c r="O6300" i="35"/>
  <c r="O6301" i="35"/>
  <c r="O6302" i="35"/>
  <c r="O6303" i="35"/>
  <c r="O6304" i="35"/>
  <c r="O6305" i="35"/>
  <c r="O6306" i="35"/>
  <c r="O6307" i="35"/>
  <c r="O6308" i="35"/>
  <c r="O6309" i="35"/>
  <c r="O6310" i="35"/>
  <c r="O6311" i="35"/>
  <c r="O6312" i="35"/>
  <c r="O6313" i="35"/>
  <c r="O6314" i="35"/>
  <c r="O6315" i="35"/>
  <c r="O6316" i="35"/>
  <c r="O6317" i="35"/>
  <c r="O6318" i="35"/>
  <c r="O6319" i="35"/>
  <c r="O6320" i="35"/>
  <c r="O6321" i="35"/>
  <c r="O6322" i="35"/>
  <c r="O6323" i="35"/>
  <c r="O6324" i="35"/>
  <c r="O6325" i="35"/>
  <c r="O6326" i="35"/>
  <c r="O6327" i="35"/>
  <c r="O6328" i="35"/>
  <c r="O6329" i="35"/>
  <c r="O6330" i="35"/>
  <c r="O6331" i="35"/>
  <c r="O6332" i="35"/>
  <c r="O6333" i="35"/>
  <c r="O6334" i="35"/>
  <c r="O6335" i="35"/>
  <c r="O6336" i="35"/>
  <c r="O6337" i="35"/>
  <c r="O6338" i="35"/>
  <c r="O6339" i="35"/>
  <c r="O6340" i="35"/>
  <c r="O6341" i="35"/>
  <c r="O6342" i="35"/>
  <c r="O6343" i="35"/>
  <c r="O6344" i="35"/>
  <c r="O6345" i="35"/>
  <c r="O6346" i="35"/>
  <c r="O6347" i="35"/>
  <c r="O6348" i="35"/>
  <c r="O6349" i="35"/>
  <c r="O6350" i="35"/>
  <c r="O6351" i="35"/>
  <c r="O6352" i="35"/>
  <c r="O6353" i="35"/>
  <c r="O6354" i="35"/>
  <c r="O6355" i="35"/>
  <c r="O6356" i="35"/>
  <c r="O6357" i="35"/>
  <c r="O6358" i="35"/>
  <c r="O6359" i="35"/>
  <c r="O6360" i="35"/>
  <c r="O6361" i="35"/>
  <c r="O6362" i="35"/>
  <c r="O6363" i="35"/>
  <c r="O6364" i="35"/>
  <c r="O6365" i="35"/>
  <c r="O6366" i="35"/>
  <c r="O6367" i="35"/>
  <c r="O6368" i="35"/>
  <c r="O6369" i="35"/>
  <c r="O6370" i="35"/>
  <c r="O6371" i="35"/>
  <c r="O6372" i="35"/>
  <c r="O6373" i="35"/>
  <c r="O6374" i="35"/>
  <c r="O6375" i="35"/>
  <c r="O6376" i="35"/>
  <c r="O6377" i="35"/>
  <c r="O6378" i="35"/>
  <c r="O6379" i="35"/>
  <c r="O6380" i="35"/>
  <c r="O6381" i="35"/>
  <c r="O6382" i="35"/>
  <c r="O6383" i="35"/>
  <c r="O6384" i="35"/>
  <c r="O6385" i="35"/>
  <c r="O6386" i="35"/>
  <c r="O6387" i="35"/>
  <c r="O6388" i="35"/>
  <c r="O6389" i="35"/>
  <c r="O6390" i="35"/>
  <c r="O6391" i="35"/>
  <c r="O6392" i="35"/>
  <c r="O6393" i="35"/>
  <c r="O6394" i="35"/>
  <c r="O6395" i="35"/>
  <c r="O6396" i="35"/>
  <c r="O6397" i="35"/>
  <c r="O6398" i="35"/>
  <c r="O6399" i="35"/>
  <c r="O6400" i="35"/>
  <c r="O6401" i="35"/>
  <c r="O6402" i="35"/>
  <c r="O6403" i="35"/>
  <c r="O6404" i="35"/>
  <c r="O6405" i="35"/>
  <c r="O6406" i="35"/>
  <c r="O6407" i="35"/>
  <c r="O6408" i="35"/>
  <c r="O6409" i="35"/>
  <c r="O6410" i="35"/>
  <c r="O6411" i="35"/>
  <c r="O6412" i="35"/>
  <c r="O6413" i="35"/>
  <c r="O6414" i="35"/>
  <c r="O6415" i="35"/>
  <c r="O6416" i="35"/>
  <c r="O6417" i="35"/>
  <c r="O6418" i="35"/>
  <c r="O6419" i="35"/>
  <c r="O6420" i="35"/>
  <c r="O6421" i="35"/>
  <c r="O6422" i="35"/>
  <c r="O6423" i="35"/>
  <c r="O6424" i="35"/>
  <c r="O6425" i="35"/>
  <c r="O6426" i="35"/>
  <c r="O6427" i="35"/>
  <c r="O6428" i="35"/>
  <c r="O6429" i="35"/>
  <c r="O6430" i="35"/>
  <c r="O6431" i="35"/>
  <c r="O6432" i="35"/>
  <c r="O6433" i="35"/>
  <c r="O6434" i="35"/>
  <c r="O6435" i="35"/>
  <c r="O6436" i="35"/>
  <c r="O6437" i="35"/>
  <c r="O6438" i="35"/>
  <c r="O6439" i="35"/>
  <c r="O6440" i="35"/>
  <c r="O6441" i="35"/>
  <c r="O6442" i="35"/>
  <c r="O6443" i="35"/>
  <c r="O6444" i="35"/>
  <c r="O6445" i="35"/>
  <c r="O6446" i="35"/>
  <c r="O6447" i="35"/>
  <c r="O6448" i="35"/>
  <c r="O6449" i="35"/>
  <c r="O6450" i="35"/>
  <c r="O6451" i="35"/>
  <c r="O6452" i="35"/>
  <c r="O6453" i="35"/>
  <c r="O6454" i="35"/>
  <c r="O6455" i="35"/>
  <c r="O6456" i="35"/>
  <c r="O6457" i="35"/>
  <c r="O6458" i="35"/>
  <c r="O6459" i="35"/>
  <c r="O6460" i="35"/>
  <c r="O6461" i="35"/>
  <c r="O6462" i="35"/>
  <c r="O6463" i="35"/>
  <c r="O6464" i="35"/>
  <c r="O6465" i="35"/>
  <c r="O6466" i="35"/>
  <c r="O6467" i="35"/>
  <c r="O6468" i="35"/>
  <c r="O6469" i="35"/>
  <c r="O6470" i="35"/>
  <c r="O6471" i="35"/>
  <c r="O6472" i="35"/>
  <c r="O6473" i="35"/>
  <c r="O6474" i="35"/>
  <c r="O6475" i="35"/>
  <c r="O6476" i="35"/>
  <c r="O6477" i="35"/>
  <c r="O6478" i="35"/>
  <c r="O6479" i="35"/>
  <c r="O6480" i="35"/>
  <c r="O6481" i="35"/>
  <c r="O6482" i="35"/>
  <c r="O6483" i="35"/>
  <c r="O6484" i="35"/>
  <c r="O6485" i="35"/>
  <c r="O6486" i="35"/>
  <c r="O6487" i="35"/>
  <c r="O6488" i="35"/>
  <c r="O6489" i="35"/>
  <c r="O6490" i="35"/>
  <c r="O6491" i="35"/>
  <c r="O6492" i="35"/>
  <c r="O6493" i="35"/>
  <c r="O6494" i="35"/>
  <c r="O6495" i="35"/>
  <c r="O6496" i="35"/>
  <c r="O6497" i="35"/>
  <c r="O6498" i="35"/>
  <c r="O6499" i="35"/>
  <c r="O6500" i="35"/>
  <c r="O6501" i="35"/>
  <c r="O6502" i="35"/>
  <c r="O6503" i="35"/>
  <c r="O6504" i="35"/>
  <c r="O6505" i="35"/>
  <c r="O6506" i="35"/>
  <c r="O6507" i="35"/>
  <c r="O6508" i="35"/>
  <c r="O6509" i="35"/>
  <c r="O6510" i="35"/>
  <c r="O6511" i="35"/>
  <c r="O6512" i="35"/>
  <c r="O6513" i="35"/>
  <c r="O6514" i="35"/>
  <c r="O6515" i="35"/>
  <c r="O6516" i="35"/>
  <c r="O6517" i="35"/>
  <c r="O6518" i="35"/>
  <c r="O6519" i="35"/>
  <c r="O6520" i="35"/>
  <c r="O6521" i="35"/>
  <c r="O6522" i="35"/>
  <c r="O6523" i="35"/>
  <c r="O6524" i="35"/>
  <c r="O6525" i="35"/>
  <c r="O6526" i="35"/>
  <c r="O6527" i="35"/>
  <c r="O6528" i="35"/>
  <c r="O6529" i="35"/>
  <c r="O6530" i="35"/>
  <c r="O6531" i="35"/>
  <c r="O6532" i="35"/>
  <c r="O6533" i="35"/>
  <c r="O6534" i="35"/>
  <c r="O6535" i="35"/>
  <c r="O6536" i="35"/>
  <c r="O6537" i="35"/>
  <c r="O6538" i="35"/>
  <c r="O6539" i="35"/>
  <c r="O6540" i="35"/>
  <c r="O6541" i="35"/>
  <c r="O6542" i="35"/>
  <c r="O6543" i="35"/>
  <c r="O6544" i="35"/>
  <c r="O6545" i="35"/>
  <c r="O6546" i="35"/>
  <c r="O6547" i="35"/>
  <c r="O6548" i="35"/>
  <c r="O6549" i="35"/>
  <c r="O6550" i="35"/>
  <c r="O6551" i="35"/>
  <c r="O6552" i="35"/>
  <c r="O6553" i="35"/>
  <c r="O6554" i="35"/>
  <c r="O6555" i="35"/>
  <c r="O6556" i="35"/>
  <c r="O6557" i="35"/>
  <c r="O6558" i="35"/>
  <c r="O6559" i="35"/>
  <c r="O6560" i="35"/>
  <c r="O6561" i="35"/>
  <c r="O6562" i="35"/>
  <c r="O6563" i="35"/>
  <c r="O6564" i="35"/>
  <c r="O6565" i="35"/>
  <c r="O6566" i="35"/>
  <c r="O6567" i="35"/>
  <c r="O6568" i="35"/>
  <c r="O6569" i="35"/>
  <c r="O6570" i="35"/>
  <c r="O6571" i="35"/>
  <c r="O6572" i="35"/>
  <c r="O6573" i="35"/>
  <c r="O6574" i="35"/>
  <c r="O6575" i="35"/>
  <c r="O6576" i="35"/>
  <c r="O6577" i="35"/>
  <c r="O6578" i="35"/>
  <c r="O6579" i="35"/>
  <c r="O6580" i="35"/>
  <c r="O6581" i="35"/>
  <c r="O6582" i="35"/>
  <c r="O6583" i="35"/>
  <c r="O6584" i="35"/>
  <c r="O6585" i="35"/>
  <c r="O6586" i="35"/>
  <c r="O6587" i="35"/>
  <c r="O6588" i="35"/>
  <c r="O6589" i="35"/>
  <c r="O6590" i="35"/>
  <c r="O6591" i="35"/>
  <c r="O6592" i="35"/>
  <c r="O6593" i="35"/>
  <c r="O6594" i="35"/>
  <c r="O6595" i="35"/>
  <c r="O6596" i="35"/>
  <c r="O6597" i="35"/>
  <c r="O6598" i="35"/>
  <c r="O6599" i="35"/>
  <c r="O6600" i="35"/>
  <c r="O6601" i="35"/>
  <c r="O6602" i="35"/>
  <c r="O6603" i="35"/>
  <c r="O6604" i="35"/>
  <c r="O6605" i="35"/>
  <c r="O6606" i="35"/>
  <c r="O6607" i="35"/>
  <c r="O6608" i="35"/>
  <c r="O6609" i="35"/>
  <c r="O6610" i="35"/>
  <c r="O6611" i="35"/>
  <c r="O6612" i="35"/>
  <c r="O6613" i="35"/>
  <c r="O6614" i="35"/>
  <c r="O6615" i="35"/>
  <c r="O6616" i="35"/>
  <c r="O6617" i="35"/>
  <c r="O6618" i="35"/>
  <c r="O6619" i="35"/>
  <c r="O6620" i="35"/>
  <c r="O6621" i="35"/>
  <c r="O6622" i="35"/>
  <c r="O6623" i="35"/>
  <c r="O6624" i="35"/>
  <c r="O6625" i="35"/>
  <c r="O6626" i="35"/>
  <c r="O6627" i="35"/>
  <c r="O6628" i="35"/>
  <c r="O6629" i="35"/>
  <c r="O6630" i="35"/>
  <c r="O6631" i="35"/>
  <c r="O6632" i="35"/>
  <c r="O6633" i="35"/>
  <c r="O6634" i="35"/>
  <c r="O6635" i="35"/>
  <c r="O6636" i="35"/>
  <c r="O6637" i="35"/>
  <c r="O6638" i="35"/>
  <c r="O6639" i="35"/>
  <c r="O6640" i="35"/>
  <c r="O6641" i="35"/>
  <c r="O6642" i="35"/>
  <c r="O6643" i="35"/>
  <c r="O6644" i="35"/>
  <c r="O6645" i="35"/>
  <c r="O6646" i="35"/>
  <c r="O6647" i="35"/>
  <c r="O6648" i="35"/>
  <c r="O6649" i="35"/>
  <c r="O6650" i="35"/>
  <c r="O6651" i="35"/>
  <c r="O6652" i="35"/>
  <c r="O6653" i="35"/>
  <c r="O6654" i="35"/>
  <c r="O6655" i="35"/>
  <c r="O6656" i="35"/>
  <c r="O6657" i="35"/>
  <c r="O6658" i="35"/>
  <c r="O6659" i="35"/>
  <c r="O6660" i="35"/>
  <c r="O6661" i="35"/>
  <c r="O6662" i="35"/>
  <c r="O6663" i="35"/>
  <c r="O6664" i="35"/>
  <c r="O6665" i="35"/>
  <c r="O6666" i="35"/>
  <c r="O6667" i="35"/>
  <c r="O6668" i="35"/>
  <c r="O6669" i="35"/>
  <c r="O6670" i="35"/>
  <c r="O6671" i="35"/>
  <c r="O6672" i="35"/>
  <c r="O6673" i="35"/>
  <c r="O6674" i="35"/>
  <c r="O6675" i="35"/>
  <c r="O6676" i="35"/>
  <c r="O6677" i="35"/>
  <c r="O6678" i="35"/>
  <c r="O6679" i="35"/>
  <c r="O6680" i="35"/>
  <c r="O6681" i="35"/>
  <c r="O6682" i="35"/>
  <c r="O6683" i="35"/>
  <c r="O6684" i="35"/>
  <c r="O6685" i="35"/>
  <c r="O6686" i="35"/>
  <c r="O6687" i="35"/>
  <c r="O6688" i="35"/>
  <c r="O6689" i="35"/>
  <c r="O6690" i="35"/>
  <c r="O6691" i="35"/>
  <c r="O6692" i="35"/>
  <c r="O6693" i="35"/>
  <c r="O6694" i="35"/>
  <c r="O6695" i="35"/>
  <c r="O6696" i="35"/>
  <c r="O6697" i="35"/>
  <c r="O6698" i="35"/>
  <c r="O6699" i="35"/>
  <c r="O6700" i="35"/>
  <c r="O6701" i="35"/>
  <c r="O6702" i="35"/>
  <c r="O6703" i="35"/>
  <c r="O6704" i="35"/>
  <c r="O6705" i="35"/>
  <c r="O6706" i="35"/>
  <c r="O6707" i="35"/>
  <c r="O6708" i="35"/>
  <c r="O6709" i="35"/>
  <c r="O6710" i="35"/>
  <c r="O6711" i="35"/>
  <c r="O6712" i="35"/>
  <c r="O6713" i="35"/>
  <c r="O6714" i="35"/>
  <c r="O6715" i="35"/>
  <c r="O6716" i="35"/>
  <c r="O6717" i="35"/>
  <c r="O6718" i="35"/>
  <c r="O6719" i="35"/>
  <c r="O6720" i="35"/>
  <c r="O6721" i="35"/>
  <c r="O6722" i="35"/>
  <c r="O6723" i="35"/>
  <c r="O6724" i="35"/>
  <c r="O6725" i="35"/>
  <c r="O6726" i="35"/>
  <c r="O6727" i="35"/>
  <c r="O6728" i="35"/>
  <c r="O6729" i="35"/>
  <c r="O6730" i="35"/>
  <c r="O6731" i="35"/>
  <c r="O6732" i="35"/>
  <c r="O6733" i="35"/>
  <c r="O6734" i="35"/>
  <c r="O6735" i="35"/>
  <c r="O6736" i="35"/>
  <c r="O6737" i="35"/>
  <c r="O6738" i="35"/>
  <c r="O6739" i="35"/>
  <c r="O6740" i="35"/>
  <c r="O6741" i="35"/>
  <c r="O6742" i="35"/>
  <c r="O6743" i="35"/>
  <c r="O6744" i="35"/>
  <c r="O6745" i="35"/>
  <c r="O6746" i="35"/>
  <c r="O6747" i="35"/>
  <c r="O6748" i="35"/>
  <c r="O6749" i="35"/>
  <c r="O6750" i="35"/>
  <c r="O6751" i="35"/>
  <c r="O6752" i="35"/>
  <c r="O6753" i="35"/>
  <c r="O6754" i="35"/>
  <c r="O6755" i="35"/>
  <c r="O6756" i="35"/>
  <c r="O6757" i="35"/>
  <c r="O6758" i="35"/>
  <c r="O6759" i="35"/>
  <c r="O6760" i="35"/>
  <c r="O6761" i="35"/>
  <c r="O6762" i="35"/>
  <c r="O6763" i="35"/>
  <c r="O6764" i="35"/>
  <c r="O6765" i="35"/>
  <c r="O6766" i="35"/>
  <c r="O6767" i="35"/>
  <c r="O6768" i="35"/>
  <c r="O6769" i="35"/>
  <c r="O6770" i="35"/>
  <c r="O6771" i="35"/>
  <c r="O6772" i="35"/>
  <c r="O6773" i="35"/>
  <c r="O6774" i="35"/>
  <c r="O6775" i="35"/>
  <c r="O6776" i="35"/>
  <c r="O6777" i="35"/>
  <c r="O6778" i="35"/>
  <c r="O6779" i="35"/>
  <c r="O6780" i="35"/>
  <c r="O6781" i="35"/>
  <c r="O6782" i="35"/>
  <c r="O6783" i="35"/>
  <c r="O6784" i="35"/>
  <c r="O6785" i="35"/>
  <c r="O6786" i="35"/>
  <c r="O6787" i="35"/>
  <c r="O6788" i="35"/>
  <c r="O6789" i="35"/>
  <c r="O6790" i="35"/>
  <c r="O6791" i="35"/>
  <c r="O6792" i="35"/>
  <c r="O6793" i="35"/>
  <c r="O6794" i="35"/>
  <c r="O6795" i="35"/>
  <c r="O6796" i="35"/>
  <c r="O6797" i="35"/>
  <c r="O6798" i="35"/>
  <c r="O6799" i="35"/>
  <c r="O6800" i="35"/>
  <c r="O6801" i="35"/>
  <c r="O6802" i="35"/>
  <c r="O6803" i="35"/>
  <c r="O6804" i="35"/>
  <c r="O6805" i="35"/>
  <c r="O6806" i="35"/>
  <c r="O6807" i="35"/>
  <c r="O6808" i="35"/>
  <c r="O6809" i="35"/>
  <c r="O6810" i="35"/>
  <c r="O6811" i="35"/>
  <c r="O6812" i="35"/>
  <c r="O6813" i="35"/>
  <c r="O6814" i="35"/>
  <c r="O6815" i="35"/>
  <c r="O6816" i="35"/>
  <c r="O6817" i="35"/>
  <c r="O6818" i="35"/>
  <c r="O6819" i="35"/>
  <c r="O6820" i="35"/>
  <c r="O6821" i="35"/>
  <c r="O6822" i="35"/>
  <c r="O6823" i="35"/>
  <c r="O6824" i="35"/>
  <c r="O6825" i="35"/>
  <c r="O6826" i="35"/>
  <c r="O6827" i="35"/>
  <c r="O6828" i="35"/>
  <c r="O6829" i="35"/>
  <c r="O6830" i="35"/>
  <c r="O6831" i="35"/>
  <c r="O6832" i="35"/>
  <c r="O6833" i="35"/>
  <c r="O6834" i="35"/>
  <c r="O6835" i="35"/>
  <c r="O6836" i="35"/>
  <c r="O6837" i="35"/>
  <c r="O6838" i="35"/>
  <c r="O6839" i="35"/>
  <c r="O6840" i="35"/>
  <c r="O6841" i="35"/>
  <c r="O6842" i="35"/>
  <c r="O6843" i="35"/>
  <c r="O6844" i="35"/>
  <c r="O6845" i="35"/>
  <c r="O6846" i="35"/>
  <c r="O6847" i="35"/>
  <c r="O6848" i="35"/>
  <c r="O6849" i="35"/>
  <c r="O6850" i="35"/>
  <c r="O6851" i="35"/>
  <c r="O6852" i="35"/>
  <c r="O6853" i="35"/>
  <c r="O6854" i="35"/>
  <c r="O6855" i="35"/>
  <c r="O6856" i="35"/>
  <c r="O6857" i="35"/>
  <c r="O6858" i="35"/>
  <c r="O6859" i="35"/>
  <c r="O6860" i="35"/>
  <c r="O6861" i="35"/>
  <c r="O6862" i="35"/>
  <c r="O6863" i="35"/>
  <c r="O6864" i="35"/>
  <c r="O6865" i="35"/>
  <c r="O6866" i="35"/>
  <c r="O6867" i="35"/>
  <c r="O6868" i="35"/>
  <c r="O6869" i="35"/>
  <c r="O6870" i="35"/>
  <c r="O6871" i="35"/>
  <c r="O6872" i="35"/>
  <c r="O6873" i="35"/>
  <c r="O6874" i="35"/>
  <c r="O6875" i="35"/>
  <c r="O6876" i="35"/>
  <c r="O6877" i="35"/>
  <c r="O6878" i="35"/>
  <c r="O6879" i="35"/>
  <c r="O6880" i="35"/>
  <c r="O6881" i="35"/>
  <c r="O6882" i="35"/>
  <c r="O6883" i="35"/>
  <c r="O6884" i="35"/>
  <c r="O6885" i="35"/>
  <c r="O6886" i="35"/>
  <c r="O6887" i="35"/>
  <c r="O6888" i="35"/>
  <c r="O6889" i="35"/>
  <c r="O6890" i="35"/>
  <c r="O6891" i="35"/>
  <c r="O6892" i="35"/>
  <c r="O6893" i="35"/>
  <c r="O6894" i="35"/>
  <c r="O6895" i="35"/>
  <c r="O6896" i="35"/>
  <c r="O6897" i="35"/>
  <c r="O6898" i="35"/>
  <c r="O6899" i="35"/>
  <c r="O6900" i="35"/>
  <c r="O6901" i="35"/>
  <c r="O6902" i="35"/>
  <c r="O6903" i="35"/>
  <c r="O6904" i="35"/>
  <c r="O6905" i="35"/>
  <c r="O6906" i="35"/>
  <c r="O6907" i="35"/>
  <c r="O6908" i="35"/>
  <c r="O6909" i="35"/>
  <c r="O6910" i="35"/>
  <c r="O6911" i="35"/>
  <c r="O6912" i="35"/>
  <c r="O6913" i="35"/>
  <c r="O6914" i="35"/>
  <c r="O6915" i="35"/>
  <c r="O6916" i="35"/>
  <c r="O6917" i="35"/>
  <c r="O6918" i="35"/>
  <c r="O6919" i="35"/>
  <c r="O6920" i="35"/>
  <c r="O6921" i="35"/>
  <c r="O6922" i="35"/>
  <c r="O6923" i="35"/>
  <c r="O6924" i="35"/>
  <c r="O6925" i="35"/>
  <c r="O6926" i="35"/>
  <c r="O6927" i="35"/>
  <c r="O6928" i="35"/>
  <c r="O6929" i="35"/>
  <c r="O6930" i="35"/>
  <c r="O6931" i="35"/>
  <c r="O6932" i="35"/>
  <c r="O6933" i="35"/>
  <c r="O6934" i="35"/>
  <c r="O6935" i="35"/>
  <c r="O6936" i="35"/>
  <c r="O6937" i="35"/>
  <c r="O6938" i="35"/>
  <c r="O6939" i="35"/>
  <c r="O6940" i="35"/>
  <c r="O6941" i="35"/>
  <c r="O6942" i="35"/>
  <c r="O6943" i="35"/>
  <c r="O6944" i="35"/>
  <c r="O6945" i="35"/>
  <c r="O6946" i="35"/>
  <c r="O6947" i="35"/>
  <c r="O6948" i="35"/>
  <c r="O6949" i="35"/>
  <c r="O6950" i="35"/>
  <c r="O6951" i="35"/>
  <c r="O6952" i="35"/>
  <c r="O6953" i="35"/>
  <c r="O6954" i="35"/>
  <c r="O6955" i="35"/>
  <c r="O6956" i="35"/>
  <c r="O6957" i="35"/>
  <c r="O6958" i="35"/>
  <c r="O6959" i="35"/>
  <c r="O6960" i="35"/>
  <c r="O6961" i="35"/>
  <c r="O6962" i="35"/>
  <c r="O6963" i="35"/>
  <c r="O6964" i="35"/>
  <c r="O6965" i="35"/>
  <c r="O6966" i="35"/>
  <c r="O6967" i="35"/>
  <c r="O6968" i="35"/>
  <c r="O6969" i="35"/>
  <c r="O6970" i="35"/>
  <c r="O6971" i="35"/>
  <c r="O6972" i="35"/>
  <c r="O6973" i="35"/>
  <c r="O6974" i="35"/>
  <c r="O6975" i="35"/>
  <c r="O6976" i="35"/>
  <c r="O6977" i="35"/>
  <c r="O6978" i="35"/>
  <c r="O6979" i="35"/>
  <c r="O6980" i="35"/>
  <c r="O6981" i="35"/>
  <c r="O6982" i="35"/>
  <c r="O6983" i="35"/>
  <c r="O6984" i="35"/>
  <c r="O6985" i="35"/>
  <c r="O6986" i="35"/>
  <c r="O6987" i="35"/>
  <c r="O6988" i="35"/>
  <c r="O6989" i="35"/>
  <c r="O6990" i="35"/>
  <c r="O6991" i="35"/>
  <c r="O6992" i="35"/>
  <c r="O6993" i="35"/>
  <c r="O6994" i="35"/>
  <c r="O6995" i="35"/>
  <c r="O6996" i="35"/>
  <c r="O6997" i="35"/>
  <c r="O6998" i="35"/>
  <c r="O6999" i="35"/>
  <c r="O7000" i="35"/>
  <c r="O7001" i="35"/>
  <c r="O7002" i="35"/>
  <c r="O7003" i="35"/>
  <c r="O7004" i="35"/>
  <c r="O7005" i="35"/>
  <c r="O7006" i="35"/>
  <c r="O7007" i="35"/>
  <c r="O7008" i="35"/>
  <c r="O7009" i="35"/>
  <c r="O7010" i="35"/>
  <c r="O7011" i="35"/>
  <c r="O7012" i="35"/>
  <c r="O7013" i="35"/>
  <c r="O7014" i="35"/>
  <c r="O7015" i="35"/>
  <c r="O7016" i="35"/>
  <c r="O7017" i="35"/>
  <c r="O7018" i="35"/>
  <c r="O7019" i="35"/>
  <c r="O7020" i="35"/>
  <c r="O7021" i="35"/>
  <c r="O7022" i="35"/>
  <c r="O7023" i="35"/>
  <c r="O7024" i="35"/>
  <c r="O7025" i="35"/>
  <c r="O7026" i="35"/>
  <c r="O7027" i="35"/>
  <c r="O7028" i="35"/>
  <c r="O7029" i="35"/>
  <c r="O7030" i="35"/>
  <c r="O7031" i="35"/>
  <c r="O7032" i="35"/>
  <c r="O7033" i="35"/>
  <c r="O7034" i="35"/>
  <c r="O7035" i="35"/>
  <c r="O7036" i="35"/>
  <c r="O7037" i="35"/>
  <c r="O7038" i="35"/>
  <c r="O7039" i="35"/>
  <c r="O7040" i="35"/>
  <c r="O7041" i="35"/>
  <c r="O7042" i="35"/>
  <c r="O7043" i="35"/>
  <c r="O7044" i="35"/>
  <c r="O7045" i="35"/>
  <c r="O7046" i="35"/>
  <c r="O7047" i="35"/>
  <c r="O7048" i="35"/>
  <c r="O7049" i="35"/>
  <c r="O7050" i="35"/>
  <c r="O7051" i="35"/>
  <c r="O7052" i="35"/>
  <c r="O7053" i="35"/>
  <c r="O7054" i="35"/>
  <c r="O7055" i="35"/>
  <c r="O7056" i="35"/>
  <c r="O7057" i="35"/>
  <c r="O7058" i="35"/>
  <c r="O7059" i="35"/>
  <c r="O7060" i="35"/>
  <c r="O7061" i="35"/>
  <c r="O7062" i="35"/>
  <c r="O7063" i="35"/>
  <c r="O7064" i="35"/>
  <c r="O7065" i="35"/>
  <c r="O7066" i="35"/>
  <c r="O7067" i="35"/>
  <c r="O7068" i="35"/>
  <c r="O7069" i="35"/>
  <c r="O7070" i="35"/>
  <c r="O7071" i="35"/>
  <c r="O7072" i="35"/>
  <c r="O7073" i="35"/>
  <c r="O7074" i="35"/>
  <c r="O7075" i="35"/>
  <c r="O7076" i="35"/>
  <c r="O7077" i="35"/>
  <c r="O7078" i="35"/>
  <c r="O7079" i="35"/>
  <c r="O7080" i="35"/>
  <c r="O7081" i="35"/>
  <c r="O7082" i="35"/>
  <c r="O7083" i="35"/>
  <c r="O7084" i="35"/>
  <c r="O7085" i="35"/>
  <c r="O7086" i="35"/>
  <c r="O7087" i="35"/>
  <c r="O7088" i="35"/>
  <c r="O7089" i="35"/>
  <c r="O7090" i="35"/>
  <c r="O7091" i="35"/>
  <c r="O7092" i="35"/>
  <c r="O7093" i="35"/>
  <c r="O7094" i="35"/>
  <c r="O7095" i="35"/>
  <c r="O7096" i="35"/>
  <c r="O7097" i="35"/>
  <c r="O7098" i="35"/>
  <c r="O7099" i="35"/>
  <c r="O7100" i="35"/>
  <c r="O7101" i="35"/>
  <c r="O7102" i="35"/>
  <c r="O7103" i="35"/>
  <c r="O7104" i="35"/>
  <c r="O7105" i="35"/>
  <c r="O7106" i="35"/>
  <c r="O7107" i="35"/>
  <c r="O7108" i="35"/>
  <c r="O7109" i="35"/>
  <c r="O7110" i="35"/>
  <c r="O7111" i="35"/>
  <c r="O7112" i="35"/>
  <c r="O7113" i="35"/>
  <c r="O7114" i="35"/>
  <c r="O7115" i="35"/>
  <c r="O7116" i="35"/>
  <c r="O7117" i="35"/>
  <c r="O7118" i="35"/>
  <c r="O7119" i="35"/>
  <c r="O7120" i="35"/>
  <c r="O7121" i="35"/>
  <c r="O7122" i="35"/>
  <c r="O7123" i="35"/>
  <c r="O7124" i="35"/>
  <c r="O7125" i="35"/>
  <c r="O7126" i="35"/>
  <c r="O7127" i="35"/>
  <c r="O7128" i="35"/>
  <c r="O7129" i="35"/>
  <c r="O7130" i="35"/>
  <c r="O7131" i="35"/>
  <c r="O7132" i="35"/>
  <c r="O7133" i="35"/>
  <c r="O7134" i="35"/>
  <c r="O7135" i="35"/>
  <c r="O7136" i="35"/>
  <c r="O7137" i="35"/>
  <c r="O7138" i="35"/>
  <c r="O7139" i="35"/>
  <c r="O7140" i="35"/>
  <c r="O7141" i="35"/>
  <c r="O7142" i="35"/>
  <c r="O7143" i="35"/>
  <c r="O7144" i="35"/>
  <c r="O7145" i="35"/>
  <c r="O7146" i="35"/>
  <c r="O7147" i="35"/>
  <c r="O7148" i="35"/>
  <c r="O7149" i="35"/>
  <c r="O7150" i="35"/>
  <c r="O7151" i="35"/>
  <c r="O7152" i="35"/>
  <c r="O7153" i="35"/>
  <c r="O7154" i="35"/>
  <c r="O7155" i="35"/>
  <c r="O7156" i="35"/>
  <c r="O7157" i="35"/>
  <c r="O7158" i="35"/>
  <c r="O7159" i="35"/>
  <c r="O7160" i="35"/>
  <c r="O7161" i="35"/>
  <c r="O7162" i="35"/>
  <c r="O7163" i="35"/>
  <c r="O7164" i="35"/>
  <c r="O7165" i="35"/>
  <c r="O7166" i="35"/>
  <c r="O7167" i="35"/>
  <c r="O7168" i="35"/>
  <c r="O7169" i="35"/>
  <c r="O7170" i="35"/>
  <c r="O7171" i="35"/>
  <c r="O7172" i="35"/>
  <c r="O7173" i="35"/>
  <c r="O7174" i="35"/>
  <c r="O7175" i="35"/>
  <c r="O7176" i="35"/>
  <c r="O7177" i="35"/>
  <c r="O7178" i="35"/>
  <c r="O7179" i="35"/>
  <c r="O7180" i="35"/>
  <c r="O7181" i="35"/>
  <c r="O7182" i="35"/>
  <c r="O7183" i="35"/>
  <c r="O7184" i="35"/>
  <c r="O7185" i="35"/>
  <c r="O7186" i="35"/>
  <c r="O7187" i="35"/>
  <c r="O7188" i="35"/>
  <c r="O7189" i="35"/>
  <c r="O7190" i="35"/>
  <c r="O7191" i="35"/>
  <c r="O7192" i="35"/>
  <c r="O7193" i="35"/>
  <c r="O7194" i="35"/>
  <c r="O7195" i="35"/>
  <c r="O7196" i="35"/>
  <c r="O7197" i="35"/>
  <c r="O7198" i="35"/>
  <c r="O7199" i="35"/>
  <c r="O7200" i="35"/>
  <c r="O7201" i="35"/>
  <c r="O7202" i="35"/>
  <c r="O7203" i="35"/>
  <c r="O7204" i="35"/>
  <c r="O7205" i="35"/>
  <c r="O7206" i="35"/>
  <c r="O7207" i="35"/>
  <c r="O7208" i="35"/>
  <c r="O7209" i="35"/>
  <c r="O7210" i="35"/>
  <c r="O7211" i="35"/>
  <c r="O7212" i="35"/>
  <c r="O7213" i="35"/>
  <c r="O7214" i="35"/>
  <c r="O7215" i="35"/>
  <c r="O7216" i="35"/>
  <c r="O7217" i="35"/>
  <c r="O7218" i="35"/>
  <c r="O7219" i="35"/>
  <c r="O7220" i="35"/>
  <c r="O7221" i="35"/>
  <c r="O7222" i="35"/>
  <c r="O7223" i="35"/>
  <c r="O7224" i="35"/>
  <c r="O7225" i="35"/>
  <c r="O7226" i="35"/>
  <c r="O7227" i="35"/>
  <c r="O7228" i="35"/>
  <c r="O7229" i="35"/>
  <c r="O7230" i="35"/>
  <c r="O7231" i="35"/>
  <c r="O7232" i="35"/>
  <c r="O7233" i="35"/>
  <c r="O7234" i="35"/>
  <c r="O7235" i="35"/>
  <c r="O7236" i="35"/>
  <c r="O7237" i="35"/>
  <c r="O7238" i="35"/>
  <c r="O7239" i="35"/>
  <c r="O7240" i="35"/>
  <c r="O7241" i="35"/>
  <c r="O7242" i="35"/>
  <c r="O7243" i="35"/>
  <c r="O7244" i="35"/>
  <c r="O7245" i="35"/>
  <c r="O7246" i="35"/>
  <c r="O7247" i="35"/>
  <c r="O7248" i="35"/>
  <c r="O7249" i="35"/>
  <c r="O7250" i="35"/>
  <c r="O7251" i="35"/>
  <c r="O7252" i="35"/>
  <c r="O7253" i="35"/>
  <c r="O7254" i="35"/>
  <c r="O7255" i="35"/>
  <c r="O7256" i="35"/>
  <c r="O7257" i="35"/>
  <c r="O7258" i="35"/>
  <c r="O7259" i="35"/>
  <c r="O7260" i="35"/>
  <c r="O7261" i="35"/>
  <c r="O7262" i="35"/>
  <c r="O7263" i="35"/>
  <c r="O7264" i="35"/>
  <c r="O7265" i="35"/>
  <c r="O7266" i="35"/>
  <c r="O7267" i="35"/>
  <c r="O7268" i="35"/>
  <c r="O7269" i="35"/>
  <c r="O7270" i="35"/>
  <c r="O7271" i="35"/>
  <c r="O7272" i="35"/>
  <c r="O7273" i="35"/>
  <c r="O7274" i="35"/>
  <c r="O7275" i="35"/>
  <c r="O7276" i="35"/>
  <c r="O7277" i="35"/>
  <c r="O7278" i="35"/>
  <c r="O7279" i="35"/>
  <c r="O7280" i="35"/>
  <c r="O7281" i="35"/>
  <c r="O7282" i="35"/>
  <c r="O7283" i="35"/>
  <c r="O7284" i="35"/>
  <c r="O7285" i="35"/>
  <c r="O7286" i="35"/>
  <c r="O7287" i="35"/>
  <c r="O7288" i="35"/>
  <c r="O7289" i="35"/>
  <c r="O7290" i="35"/>
  <c r="O7291" i="35"/>
  <c r="O7292" i="35"/>
  <c r="O7293" i="35"/>
  <c r="O7294" i="35"/>
  <c r="O7295" i="35"/>
  <c r="O7296" i="35"/>
  <c r="O7297" i="35"/>
  <c r="O7298" i="35"/>
  <c r="O7299" i="35"/>
  <c r="O7300" i="35"/>
  <c r="O7301" i="35"/>
  <c r="O7302" i="35"/>
  <c r="O7303" i="35"/>
  <c r="O7304" i="35"/>
  <c r="O7305" i="35"/>
  <c r="O7306" i="35"/>
  <c r="O7307" i="35"/>
  <c r="O7308" i="35"/>
  <c r="O7309" i="35"/>
  <c r="O7310" i="35"/>
  <c r="O7311" i="35"/>
  <c r="O7312" i="35"/>
  <c r="O7313" i="35"/>
  <c r="O7314" i="35"/>
  <c r="O7315" i="35"/>
  <c r="O7316" i="35"/>
  <c r="O7317" i="35"/>
  <c r="O7318" i="35"/>
  <c r="O7319" i="35"/>
  <c r="O7320" i="35"/>
  <c r="O7321" i="35"/>
  <c r="O7322" i="35"/>
  <c r="O7323" i="35"/>
  <c r="O7324" i="35"/>
  <c r="O7325" i="35"/>
  <c r="O7326" i="35"/>
  <c r="O7327" i="35"/>
  <c r="O7328" i="35"/>
  <c r="O7329" i="35"/>
  <c r="O7330" i="35"/>
  <c r="O7331" i="35"/>
  <c r="O7332" i="35"/>
  <c r="O7333" i="35"/>
  <c r="O7334" i="35"/>
  <c r="O7335" i="35"/>
  <c r="O7336" i="35"/>
  <c r="O7337" i="35"/>
  <c r="O7338" i="35"/>
  <c r="O7339" i="35"/>
  <c r="O7340" i="35"/>
  <c r="O7341" i="35"/>
  <c r="O7342" i="35"/>
  <c r="O7343" i="35"/>
  <c r="O7344" i="35"/>
  <c r="O7345" i="35"/>
  <c r="O7346" i="35"/>
  <c r="O7347" i="35"/>
  <c r="O7348" i="35"/>
  <c r="O7349" i="35"/>
  <c r="O7350" i="35"/>
  <c r="O7351" i="35"/>
  <c r="O7352" i="35"/>
  <c r="O7353" i="35"/>
  <c r="O7354" i="35"/>
  <c r="O7355" i="35"/>
  <c r="O7356" i="35"/>
  <c r="O7357" i="35"/>
  <c r="O7358" i="35"/>
  <c r="O7359" i="35"/>
  <c r="O7360" i="35"/>
  <c r="O7361" i="35"/>
  <c r="O7362" i="35"/>
  <c r="O7363" i="35"/>
  <c r="O7364" i="35"/>
  <c r="O7365" i="35"/>
  <c r="O7366" i="35"/>
  <c r="O7367" i="35"/>
  <c r="O7368" i="35"/>
  <c r="O7369" i="35"/>
  <c r="O7370" i="35"/>
  <c r="O7371" i="35"/>
  <c r="O7372" i="35"/>
  <c r="O7373" i="35"/>
  <c r="O7374" i="35"/>
  <c r="O7375" i="35"/>
  <c r="O7376" i="35"/>
  <c r="O7377" i="35"/>
  <c r="O7378" i="35"/>
  <c r="O7379" i="35"/>
  <c r="O7380" i="35"/>
  <c r="O7381" i="35"/>
  <c r="O7382" i="35"/>
  <c r="O7383" i="35"/>
  <c r="O7384" i="35"/>
  <c r="O7385" i="35"/>
  <c r="O7386" i="35"/>
  <c r="O7387" i="35"/>
  <c r="O7388" i="35"/>
  <c r="O7389" i="35"/>
  <c r="O7390" i="35"/>
  <c r="O7391" i="35"/>
  <c r="O7392" i="35"/>
  <c r="O7393" i="35"/>
  <c r="O7394" i="35"/>
  <c r="O7395" i="35"/>
  <c r="O7396" i="35"/>
  <c r="O7397" i="35"/>
  <c r="O7398" i="35"/>
  <c r="O7399" i="35"/>
  <c r="O7400" i="35"/>
  <c r="O7401" i="35"/>
  <c r="O7402" i="35"/>
  <c r="O7403" i="35"/>
  <c r="O7404" i="35"/>
  <c r="O7405" i="35"/>
  <c r="O7406" i="35"/>
  <c r="O7407" i="35"/>
  <c r="O7408" i="35"/>
  <c r="O7409" i="35"/>
  <c r="O7410" i="35"/>
  <c r="O7411" i="35"/>
  <c r="O7412" i="35"/>
  <c r="O7413" i="35"/>
  <c r="O7414" i="35"/>
  <c r="O7415" i="35"/>
  <c r="O7416" i="35"/>
  <c r="O7417" i="35"/>
  <c r="O7418" i="35"/>
  <c r="O7419" i="35"/>
  <c r="O7420" i="35"/>
  <c r="O7421" i="35"/>
  <c r="O7422" i="35"/>
  <c r="O7423" i="35"/>
  <c r="O7424" i="35"/>
  <c r="O7425" i="35"/>
  <c r="O7426" i="35"/>
  <c r="O7427" i="35"/>
  <c r="O7428" i="35"/>
  <c r="O7429" i="35"/>
  <c r="O7430" i="35"/>
  <c r="O7431" i="35"/>
  <c r="O7432" i="35"/>
  <c r="O7433" i="35"/>
  <c r="O7434" i="35"/>
  <c r="O7435" i="35"/>
  <c r="O7436" i="35"/>
  <c r="O7437" i="35"/>
  <c r="O7438" i="35"/>
  <c r="O7439" i="35"/>
  <c r="O7440" i="35"/>
  <c r="O7441" i="35"/>
  <c r="O7442" i="35"/>
  <c r="O7443" i="35"/>
  <c r="O7444" i="35"/>
  <c r="O7445" i="35"/>
  <c r="O7446" i="35"/>
  <c r="O7447" i="35"/>
  <c r="O7448" i="35"/>
  <c r="O7449" i="35"/>
  <c r="O7450" i="35"/>
  <c r="O7451" i="35"/>
  <c r="O7452" i="35"/>
  <c r="O7453" i="35"/>
  <c r="O7454" i="35"/>
  <c r="O7455" i="35"/>
  <c r="O7456" i="35"/>
  <c r="O7457" i="35"/>
  <c r="O7458" i="35"/>
  <c r="O7459" i="35"/>
  <c r="O7460" i="35"/>
  <c r="O7461" i="35"/>
  <c r="O7462" i="35"/>
  <c r="O7463" i="35"/>
  <c r="O7464" i="35"/>
  <c r="O7465" i="35"/>
  <c r="O7466" i="35"/>
  <c r="O7467" i="35"/>
  <c r="O7468" i="35"/>
  <c r="O7469" i="35"/>
  <c r="O7470" i="35"/>
  <c r="O7471" i="35"/>
  <c r="O7472" i="35"/>
  <c r="O7473" i="35"/>
  <c r="O7474" i="35"/>
  <c r="O7475" i="35"/>
  <c r="O7476" i="35"/>
  <c r="O7477" i="35"/>
  <c r="O7478" i="35"/>
  <c r="O7479" i="35"/>
  <c r="O7480" i="35"/>
  <c r="O7481" i="35"/>
  <c r="O7482" i="35"/>
  <c r="O7483" i="35"/>
  <c r="O7484" i="35"/>
  <c r="O7485" i="35"/>
  <c r="O7486" i="35"/>
  <c r="O7487" i="35"/>
  <c r="O7488" i="35"/>
  <c r="O7489" i="35"/>
  <c r="O7490" i="35"/>
  <c r="O7491" i="35"/>
  <c r="O7492" i="35"/>
  <c r="O7493" i="35"/>
  <c r="O7494" i="35"/>
  <c r="O7495" i="35"/>
  <c r="O7496" i="35"/>
  <c r="O7497" i="35"/>
  <c r="O7498" i="35"/>
  <c r="O7499" i="35"/>
  <c r="O7500" i="35"/>
  <c r="O7501" i="35"/>
  <c r="O7502" i="35"/>
  <c r="O7503" i="35"/>
  <c r="O7504" i="35"/>
  <c r="O7505" i="35"/>
  <c r="O7506" i="35"/>
  <c r="O7507" i="35"/>
  <c r="O7508" i="35"/>
  <c r="O7509" i="35"/>
  <c r="O7510" i="35"/>
  <c r="O7511" i="35"/>
  <c r="O7512" i="35"/>
  <c r="O7513" i="35"/>
  <c r="O7514" i="35"/>
  <c r="O7515" i="35"/>
  <c r="O7516" i="35"/>
  <c r="O7517" i="35"/>
  <c r="O7518" i="35"/>
  <c r="O7519" i="35"/>
  <c r="O7520" i="35"/>
  <c r="O7521" i="35"/>
  <c r="O7522" i="35"/>
  <c r="O7523" i="35"/>
  <c r="O7524" i="35"/>
  <c r="O7525" i="35"/>
  <c r="O7526" i="35"/>
  <c r="O7527" i="35"/>
  <c r="O7528" i="35"/>
  <c r="O7529" i="35"/>
  <c r="O7530" i="35"/>
  <c r="O7531" i="35"/>
  <c r="O7532" i="35"/>
  <c r="O7533" i="35"/>
  <c r="O7534" i="35"/>
  <c r="O7535" i="35"/>
  <c r="O7536" i="35"/>
  <c r="O7537" i="35"/>
  <c r="O7538" i="35"/>
  <c r="O7539" i="35"/>
  <c r="O7540" i="35"/>
  <c r="O7541" i="35"/>
  <c r="O7542" i="35"/>
  <c r="O7543" i="35"/>
  <c r="O7544" i="35"/>
  <c r="O7545" i="35"/>
  <c r="O7546" i="35"/>
  <c r="O7547" i="35"/>
  <c r="O7548" i="35"/>
  <c r="O7549" i="35"/>
  <c r="O7550" i="35"/>
  <c r="O7551" i="35"/>
  <c r="O7552" i="35"/>
  <c r="O7553" i="35"/>
  <c r="O7554" i="35"/>
  <c r="O7555" i="35"/>
  <c r="O7556" i="35"/>
  <c r="O7557" i="35"/>
  <c r="O7558" i="35"/>
  <c r="O7559" i="35"/>
  <c r="O7560" i="35"/>
  <c r="O7561" i="35"/>
  <c r="O7562" i="35"/>
  <c r="O7563" i="35"/>
  <c r="O7564" i="35"/>
  <c r="O7565" i="35"/>
  <c r="O7566" i="35"/>
  <c r="O7567" i="35"/>
  <c r="O7568" i="35"/>
  <c r="O7569" i="35"/>
  <c r="O7570" i="35"/>
  <c r="O7571" i="35"/>
  <c r="O7572" i="35"/>
  <c r="O7573" i="35"/>
  <c r="O7574" i="35"/>
  <c r="O7575" i="35"/>
  <c r="O7576" i="35"/>
  <c r="O7577" i="35"/>
  <c r="O7578" i="35"/>
  <c r="O7579" i="35"/>
  <c r="O7580" i="35"/>
  <c r="O7581" i="35"/>
  <c r="O7582" i="35"/>
  <c r="O7583" i="35"/>
  <c r="O7584" i="35"/>
  <c r="O7585" i="35"/>
  <c r="O7586" i="35"/>
  <c r="O7587" i="35"/>
  <c r="O7588" i="35"/>
  <c r="O7589" i="35"/>
  <c r="O7590" i="35"/>
  <c r="O7591" i="35"/>
  <c r="O7592" i="35"/>
  <c r="O7593" i="35"/>
  <c r="O7594" i="35"/>
  <c r="O7595" i="35"/>
  <c r="O7596" i="35"/>
  <c r="O7597" i="35"/>
  <c r="O7598" i="35"/>
  <c r="O7599" i="35"/>
  <c r="O7600" i="35"/>
  <c r="O7601" i="35"/>
  <c r="O7602" i="35"/>
  <c r="O7603" i="35"/>
  <c r="O7604" i="35"/>
  <c r="O7605" i="35"/>
  <c r="O7606" i="35"/>
  <c r="O7607" i="35"/>
  <c r="O7608" i="35"/>
  <c r="O7609" i="35"/>
  <c r="O7610" i="35"/>
  <c r="O7611" i="35"/>
  <c r="O7612" i="35"/>
  <c r="O7613" i="35"/>
  <c r="O7614" i="35"/>
  <c r="O7615" i="35"/>
  <c r="O7616" i="35"/>
  <c r="O7617" i="35"/>
  <c r="O7618" i="35"/>
  <c r="O7619" i="35"/>
  <c r="O7620" i="35"/>
  <c r="O7621" i="35"/>
  <c r="O7622" i="35"/>
  <c r="O7623" i="35"/>
  <c r="O7624" i="35"/>
  <c r="O7625" i="35"/>
  <c r="O7626" i="35"/>
  <c r="O7627" i="35"/>
  <c r="O7628" i="35"/>
  <c r="O7629" i="35"/>
  <c r="O7630" i="35"/>
  <c r="O7631" i="35"/>
  <c r="O7632" i="35"/>
  <c r="O7633" i="35"/>
  <c r="O7634" i="35"/>
  <c r="O7635" i="35"/>
  <c r="O7636" i="35"/>
  <c r="O7637" i="35"/>
  <c r="O7638" i="35"/>
  <c r="O7639" i="35"/>
  <c r="O7640" i="35"/>
  <c r="O7641" i="35"/>
  <c r="O7642" i="35"/>
  <c r="O7643" i="35"/>
  <c r="O7644" i="35"/>
  <c r="O7645" i="35"/>
  <c r="O7646" i="35"/>
  <c r="O7647" i="35"/>
  <c r="O7648" i="35"/>
  <c r="O7649" i="35"/>
  <c r="O7650" i="35"/>
  <c r="O7651" i="35"/>
  <c r="O7652" i="35"/>
  <c r="O7653" i="35"/>
  <c r="O7654" i="35"/>
  <c r="O7655" i="35"/>
  <c r="O7656" i="35"/>
  <c r="O7657" i="35"/>
  <c r="O7658" i="35"/>
  <c r="O7659" i="35"/>
  <c r="O7660" i="35"/>
  <c r="O7661" i="35"/>
  <c r="O7662" i="35"/>
  <c r="O7663" i="35"/>
  <c r="O7664" i="35"/>
  <c r="O7665" i="35"/>
  <c r="O7666" i="35"/>
  <c r="O7667" i="35"/>
  <c r="O7668" i="35"/>
  <c r="O7669" i="35"/>
  <c r="O7670" i="35"/>
  <c r="O7671" i="35"/>
  <c r="O7672" i="35"/>
  <c r="O7673" i="35"/>
  <c r="O7674" i="35"/>
  <c r="O7675" i="35"/>
  <c r="O7676" i="35"/>
  <c r="O7677" i="35"/>
  <c r="O7678" i="35"/>
  <c r="O7679" i="35"/>
  <c r="O7680" i="35"/>
  <c r="O7681" i="35"/>
  <c r="O7682" i="35"/>
  <c r="O7683" i="35"/>
  <c r="O7684" i="35"/>
  <c r="O7685" i="35"/>
  <c r="O7686" i="35"/>
  <c r="O7687" i="35"/>
  <c r="O7688" i="35"/>
  <c r="O7689" i="35"/>
  <c r="O7690" i="35"/>
  <c r="O7691" i="35"/>
  <c r="O7692" i="35"/>
  <c r="O7693" i="35"/>
  <c r="O7694" i="35"/>
  <c r="O7695" i="35"/>
  <c r="O7696" i="35"/>
  <c r="O7697" i="35"/>
  <c r="O7698" i="35"/>
  <c r="O7699" i="35"/>
  <c r="O7700" i="35"/>
  <c r="O7701" i="35"/>
  <c r="O7702" i="35"/>
  <c r="O7703" i="35"/>
  <c r="O7704" i="35"/>
  <c r="O7705" i="35"/>
  <c r="O7706" i="35"/>
  <c r="O7707" i="35"/>
  <c r="O7708" i="35"/>
  <c r="O7709" i="35"/>
  <c r="O7710" i="35"/>
  <c r="O7711" i="35"/>
  <c r="O7712" i="35"/>
  <c r="O7713" i="35"/>
  <c r="O7714" i="35"/>
  <c r="O7715" i="35"/>
  <c r="O7716" i="35"/>
  <c r="O7717" i="35"/>
  <c r="O7718" i="35"/>
  <c r="O7719" i="35"/>
  <c r="O7720" i="35"/>
  <c r="O7721" i="35"/>
  <c r="O7722" i="35"/>
  <c r="O7723" i="35"/>
  <c r="O7724" i="35"/>
  <c r="O7725" i="35"/>
  <c r="O7726" i="35"/>
  <c r="O7727" i="35"/>
  <c r="O7728" i="35"/>
  <c r="O7729" i="35"/>
  <c r="O7730" i="35"/>
  <c r="O7731" i="35"/>
  <c r="O7732" i="35"/>
  <c r="O7733" i="35"/>
  <c r="O7734" i="35"/>
  <c r="O7735" i="35"/>
  <c r="O7736" i="35"/>
  <c r="O7737" i="35"/>
  <c r="O7738" i="35"/>
  <c r="O7739" i="35"/>
  <c r="O7740" i="35"/>
  <c r="O7741" i="35"/>
  <c r="O7742" i="35"/>
  <c r="O7743" i="35"/>
  <c r="O7744" i="35"/>
  <c r="O7745" i="35"/>
  <c r="O7746" i="35"/>
  <c r="O7747" i="35"/>
  <c r="O7748" i="35"/>
  <c r="O7749" i="35"/>
  <c r="O7750" i="35"/>
  <c r="O7751" i="35"/>
  <c r="O7752" i="35"/>
  <c r="O7753" i="35"/>
  <c r="O7754" i="35"/>
  <c r="O7755" i="35"/>
  <c r="O7756" i="35"/>
  <c r="O7757" i="35"/>
  <c r="O7758" i="35"/>
  <c r="O7759" i="35"/>
  <c r="O7760" i="35"/>
  <c r="O7761" i="35"/>
  <c r="O7762" i="35"/>
  <c r="O7763" i="35"/>
  <c r="O7764" i="35"/>
  <c r="O7765" i="35"/>
  <c r="O7766" i="35"/>
  <c r="O7767" i="35"/>
  <c r="O7768" i="35"/>
  <c r="O7769" i="35"/>
  <c r="O7770" i="35"/>
  <c r="O7771" i="35"/>
  <c r="O7772" i="35"/>
  <c r="O7773" i="35"/>
  <c r="O7774" i="35"/>
  <c r="O7775" i="35"/>
  <c r="O7776" i="35"/>
  <c r="O7777" i="35"/>
  <c r="O7778" i="35"/>
  <c r="O7779" i="35"/>
  <c r="O7780" i="35"/>
  <c r="O7781" i="35"/>
  <c r="O7782" i="35"/>
  <c r="O7783" i="35"/>
  <c r="O7784" i="35"/>
  <c r="O7785" i="35"/>
  <c r="O7786" i="35"/>
  <c r="O7787" i="35"/>
  <c r="O7788" i="35"/>
  <c r="O7789" i="35"/>
  <c r="O7790" i="35"/>
  <c r="O7791" i="35"/>
  <c r="O7792" i="35"/>
  <c r="O7793" i="35"/>
  <c r="O7794" i="35"/>
  <c r="O7795" i="35"/>
  <c r="O7796" i="35"/>
  <c r="O7797" i="35"/>
  <c r="O7798" i="35"/>
  <c r="O7799" i="35"/>
  <c r="O7800" i="35"/>
  <c r="O7801" i="35"/>
  <c r="O7802" i="35"/>
  <c r="O7803" i="35"/>
  <c r="O7804" i="35"/>
  <c r="O7805" i="35"/>
  <c r="O7806" i="35"/>
  <c r="O7807" i="35"/>
  <c r="O7808" i="35"/>
  <c r="O7809" i="35"/>
  <c r="O7810" i="35"/>
  <c r="O7811" i="35"/>
  <c r="O7812" i="35"/>
  <c r="O7813" i="35"/>
  <c r="O7814" i="35"/>
  <c r="O7815" i="35"/>
  <c r="O7816" i="35"/>
  <c r="O7817" i="35"/>
  <c r="O7818" i="35"/>
  <c r="O7819" i="35"/>
  <c r="O7820" i="35"/>
  <c r="O7821" i="35"/>
  <c r="O7822" i="35"/>
  <c r="O7823" i="35"/>
  <c r="O7824" i="35"/>
  <c r="O7825" i="35"/>
  <c r="O7826" i="35"/>
  <c r="O7827" i="35"/>
  <c r="O7828" i="35"/>
  <c r="O7829" i="35"/>
  <c r="O7830" i="35"/>
  <c r="O7831" i="35"/>
  <c r="O7832" i="35"/>
  <c r="O7833" i="35"/>
  <c r="O7834" i="35"/>
  <c r="O7835" i="35"/>
  <c r="O7836" i="35"/>
  <c r="O7837" i="35"/>
  <c r="O7838" i="35"/>
  <c r="O7839" i="35"/>
  <c r="O7840" i="35"/>
  <c r="O7841" i="35"/>
  <c r="O7842" i="35"/>
  <c r="O7843" i="35"/>
  <c r="O7844" i="35"/>
  <c r="O7845" i="35"/>
  <c r="O7846" i="35"/>
  <c r="O7847" i="35"/>
  <c r="O7848" i="35"/>
  <c r="O7849" i="35"/>
  <c r="O7850" i="35"/>
  <c r="O7851" i="35"/>
  <c r="O7852" i="35"/>
  <c r="O7853" i="35"/>
  <c r="O7854" i="35"/>
  <c r="O7855" i="35"/>
  <c r="O7856" i="35"/>
  <c r="O7857" i="35"/>
  <c r="O7858" i="35"/>
  <c r="O7859" i="35"/>
  <c r="O7860" i="35"/>
  <c r="O7861" i="35"/>
  <c r="O7862" i="35"/>
  <c r="O7863" i="35"/>
  <c r="O7864" i="35"/>
  <c r="O7865" i="35"/>
  <c r="O7866" i="35"/>
  <c r="O7867" i="35"/>
  <c r="O7868" i="35"/>
  <c r="O7869" i="35"/>
  <c r="O7870" i="35"/>
  <c r="O7871" i="35"/>
  <c r="O7872" i="35"/>
  <c r="O7873" i="35"/>
  <c r="O7874" i="35"/>
  <c r="O7875" i="35"/>
  <c r="O7876" i="35"/>
  <c r="O7877" i="35"/>
  <c r="O7878" i="35"/>
  <c r="O7879" i="35"/>
  <c r="O7880" i="35"/>
  <c r="O7881" i="35"/>
  <c r="O7882" i="35"/>
  <c r="O7883" i="35"/>
  <c r="O7884" i="35"/>
  <c r="O7885" i="35"/>
  <c r="O7886" i="35"/>
  <c r="O7887" i="35"/>
  <c r="O7888" i="35"/>
  <c r="O7889" i="35"/>
  <c r="O7890" i="35"/>
  <c r="O7891" i="35"/>
  <c r="O7892" i="35"/>
  <c r="O7893" i="35"/>
  <c r="O7894" i="35"/>
  <c r="O7895" i="35"/>
  <c r="O7896" i="35"/>
  <c r="O7897" i="35"/>
  <c r="O7898" i="35"/>
  <c r="O7899" i="35"/>
  <c r="O7900" i="35"/>
  <c r="O7901" i="35"/>
  <c r="O7902" i="35"/>
  <c r="O7903" i="35"/>
  <c r="O7904" i="35"/>
  <c r="O7905" i="35"/>
  <c r="O7906" i="35"/>
  <c r="O7907" i="35"/>
  <c r="O7908" i="35"/>
  <c r="O7909" i="35"/>
  <c r="O7910" i="35"/>
  <c r="O7911" i="35"/>
  <c r="O7912" i="35"/>
  <c r="O7913" i="35"/>
  <c r="O7914" i="35"/>
  <c r="O7915" i="35"/>
  <c r="O7916" i="35"/>
  <c r="O7917" i="35"/>
  <c r="O7918" i="35"/>
  <c r="O7919" i="35"/>
  <c r="O7920" i="35"/>
  <c r="O7921" i="35"/>
  <c r="O7922" i="35"/>
  <c r="O7923" i="35"/>
  <c r="O7924" i="35"/>
  <c r="O7925" i="35"/>
  <c r="O7926" i="35"/>
  <c r="O7927" i="35"/>
  <c r="O7928" i="35"/>
  <c r="O7929" i="35"/>
  <c r="O7930" i="35"/>
  <c r="O7931" i="35"/>
  <c r="O7932" i="35"/>
  <c r="O7933" i="35"/>
  <c r="O7934" i="35"/>
  <c r="O7935" i="35"/>
  <c r="O7936" i="35"/>
  <c r="O7937" i="35"/>
  <c r="O7938" i="35"/>
  <c r="O7939" i="35"/>
  <c r="O7940" i="35"/>
  <c r="O7941" i="35"/>
  <c r="O7942" i="35"/>
  <c r="O7943" i="35"/>
  <c r="O7944" i="35"/>
  <c r="O7945" i="35"/>
  <c r="O7946" i="35"/>
  <c r="O7947" i="35"/>
  <c r="O7948" i="35"/>
  <c r="O7949" i="35"/>
  <c r="O7950" i="35"/>
  <c r="O7951" i="35"/>
  <c r="O7952" i="35"/>
  <c r="O7953" i="35"/>
  <c r="O7954" i="35"/>
  <c r="O7955" i="35"/>
  <c r="O7956" i="35"/>
  <c r="O7957" i="35"/>
  <c r="O7958" i="35"/>
  <c r="O7959" i="35"/>
  <c r="O7960" i="35"/>
  <c r="O7961" i="35"/>
  <c r="O7962" i="35"/>
  <c r="O7963" i="35"/>
  <c r="O7964" i="35"/>
  <c r="O7965" i="35"/>
  <c r="O7966" i="35"/>
  <c r="O7967" i="35"/>
  <c r="O7968" i="35"/>
  <c r="O7969" i="35"/>
  <c r="O7970" i="35"/>
  <c r="O7971" i="35"/>
  <c r="O7972" i="35"/>
  <c r="O7973" i="35"/>
  <c r="O7974" i="35"/>
  <c r="O7975" i="35"/>
  <c r="O7976" i="35"/>
  <c r="O7977" i="35"/>
  <c r="O7978" i="35"/>
  <c r="O7979" i="35"/>
  <c r="O7980" i="35"/>
  <c r="O7981" i="35"/>
  <c r="O7982" i="35"/>
  <c r="O7983" i="35"/>
  <c r="O7984" i="35"/>
  <c r="O7985" i="35"/>
  <c r="O7986" i="35"/>
  <c r="O7987" i="35"/>
  <c r="O7988" i="35"/>
  <c r="O7989" i="35"/>
  <c r="O7990" i="35"/>
  <c r="O7991" i="35"/>
  <c r="O7992" i="35"/>
  <c r="O7993" i="35"/>
  <c r="O7994" i="35"/>
  <c r="O7995" i="35"/>
  <c r="O7996" i="35"/>
  <c r="O7997" i="35"/>
  <c r="O7998" i="35"/>
  <c r="O7999" i="35"/>
  <c r="O8000" i="35"/>
  <c r="O8001" i="35"/>
  <c r="O8002" i="35"/>
  <c r="O8003" i="35"/>
  <c r="O8004" i="35"/>
  <c r="O8005" i="35"/>
  <c r="O8006" i="35"/>
  <c r="O8007" i="35"/>
  <c r="O8008" i="35"/>
  <c r="O8009" i="35"/>
  <c r="O8010" i="35"/>
  <c r="O8011" i="35"/>
  <c r="O8012" i="35"/>
  <c r="O8013" i="35"/>
  <c r="O8014" i="35"/>
  <c r="O8015" i="35"/>
  <c r="O8016" i="35"/>
  <c r="O8017" i="35"/>
  <c r="O8018" i="35"/>
  <c r="O8019" i="35"/>
  <c r="O8020" i="35"/>
  <c r="O8021" i="35"/>
  <c r="O8022" i="35"/>
  <c r="O8023" i="35"/>
  <c r="O8024" i="35"/>
  <c r="O8025" i="35"/>
  <c r="O8026" i="35"/>
  <c r="O8027" i="35"/>
  <c r="O8028" i="35"/>
  <c r="O8029" i="35"/>
  <c r="O8030" i="35"/>
  <c r="O8031" i="35"/>
  <c r="O8032" i="35"/>
  <c r="O8033" i="35"/>
  <c r="O8034" i="35"/>
  <c r="O8035" i="35"/>
  <c r="O8036" i="35"/>
  <c r="O8037" i="35"/>
  <c r="O8038" i="35"/>
  <c r="O8039" i="35"/>
  <c r="O8040" i="35"/>
  <c r="O8041" i="35"/>
  <c r="O8042" i="35"/>
  <c r="O8043" i="35"/>
  <c r="O8044" i="35"/>
  <c r="O8045" i="35"/>
  <c r="O8046" i="35"/>
  <c r="O8047" i="35"/>
  <c r="O8048" i="35"/>
  <c r="O8049" i="35"/>
  <c r="O8050" i="35"/>
  <c r="O8051" i="35"/>
  <c r="O8052" i="35"/>
  <c r="O8053" i="35"/>
  <c r="O8054" i="35"/>
  <c r="O8055" i="35"/>
  <c r="O8056" i="35"/>
  <c r="O8057" i="35"/>
  <c r="O8058" i="35"/>
  <c r="O8059" i="35"/>
  <c r="O8060" i="35"/>
  <c r="O8061" i="35"/>
  <c r="O8062" i="35"/>
  <c r="O8063" i="35"/>
  <c r="O8064" i="35"/>
  <c r="O8065" i="35"/>
  <c r="O8066" i="35"/>
  <c r="O8067" i="35"/>
  <c r="O8068" i="35"/>
  <c r="O8069" i="35"/>
  <c r="O8070" i="35"/>
  <c r="O8071" i="35"/>
  <c r="O8072" i="35"/>
  <c r="O8073" i="35"/>
  <c r="O8074" i="35"/>
  <c r="O8075" i="35"/>
  <c r="O8076" i="35"/>
  <c r="O8077" i="35"/>
  <c r="O8078" i="35"/>
  <c r="O8079" i="35"/>
  <c r="O8080" i="35"/>
  <c r="O8081" i="35"/>
  <c r="O8082" i="35"/>
  <c r="O8083" i="35"/>
  <c r="O8084" i="35"/>
  <c r="O8085" i="35"/>
  <c r="O8086" i="35"/>
  <c r="O8087" i="35"/>
  <c r="O8088" i="35"/>
  <c r="O8089" i="35"/>
  <c r="O8090" i="35"/>
  <c r="O8091" i="35"/>
  <c r="O8092" i="35"/>
  <c r="O8093" i="35"/>
  <c r="O8094" i="35"/>
  <c r="O8095" i="35"/>
  <c r="O8096" i="35"/>
  <c r="O8097" i="35"/>
  <c r="O8098" i="35"/>
  <c r="O8099" i="35"/>
  <c r="O8100" i="35"/>
  <c r="O8101" i="35"/>
  <c r="O8102" i="35"/>
  <c r="O8103" i="35"/>
  <c r="O8104" i="35"/>
  <c r="O8105" i="35"/>
  <c r="O8106" i="35"/>
  <c r="O8107" i="35"/>
  <c r="O8108" i="35"/>
  <c r="O8109" i="35"/>
  <c r="O8110" i="35"/>
  <c r="O8111" i="35"/>
  <c r="O8112" i="35"/>
  <c r="O8113" i="35"/>
  <c r="O8114" i="35"/>
  <c r="O8115" i="35"/>
  <c r="O8116" i="35"/>
  <c r="O8117" i="35"/>
  <c r="O8118" i="35"/>
  <c r="O8119" i="35"/>
  <c r="O8120" i="35"/>
  <c r="O8121" i="35"/>
  <c r="O8122" i="35"/>
  <c r="O8123" i="35"/>
  <c r="O8124" i="35"/>
  <c r="O8125" i="35"/>
  <c r="O8126" i="35"/>
  <c r="O8127" i="35"/>
  <c r="O8128" i="35"/>
  <c r="O8129" i="35"/>
  <c r="O8130" i="35"/>
  <c r="O8131" i="35"/>
  <c r="O8132" i="35"/>
  <c r="O8133" i="35"/>
  <c r="O8134" i="35"/>
  <c r="O8135" i="35"/>
  <c r="O8136" i="35"/>
  <c r="O8137" i="35"/>
  <c r="O8138" i="35"/>
  <c r="O8139" i="35"/>
  <c r="O8140" i="35"/>
  <c r="O8141" i="35"/>
  <c r="O8142" i="35"/>
  <c r="O8143" i="35"/>
  <c r="O8144" i="35"/>
  <c r="O8145" i="35"/>
  <c r="O8146" i="35"/>
  <c r="O8147" i="35"/>
  <c r="O8148" i="35"/>
  <c r="O8149" i="35"/>
  <c r="O8150" i="35"/>
  <c r="O8151" i="35"/>
  <c r="O8152" i="35"/>
  <c r="O8153" i="35"/>
  <c r="O8154" i="35"/>
  <c r="O8155" i="35"/>
  <c r="O8156" i="35"/>
  <c r="O8157" i="35"/>
  <c r="O8158" i="35"/>
  <c r="O8159" i="35"/>
  <c r="O8160" i="35"/>
  <c r="O8161" i="35"/>
  <c r="O8162" i="35"/>
  <c r="O8163" i="35"/>
  <c r="O8164" i="35"/>
  <c r="O8165" i="35"/>
  <c r="O8166" i="35"/>
  <c r="O8167" i="35"/>
  <c r="O8168" i="35"/>
  <c r="O8169" i="35"/>
  <c r="O8170" i="35"/>
  <c r="O8171" i="35"/>
  <c r="O8172" i="35"/>
  <c r="O8173" i="35"/>
  <c r="O8174" i="35"/>
  <c r="O8175" i="35"/>
  <c r="O8176" i="35"/>
  <c r="O8177" i="35"/>
  <c r="O8178" i="35"/>
  <c r="O8179" i="35"/>
  <c r="O8180" i="35"/>
  <c r="O8181" i="35"/>
  <c r="O8182" i="35"/>
  <c r="O8183" i="35"/>
  <c r="O8184" i="35"/>
  <c r="O8185" i="35"/>
  <c r="O8186" i="35"/>
  <c r="O8187" i="35"/>
  <c r="O8188" i="35"/>
  <c r="O8189" i="35"/>
  <c r="O8190" i="35"/>
  <c r="O8191" i="35"/>
  <c r="O8192" i="35"/>
  <c r="O8193" i="35"/>
  <c r="O8194" i="35"/>
  <c r="O8195" i="35"/>
  <c r="O8196" i="35"/>
  <c r="O8197" i="35"/>
  <c r="O8198" i="35"/>
  <c r="O8199" i="35"/>
  <c r="O8200" i="35"/>
  <c r="O8201" i="35"/>
  <c r="O8202" i="35"/>
  <c r="O8203" i="35"/>
  <c r="O8204" i="35"/>
  <c r="O8205" i="35"/>
  <c r="O8206" i="35"/>
  <c r="O8207" i="35"/>
  <c r="O8208" i="35"/>
  <c r="O8209" i="35"/>
  <c r="O8210" i="35"/>
  <c r="O8211" i="35"/>
  <c r="O8212" i="35"/>
  <c r="O8213" i="35"/>
  <c r="O8214" i="35"/>
  <c r="O8215" i="35"/>
  <c r="O8216" i="35"/>
  <c r="O8217" i="35"/>
  <c r="O8218" i="35"/>
  <c r="O8219" i="35"/>
  <c r="O8220" i="35"/>
  <c r="O8221" i="35"/>
  <c r="O8222" i="35"/>
  <c r="O8223" i="35"/>
  <c r="O8224" i="35"/>
  <c r="O8225" i="35"/>
  <c r="O8226" i="35"/>
  <c r="O8227" i="35"/>
  <c r="O8228" i="35"/>
  <c r="O8229" i="35"/>
  <c r="O8230" i="35"/>
  <c r="O8231" i="35"/>
  <c r="O8232" i="35"/>
  <c r="O8233" i="35"/>
  <c r="O8234" i="35"/>
  <c r="O8235" i="35"/>
  <c r="O8236" i="35"/>
  <c r="O8237" i="35"/>
  <c r="O8238" i="35"/>
  <c r="O8239" i="35"/>
  <c r="O8240" i="35"/>
  <c r="O8241" i="35"/>
  <c r="O8242" i="35"/>
  <c r="O8243" i="35"/>
  <c r="O8244" i="35"/>
  <c r="O8245" i="35"/>
  <c r="O8246" i="35"/>
  <c r="O8247" i="35"/>
  <c r="O8248" i="35"/>
  <c r="O8249" i="35"/>
  <c r="O8250" i="35"/>
  <c r="O8251" i="35"/>
  <c r="O8252" i="35"/>
  <c r="O8253" i="35"/>
  <c r="O8254" i="35"/>
  <c r="O8255" i="35"/>
  <c r="O8256" i="35"/>
  <c r="O8257" i="35"/>
  <c r="O8258" i="35"/>
  <c r="O8259" i="35"/>
  <c r="O8260" i="35"/>
  <c r="O8261" i="35"/>
  <c r="O8262" i="35"/>
  <c r="O8263" i="35"/>
  <c r="O8264" i="35"/>
  <c r="O8265" i="35"/>
  <c r="O8266" i="35"/>
  <c r="O8267" i="35"/>
  <c r="O8268" i="35"/>
  <c r="O8269" i="35"/>
  <c r="O8270" i="35"/>
  <c r="O8271" i="35"/>
  <c r="O8272" i="35"/>
  <c r="O8273" i="35"/>
  <c r="O8274" i="35"/>
  <c r="O8275" i="35"/>
  <c r="O8276" i="35"/>
  <c r="O8277" i="35"/>
  <c r="O8278" i="35"/>
  <c r="O8279" i="35"/>
  <c r="O8280" i="35"/>
  <c r="O8281" i="35"/>
  <c r="O8282" i="35"/>
  <c r="O8283" i="35"/>
  <c r="O8284" i="35"/>
  <c r="O8285" i="35"/>
  <c r="O8286" i="35"/>
  <c r="O8287" i="35"/>
  <c r="O8288" i="35"/>
  <c r="O8289" i="35"/>
  <c r="O8290" i="35"/>
  <c r="O8291" i="35"/>
  <c r="O8292" i="35"/>
  <c r="O8293" i="35"/>
  <c r="O8294" i="35"/>
  <c r="O8295" i="35"/>
  <c r="O8296" i="35"/>
  <c r="O8297" i="35"/>
  <c r="O8298" i="35"/>
  <c r="O8299" i="35"/>
  <c r="O8300" i="35"/>
  <c r="O8301" i="35"/>
  <c r="O8302" i="35"/>
  <c r="O8303" i="35"/>
  <c r="O8304" i="35"/>
  <c r="O8305" i="35"/>
  <c r="O8306" i="35"/>
  <c r="O8307" i="35"/>
  <c r="O8308" i="35"/>
  <c r="O8309" i="35"/>
  <c r="O8310" i="35"/>
  <c r="O8311" i="35"/>
  <c r="O8312" i="35"/>
  <c r="O8313" i="35"/>
  <c r="O8314" i="35"/>
  <c r="O8315" i="35"/>
  <c r="O8316" i="35"/>
  <c r="O8317" i="35"/>
  <c r="O8318" i="35"/>
  <c r="O8319" i="35"/>
  <c r="O8320" i="35"/>
  <c r="O8321" i="35"/>
  <c r="O8322" i="35"/>
  <c r="O8323" i="35"/>
  <c r="O8324" i="35"/>
  <c r="O8325" i="35"/>
  <c r="O8326" i="35"/>
  <c r="O8327" i="35"/>
  <c r="O8328" i="35"/>
  <c r="O8329" i="35"/>
  <c r="O8330" i="35"/>
  <c r="O8331" i="35"/>
  <c r="O8332" i="35"/>
  <c r="O8333" i="35"/>
  <c r="O8334" i="35"/>
  <c r="O8335" i="35"/>
  <c r="O8336" i="35"/>
  <c r="O8337" i="35"/>
  <c r="O8338" i="35"/>
  <c r="O8339" i="35"/>
  <c r="O8340" i="35"/>
  <c r="O8341" i="35"/>
  <c r="O8342" i="35"/>
  <c r="O8343" i="35"/>
  <c r="O8344" i="35"/>
  <c r="O8345" i="35"/>
  <c r="O8346" i="35"/>
  <c r="O8347" i="35"/>
  <c r="O8348" i="35"/>
  <c r="O8349" i="35"/>
  <c r="O8350" i="35"/>
  <c r="O8351" i="35"/>
  <c r="O8352" i="35"/>
  <c r="O8353" i="35"/>
  <c r="O8354" i="35"/>
  <c r="O8355" i="35"/>
  <c r="O8356" i="35"/>
  <c r="O8357" i="35"/>
  <c r="O8358" i="35"/>
  <c r="O8359" i="35"/>
  <c r="O8360" i="35"/>
  <c r="O8361" i="35"/>
  <c r="O8362" i="35"/>
  <c r="O8363" i="35"/>
  <c r="O8364" i="35"/>
  <c r="O8365" i="35"/>
  <c r="O8366" i="35"/>
  <c r="O8367" i="35"/>
  <c r="O8368" i="35"/>
  <c r="O8369" i="35"/>
  <c r="O8370" i="35"/>
  <c r="O8371" i="35"/>
  <c r="O8372" i="35"/>
  <c r="O8373" i="35"/>
  <c r="O8374" i="35"/>
  <c r="O8375" i="35"/>
  <c r="O8376" i="35"/>
  <c r="O8377" i="35"/>
  <c r="O8378" i="35"/>
  <c r="O8379" i="35"/>
  <c r="O8380" i="35"/>
  <c r="O8381" i="35"/>
  <c r="O8382" i="35"/>
  <c r="O8383" i="35"/>
  <c r="O8384" i="35"/>
  <c r="O8385" i="35"/>
  <c r="O8386" i="35"/>
  <c r="O8387" i="35"/>
  <c r="O8388" i="35"/>
  <c r="O8389" i="35"/>
  <c r="O8390" i="35"/>
  <c r="O8391" i="35"/>
  <c r="O8392" i="35"/>
  <c r="O8393" i="35"/>
  <c r="O8394" i="35"/>
  <c r="O8395" i="35"/>
  <c r="O8396" i="35"/>
  <c r="O8397" i="35"/>
  <c r="O8398" i="35"/>
  <c r="O8399" i="35"/>
  <c r="O8400" i="35"/>
  <c r="O8401" i="35"/>
  <c r="O8402" i="35"/>
  <c r="O8403" i="35"/>
  <c r="O8404" i="35"/>
  <c r="O8405" i="35"/>
  <c r="O8406" i="35"/>
  <c r="O8407" i="35"/>
  <c r="O8408" i="35"/>
  <c r="O8409" i="35"/>
  <c r="O8410" i="35"/>
  <c r="O8411" i="35"/>
  <c r="O8412" i="35"/>
  <c r="O8413" i="35"/>
  <c r="O8414" i="35"/>
  <c r="O8415" i="35"/>
  <c r="O8416" i="35"/>
  <c r="O8417" i="35"/>
  <c r="O8418" i="35"/>
  <c r="O8419" i="35"/>
  <c r="O8420" i="35"/>
  <c r="O8421" i="35"/>
  <c r="O8422" i="35"/>
  <c r="O8423" i="35"/>
  <c r="O8424" i="35"/>
  <c r="O8425" i="35"/>
  <c r="O8426" i="35"/>
  <c r="O8427" i="35"/>
  <c r="O8428" i="35"/>
  <c r="O8429" i="35"/>
  <c r="O8430" i="35"/>
  <c r="O8431" i="35"/>
  <c r="O8432" i="35"/>
  <c r="O8433" i="35"/>
  <c r="O8434" i="35"/>
  <c r="O8435" i="35"/>
  <c r="O8436" i="35"/>
  <c r="O8437" i="35"/>
  <c r="O8438" i="35"/>
  <c r="O8439" i="35"/>
  <c r="O8440" i="35"/>
  <c r="O8441" i="35"/>
  <c r="O8442" i="35"/>
  <c r="O8443" i="35"/>
  <c r="O8444" i="35"/>
  <c r="O8445" i="35"/>
  <c r="O8446" i="35"/>
  <c r="O8447" i="35"/>
  <c r="O8448" i="35"/>
  <c r="O8449" i="35"/>
  <c r="O8450" i="35"/>
  <c r="O8451" i="35"/>
  <c r="O8452" i="35"/>
  <c r="O8453" i="35"/>
  <c r="O8454" i="35"/>
  <c r="O8455" i="35"/>
  <c r="O8456" i="35"/>
  <c r="O8457" i="35"/>
  <c r="O8458" i="35"/>
  <c r="O8459" i="35"/>
  <c r="O8460" i="35"/>
  <c r="O8461" i="35"/>
  <c r="O8462" i="35"/>
  <c r="O8463" i="35"/>
  <c r="O8464" i="35"/>
  <c r="O8465" i="35"/>
  <c r="O8466" i="35"/>
  <c r="O8467" i="35"/>
  <c r="O8468" i="35"/>
  <c r="O8469" i="35"/>
  <c r="O8470" i="35"/>
  <c r="O8471" i="35"/>
  <c r="O8472" i="35"/>
  <c r="O8473" i="35"/>
  <c r="O8474" i="35"/>
  <c r="O8475" i="35"/>
  <c r="O8476" i="35"/>
  <c r="O8477" i="35"/>
  <c r="O8478" i="35"/>
  <c r="O8479" i="35"/>
  <c r="O8480" i="35"/>
  <c r="O8481" i="35"/>
  <c r="O8482" i="35"/>
  <c r="O8483" i="35"/>
  <c r="O8484" i="35"/>
  <c r="O8485" i="35"/>
  <c r="O8486" i="35"/>
  <c r="O8487" i="35"/>
  <c r="O8488" i="35"/>
  <c r="O8489" i="35"/>
  <c r="O8490" i="35"/>
  <c r="O8491" i="35"/>
  <c r="O8492" i="35"/>
  <c r="O8493" i="35"/>
  <c r="O8494" i="35"/>
  <c r="O8495" i="35"/>
  <c r="O8496" i="35"/>
  <c r="O8497" i="35"/>
  <c r="O8498" i="35"/>
  <c r="O8499" i="35"/>
  <c r="O8500" i="35"/>
  <c r="O8501" i="35"/>
  <c r="O8502" i="35"/>
  <c r="O8503" i="35"/>
  <c r="O8504" i="35"/>
  <c r="O8505" i="35"/>
  <c r="O8506" i="35"/>
  <c r="O8507" i="35"/>
  <c r="O8508" i="35"/>
  <c r="O8509" i="35"/>
  <c r="O8510" i="35"/>
  <c r="O8511" i="35"/>
  <c r="O8512" i="35"/>
  <c r="O8513" i="35"/>
  <c r="O8514" i="35"/>
  <c r="O8515" i="35"/>
  <c r="O8516" i="35"/>
  <c r="O8517" i="35"/>
  <c r="O8518" i="35"/>
  <c r="O8519" i="35"/>
  <c r="O8520" i="35"/>
  <c r="O8521" i="35"/>
  <c r="O8522" i="35"/>
  <c r="O8523" i="35"/>
  <c r="O8524" i="35"/>
  <c r="O8525" i="35"/>
  <c r="O8526" i="35"/>
  <c r="O8527" i="35"/>
  <c r="O8528" i="35"/>
  <c r="O8529" i="35"/>
  <c r="O8530" i="35"/>
  <c r="O8531" i="35"/>
  <c r="O8532" i="35"/>
  <c r="O8533" i="35"/>
  <c r="O8534" i="35"/>
  <c r="O8535" i="35"/>
  <c r="O8536" i="35"/>
  <c r="O8537" i="35"/>
  <c r="O8538" i="35"/>
  <c r="O8539" i="35"/>
  <c r="O8540" i="35"/>
  <c r="O8541" i="35"/>
  <c r="O8542" i="35"/>
  <c r="O8543" i="35"/>
  <c r="O8544" i="35"/>
  <c r="O8545" i="35"/>
  <c r="O8546" i="35"/>
  <c r="O8547" i="35"/>
  <c r="O8548" i="35"/>
  <c r="O8549" i="35"/>
  <c r="O8550" i="35"/>
  <c r="O8551" i="35"/>
  <c r="O8552" i="35"/>
  <c r="O8553" i="35"/>
  <c r="O8554" i="35"/>
  <c r="O8555" i="35"/>
  <c r="O8556" i="35"/>
  <c r="O8557" i="35"/>
  <c r="O8558" i="35"/>
  <c r="O8559" i="35"/>
  <c r="O8560" i="35"/>
  <c r="O8561" i="35"/>
  <c r="O8562" i="35"/>
  <c r="O8563" i="35"/>
  <c r="O8564" i="35"/>
  <c r="O8565" i="35"/>
  <c r="O8566" i="35"/>
  <c r="O8567" i="35"/>
  <c r="O8568" i="35"/>
  <c r="O8569" i="35"/>
  <c r="O8570" i="35"/>
  <c r="O8571" i="35"/>
  <c r="O8572" i="35"/>
  <c r="O8573" i="35"/>
  <c r="O8574" i="35"/>
  <c r="O8575" i="35"/>
  <c r="O8576" i="35"/>
  <c r="O8577" i="35"/>
  <c r="O8578" i="35"/>
  <c r="O8579" i="35"/>
  <c r="O8580" i="35"/>
  <c r="O8581" i="35"/>
  <c r="O8582" i="35"/>
  <c r="O8583" i="35"/>
  <c r="O8584" i="35"/>
  <c r="O8585" i="35"/>
  <c r="O8586" i="35"/>
  <c r="O8587" i="35"/>
  <c r="O8588" i="35"/>
  <c r="O8589" i="35"/>
  <c r="O8590" i="35"/>
  <c r="O8591" i="35"/>
  <c r="O8592" i="35"/>
  <c r="O8593" i="35"/>
  <c r="O8594" i="35"/>
  <c r="O8595" i="35"/>
  <c r="O8596" i="35"/>
  <c r="O8597" i="35"/>
  <c r="O8598" i="35"/>
  <c r="O8599" i="35"/>
  <c r="O8600" i="35"/>
  <c r="O8601" i="35"/>
  <c r="O8602" i="35"/>
  <c r="O8603" i="35"/>
  <c r="O8604" i="35"/>
  <c r="O8605" i="35"/>
  <c r="O8606" i="35"/>
  <c r="O8607" i="35"/>
  <c r="O8608" i="35"/>
  <c r="O8609" i="35"/>
  <c r="O8610" i="35"/>
  <c r="O8611" i="35"/>
  <c r="O8612" i="35"/>
  <c r="O8613" i="35"/>
  <c r="O8614" i="35"/>
  <c r="O8615" i="35"/>
  <c r="O8616" i="35"/>
  <c r="O8617" i="35"/>
  <c r="O8618" i="35"/>
  <c r="O8619" i="35"/>
  <c r="O8620" i="35"/>
  <c r="O8621" i="35"/>
  <c r="O8622" i="35"/>
  <c r="O8623" i="35"/>
  <c r="O8624" i="35"/>
  <c r="O8625" i="35"/>
  <c r="O8626" i="35"/>
  <c r="O8627" i="35"/>
  <c r="O8628" i="35"/>
  <c r="O8629" i="35"/>
  <c r="O8630" i="35"/>
  <c r="O8631" i="35"/>
  <c r="O8632" i="35"/>
  <c r="O8633" i="35"/>
  <c r="O8634" i="35"/>
  <c r="O8635" i="35"/>
  <c r="O8636" i="35"/>
  <c r="O8637" i="35"/>
  <c r="O8638" i="35"/>
  <c r="O8639" i="35"/>
  <c r="O8640" i="35"/>
  <c r="O8641" i="35"/>
  <c r="O8642" i="35"/>
  <c r="O8643" i="35"/>
  <c r="O8644" i="35"/>
  <c r="O8645" i="35"/>
  <c r="O8646" i="35"/>
  <c r="O8647" i="35"/>
  <c r="O8648" i="35"/>
  <c r="O8649" i="35"/>
  <c r="O8650" i="35"/>
  <c r="O8651" i="35"/>
  <c r="O8652" i="35"/>
  <c r="O8653" i="35"/>
  <c r="O8654" i="35"/>
  <c r="O8655" i="35"/>
  <c r="O8656" i="35"/>
  <c r="O8657" i="35"/>
  <c r="O8658" i="35"/>
  <c r="O8659" i="35"/>
  <c r="O8660" i="35"/>
  <c r="O8661" i="35"/>
  <c r="O8662" i="35"/>
  <c r="O8663" i="35"/>
  <c r="O8664" i="35"/>
  <c r="O8665" i="35"/>
  <c r="O8666" i="35"/>
  <c r="O8667" i="35"/>
  <c r="O8668" i="35"/>
  <c r="O8669" i="35"/>
  <c r="O8670" i="35"/>
  <c r="O8671" i="35"/>
  <c r="O8672" i="35"/>
  <c r="O8673" i="35"/>
  <c r="O8674" i="35"/>
  <c r="O8675" i="35"/>
  <c r="O8676" i="35"/>
  <c r="O8677" i="35"/>
  <c r="O8678" i="35"/>
  <c r="O8679" i="35"/>
  <c r="O8680" i="35"/>
  <c r="O8681" i="35"/>
  <c r="O8682" i="35"/>
  <c r="O8683" i="35"/>
  <c r="O8684" i="35"/>
  <c r="O8685" i="35"/>
  <c r="O8686" i="35"/>
  <c r="O8687" i="35"/>
  <c r="O8688" i="35"/>
  <c r="O8689" i="35"/>
  <c r="O8690" i="35"/>
  <c r="O8691" i="35"/>
  <c r="O8692" i="35"/>
  <c r="O8693" i="35"/>
  <c r="O8694" i="35"/>
  <c r="O8695" i="35"/>
  <c r="O8696" i="35"/>
  <c r="O8697" i="35"/>
  <c r="O8698" i="35"/>
  <c r="O8699" i="35"/>
  <c r="O8700" i="35"/>
  <c r="O8701" i="35"/>
  <c r="O8702" i="35"/>
  <c r="O8703" i="35"/>
  <c r="O8704" i="35"/>
  <c r="O8705" i="35"/>
  <c r="O8706" i="35"/>
  <c r="O8707" i="35"/>
  <c r="O8708" i="35"/>
  <c r="O8709" i="35"/>
  <c r="O8710" i="35"/>
  <c r="O8711" i="35"/>
  <c r="O8712" i="35"/>
  <c r="O8713" i="35"/>
  <c r="O8714" i="35"/>
  <c r="O8715" i="35"/>
  <c r="O8716" i="35"/>
  <c r="O8717" i="35"/>
  <c r="O8718" i="35"/>
  <c r="O8719" i="35"/>
  <c r="O8720" i="35"/>
  <c r="O8721" i="35"/>
  <c r="O8722" i="35"/>
  <c r="O8723" i="35"/>
  <c r="O8724" i="35"/>
  <c r="O8725" i="35"/>
  <c r="O8726" i="35"/>
  <c r="O8727" i="35"/>
  <c r="O8728" i="35"/>
  <c r="O8729" i="35"/>
  <c r="O8730" i="35"/>
  <c r="O8731" i="35"/>
  <c r="O8732" i="35"/>
  <c r="O8733" i="35"/>
  <c r="O8734" i="35"/>
  <c r="O8735" i="35"/>
  <c r="O8736" i="35"/>
  <c r="O8737" i="35"/>
  <c r="O8738" i="35"/>
  <c r="O8739" i="35"/>
  <c r="O8740" i="35"/>
  <c r="O8741" i="35"/>
  <c r="O8742" i="35"/>
  <c r="O8743" i="35"/>
  <c r="O8744" i="35"/>
  <c r="O8745" i="35"/>
  <c r="O8746" i="35"/>
  <c r="O8747" i="35"/>
  <c r="O8748" i="35"/>
  <c r="O8749" i="35"/>
  <c r="O8750" i="35"/>
  <c r="O8751" i="35"/>
  <c r="O8752" i="35"/>
  <c r="O8753" i="35"/>
  <c r="O8754" i="35"/>
  <c r="O8755" i="35"/>
  <c r="O8756" i="35"/>
  <c r="O8757" i="35"/>
  <c r="O8758" i="35"/>
  <c r="O8759" i="35"/>
  <c r="O8760" i="35"/>
  <c r="O8761" i="35"/>
  <c r="O8762" i="35"/>
  <c r="O8763" i="35"/>
  <c r="O8764" i="35"/>
  <c r="O8765" i="35"/>
  <c r="O8766" i="35"/>
  <c r="O8767" i="35"/>
  <c r="O8768" i="35"/>
  <c r="O8769" i="35"/>
  <c r="O8770" i="35"/>
  <c r="O8771" i="35"/>
  <c r="O8772" i="35"/>
  <c r="O8773" i="35"/>
  <c r="O8774" i="35"/>
  <c r="O8775" i="35"/>
  <c r="O8776" i="35"/>
  <c r="O8777" i="35"/>
  <c r="O8778" i="35"/>
  <c r="O8779" i="35"/>
  <c r="O8780" i="35"/>
  <c r="O8781" i="35"/>
  <c r="O8782" i="35"/>
  <c r="O8783" i="35"/>
  <c r="O8784" i="35"/>
  <c r="O8785" i="35"/>
  <c r="O8786" i="35"/>
  <c r="O8787" i="35"/>
  <c r="O8788" i="35"/>
  <c r="O8789" i="35"/>
  <c r="O8790" i="35"/>
  <c r="O8791" i="35"/>
  <c r="O8792" i="35"/>
  <c r="O8793" i="35"/>
  <c r="O8794" i="35"/>
  <c r="O8795" i="35"/>
  <c r="O8796" i="35"/>
  <c r="O8797" i="35"/>
  <c r="O8798" i="35"/>
  <c r="O8799" i="35"/>
  <c r="O8800" i="35"/>
  <c r="O8801" i="35"/>
  <c r="O8802" i="35"/>
  <c r="O8803" i="35"/>
  <c r="O8804" i="35"/>
  <c r="O8805" i="35"/>
  <c r="O8806" i="35"/>
  <c r="O8807" i="35"/>
  <c r="O8808" i="35"/>
  <c r="O8809" i="35"/>
  <c r="O8810" i="35"/>
  <c r="O8811" i="35"/>
  <c r="O8812" i="35"/>
  <c r="O8813" i="35"/>
  <c r="O8814" i="35"/>
  <c r="O8815" i="35"/>
  <c r="O8816" i="35"/>
  <c r="O8817" i="35"/>
  <c r="O8818" i="35"/>
  <c r="O8819" i="35"/>
  <c r="O8820" i="35"/>
  <c r="O8821" i="35"/>
  <c r="O8822" i="35"/>
  <c r="O8823" i="35"/>
  <c r="O8824" i="35"/>
  <c r="O8825" i="35"/>
  <c r="O8826" i="35"/>
  <c r="O8827" i="35"/>
  <c r="O8828" i="35"/>
  <c r="O8829" i="35"/>
  <c r="O8830" i="35"/>
  <c r="O8831" i="35"/>
  <c r="O8832" i="35"/>
  <c r="O8833" i="35"/>
  <c r="O8834" i="35"/>
  <c r="O8835" i="35"/>
  <c r="O8836" i="35"/>
  <c r="O8837" i="35"/>
  <c r="O8838" i="35"/>
  <c r="O8839" i="35"/>
  <c r="O8840" i="35"/>
  <c r="O8841" i="35"/>
  <c r="O8842" i="35"/>
  <c r="O8843" i="35"/>
  <c r="O8844" i="35"/>
  <c r="O8845" i="35"/>
  <c r="O8846" i="35"/>
  <c r="O8847" i="35"/>
  <c r="O8848" i="35"/>
  <c r="O8849" i="35"/>
  <c r="O8850" i="35"/>
  <c r="O8851" i="35"/>
  <c r="O8852" i="35"/>
  <c r="O8853" i="35"/>
  <c r="O8854" i="35"/>
  <c r="O8855" i="35"/>
  <c r="O8856" i="35"/>
  <c r="O8857" i="35"/>
  <c r="O8858" i="35"/>
  <c r="O8859" i="35"/>
  <c r="O8860" i="35"/>
  <c r="O8861" i="35"/>
  <c r="O8862" i="35"/>
  <c r="O8863" i="35"/>
  <c r="O8864" i="35"/>
  <c r="O8865" i="35"/>
  <c r="O8866" i="35"/>
  <c r="O8867" i="35"/>
  <c r="O8868" i="35"/>
  <c r="O8869" i="35"/>
  <c r="O8870" i="35"/>
  <c r="O8871" i="35"/>
  <c r="O8872" i="35"/>
  <c r="O8873" i="35"/>
  <c r="O8874" i="35"/>
  <c r="O8875" i="35"/>
  <c r="O8876" i="35"/>
  <c r="O8877" i="35"/>
  <c r="O8878" i="35"/>
  <c r="O8879" i="35"/>
  <c r="O8880" i="35"/>
  <c r="O8881" i="35"/>
  <c r="O8882" i="35"/>
  <c r="O8883" i="35"/>
  <c r="O8884" i="35"/>
  <c r="O8885" i="35"/>
  <c r="O8886" i="35"/>
  <c r="O8887" i="35"/>
  <c r="O8888" i="35"/>
  <c r="O8889" i="35"/>
  <c r="O8890" i="35"/>
  <c r="O8891" i="35"/>
  <c r="O8892" i="35"/>
  <c r="O8893" i="35"/>
  <c r="O8894" i="35"/>
  <c r="O8895" i="35"/>
  <c r="O8896" i="35"/>
  <c r="O8897" i="35"/>
  <c r="O8898" i="35"/>
  <c r="O8899" i="35"/>
  <c r="O8900" i="35"/>
  <c r="O8901" i="35"/>
  <c r="O8902" i="35"/>
  <c r="O8903" i="35"/>
  <c r="O8904" i="35"/>
  <c r="O8905" i="35"/>
  <c r="O8906" i="35"/>
  <c r="O8907" i="35"/>
  <c r="O8908" i="35"/>
  <c r="O8909" i="35"/>
  <c r="O8910" i="35"/>
  <c r="O8911" i="35"/>
  <c r="O8912" i="35"/>
  <c r="O8913" i="35"/>
  <c r="O8914" i="35"/>
  <c r="O8915" i="35"/>
  <c r="O8916" i="35"/>
  <c r="O8917" i="35"/>
  <c r="O8918" i="35"/>
  <c r="O8919" i="35"/>
  <c r="O8920" i="35"/>
  <c r="O8921" i="35"/>
  <c r="O8922" i="35"/>
  <c r="O8923" i="35"/>
  <c r="O8924" i="35"/>
  <c r="O8925" i="35"/>
  <c r="O8926" i="35"/>
  <c r="O8927" i="35"/>
  <c r="O8928" i="35"/>
  <c r="O8929" i="35"/>
  <c r="O8930" i="35"/>
  <c r="O8931" i="35"/>
  <c r="O8932" i="35"/>
  <c r="O8933" i="35"/>
  <c r="O8934" i="35"/>
  <c r="O8935" i="35"/>
  <c r="O8936" i="35"/>
  <c r="O8937" i="35"/>
  <c r="O8938" i="35"/>
  <c r="O8939" i="35"/>
  <c r="O8940" i="35"/>
  <c r="O8941" i="35"/>
  <c r="O8942" i="35"/>
  <c r="O8943" i="35"/>
  <c r="O8944" i="35"/>
  <c r="O8945" i="35"/>
  <c r="O8946" i="35"/>
  <c r="O8947" i="35"/>
  <c r="O8948" i="35"/>
  <c r="O8949" i="35"/>
  <c r="O8950" i="35"/>
  <c r="O8951" i="35"/>
  <c r="O8952" i="35"/>
  <c r="O8953" i="35"/>
  <c r="O8954" i="35"/>
  <c r="O8955" i="35"/>
  <c r="O8956" i="35"/>
  <c r="O8957" i="35"/>
  <c r="O8958" i="35"/>
  <c r="O8959" i="35"/>
  <c r="O8960" i="35"/>
  <c r="O8961" i="35"/>
  <c r="O8962" i="35"/>
  <c r="O8963" i="35"/>
  <c r="O8964" i="35"/>
  <c r="O8965" i="35"/>
  <c r="O8966" i="35"/>
  <c r="O8967" i="35"/>
  <c r="O8968" i="35"/>
  <c r="O8969" i="35"/>
  <c r="O8970" i="35"/>
  <c r="O8971" i="35"/>
  <c r="O8972" i="35"/>
  <c r="O8973" i="35"/>
  <c r="O8974" i="35"/>
  <c r="O8975" i="35"/>
  <c r="O8976" i="35"/>
  <c r="O8977" i="35"/>
  <c r="O8978" i="35"/>
  <c r="O8979" i="35"/>
  <c r="O8980" i="35"/>
  <c r="O8981" i="35"/>
  <c r="O8982" i="35"/>
  <c r="O8983" i="35"/>
  <c r="O8984" i="35"/>
  <c r="O8985" i="35"/>
  <c r="O8986" i="35"/>
  <c r="O8987" i="35"/>
  <c r="O8988" i="35"/>
  <c r="O8989" i="35"/>
  <c r="O8990" i="35"/>
  <c r="O8991" i="35"/>
  <c r="O8992" i="35"/>
  <c r="O8993" i="35"/>
  <c r="O8994" i="35"/>
  <c r="O8995" i="35"/>
  <c r="O8996" i="35"/>
  <c r="O8997" i="35"/>
  <c r="O8998" i="35"/>
  <c r="O8999" i="35"/>
  <c r="O9000" i="35"/>
  <c r="O9001" i="35"/>
  <c r="O9002" i="35"/>
  <c r="O9003" i="35"/>
  <c r="O9004" i="35"/>
  <c r="O9005" i="35"/>
  <c r="O9006" i="35"/>
  <c r="O9007" i="35"/>
  <c r="O9008" i="35"/>
  <c r="O9009" i="35"/>
  <c r="O9010" i="35"/>
  <c r="O9011" i="35"/>
  <c r="O9012" i="35"/>
  <c r="O9013" i="35"/>
  <c r="O9014" i="35"/>
  <c r="O9015" i="35"/>
  <c r="O9016" i="35"/>
  <c r="O9017" i="35"/>
  <c r="O9018" i="35"/>
  <c r="O9019" i="35"/>
  <c r="O9020" i="35"/>
  <c r="O9021" i="35"/>
  <c r="O9022" i="35"/>
  <c r="O9023" i="35"/>
  <c r="O9024" i="35"/>
  <c r="O9025" i="35"/>
  <c r="O9026" i="35"/>
  <c r="O9027" i="35"/>
  <c r="O9028" i="35"/>
  <c r="O9029" i="35"/>
  <c r="O9030" i="35"/>
  <c r="O9031" i="35"/>
  <c r="O9032" i="35"/>
  <c r="O9033" i="35"/>
  <c r="O9034" i="35"/>
  <c r="O9035" i="35"/>
  <c r="O9036" i="35"/>
  <c r="O9037" i="35"/>
  <c r="O9038" i="35"/>
  <c r="O9039" i="35"/>
  <c r="O9040" i="35"/>
  <c r="O9041" i="35"/>
  <c r="O9042" i="35"/>
  <c r="O9043" i="35"/>
  <c r="O9044" i="35"/>
  <c r="O9045" i="35"/>
  <c r="O9046" i="35"/>
  <c r="O9047" i="35"/>
  <c r="O9048" i="35"/>
  <c r="O9049" i="35"/>
  <c r="O9050" i="35"/>
  <c r="O9051" i="35"/>
  <c r="O9052" i="35"/>
  <c r="O9053" i="35"/>
  <c r="O9054" i="35"/>
  <c r="O9055" i="35"/>
  <c r="O9056" i="35"/>
  <c r="O9057" i="35"/>
  <c r="O9058" i="35"/>
  <c r="O9059" i="35"/>
  <c r="O9060" i="35"/>
  <c r="O9061" i="35"/>
  <c r="O9062" i="35"/>
  <c r="O9063" i="35"/>
  <c r="O9064" i="35"/>
  <c r="O9065" i="35"/>
  <c r="O9066" i="35"/>
  <c r="O9067" i="35"/>
  <c r="O9068" i="35"/>
  <c r="O9069" i="35"/>
  <c r="O9070" i="35"/>
  <c r="O9071" i="35"/>
  <c r="O9072" i="35"/>
  <c r="O9073" i="35"/>
  <c r="O9074" i="35"/>
  <c r="O9075" i="35"/>
  <c r="O9076" i="35"/>
  <c r="O9077" i="35"/>
  <c r="O9078" i="35"/>
  <c r="O9079" i="35"/>
  <c r="O9080" i="35"/>
  <c r="O9081" i="35"/>
  <c r="O9082" i="35"/>
  <c r="O9083" i="35"/>
  <c r="O9084" i="35"/>
  <c r="O9085" i="35"/>
  <c r="O9086" i="35"/>
  <c r="O9087" i="35"/>
  <c r="O9088" i="35"/>
  <c r="O9089" i="35"/>
  <c r="O9090" i="35"/>
  <c r="O9091" i="35"/>
  <c r="O9092" i="35"/>
  <c r="O9093" i="35"/>
  <c r="O9094" i="35"/>
  <c r="O9095" i="35"/>
  <c r="O9096" i="35"/>
  <c r="O9097" i="35"/>
  <c r="O9098" i="35"/>
  <c r="O9099" i="35"/>
  <c r="O9100" i="35"/>
  <c r="O9101" i="35"/>
  <c r="O9102" i="35"/>
  <c r="O9103" i="35"/>
  <c r="O9104" i="35"/>
  <c r="O9105" i="35"/>
  <c r="O9106" i="35"/>
  <c r="O9107" i="35"/>
  <c r="O9108" i="35"/>
  <c r="O9109" i="35"/>
  <c r="O9110" i="35"/>
  <c r="O9111" i="35"/>
  <c r="O9112" i="35"/>
  <c r="O9113" i="35"/>
  <c r="O9114" i="35"/>
  <c r="O9115" i="35"/>
  <c r="O9116" i="35"/>
  <c r="O9117" i="35"/>
  <c r="O9118" i="35"/>
  <c r="O9119" i="35"/>
  <c r="O9120" i="35"/>
  <c r="O9121" i="35"/>
  <c r="O9122" i="35"/>
  <c r="O9123" i="35"/>
  <c r="O9124" i="35"/>
  <c r="O9125" i="35"/>
  <c r="O9126" i="35"/>
  <c r="O9127" i="35"/>
  <c r="O9128" i="35"/>
  <c r="O9129" i="35"/>
  <c r="O9130" i="35"/>
  <c r="O9131" i="35"/>
  <c r="O9132" i="35"/>
  <c r="O9133" i="35"/>
  <c r="O9134" i="35"/>
  <c r="O9135" i="35"/>
  <c r="O9136" i="35"/>
  <c r="O9137" i="35"/>
  <c r="O9138" i="35"/>
  <c r="O9139" i="35"/>
  <c r="O9140" i="35"/>
  <c r="O9141" i="35"/>
  <c r="O9142" i="35"/>
  <c r="O9143" i="35"/>
  <c r="O9144" i="35"/>
  <c r="O9145" i="35"/>
  <c r="O9146" i="35"/>
  <c r="O9147" i="35"/>
  <c r="O9148" i="35"/>
  <c r="O9149" i="35"/>
  <c r="O9150" i="35"/>
  <c r="O9151" i="35"/>
  <c r="O9152" i="35"/>
  <c r="O9153" i="35"/>
  <c r="O9154" i="35"/>
  <c r="O9155" i="35"/>
  <c r="O9156" i="35"/>
  <c r="O9157" i="35"/>
  <c r="O9158" i="35"/>
  <c r="O9159" i="35"/>
  <c r="O9160" i="35"/>
  <c r="O9161" i="35"/>
  <c r="O9162" i="35"/>
  <c r="O9163" i="35"/>
  <c r="O9164" i="35"/>
  <c r="O9165" i="35"/>
  <c r="O9166" i="35"/>
  <c r="O9167" i="35"/>
  <c r="O9168" i="35"/>
  <c r="O9169" i="35"/>
  <c r="O9170" i="35"/>
  <c r="O9171" i="35"/>
  <c r="O9172" i="35"/>
  <c r="O9173" i="35"/>
  <c r="O9174" i="35"/>
  <c r="O9175" i="35"/>
  <c r="O9176" i="35"/>
  <c r="O9177" i="35"/>
  <c r="O9178" i="35"/>
  <c r="O9179" i="35"/>
  <c r="O9180" i="35"/>
  <c r="O9181" i="35"/>
  <c r="O9182" i="35"/>
  <c r="O9183" i="35"/>
  <c r="O9184" i="35"/>
  <c r="O9185" i="35"/>
  <c r="O9186" i="35"/>
  <c r="O9187" i="35"/>
  <c r="O9188" i="35"/>
  <c r="O9189" i="35"/>
  <c r="O9190" i="35"/>
  <c r="O9191" i="35"/>
  <c r="O9192" i="35"/>
  <c r="O9193" i="35"/>
  <c r="O9194" i="35"/>
  <c r="O9195" i="35"/>
  <c r="O9196" i="35"/>
  <c r="O9197" i="35"/>
  <c r="O9198" i="35"/>
  <c r="O9199" i="35"/>
  <c r="O9200" i="35"/>
  <c r="O9201" i="35"/>
  <c r="O9202" i="35"/>
  <c r="O9203" i="35"/>
  <c r="O9204" i="35"/>
  <c r="O9205" i="35"/>
  <c r="O9206" i="35"/>
  <c r="O9207" i="35"/>
  <c r="O9208" i="35"/>
  <c r="O9209" i="35"/>
  <c r="O9210" i="35"/>
  <c r="O9211" i="35"/>
  <c r="O9212" i="35"/>
  <c r="O9213" i="35"/>
  <c r="O9214" i="35"/>
  <c r="O9215" i="35"/>
  <c r="O9216" i="35"/>
  <c r="O9217" i="35"/>
  <c r="O9218" i="35"/>
  <c r="O9219" i="35"/>
  <c r="O9220" i="35"/>
  <c r="O9221" i="35"/>
  <c r="O9222" i="35"/>
  <c r="O9223" i="35"/>
  <c r="O9224" i="35"/>
  <c r="O9225" i="35"/>
  <c r="O9226" i="35"/>
  <c r="O9227" i="35"/>
  <c r="O9228" i="35"/>
  <c r="O9229" i="35"/>
  <c r="O9230" i="35"/>
  <c r="O9231" i="35"/>
  <c r="O9232" i="35"/>
  <c r="O9233" i="35"/>
  <c r="O9234" i="35"/>
  <c r="O9235" i="35"/>
  <c r="O9236" i="35"/>
  <c r="O9237" i="35"/>
  <c r="O9238" i="35"/>
  <c r="O9239" i="35"/>
  <c r="O9240" i="35"/>
  <c r="O9241" i="35"/>
  <c r="O9242" i="35"/>
  <c r="O9243" i="35"/>
  <c r="O9244" i="35"/>
  <c r="O9245" i="35"/>
  <c r="O9246" i="35"/>
  <c r="O9247" i="35"/>
  <c r="O9248" i="35"/>
  <c r="O9249" i="35"/>
  <c r="O9250" i="35"/>
  <c r="O9251" i="35"/>
  <c r="O9252" i="35"/>
  <c r="O9253" i="35"/>
  <c r="O9254" i="35"/>
  <c r="O9255" i="35"/>
  <c r="O9256" i="35"/>
  <c r="O9257" i="35"/>
  <c r="O9258" i="35"/>
  <c r="O9259" i="35"/>
  <c r="O9260" i="35"/>
  <c r="O9261" i="35"/>
  <c r="O9262" i="35"/>
  <c r="O9263" i="35"/>
  <c r="O9264" i="35"/>
  <c r="O9265" i="35"/>
  <c r="O9266" i="35"/>
  <c r="O9267" i="35"/>
  <c r="O9268" i="35"/>
  <c r="O9269" i="35"/>
  <c r="O9270" i="35"/>
  <c r="O9271" i="35"/>
  <c r="O9272" i="35"/>
  <c r="O9273" i="35"/>
  <c r="O9274" i="35"/>
  <c r="O9275" i="35"/>
  <c r="O9276" i="35"/>
  <c r="O9277" i="35"/>
  <c r="O9278" i="35"/>
  <c r="O9279" i="35"/>
  <c r="O9280" i="35"/>
  <c r="O9281" i="35"/>
  <c r="O9282" i="35"/>
  <c r="O9283" i="35"/>
  <c r="O9284" i="35"/>
  <c r="O9285" i="35"/>
  <c r="O9286" i="35"/>
  <c r="O9287" i="35"/>
  <c r="O9288" i="35"/>
  <c r="O9289" i="35"/>
  <c r="O9290" i="35"/>
  <c r="O9291" i="35"/>
  <c r="O9292" i="35"/>
  <c r="O9293" i="35"/>
  <c r="O9294" i="35"/>
  <c r="O9295" i="35"/>
  <c r="O9296" i="35"/>
  <c r="O9297" i="35"/>
  <c r="O9298" i="35"/>
  <c r="O9299" i="35"/>
  <c r="O9300" i="35"/>
  <c r="O9301" i="35"/>
  <c r="O9302" i="35"/>
  <c r="O9303" i="35"/>
  <c r="O9304" i="35"/>
  <c r="O9305" i="35"/>
  <c r="O9306" i="35"/>
  <c r="O9307" i="35"/>
  <c r="O9308" i="35"/>
  <c r="O9309" i="35"/>
  <c r="O9310" i="35"/>
  <c r="O9311" i="35"/>
  <c r="O9312" i="35"/>
  <c r="O9313" i="35"/>
  <c r="O9314" i="35"/>
  <c r="O9315" i="35"/>
  <c r="O9316" i="35"/>
  <c r="O9317" i="35"/>
  <c r="O9318" i="35"/>
  <c r="O9319" i="35"/>
  <c r="O9320" i="35"/>
  <c r="O9321" i="35"/>
  <c r="O9322" i="35"/>
  <c r="O9323" i="35"/>
  <c r="O9324" i="35"/>
  <c r="O9325" i="35"/>
  <c r="O9326" i="35"/>
  <c r="O9327" i="35"/>
  <c r="O9328" i="35"/>
  <c r="O9329" i="35"/>
  <c r="O9330" i="35"/>
  <c r="O9331" i="35"/>
  <c r="O9332" i="35"/>
  <c r="O9333" i="35"/>
  <c r="O9334" i="35"/>
  <c r="O9335" i="35"/>
  <c r="O9336" i="35"/>
  <c r="O9337" i="35"/>
  <c r="O9338" i="35"/>
  <c r="O9339" i="35"/>
  <c r="O9340" i="35"/>
  <c r="O9341" i="35"/>
  <c r="O9342" i="35"/>
  <c r="O9343" i="35"/>
  <c r="O9344" i="35"/>
  <c r="O9345" i="35"/>
  <c r="O9346" i="35"/>
  <c r="O9347" i="35"/>
  <c r="O9348" i="35"/>
  <c r="O9349" i="35"/>
  <c r="O9350" i="35"/>
  <c r="O9351" i="35"/>
  <c r="O9352" i="35"/>
  <c r="O9353" i="35"/>
  <c r="O9354" i="35"/>
  <c r="O9355" i="35"/>
  <c r="O9356" i="35"/>
  <c r="O9357" i="35"/>
  <c r="O9358" i="35"/>
  <c r="O9359" i="35"/>
  <c r="O9360" i="35"/>
  <c r="O9361" i="35"/>
  <c r="O9362" i="35"/>
  <c r="O9363" i="35"/>
  <c r="O9364" i="35"/>
  <c r="O9365" i="35"/>
  <c r="O9366" i="35"/>
  <c r="O9367" i="35"/>
  <c r="O9368" i="35"/>
  <c r="O9369" i="35"/>
  <c r="O9370" i="35"/>
  <c r="O9371" i="35"/>
  <c r="O9372" i="35"/>
  <c r="O9373" i="35"/>
  <c r="O9374" i="35"/>
  <c r="O9375" i="35"/>
  <c r="O9376" i="35"/>
  <c r="O9377" i="35"/>
  <c r="O9378" i="35"/>
  <c r="O9379" i="35"/>
  <c r="O9380" i="35"/>
  <c r="O9381" i="35"/>
  <c r="O9382" i="35"/>
  <c r="O9383" i="35"/>
  <c r="O9384" i="35"/>
  <c r="O9385" i="35"/>
  <c r="O9386" i="35"/>
  <c r="O9387" i="35"/>
  <c r="O9388" i="35"/>
  <c r="O9389" i="35"/>
  <c r="O9390" i="35"/>
  <c r="O9391" i="35"/>
  <c r="O9392" i="35"/>
  <c r="O9393" i="35"/>
  <c r="O9394" i="35"/>
  <c r="O9395" i="35"/>
  <c r="O9396" i="35"/>
  <c r="O9397" i="35"/>
  <c r="O9398" i="35"/>
  <c r="O9399" i="35"/>
  <c r="O9400" i="35"/>
  <c r="O9401" i="35"/>
  <c r="O9402" i="35"/>
  <c r="O9403" i="35"/>
  <c r="O9404" i="35"/>
  <c r="O9405" i="35"/>
  <c r="O9406" i="35"/>
  <c r="O9407" i="35"/>
  <c r="O9408" i="35"/>
  <c r="O9409" i="35"/>
  <c r="O9410" i="35"/>
  <c r="O9411" i="35"/>
  <c r="O9412" i="35"/>
  <c r="O9413" i="35"/>
  <c r="O9414" i="35"/>
  <c r="O9415" i="35"/>
  <c r="O9416" i="35"/>
  <c r="O9417" i="35"/>
  <c r="O9418" i="35"/>
  <c r="O9419" i="35"/>
  <c r="O9420" i="35"/>
  <c r="O9421" i="35"/>
  <c r="O9422" i="35"/>
  <c r="O9423" i="35"/>
  <c r="O9424" i="35"/>
  <c r="O9425" i="35"/>
  <c r="O9426" i="35"/>
  <c r="O9427" i="35"/>
  <c r="O9428" i="35"/>
  <c r="O9429" i="35"/>
  <c r="O9430" i="35"/>
  <c r="O9431" i="35"/>
  <c r="O9432" i="35"/>
  <c r="O9433" i="35"/>
  <c r="O9434" i="35"/>
  <c r="O9435" i="35"/>
  <c r="O9436" i="35"/>
  <c r="O9437" i="35"/>
  <c r="O9438" i="35"/>
  <c r="O9439" i="35"/>
  <c r="O9440" i="35"/>
  <c r="O9441" i="35"/>
  <c r="O9442" i="35"/>
  <c r="O9443" i="35"/>
  <c r="O9444" i="35"/>
  <c r="O9445" i="35"/>
  <c r="O9446" i="35"/>
  <c r="O9447" i="35"/>
  <c r="O9448" i="35"/>
  <c r="O9449" i="35"/>
  <c r="O9450" i="35"/>
  <c r="O9451" i="35"/>
  <c r="O9452" i="35"/>
  <c r="O9453" i="35"/>
  <c r="O9454" i="35"/>
  <c r="O9455" i="35"/>
  <c r="O9456" i="35"/>
  <c r="O9457" i="35"/>
  <c r="O9458" i="35"/>
  <c r="O9459" i="35"/>
  <c r="O9460" i="35"/>
  <c r="O9461" i="35"/>
  <c r="O9462" i="35"/>
  <c r="O9463" i="35"/>
  <c r="O9464" i="35"/>
  <c r="O9465" i="35"/>
  <c r="O9466" i="35"/>
  <c r="O9467" i="35"/>
  <c r="O9468" i="35"/>
  <c r="O9469" i="35"/>
  <c r="O9470" i="35"/>
  <c r="O9471" i="35"/>
  <c r="O9472" i="35"/>
  <c r="O9473" i="35"/>
  <c r="O9474" i="35"/>
  <c r="O9475" i="35"/>
  <c r="O9476" i="35"/>
  <c r="O9477" i="35"/>
  <c r="O9478" i="35"/>
  <c r="O9479" i="35"/>
  <c r="O9480" i="35"/>
  <c r="O9481" i="35"/>
  <c r="O9482" i="35"/>
  <c r="O9483" i="35"/>
  <c r="O9484" i="35"/>
  <c r="O9485" i="35"/>
  <c r="O9486" i="35"/>
  <c r="O9487" i="35"/>
  <c r="O9488" i="35"/>
  <c r="O9489" i="35"/>
  <c r="O9490" i="35"/>
  <c r="O9491" i="35"/>
  <c r="O9492" i="35"/>
  <c r="O9493" i="35"/>
  <c r="O9494" i="35"/>
  <c r="O9495" i="35"/>
  <c r="O9496" i="35"/>
  <c r="O9497" i="35"/>
  <c r="O9498" i="35"/>
  <c r="O9499" i="35"/>
  <c r="O9500" i="35"/>
  <c r="O9501" i="35"/>
  <c r="O9502" i="35"/>
  <c r="O9503" i="35"/>
  <c r="O9504" i="35"/>
  <c r="O9505" i="35"/>
  <c r="O9506" i="35"/>
  <c r="O9507" i="35"/>
  <c r="O9508" i="35"/>
  <c r="O9509" i="35"/>
  <c r="O9510" i="35"/>
  <c r="O9511" i="35"/>
  <c r="O9512" i="35"/>
  <c r="O9513" i="35"/>
  <c r="O9514" i="35"/>
  <c r="O9515" i="35"/>
  <c r="O9516" i="35"/>
  <c r="O9517" i="35"/>
  <c r="O9518" i="35"/>
  <c r="O9519" i="35"/>
  <c r="O9520" i="35"/>
  <c r="O9521" i="35"/>
  <c r="O9522" i="35"/>
  <c r="O9523" i="35"/>
  <c r="O9524" i="35"/>
  <c r="O9525" i="35"/>
  <c r="O9526" i="35"/>
  <c r="O9527" i="35"/>
  <c r="O9528" i="35"/>
  <c r="O9529" i="35"/>
  <c r="O9530" i="35"/>
  <c r="O9531" i="35"/>
  <c r="O9532" i="35"/>
  <c r="O9533" i="35"/>
  <c r="O9534" i="35"/>
  <c r="O9535" i="35"/>
  <c r="O9536" i="35"/>
  <c r="O9537" i="35"/>
  <c r="O9538" i="35"/>
  <c r="O9539" i="35"/>
  <c r="O9540" i="35"/>
  <c r="O9541" i="35"/>
  <c r="O9542" i="35"/>
  <c r="O9543" i="35"/>
  <c r="O9544" i="35"/>
  <c r="O9545" i="35"/>
  <c r="O9546" i="35"/>
  <c r="O9547" i="35"/>
  <c r="O9548" i="35"/>
  <c r="O9549" i="35"/>
  <c r="O9550" i="35"/>
  <c r="O9551" i="35"/>
  <c r="O9552" i="35"/>
  <c r="O9553" i="35"/>
  <c r="O9554" i="35"/>
  <c r="O9555" i="35"/>
  <c r="O9556" i="35"/>
  <c r="O9557" i="35"/>
  <c r="O9558" i="35"/>
  <c r="O9559" i="35"/>
  <c r="O9560" i="35"/>
  <c r="O9561" i="35"/>
  <c r="O9562" i="35"/>
  <c r="O9563" i="35"/>
  <c r="O9564" i="35"/>
  <c r="O9565" i="35"/>
  <c r="O9566" i="35"/>
  <c r="O9567" i="35"/>
  <c r="O9568" i="35"/>
  <c r="O9569" i="35"/>
  <c r="O9570" i="35"/>
  <c r="O9571" i="35"/>
  <c r="O9572" i="35"/>
  <c r="O9573" i="35"/>
  <c r="O9574" i="35"/>
  <c r="O9575" i="35"/>
  <c r="O9576" i="35"/>
  <c r="O9577" i="35"/>
  <c r="O9578" i="35"/>
  <c r="O9579" i="35"/>
  <c r="O9580" i="35"/>
  <c r="O9581" i="35"/>
  <c r="O9582" i="35"/>
  <c r="O9583" i="35"/>
  <c r="O9584" i="35"/>
  <c r="O9585" i="35"/>
  <c r="O9586" i="35"/>
  <c r="O9587" i="35"/>
  <c r="O9588" i="35"/>
  <c r="O9589" i="35"/>
  <c r="O9590" i="35"/>
  <c r="O9591" i="35"/>
  <c r="O9592" i="35"/>
  <c r="O9593" i="35"/>
  <c r="O9594" i="35"/>
  <c r="O9595" i="35"/>
  <c r="O9596" i="35"/>
  <c r="O9597" i="35"/>
  <c r="O9598" i="35"/>
  <c r="O9599" i="35"/>
  <c r="O9600" i="35"/>
  <c r="O9601" i="35"/>
  <c r="O9602" i="35"/>
  <c r="O9603" i="35"/>
  <c r="O9604" i="35"/>
  <c r="O9605" i="35"/>
  <c r="O9606" i="35"/>
  <c r="O9607" i="35"/>
  <c r="O9608" i="35"/>
  <c r="O9609" i="35"/>
  <c r="O9610" i="35"/>
  <c r="O9611" i="35"/>
  <c r="O9612" i="35"/>
  <c r="O9613" i="35"/>
  <c r="O9614" i="35"/>
  <c r="O9615" i="35"/>
  <c r="O9616" i="35"/>
  <c r="O9617" i="35"/>
  <c r="O9618" i="35"/>
  <c r="O9619" i="35"/>
  <c r="O9620" i="35"/>
  <c r="O9621" i="35"/>
  <c r="O9622" i="35"/>
  <c r="O9623" i="35"/>
  <c r="O9624" i="35"/>
  <c r="O9625" i="35"/>
  <c r="O9626" i="35"/>
  <c r="O9627" i="35"/>
  <c r="O9628" i="35"/>
  <c r="O9629" i="35"/>
  <c r="O9630" i="35"/>
  <c r="O9631" i="35"/>
  <c r="O9632" i="35"/>
  <c r="O9633" i="35"/>
  <c r="O9634" i="35"/>
  <c r="O9635" i="35"/>
  <c r="O9636" i="35"/>
  <c r="O9637" i="35"/>
  <c r="O9638" i="35"/>
  <c r="O9639" i="35"/>
  <c r="O9640" i="35"/>
  <c r="O9641" i="35"/>
  <c r="O9642" i="35"/>
  <c r="O9643" i="35"/>
  <c r="O9644" i="35"/>
  <c r="O9645" i="35"/>
  <c r="O9646" i="35"/>
  <c r="O9647" i="35"/>
  <c r="O9648" i="35"/>
  <c r="O9649" i="35"/>
  <c r="O9650" i="35"/>
  <c r="O9651" i="35"/>
  <c r="O9652" i="35"/>
  <c r="O9653" i="35"/>
  <c r="O9654" i="35"/>
  <c r="O9655" i="35"/>
  <c r="O9656" i="35"/>
  <c r="O9657" i="35"/>
  <c r="O9658" i="35"/>
  <c r="O9659" i="35"/>
  <c r="O9660" i="35"/>
  <c r="O9661" i="35"/>
  <c r="O9662" i="35"/>
  <c r="O9663" i="35"/>
  <c r="O9664" i="35"/>
  <c r="O9665" i="35"/>
  <c r="O9666" i="35"/>
  <c r="O9667" i="35"/>
  <c r="O9668" i="35"/>
  <c r="O9669" i="35"/>
  <c r="O9670" i="35"/>
  <c r="O9671" i="35"/>
  <c r="O9672" i="35"/>
  <c r="O9673" i="35"/>
  <c r="O9674" i="35"/>
  <c r="O9675" i="35"/>
  <c r="O9676" i="35"/>
  <c r="O9677" i="35"/>
  <c r="O9678" i="35"/>
  <c r="O9679" i="35"/>
  <c r="O9680" i="35"/>
  <c r="O9681" i="35"/>
  <c r="O9682" i="35"/>
  <c r="O9683" i="35"/>
  <c r="O9684" i="35"/>
  <c r="O9685" i="35"/>
  <c r="O9686" i="35"/>
  <c r="O9687" i="35"/>
  <c r="O9688" i="35"/>
  <c r="O9689" i="35"/>
  <c r="O9690" i="35"/>
  <c r="O9691" i="35"/>
  <c r="O9692" i="35"/>
  <c r="O9693" i="35"/>
  <c r="O9694" i="35"/>
  <c r="O9695" i="35"/>
  <c r="O9696" i="35"/>
  <c r="O9697" i="35"/>
  <c r="O9698" i="35"/>
  <c r="O9699" i="35"/>
  <c r="O9700" i="35"/>
  <c r="O9701" i="35"/>
  <c r="O9702" i="35"/>
  <c r="O9703" i="35"/>
  <c r="O9704" i="35"/>
  <c r="O9705" i="35"/>
  <c r="O9706" i="35"/>
  <c r="O9707" i="35"/>
  <c r="O9708" i="35"/>
  <c r="O9709" i="35"/>
  <c r="O9710" i="35"/>
  <c r="O9711" i="35"/>
  <c r="O9712" i="35"/>
  <c r="O9713" i="35"/>
  <c r="O9714" i="35"/>
  <c r="O9715" i="35"/>
  <c r="O9716" i="35"/>
  <c r="O9717" i="35"/>
  <c r="O9718" i="35"/>
  <c r="O9719" i="35"/>
  <c r="O9720" i="35"/>
  <c r="O9721" i="35"/>
  <c r="O9722" i="35"/>
  <c r="O9723" i="35"/>
  <c r="O9724" i="35"/>
  <c r="O9725" i="35"/>
  <c r="O9726" i="35"/>
  <c r="O9727" i="35"/>
  <c r="O9728" i="35"/>
  <c r="O9729" i="35"/>
  <c r="O9730" i="35"/>
  <c r="O9731" i="35"/>
  <c r="O9732" i="35"/>
  <c r="O9733" i="35"/>
  <c r="O9734" i="35"/>
  <c r="O9735" i="35"/>
  <c r="O9736" i="35"/>
  <c r="O9737" i="35"/>
  <c r="O9738" i="35"/>
  <c r="O9739" i="35"/>
  <c r="O9740" i="35"/>
  <c r="O9741" i="35"/>
  <c r="O9742" i="35"/>
  <c r="O9743" i="35"/>
  <c r="O9744" i="35"/>
  <c r="O9745" i="35"/>
  <c r="O9746" i="35"/>
  <c r="O9747" i="35"/>
  <c r="O9748" i="35"/>
  <c r="O9749" i="35"/>
  <c r="O9750" i="35"/>
  <c r="O9751" i="35"/>
  <c r="O9752" i="35"/>
  <c r="O9753" i="35"/>
  <c r="O9754" i="35"/>
  <c r="O9755" i="35"/>
  <c r="O9756" i="35"/>
  <c r="O9757" i="35"/>
  <c r="O9758" i="35"/>
  <c r="O9759" i="35"/>
  <c r="O9760" i="35"/>
  <c r="O9761" i="35"/>
  <c r="O9762" i="35"/>
  <c r="O9763" i="35"/>
  <c r="O9764" i="35"/>
  <c r="O9765" i="35"/>
  <c r="O9766" i="35"/>
  <c r="O9767" i="35"/>
  <c r="O9768" i="35"/>
  <c r="O9769" i="35"/>
  <c r="O9770" i="35"/>
  <c r="O9771" i="35"/>
  <c r="O9772" i="35"/>
  <c r="O9773" i="35"/>
  <c r="O9774" i="35"/>
  <c r="O9775" i="35"/>
  <c r="O9776" i="35"/>
  <c r="O9777" i="35"/>
  <c r="O9778" i="35"/>
  <c r="O9779" i="35"/>
  <c r="O9780" i="35"/>
  <c r="O9781" i="35"/>
  <c r="O9782" i="35"/>
  <c r="O9783" i="35"/>
  <c r="O9784" i="35"/>
  <c r="O9785" i="35"/>
  <c r="O9786" i="35"/>
  <c r="O9787" i="35"/>
  <c r="O9788" i="35"/>
  <c r="O9789" i="35"/>
  <c r="O9790" i="35"/>
  <c r="O9791" i="35"/>
  <c r="O9792" i="35"/>
  <c r="O9793" i="35"/>
  <c r="O9794" i="35"/>
  <c r="O9795" i="35"/>
  <c r="O9796" i="35"/>
  <c r="O9797" i="35"/>
  <c r="O9798" i="35"/>
  <c r="O9799" i="35"/>
  <c r="O9800" i="35"/>
  <c r="O9801" i="35"/>
  <c r="O9802" i="35"/>
  <c r="O9803" i="35"/>
  <c r="O9804" i="35"/>
  <c r="O9805" i="35"/>
  <c r="O9806" i="35"/>
  <c r="O9807" i="35"/>
  <c r="O9808" i="35"/>
  <c r="O9809" i="35"/>
  <c r="O9810" i="35"/>
  <c r="O9811" i="35"/>
  <c r="O9812" i="35"/>
  <c r="O9813" i="35"/>
  <c r="O9814" i="35"/>
  <c r="O9815" i="35"/>
  <c r="O9816" i="35"/>
  <c r="O9817" i="35"/>
  <c r="O9818" i="35"/>
  <c r="O9819" i="35"/>
  <c r="O9820" i="35"/>
  <c r="O9821" i="35"/>
  <c r="O9822" i="35"/>
  <c r="O9823" i="35"/>
  <c r="O9824" i="35"/>
  <c r="O9825" i="35"/>
  <c r="O9826" i="35"/>
  <c r="O9827" i="35"/>
  <c r="O9828" i="35"/>
  <c r="O9829" i="35"/>
  <c r="O9830" i="35"/>
  <c r="O9831" i="35"/>
  <c r="O9832" i="35"/>
  <c r="O9833" i="35"/>
  <c r="O9834" i="35"/>
  <c r="O9835" i="35"/>
  <c r="O9836" i="35"/>
  <c r="O9837" i="35"/>
  <c r="O9838" i="35"/>
  <c r="O9839" i="35"/>
  <c r="O9840" i="35"/>
  <c r="O9841" i="35"/>
  <c r="O9842" i="35"/>
  <c r="O9843" i="35"/>
  <c r="O9844" i="35"/>
  <c r="O9845" i="35"/>
  <c r="O9846" i="35"/>
  <c r="O9847" i="35"/>
  <c r="O9848" i="35"/>
  <c r="O9849" i="35"/>
  <c r="O9850" i="35"/>
  <c r="O9851" i="35"/>
  <c r="O9852" i="35"/>
  <c r="O9853" i="35"/>
  <c r="O9854" i="35"/>
  <c r="O9855" i="35"/>
  <c r="O9856" i="35"/>
  <c r="O9857" i="35"/>
  <c r="O9858" i="35"/>
  <c r="O9859" i="35"/>
  <c r="O9860" i="35"/>
  <c r="O9861" i="35"/>
  <c r="O9862" i="35"/>
  <c r="O9863" i="35"/>
  <c r="O9864" i="35"/>
  <c r="O9865" i="35"/>
  <c r="O9866" i="35"/>
  <c r="O9867" i="35"/>
  <c r="O9868" i="35"/>
  <c r="O9869" i="35"/>
  <c r="O9870" i="35"/>
  <c r="O9871" i="35"/>
  <c r="O9872" i="35"/>
  <c r="O9873" i="35"/>
  <c r="O9874" i="35"/>
  <c r="O9875" i="35"/>
  <c r="O9876" i="35"/>
  <c r="O9877" i="35"/>
  <c r="O9878" i="35"/>
  <c r="O9879" i="35"/>
  <c r="O9880" i="35"/>
  <c r="O9881" i="35"/>
  <c r="O9882" i="35"/>
  <c r="O9883" i="35"/>
  <c r="O9884" i="35"/>
  <c r="O9885" i="35"/>
  <c r="O9886" i="35"/>
  <c r="O9887" i="35"/>
  <c r="O9888" i="35"/>
  <c r="O9889" i="35"/>
  <c r="O9890" i="35"/>
  <c r="O9891" i="35"/>
  <c r="O9892" i="35"/>
  <c r="O9893" i="35"/>
  <c r="O9894" i="35"/>
  <c r="O9895" i="35"/>
  <c r="O9896" i="35"/>
  <c r="O9897" i="35"/>
  <c r="O9898" i="35"/>
  <c r="O9899" i="35"/>
  <c r="O9900" i="35"/>
  <c r="O9901" i="35"/>
  <c r="O9902" i="35"/>
  <c r="O9903" i="35"/>
  <c r="O9904" i="35"/>
  <c r="O9905" i="35"/>
  <c r="O9906" i="35"/>
  <c r="O9907" i="35"/>
  <c r="O9908" i="35"/>
  <c r="O9909" i="35"/>
  <c r="O9910" i="35"/>
  <c r="O9911" i="35"/>
  <c r="O9912" i="35"/>
  <c r="O9913" i="35"/>
  <c r="O9914" i="35"/>
  <c r="O9915" i="35"/>
  <c r="O9916" i="35"/>
  <c r="O9917" i="35"/>
  <c r="O9918" i="35"/>
  <c r="O9919" i="35"/>
  <c r="O9920" i="35"/>
  <c r="O9921" i="35"/>
  <c r="O9922" i="35"/>
  <c r="O9923" i="35"/>
  <c r="O9924" i="35"/>
  <c r="O9925" i="35"/>
  <c r="O9926" i="35"/>
  <c r="O9927" i="35"/>
  <c r="O9928" i="35"/>
  <c r="O9929" i="35"/>
  <c r="O9930" i="35"/>
  <c r="O9931" i="35"/>
  <c r="O9932" i="35"/>
  <c r="O9933" i="35"/>
  <c r="O9934" i="35"/>
  <c r="O9935" i="35"/>
  <c r="O9936" i="35"/>
  <c r="O9937" i="35"/>
  <c r="O9938" i="35"/>
  <c r="O9939" i="35"/>
  <c r="O9940" i="35"/>
  <c r="O9941" i="35"/>
  <c r="O9942" i="35"/>
  <c r="O9943" i="35"/>
  <c r="O9944" i="35"/>
  <c r="O9945" i="35"/>
  <c r="O9946" i="35"/>
  <c r="O9947" i="35"/>
  <c r="O9948" i="35"/>
  <c r="O9949" i="35"/>
  <c r="O9950" i="35"/>
  <c r="O9951" i="35"/>
  <c r="O9952" i="35"/>
  <c r="O9953" i="35"/>
  <c r="O9954" i="35"/>
  <c r="O9955" i="35"/>
  <c r="O9956" i="35"/>
  <c r="O9957" i="35"/>
  <c r="O9958" i="35"/>
  <c r="O9959" i="35"/>
  <c r="O9960" i="35"/>
  <c r="O9961" i="35"/>
  <c r="O9962" i="35"/>
  <c r="O9963" i="35"/>
  <c r="O9964" i="35"/>
  <c r="O9965" i="35"/>
  <c r="O9966" i="35"/>
  <c r="O9967" i="35"/>
  <c r="O9968" i="35"/>
  <c r="O9969" i="35"/>
  <c r="O9970" i="35"/>
  <c r="O9971" i="35"/>
  <c r="O9972" i="35"/>
  <c r="O9973" i="35"/>
  <c r="O9974" i="35"/>
  <c r="O9975" i="35"/>
  <c r="O9976" i="35"/>
  <c r="O9977" i="35"/>
  <c r="O9978" i="35"/>
  <c r="O9979" i="35"/>
  <c r="O9980" i="35"/>
  <c r="O9981" i="35"/>
  <c r="O9982" i="35"/>
  <c r="O9983" i="35"/>
  <c r="O9984" i="35"/>
  <c r="O9985" i="35"/>
  <c r="O9986" i="35"/>
  <c r="O9987" i="35"/>
  <c r="O9988" i="35"/>
  <c r="O9989" i="35"/>
  <c r="O9990" i="35"/>
  <c r="O9991" i="35"/>
  <c r="O9992" i="35"/>
  <c r="O9993" i="35"/>
  <c r="O9994" i="35"/>
  <c r="O9995" i="35"/>
  <c r="O9996" i="35"/>
  <c r="O9997" i="35"/>
  <c r="O9998" i="35"/>
  <c r="O9999" i="35"/>
  <c r="O10000" i="35"/>
  <c r="I77" i="41" l="1"/>
  <c r="O77" i="41"/>
  <c r="J77" i="41"/>
  <c r="H77" i="41"/>
  <c r="C116" i="42"/>
  <c r="H76" i="2"/>
  <c r="O76" i="2"/>
  <c r="I76" i="2"/>
  <c r="J76" i="2"/>
  <c r="N75" i="2" l="1"/>
  <c r="N77" i="2" s="1"/>
  <c r="M75" i="2"/>
  <c r="M77" i="2" s="1"/>
  <c r="L75" i="2"/>
  <c r="L77" i="2" s="1"/>
  <c r="G75" i="2"/>
  <c r="G77" i="2" s="1"/>
  <c r="F75" i="2"/>
  <c r="F77" i="2" s="1"/>
  <c r="E75" i="2"/>
  <c r="E77" i="2" s="1"/>
  <c r="D75" i="2"/>
  <c r="D77" i="2" s="1"/>
  <c r="C75" i="2"/>
  <c r="C77" i="2" s="1"/>
  <c r="H75" i="2" l="1"/>
  <c r="H77" i="2" s="1"/>
  <c r="J75" i="2"/>
  <c r="J77" i="2" s="1"/>
  <c r="I75" i="2"/>
  <c r="I77" i="2" s="1"/>
  <c r="O75" i="2"/>
  <c r="O77" i="2" s="1"/>
  <c r="O13" i="35"/>
  <c r="F40" i="18" s="1"/>
  <c r="B77" i="2" l="1"/>
  <c r="T122" i="38" l="1"/>
  <c r="S122" i="38"/>
  <c r="P122" i="38"/>
  <c r="O122" i="38"/>
  <c r="L122" i="38"/>
  <c r="K122" i="38"/>
  <c r="H122" i="38"/>
  <c r="G122" i="38"/>
  <c r="D122" i="38"/>
  <c r="C122" i="38"/>
  <c r="A122" i="38"/>
  <c r="T118" i="38"/>
  <c r="S118" i="38"/>
  <c r="P118" i="38"/>
  <c r="O118" i="38"/>
  <c r="L118" i="38"/>
  <c r="K118" i="38"/>
  <c r="H118" i="38"/>
  <c r="G118" i="38"/>
  <c r="D118" i="38"/>
  <c r="C118" i="38"/>
  <c r="A118" i="38"/>
  <c r="T117" i="38"/>
  <c r="S117" i="38"/>
  <c r="P117" i="38"/>
  <c r="O117" i="38"/>
  <c r="L117" i="38"/>
  <c r="K117" i="38"/>
  <c r="H117" i="38"/>
  <c r="G117" i="38"/>
  <c r="D117" i="38"/>
  <c r="C117" i="38"/>
  <c r="A117" i="38"/>
  <c r="T116" i="38"/>
  <c r="S116" i="38"/>
  <c r="P116" i="38"/>
  <c r="O116" i="38"/>
  <c r="L116" i="38"/>
  <c r="K116" i="38"/>
  <c r="H116" i="38"/>
  <c r="G116" i="38"/>
  <c r="D116" i="38"/>
  <c r="C116" i="38"/>
  <c r="T111" i="38"/>
  <c r="S111" i="38"/>
  <c r="P111" i="38"/>
  <c r="O111" i="38"/>
  <c r="L111" i="38"/>
  <c r="K111" i="38"/>
  <c r="H111" i="38"/>
  <c r="G111" i="38"/>
  <c r="D111" i="38"/>
  <c r="C111" i="38"/>
  <c r="A111" i="38"/>
  <c r="T115" i="38"/>
  <c r="S115" i="38"/>
  <c r="P115" i="38"/>
  <c r="O115" i="38"/>
  <c r="L115" i="38"/>
  <c r="K115" i="38"/>
  <c r="H115" i="38"/>
  <c r="G115" i="38"/>
  <c r="D115" i="38"/>
  <c r="C115" i="38"/>
  <c r="A115" i="38"/>
  <c r="T114" i="38"/>
  <c r="S114" i="38"/>
  <c r="P114" i="38"/>
  <c r="O114" i="38"/>
  <c r="L114" i="38"/>
  <c r="K114" i="38"/>
  <c r="H114" i="38"/>
  <c r="G114" i="38"/>
  <c r="D114" i="38"/>
  <c r="C114" i="38"/>
  <c r="A114" i="38"/>
  <c r="T113" i="38"/>
  <c r="S113" i="38"/>
  <c r="P113" i="38"/>
  <c r="O113" i="38"/>
  <c r="L113" i="38"/>
  <c r="K113" i="38"/>
  <c r="H113" i="38"/>
  <c r="G113" i="38"/>
  <c r="D113" i="38"/>
  <c r="C113" i="38"/>
  <c r="A113" i="38"/>
  <c r="T112" i="38"/>
  <c r="S112" i="38"/>
  <c r="P112" i="38"/>
  <c r="O112" i="38"/>
  <c r="L112" i="38"/>
  <c r="K112" i="38"/>
  <c r="H112" i="38"/>
  <c r="G112" i="38"/>
  <c r="D112" i="38"/>
  <c r="C112" i="38"/>
  <c r="A112" i="38"/>
  <c r="T109" i="38"/>
  <c r="S109" i="38"/>
  <c r="P109" i="38"/>
  <c r="O109" i="38"/>
  <c r="L109" i="38"/>
  <c r="K109" i="38"/>
  <c r="H109" i="38"/>
  <c r="G109" i="38"/>
  <c r="D109" i="38"/>
  <c r="C109" i="38"/>
  <c r="A109" i="38"/>
  <c r="T108" i="38"/>
  <c r="S108" i="38"/>
  <c r="P108" i="38"/>
  <c r="O108" i="38"/>
  <c r="L108" i="38"/>
  <c r="K108" i="38"/>
  <c r="H108" i="38"/>
  <c r="G108" i="38"/>
  <c r="D108" i="38"/>
  <c r="C108" i="38"/>
  <c r="A108" i="38"/>
  <c r="T110" i="38"/>
  <c r="S110" i="38"/>
  <c r="P110" i="38"/>
  <c r="O110" i="38"/>
  <c r="L110" i="38"/>
  <c r="K110" i="38"/>
  <c r="H110" i="38"/>
  <c r="G110" i="38"/>
  <c r="D110" i="38"/>
  <c r="C110" i="38"/>
  <c r="A110" i="38"/>
  <c r="T107" i="38"/>
  <c r="S107" i="38"/>
  <c r="P107" i="38"/>
  <c r="O107" i="38"/>
  <c r="L107" i="38"/>
  <c r="K107" i="38"/>
  <c r="H107" i="38"/>
  <c r="G107" i="38"/>
  <c r="D107" i="38"/>
  <c r="C107" i="38"/>
  <c r="A107" i="38"/>
  <c r="T106" i="38"/>
  <c r="S106" i="38"/>
  <c r="P106" i="38"/>
  <c r="O106" i="38"/>
  <c r="L106" i="38"/>
  <c r="K106" i="38"/>
  <c r="H106" i="38"/>
  <c r="G106" i="38"/>
  <c r="D106" i="38"/>
  <c r="C106" i="38"/>
  <c r="A106" i="38"/>
  <c r="T95" i="38"/>
  <c r="S95" i="38"/>
  <c r="P95" i="38"/>
  <c r="O95" i="38"/>
  <c r="L95" i="38"/>
  <c r="K95" i="38"/>
  <c r="H95" i="38"/>
  <c r="G95" i="38"/>
  <c r="D95" i="38"/>
  <c r="C95" i="38"/>
  <c r="A95" i="38"/>
  <c r="T91" i="38"/>
  <c r="S91" i="38"/>
  <c r="P91" i="38"/>
  <c r="O91" i="38"/>
  <c r="L91" i="38"/>
  <c r="K91" i="38"/>
  <c r="H91" i="38"/>
  <c r="G91" i="38"/>
  <c r="D91" i="38"/>
  <c r="C91" i="38"/>
  <c r="A91" i="38"/>
  <c r="T90" i="38"/>
  <c r="S90" i="38"/>
  <c r="P90" i="38"/>
  <c r="O90" i="38"/>
  <c r="L90" i="38"/>
  <c r="K90" i="38"/>
  <c r="H90" i="38"/>
  <c r="G90" i="38"/>
  <c r="D90" i="38"/>
  <c r="C90" i="38"/>
  <c r="A90" i="38"/>
  <c r="T89" i="38"/>
  <c r="S89" i="38"/>
  <c r="P89" i="38"/>
  <c r="O89" i="38"/>
  <c r="L89" i="38"/>
  <c r="K89" i="38"/>
  <c r="H89" i="38"/>
  <c r="G89" i="38"/>
  <c r="D89" i="38"/>
  <c r="C89" i="38"/>
  <c r="T84" i="38"/>
  <c r="S84" i="38"/>
  <c r="P84" i="38"/>
  <c r="O84" i="38"/>
  <c r="L84" i="38"/>
  <c r="K84" i="38"/>
  <c r="H84" i="38"/>
  <c r="G84" i="38"/>
  <c r="D84" i="38"/>
  <c r="C84" i="38"/>
  <c r="A84" i="38"/>
  <c r="T88" i="38"/>
  <c r="S88" i="38"/>
  <c r="P88" i="38"/>
  <c r="O88" i="38"/>
  <c r="L88" i="38"/>
  <c r="K88" i="38"/>
  <c r="H88" i="38"/>
  <c r="G88" i="38"/>
  <c r="D88" i="38"/>
  <c r="C88" i="38"/>
  <c r="A88" i="38"/>
  <c r="T87" i="38"/>
  <c r="S87" i="38"/>
  <c r="P87" i="38"/>
  <c r="O87" i="38"/>
  <c r="L87" i="38"/>
  <c r="K87" i="38"/>
  <c r="H87" i="38"/>
  <c r="G87" i="38"/>
  <c r="D87" i="38"/>
  <c r="C87" i="38"/>
  <c r="A87" i="38"/>
  <c r="T86" i="38"/>
  <c r="S86" i="38"/>
  <c r="P86" i="38"/>
  <c r="O86" i="38"/>
  <c r="L86" i="38"/>
  <c r="K86" i="38"/>
  <c r="H86" i="38"/>
  <c r="G86" i="38"/>
  <c r="D86" i="38"/>
  <c r="C86" i="38"/>
  <c r="A86" i="38"/>
  <c r="T85" i="38"/>
  <c r="S85" i="38"/>
  <c r="P85" i="38"/>
  <c r="O85" i="38"/>
  <c r="L85" i="38"/>
  <c r="K85" i="38"/>
  <c r="H85" i="38"/>
  <c r="G85" i="38"/>
  <c r="D85" i="38"/>
  <c r="C85" i="38"/>
  <c r="A85" i="38"/>
  <c r="T82" i="38"/>
  <c r="S82" i="38"/>
  <c r="P82" i="38"/>
  <c r="O82" i="38"/>
  <c r="L82" i="38"/>
  <c r="K82" i="38"/>
  <c r="H82" i="38"/>
  <c r="G82" i="38"/>
  <c r="D82" i="38"/>
  <c r="C82" i="38"/>
  <c r="A82" i="38"/>
  <c r="T81" i="38"/>
  <c r="S81" i="38"/>
  <c r="P81" i="38"/>
  <c r="O81" i="38"/>
  <c r="L81" i="38"/>
  <c r="K81" i="38"/>
  <c r="H81" i="38"/>
  <c r="G81" i="38"/>
  <c r="D81" i="38"/>
  <c r="C81" i="38"/>
  <c r="A81" i="38"/>
  <c r="T83" i="38"/>
  <c r="S83" i="38"/>
  <c r="P83" i="38"/>
  <c r="O83" i="38"/>
  <c r="L83" i="38"/>
  <c r="K83" i="38"/>
  <c r="H83" i="38"/>
  <c r="G83" i="38"/>
  <c r="D83" i="38"/>
  <c r="C83" i="38"/>
  <c r="A83" i="38"/>
  <c r="T80" i="38"/>
  <c r="S80" i="38"/>
  <c r="P80" i="38"/>
  <c r="O80" i="38"/>
  <c r="L80" i="38"/>
  <c r="K80" i="38"/>
  <c r="H80" i="38"/>
  <c r="G80" i="38"/>
  <c r="D80" i="38"/>
  <c r="C80" i="38"/>
  <c r="A80" i="38"/>
  <c r="T79" i="38"/>
  <c r="S79" i="38"/>
  <c r="P79" i="38"/>
  <c r="O79" i="38"/>
  <c r="L79" i="38"/>
  <c r="K79" i="38"/>
  <c r="H79" i="38"/>
  <c r="G79" i="38"/>
  <c r="D79" i="38"/>
  <c r="C79" i="38"/>
  <c r="A79" i="38"/>
  <c r="T122" i="37"/>
  <c r="T118" i="37"/>
  <c r="T117" i="37"/>
  <c r="T116" i="37"/>
  <c r="T111" i="37"/>
  <c r="T115" i="37"/>
  <c r="T114" i="37"/>
  <c r="T113" i="37"/>
  <c r="T112" i="37"/>
  <c r="T109" i="37"/>
  <c r="T108" i="37"/>
  <c r="T110" i="37"/>
  <c r="T107" i="37"/>
  <c r="T106" i="37"/>
  <c r="S122" i="37"/>
  <c r="S118" i="37"/>
  <c r="S117" i="37"/>
  <c r="S116" i="37"/>
  <c r="S111" i="37"/>
  <c r="S115" i="37"/>
  <c r="S114" i="37"/>
  <c r="S113" i="37"/>
  <c r="S112" i="37"/>
  <c r="S109" i="37"/>
  <c r="S108" i="37"/>
  <c r="S110" i="37"/>
  <c r="S107" i="37"/>
  <c r="S106" i="37"/>
  <c r="P122" i="37"/>
  <c r="P118" i="37"/>
  <c r="P117" i="37"/>
  <c r="P116" i="37"/>
  <c r="P111" i="37"/>
  <c r="P115" i="37"/>
  <c r="P114" i="37"/>
  <c r="P113" i="37"/>
  <c r="P112" i="37"/>
  <c r="P109" i="37"/>
  <c r="P108" i="37"/>
  <c r="P110" i="37"/>
  <c r="P107" i="37"/>
  <c r="P106" i="37"/>
  <c r="O122" i="37"/>
  <c r="O118" i="37"/>
  <c r="O117" i="37"/>
  <c r="O116" i="37"/>
  <c r="O111" i="37"/>
  <c r="O115" i="37"/>
  <c r="O114" i="37"/>
  <c r="O113" i="37"/>
  <c r="O112" i="37"/>
  <c r="O109" i="37"/>
  <c r="O108" i="37"/>
  <c r="O110" i="37"/>
  <c r="O107" i="37"/>
  <c r="O106" i="37"/>
  <c r="L122" i="37"/>
  <c r="L118" i="37"/>
  <c r="L117" i="37"/>
  <c r="L116" i="37"/>
  <c r="L111" i="37"/>
  <c r="L115" i="37"/>
  <c r="L114" i="37"/>
  <c r="L113" i="37"/>
  <c r="L112" i="37"/>
  <c r="L109" i="37"/>
  <c r="L108" i="37"/>
  <c r="L110" i="37"/>
  <c r="L107" i="37"/>
  <c r="L106" i="37"/>
  <c r="K122" i="37"/>
  <c r="K118" i="37"/>
  <c r="K117" i="37"/>
  <c r="K116" i="37"/>
  <c r="K111" i="37"/>
  <c r="K115" i="37"/>
  <c r="K114" i="37"/>
  <c r="K113" i="37"/>
  <c r="K112" i="37"/>
  <c r="K109" i="37"/>
  <c r="K108" i="37"/>
  <c r="K110" i="37"/>
  <c r="K107" i="37"/>
  <c r="K106" i="37"/>
  <c r="H122" i="37"/>
  <c r="H118" i="37"/>
  <c r="H117" i="37"/>
  <c r="H116" i="37"/>
  <c r="H111" i="37"/>
  <c r="H115" i="37"/>
  <c r="H114" i="37"/>
  <c r="H113" i="37"/>
  <c r="H112" i="37"/>
  <c r="H109" i="37"/>
  <c r="H108" i="37"/>
  <c r="H110" i="37"/>
  <c r="H107" i="37"/>
  <c r="H106" i="37"/>
  <c r="G122" i="37"/>
  <c r="G118" i="37"/>
  <c r="G117" i="37"/>
  <c r="G116" i="37"/>
  <c r="G111" i="37"/>
  <c r="G115" i="37"/>
  <c r="G114" i="37"/>
  <c r="G113" i="37"/>
  <c r="G112" i="37"/>
  <c r="G109" i="37"/>
  <c r="G108" i="37"/>
  <c r="G110" i="37"/>
  <c r="G107" i="37"/>
  <c r="G106" i="37"/>
  <c r="D122" i="37"/>
  <c r="D118" i="37"/>
  <c r="D117" i="37"/>
  <c r="D116" i="37"/>
  <c r="D111" i="37"/>
  <c r="D115" i="37"/>
  <c r="D114" i="37"/>
  <c r="D113" i="37"/>
  <c r="D112" i="37"/>
  <c r="D109" i="37"/>
  <c r="D108" i="37"/>
  <c r="D110" i="37"/>
  <c r="D107" i="37"/>
  <c r="D106" i="37"/>
  <c r="C122" i="37"/>
  <c r="C118" i="37"/>
  <c r="C117" i="37"/>
  <c r="C116" i="37"/>
  <c r="C111" i="37"/>
  <c r="C115" i="37"/>
  <c r="C114" i="37"/>
  <c r="C113" i="37"/>
  <c r="C112" i="37"/>
  <c r="C109" i="37"/>
  <c r="C108" i="37"/>
  <c r="C110" i="37"/>
  <c r="C107" i="37"/>
  <c r="C106" i="37"/>
  <c r="T95" i="37"/>
  <c r="T91" i="37"/>
  <c r="T90" i="37"/>
  <c r="T89" i="37"/>
  <c r="T88" i="37"/>
  <c r="T87" i="37"/>
  <c r="T86" i="37"/>
  <c r="T85" i="37"/>
  <c r="T82" i="37"/>
  <c r="T81" i="37"/>
  <c r="T83" i="37"/>
  <c r="T80" i="37"/>
  <c r="T79" i="37"/>
  <c r="P95" i="37"/>
  <c r="P91" i="37"/>
  <c r="P90" i="37"/>
  <c r="P89" i="37"/>
  <c r="P88" i="37"/>
  <c r="P87" i="37"/>
  <c r="P86" i="37"/>
  <c r="P85" i="37"/>
  <c r="P82" i="37"/>
  <c r="P81" i="37"/>
  <c r="P83" i="37"/>
  <c r="P80" i="37"/>
  <c r="P79" i="37"/>
  <c r="L95" i="37"/>
  <c r="L91" i="37"/>
  <c r="L90" i="37"/>
  <c r="L89" i="37"/>
  <c r="L88" i="37"/>
  <c r="L87" i="37"/>
  <c r="L86" i="37"/>
  <c r="L85" i="37"/>
  <c r="L82" i="37"/>
  <c r="L81" i="37"/>
  <c r="L83" i="37"/>
  <c r="L80" i="37"/>
  <c r="L79" i="37"/>
  <c r="H95" i="37"/>
  <c r="H91" i="37"/>
  <c r="H90" i="37"/>
  <c r="H89" i="37"/>
  <c r="H88" i="37"/>
  <c r="H87" i="37"/>
  <c r="H86" i="37"/>
  <c r="H85" i="37"/>
  <c r="H82" i="37"/>
  <c r="H81" i="37"/>
  <c r="H83" i="37"/>
  <c r="H80" i="37"/>
  <c r="H79" i="37"/>
  <c r="S95" i="37"/>
  <c r="U95" i="37" s="1"/>
  <c r="S91" i="37"/>
  <c r="U91" i="37" s="1"/>
  <c r="S90" i="37"/>
  <c r="U90" i="37" s="1"/>
  <c r="S89" i="37"/>
  <c r="U89" i="37" s="1"/>
  <c r="S88" i="37"/>
  <c r="S87" i="37"/>
  <c r="U87" i="37" s="1"/>
  <c r="S86" i="37"/>
  <c r="U86" i="37" s="1"/>
  <c r="S85" i="37"/>
  <c r="U85" i="37" s="1"/>
  <c r="S82" i="37"/>
  <c r="U82" i="37" s="1"/>
  <c r="S81" i="37"/>
  <c r="U81" i="37" s="1"/>
  <c r="S83" i="37"/>
  <c r="U83" i="37" s="1"/>
  <c r="S80" i="37"/>
  <c r="U80" i="37" s="1"/>
  <c r="S79" i="37"/>
  <c r="U79" i="37" s="1"/>
  <c r="O95" i="37"/>
  <c r="O91" i="37"/>
  <c r="Q91" i="37" s="1"/>
  <c r="O90" i="37"/>
  <c r="O89" i="37"/>
  <c r="Q89" i="37" s="1"/>
  <c r="O88" i="37"/>
  <c r="Q88" i="37" s="1"/>
  <c r="O87" i="37"/>
  <c r="Q87" i="37" s="1"/>
  <c r="O86" i="37"/>
  <c r="Q86" i="37" s="1"/>
  <c r="O85" i="37"/>
  <c r="Q85" i="37" s="1"/>
  <c r="O82" i="37"/>
  <c r="O81" i="37"/>
  <c r="Q81" i="37" s="1"/>
  <c r="O83" i="37"/>
  <c r="Q83" i="37" s="1"/>
  <c r="O80" i="37"/>
  <c r="Q80" i="37" s="1"/>
  <c r="O79" i="37"/>
  <c r="Q79" i="37" s="1"/>
  <c r="K95" i="37"/>
  <c r="M95" i="37" s="1"/>
  <c r="K91" i="37"/>
  <c r="M91" i="37" s="1"/>
  <c r="K90" i="37"/>
  <c r="M90" i="37" s="1"/>
  <c r="K89" i="37"/>
  <c r="M89" i="37" s="1"/>
  <c r="K88" i="37"/>
  <c r="M88" i="37" s="1"/>
  <c r="K87" i="37"/>
  <c r="M87" i="37" s="1"/>
  <c r="K86" i="37"/>
  <c r="M86" i="37" s="1"/>
  <c r="K85" i="37"/>
  <c r="M85" i="37" s="1"/>
  <c r="K82" i="37"/>
  <c r="M82" i="37" s="1"/>
  <c r="K81" i="37"/>
  <c r="K83" i="37"/>
  <c r="M83" i="37" s="1"/>
  <c r="K80" i="37"/>
  <c r="M80" i="37" s="1"/>
  <c r="K79" i="37"/>
  <c r="M79" i="37" s="1"/>
  <c r="G95" i="37"/>
  <c r="I95" i="37" s="1"/>
  <c r="G91" i="37"/>
  <c r="I91" i="37" s="1"/>
  <c r="G90" i="37"/>
  <c r="I90" i="37" s="1"/>
  <c r="G89" i="37"/>
  <c r="I89" i="37" s="1"/>
  <c r="G88" i="37"/>
  <c r="I88" i="37" s="1"/>
  <c r="G87" i="37"/>
  <c r="G86" i="37"/>
  <c r="I86" i="37" s="1"/>
  <c r="G85" i="37"/>
  <c r="G82" i="37"/>
  <c r="I82" i="37" s="1"/>
  <c r="G81" i="37"/>
  <c r="I81" i="37" s="1"/>
  <c r="G83" i="37"/>
  <c r="I83" i="37" s="1"/>
  <c r="G80" i="37"/>
  <c r="I80" i="37" s="1"/>
  <c r="G79" i="37"/>
  <c r="I79" i="37" s="1"/>
  <c r="D95" i="37"/>
  <c r="D91" i="37"/>
  <c r="D90" i="37"/>
  <c r="D89" i="37"/>
  <c r="D88" i="37"/>
  <c r="D87" i="37"/>
  <c r="D86" i="37"/>
  <c r="D85" i="37"/>
  <c r="D82" i="37"/>
  <c r="D81" i="37"/>
  <c r="D83" i="37"/>
  <c r="D80" i="37"/>
  <c r="D79" i="37"/>
  <c r="C95" i="37"/>
  <c r="C91" i="37"/>
  <c r="C90" i="37"/>
  <c r="C89" i="37"/>
  <c r="C88" i="37"/>
  <c r="C87" i="37"/>
  <c r="C86" i="37"/>
  <c r="C85" i="37"/>
  <c r="C82" i="37"/>
  <c r="C81" i="37"/>
  <c r="C83" i="37"/>
  <c r="C80" i="37"/>
  <c r="C79" i="37"/>
  <c r="Q90" i="37" l="1"/>
  <c r="U88" i="37"/>
  <c r="I87" i="37"/>
  <c r="Q82" i="37"/>
  <c r="I85" i="37"/>
  <c r="M81" i="37"/>
  <c r="Q95" i="37"/>
  <c r="E81" i="37"/>
  <c r="E87" i="37"/>
  <c r="E90" i="37"/>
  <c r="E89" i="37"/>
  <c r="E79" i="37"/>
  <c r="E82" i="37"/>
  <c r="E80" i="37"/>
  <c r="E88" i="37"/>
  <c r="E85" i="37"/>
  <c r="E95" i="37"/>
  <c r="E91" i="37"/>
  <c r="E83" i="37"/>
  <c r="E87" i="38"/>
  <c r="I113" i="38"/>
  <c r="M115" i="38"/>
  <c r="I116" i="38"/>
  <c r="M118" i="38"/>
  <c r="I107" i="38"/>
  <c r="Q107" i="38"/>
  <c r="E108" i="38"/>
  <c r="M112" i="38"/>
  <c r="U112" i="38"/>
  <c r="Q114" i="38"/>
  <c r="U111" i="38"/>
  <c r="Q117" i="38"/>
  <c r="U122" i="38"/>
  <c r="E107" i="38"/>
  <c r="I108" i="38"/>
  <c r="Q108" i="38"/>
  <c r="Q112" i="38"/>
  <c r="M114" i="38"/>
  <c r="U114" i="38"/>
  <c r="Q111" i="38"/>
  <c r="U117" i="38"/>
  <c r="I115" i="38"/>
  <c r="M116" i="38"/>
  <c r="I118" i="38"/>
  <c r="U79" i="38"/>
  <c r="I80" i="38"/>
  <c r="U82" i="38"/>
  <c r="E86" i="38"/>
  <c r="U86" i="38"/>
  <c r="E84" i="38"/>
  <c r="E106" i="38"/>
  <c r="I110" i="38"/>
  <c r="Q110" i="38"/>
  <c r="E109" i="38"/>
  <c r="U83" i="38"/>
  <c r="I81" i="38"/>
  <c r="E90" i="38"/>
  <c r="U90" i="38"/>
  <c r="I106" i="38"/>
  <c r="Q106" i="38"/>
  <c r="E110" i="38"/>
  <c r="I109" i="38"/>
  <c r="Q109" i="38"/>
  <c r="E86" i="37"/>
  <c r="U80" i="38"/>
  <c r="I83" i="38"/>
  <c r="Q90" i="38"/>
  <c r="E91" i="38"/>
  <c r="M91" i="38"/>
  <c r="U91" i="38"/>
  <c r="U95" i="38"/>
  <c r="I112" i="38"/>
  <c r="M113" i="38"/>
  <c r="U113" i="38"/>
  <c r="Q115" i="38"/>
  <c r="I111" i="38"/>
  <c r="U116" i="38"/>
  <c r="M117" i="38"/>
  <c r="Q118" i="38"/>
  <c r="I79" i="38"/>
  <c r="U81" i="38"/>
  <c r="I82" i="38"/>
  <c r="U85" i="38"/>
  <c r="I86" i="38"/>
  <c r="I88" i="38"/>
  <c r="Q84" i="38"/>
  <c r="M89" i="38"/>
  <c r="U89" i="38"/>
  <c r="Q113" i="38"/>
  <c r="I114" i="38"/>
  <c r="U115" i="38"/>
  <c r="M111" i="38"/>
  <c r="Q116" i="38"/>
  <c r="I117" i="38"/>
  <c r="U118" i="38"/>
  <c r="M122" i="38"/>
  <c r="Q85" i="38"/>
  <c r="M86" i="38"/>
  <c r="Q87" i="38"/>
  <c r="E88" i="38"/>
  <c r="M88" i="38"/>
  <c r="U88" i="38"/>
  <c r="U84" i="38"/>
  <c r="I89" i="38"/>
  <c r="I91" i="38"/>
  <c r="Q95" i="38"/>
  <c r="E85" i="38"/>
  <c r="U87" i="38"/>
  <c r="E95" i="38"/>
  <c r="E89" i="38"/>
  <c r="I122" i="38"/>
  <c r="Q122" i="38"/>
  <c r="Q79" i="38"/>
  <c r="Q80" i="38"/>
  <c r="Q83" i="38"/>
  <c r="Q81" i="38"/>
  <c r="Q82" i="38"/>
  <c r="I85" i="38"/>
  <c r="M87" i="38"/>
  <c r="Q88" i="38"/>
  <c r="I84" i="38"/>
  <c r="M90" i="38"/>
  <c r="Q91" i="38"/>
  <c r="I95" i="38"/>
  <c r="E112" i="38"/>
  <c r="E113" i="38"/>
  <c r="E114" i="38"/>
  <c r="E115" i="38"/>
  <c r="E111" i="38"/>
  <c r="E116" i="38"/>
  <c r="E117" i="38"/>
  <c r="E118" i="38"/>
  <c r="E122" i="38"/>
  <c r="E79" i="38"/>
  <c r="M79" i="38"/>
  <c r="E80" i="38"/>
  <c r="M80" i="38"/>
  <c r="E83" i="38"/>
  <c r="M83" i="38"/>
  <c r="E81" i="38"/>
  <c r="M81" i="38"/>
  <c r="E82" i="38"/>
  <c r="M82" i="38"/>
  <c r="M85" i="38"/>
  <c r="Q86" i="38"/>
  <c r="I87" i="38"/>
  <c r="M84" i="38"/>
  <c r="Q89" i="38"/>
  <c r="I90" i="38"/>
  <c r="M95" i="38"/>
  <c r="M106" i="38"/>
  <c r="U106" i="38"/>
  <c r="M107" i="38"/>
  <c r="U107" i="38"/>
  <c r="M110" i="38"/>
  <c r="U110" i="38"/>
  <c r="M108" i="38"/>
  <c r="U108" i="38"/>
  <c r="M109" i="38"/>
  <c r="U109" i="38"/>
  <c r="C75" i="38"/>
  <c r="A122" i="37"/>
  <c r="A117" i="37"/>
  <c r="A111" i="37"/>
  <c r="A115" i="37"/>
  <c r="A114" i="37"/>
  <c r="A113" i="37"/>
  <c r="A112" i="37"/>
  <c r="A109" i="37"/>
  <c r="A108" i="37"/>
  <c r="A110" i="37"/>
  <c r="A107" i="37"/>
  <c r="A106" i="37"/>
  <c r="A95" i="37"/>
  <c r="A91" i="37"/>
  <c r="A90" i="37"/>
  <c r="A88" i="37"/>
  <c r="A87" i="37"/>
  <c r="A86" i="37"/>
  <c r="A85" i="37"/>
  <c r="A82" i="37"/>
  <c r="A81" i="37"/>
  <c r="A83" i="37"/>
  <c r="A80" i="37"/>
  <c r="A79" i="37"/>
  <c r="D75" i="38" l="1"/>
  <c r="E108" i="37"/>
  <c r="U108" i="37"/>
  <c r="U112" i="37"/>
  <c r="Q114" i="37"/>
  <c r="U111" i="37"/>
  <c r="Q117" i="37"/>
  <c r="Q109" i="37"/>
  <c r="M115" i="37"/>
  <c r="M113" i="37"/>
  <c r="M116" i="37"/>
  <c r="I110" i="37"/>
  <c r="Q110" i="37"/>
  <c r="Q112" i="37"/>
  <c r="U114" i="37"/>
  <c r="Q111" i="37"/>
  <c r="E110" i="37"/>
  <c r="U117" i="37"/>
  <c r="M118" i="37"/>
  <c r="Q122" i="37"/>
  <c r="E107" i="37"/>
  <c r="U106" i="37"/>
  <c r="E109" i="37"/>
  <c r="M109" i="37"/>
  <c r="U109" i="37"/>
  <c r="U113" i="37"/>
  <c r="M114" i="37"/>
  <c r="Q115" i="37"/>
  <c r="U116" i="37"/>
  <c r="M117" i="37"/>
  <c r="Q118" i="37"/>
  <c r="Q106" i="37"/>
  <c r="M112" i="37"/>
  <c r="Q113" i="37"/>
  <c r="U115" i="37"/>
  <c r="M111" i="37"/>
  <c r="Q116" i="37"/>
  <c r="M122" i="37"/>
  <c r="E106" i="37"/>
  <c r="M106" i="37"/>
  <c r="I107" i="37"/>
  <c r="Q107" i="37"/>
  <c r="U110" i="37"/>
  <c r="I108" i="37"/>
  <c r="Q108" i="37"/>
  <c r="U118" i="37"/>
  <c r="U122" i="37"/>
  <c r="U107" i="37"/>
  <c r="I106" i="37"/>
  <c r="M110" i="37"/>
  <c r="M108" i="37"/>
  <c r="I109" i="37"/>
  <c r="E112" i="37"/>
  <c r="E113" i="37"/>
  <c r="E114" i="37"/>
  <c r="E115" i="37"/>
  <c r="E111" i="37"/>
  <c r="E116" i="37"/>
  <c r="E117" i="37"/>
  <c r="E118" i="37"/>
  <c r="E122" i="37"/>
  <c r="I112" i="37"/>
  <c r="I113" i="37"/>
  <c r="I114" i="37"/>
  <c r="I115" i="37"/>
  <c r="I111" i="37"/>
  <c r="I116" i="37"/>
  <c r="I117" i="37"/>
  <c r="I118" i="37"/>
  <c r="I122" i="37"/>
  <c r="M107" i="37"/>
  <c r="A187" i="30" l="1"/>
  <c r="B187" i="30"/>
  <c r="C187" i="30"/>
  <c r="E187" i="30"/>
  <c r="F187" i="30"/>
  <c r="H187" i="30"/>
  <c r="I187" i="30"/>
  <c r="K187" i="30"/>
  <c r="L187" i="30"/>
  <c r="N187" i="30"/>
  <c r="O187" i="30"/>
  <c r="B192" i="30"/>
  <c r="C192" i="30"/>
  <c r="E192" i="30"/>
  <c r="F192" i="30"/>
  <c r="H192" i="30"/>
  <c r="I192" i="30"/>
  <c r="K192" i="30"/>
  <c r="L192" i="30"/>
  <c r="N192" i="30"/>
  <c r="O192" i="30"/>
  <c r="A193" i="30"/>
  <c r="B193" i="30"/>
  <c r="C193" i="30"/>
  <c r="E193" i="30"/>
  <c r="F193" i="30"/>
  <c r="H193" i="30"/>
  <c r="I193" i="30"/>
  <c r="K193" i="30"/>
  <c r="L193" i="30"/>
  <c r="N193" i="30"/>
  <c r="O193" i="30"/>
  <c r="A194" i="30"/>
  <c r="B194" i="30"/>
  <c r="C194" i="30"/>
  <c r="E194" i="30"/>
  <c r="F194" i="30"/>
  <c r="H194" i="30"/>
  <c r="I194" i="30"/>
  <c r="K194" i="30"/>
  <c r="L194" i="30"/>
  <c r="N194" i="30"/>
  <c r="O194" i="30"/>
  <c r="A198" i="30"/>
  <c r="B198" i="30"/>
  <c r="C198" i="30"/>
  <c r="E198" i="30"/>
  <c r="F198" i="30"/>
  <c r="H198" i="30"/>
  <c r="I198" i="30"/>
  <c r="K198" i="30"/>
  <c r="L198" i="30"/>
  <c r="N198" i="30"/>
  <c r="O198" i="30"/>
  <c r="A196" i="30"/>
  <c r="B196" i="30"/>
  <c r="C196" i="30"/>
  <c r="E196" i="30"/>
  <c r="F196" i="30"/>
  <c r="H196" i="30"/>
  <c r="I196" i="30"/>
  <c r="K196" i="30"/>
  <c r="L196" i="30"/>
  <c r="N196" i="30"/>
  <c r="O196" i="30"/>
  <c r="A162" i="30"/>
  <c r="B162" i="30"/>
  <c r="C162" i="30"/>
  <c r="E162" i="30"/>
  <c r="F162" i="30"/>
  <c r="H162" i="30"/>
  <c r="I162" i="30"/>
  <c r="K162" i="30"/>
  <c r="L162" i="30"/>
  <c r="N162" i="30"/>
  <c r="O162" i="30"/>
  <c r="V187" i="30" l="1"/>
  <c r="V198" i="30"/>
  <c r="U194" i="30"/>
  <c r="V196" i="30"/>
  <c r="U198" i="30"/>
  <c r="U162" i="30"/>
  <c r="V194" i="30"/>
  <c r="U193" i="30"/>
  <c r="V192" i="30"/>
  <c r="U187" i="30"/>
  <c r="V162" i="30"/>
  <c r="U196" i="30"/>
  <c r="V193" i="30"/>
  <c r="U192" i="30"/>
  <c r="G162" i="30"/>
  <c r="D162" i="30"/>
  <c r="D194" i="30"/>
  <c r="D187" i="30"/>
  <c r="P193" i="30"/>
  <c r="M196" i="30"/>
  <c r="P198" i="30"/>
  <c r="J198" i="30"/>
  <c r="P196" i="30"/>
  <c r="P194" i="30"/>
  <c r="P162" i="30"/>
  <c r="G194" i="30"/>
  <c r="J193" i="30"/>
  <c r="D193" i="30"/>
  <c r="G192" i="30"/>
  <c r="M187" i="30"/>
  <c r="D196" i="30"/>
  <c r="M198" i="30"/>
  <c r="M193" i="30"/>
  <c r="P187" i="30"/>
  <c r="J187" i="30"/>
  <c r="J196" i="30"/>
  <c r="D198" i="30"/>
  <c r="P192" i="30"/>
  <c r="D192" i="30"/>
  <c r="M162" i="30"/>
  <c r="G196" i="30"/>
  <c r="M194" i="30"/>
  <c r="G193" i="30"/>
  <c r="J192" i="30"/>
  <c r="J162" i="30"/>
  <c r="G198" i="30"/>
  <c r="J194" i="30"/>
  <c r="M192" i="30"/>
  <c r="G187" i="30"/>
  <c r="O146" i="30"/>
  <c r="N146" i="30"/>
  <c r="L146" i="30"/>
  <c r="K146" i="30"/>
  <c r="I146" i="30"/>
  <c r="H146" i="30"/>
  <c r="F146" i="30"/>
  <c r="E146" i="30"/>
  <c r="C146" i="30"/>
  <c r="B146" i="30"/>
  <c r="A146" i="30"/>
  <c r="O145" i="30"/>
  <c r="N145" i="30"/>
  <c r="L145" i="30"/>
  <c r="K145" i="30"/>
  <c r="I145" i="30"/>
  <c r="H145" i="30"/>
  <c r="F145" i="30"/>
  <c r="E145" i="30"/>
  <c r="C145" i="30"/>
  <c r="B145" i="30"/>
  <c r="O140" i="30"/>
  <c r="N140" i="30"/>
  <c r="K140" i="30"/>
  <c r="I140" i="30"/>
  <c r="F140" i="30"/>
  <c r="C140" i="30"/>
  <c r="B140" i="30"/>
  <c r="A140" i="30"/>
  <c r="U140" i="30" l="1"/>
  <c r="V140" i="30"/>
  <c r="V145" i="30"/>
  <c r="V146" i="30"/>
  <c r="U145" i="30"/>
  <c r="U146" i="30"/>
  <c r="M145" i="30"/>
  <c r="D145" i="30"/>
  <c r="M140" i="30"/>
  <c r="D146" i="30"/>
  <c r="D140" i="30"/>
  <c r="M146" i="30"/>
  <c r="J140" i="30"/>
  <c r="P140" i="30"/>
  <c r="J145" i="30"/>
  <c r="P145" i="30"/>
  <c r="J146" i="30"/>
  <c r="P146" i="30"/>
  <c r="G140" i="30"/>
  <c r="G145" i="30"/>
  <c r="G146" i="30"/>
  <c r="O191" i="30" l="1"/>
  <c r="N191" i="30"/>
  <c r="L191" i="30"/>
  <c r="K191" i="30"/>
  <c r="I191" i="30"/>
  <c r="H191" i="30"/>
  <c r="F191" i="30"/>
  <c r="E191" i="30"/>
  <c r="C191" i="30"/>
  <c r="B191" i="30"/>
  <c r="A191" i="30"/>
  <c r="O190" i="30"/>
  <c r="N190" i="30"/>
  <c r="L190" i="30"/>
  <c r="K190" i="30"/>
  <c r="I190" i="30"/>
  <c r="H190" i="30"/>
  <c r="F190" i="30"/>
  <c r="E190" i="30"/>
  <c r="C190" i="30"/>
  <c r="B190" i="30"/>
  <c r="A190" i="30"/>
  <c r="O189" i="30"/>
  <c r="N189" i="30"/>
  <c r="L189" i="30"/>
  <c r="K189" i="30"/>
  <c r="I189" i="30"/>
  <c r="H189" i="30"/>
  <c r="F189" i="30"/>
  <c r="E189" i="30"/>
  <c r="C189" i="30"/>
  <c r="B189" i="30"/>
  <c r="A189" i="30"/>
  <c r="O188" i="30"/>
  <c r="N188" i="30"/>
  <c r="L188" i="30"/>
  <c r="K188" i="30"/>
  <c r="I188" i="30"/>
  <c r="H188" i="30"/>
  <c r="F188" i="30"/>
  <c r="E188" i="30"/>
  <c r="C188" i="30"/>
  <c r="B188" i="30"/>
  <c r="U188" i="30" s="1"/>
  <c r="A188" i="30"/>
  <c r="O176" i="30"/>
  <c r="N176" i="30"/>
  <c r="L176" i="30"/>
  <c r="K176" i="30"/>
  <c r="I176" i="30"/>
  <c r="H176" i="30"/>
  <c r="F176" i="30"/>
  <c r="E176" i="30"/>
  <c r="C176" i="30"/>
  <c r="B176" i="30"/>
  <c r="A176" i="30"/>
  <c r="O175" i="30"/>
  <c r="N175" i="30"/>
  <c r="L175" i="30"/>
  <c r="K175" i="30"/>
  <c r="I175" i="30"/>
  <c r="H175" i="30"/>
  <c r="F175" i="30"/>
  <c r="E175" i="30"/>
  <c r="C175" i="30"/>
  <c r="B175" i="30"/>
  <c r="A175" i="30"/>
  <c r="O179" i="30"/>
  <c r="N179" i="30"/>
  <c r="L179" i="30"/>
  <c r="K179" i="30"/>
  <c r="I179" i="30"/>
  <c r="H179" i="30"/>
  <c r="F179" i="30"/>
  <c r="E179" i="30"/>
  <c r="C179" i="30"/>
  <c r="V179" i="30" s="1"/>
  <c r="A179" i="30"/>
  <c r="O186" i="30"/>
  <c r="N186" i="30"/>
  <c r="L186" i="30"/>
  <c r="K186" i="30"/>
  <c r="I186" i="30"/>
  <c r="H186" i="30"/>
  <c r="F186" i="30"/>
  <c r="E186" i="30"/>
  <c r="C186" i="30"/>
  <c r="B186" i="30"/>
  <c r="A186" i="30"/>
  <c r="O185" i="30"/>
  <c r="N185" i="30"/>
  <c r="L185" i="30"/>
  <c r="K185" i="30"/>
  <c r="I185" i="30"/>
  <c r="H185" i="30"/>
  <c r="F185" i="30"/>
  <c r="E185" i="30"/>
  <c r="C185" i="30"/>
  <c r="B185" i="30"/>
  <c r="A185" i="30"/>
  <c r="A184" i="30"/>
  <c r="O183" i="30"/>
  <c r="N183" i="30"/>
  <c r="L183" i="30"/>
  <c r="K183" i="30"/>
  <c r="I183" i="30"/>
  <c r="H183" i="30"/>
  <c r="F183" i="30"/>
  <c r="E183" i="30"/>
  <c r="C183" i="30"/>
  <c r="B183" i="30"/>
  <c r="A183" i="30"/>
  <c r="O182" i="30"/>
  <c r="N182" i="30"/>
  <c r="L182" i="30"/>
  <c r="K182" i="30"/>
  <c r="I182" i="30"/>
  <c r="H182" i="30"/>
  <c r="F182" i="30"/>
  <c r="E182" i="30"/>
  <c r="C182" i="30"/>
  <c r="V182" i="30" s="1"/>
  <c r="B182" i="30"/>
  <c r="A182" i="30"/>
  <c r="O178" i="30"/>
  <c r="N178" i="30"/>
  <c r="L178" i="30"/>
  <c r="I178" i="30"/>
  <c r="H178" i="30"/>
  <c r="F178" i="30"/>
  <c r="E178" i="30"/>
  <c r="C178" i="30"/>
  <c r="A178" i="30"/>
  <c r="O181" i="30"/>
  <c r="N181" i="30"/>
  <c r="L181" i="30"/>
  <c r="K181" i="30"/>
  <c r="I181" i="30"/>
  <c r="H181" i="30"/>
  <c r="F181" i="30"/>
  <c r="E181" i="30"/>
  <c r="C181" i="30"/>
  <c r="B181" i="30"/>
  <c r="A181" i="30"/>
  <c r="A180" i="30"/>
  <c r="O177" i="30"/>
  <c r="N177" i="30"/>
  <c r="L177" i="30"/>
  <c r="K177" i="30"/>
  <c r="I177" i="30"/>
  <c r="H177" i="30"/>
  <c r="F177" i="30"/>
  <c r="E177" i="30"/>
  <c r="C177" i="30"/>
  <c r="B177" i="30"/>
  <c r="A177" i="30"/>
  <c r="O174" i="30"/>
  <c r="N174" i="30"/>
  <c r="L174" i="30"/>
  <c r="K174" i="30"/>
  <c r="I174" i="30"/>
  <c r="H174" i="30"/>
  <c r="F174" i="30"/>
  <c r="E174" i="30"/>
  <c r="C174" i="30"/>
  <c r="B174" i="30"/>
  <c r="A174" i="30"/>
  <c r="O173" i="30"/>
  <c r="N173" i="30"/>
  <c r="L173" i="30"/>
  <c r="K173" i="30"/>
  <c r="I173" i="30"/>
  <c r="H173" i="30"/>
  <c r="F173" i="30"/>
  <c r="E173" i="30"/>
  <c r="C173" i="30"/>
  <c r="B173" i="30"/>
  <c r="A173" i="30"/>
  <c r="O172" i="30"/>
  <c r="N172" i="30"/>
  <c r="L172" i="30"/>
  <c r="K172" i="30"/>
  <c r="I172" i="30"/>
  <c r="H172" i="30"/>
  <c r="F172" i="30"/>
  <c r="E172" i="30"/>
  <c r="C172" i="30"/>
  <c r="B172" i="30"/>
  <c r="A172" i="30"/>
  <c r="O171" i="30"/>
  <c r="N171" i="30"/>
  <c r="L171" i="30"/>
  <c r="K171" i="30"/>
  <c r="I171" i="30"/>
  <c r="H171" i="30"/>
  <c r="F171" i="30"/>
  <c r="E171" i="30"/>
  <c r="C171" i="30"/>
  <c r="V171" i="30" s="1"/>
  <c r="B171" i="30"/>
  <c r="A171" i="30"/>
  <c r="O170" i="30"/>
  <c r="N170" i="30"/>
  <c r="L170" i="30"/>
  <c r="K170" i="30"/>
  <c r="I170" i="30"/>
  <c r="H170" i="30"/>
  <c r="F170" i="30"/>
  <c r="E170" i="30"/>
  <c r="C170" i="30"/>
  <c r="B170" i="30"/>
  <c r="A170" i="30"/>
  <c r="O169" i="30"/>
  <c r="N169" i="30"/>
  <c r="L169" i="30"/>
  <c r="K169" i="30"/>
  <c r="I169" i="30"/>
  <c r="H169" i="30"/>
  <c r="F169" i="30"/>
  <c r="E169" i="30"/>
  <c r="C169" i="30"/>
  <c r="B169" i="30"/>
  <c r="A169" i="30"/>
  <c r="O168" i="30"/>
  <c r="N168" i="30"/>
  <c r="L168" i="30"/>
  <c r="K168" i="30"/>
  <c r="I168" i="30"/>
  <c r="H168" i="30"/>
  <c r="F168" i="30"/>
  <c r="E168" i="30"/>
  <c r="C168" i="30"/>
  <c r="B168" i="30"/>
  <c r="A168" i="30"/>
  <c r="O167" i="30"/>
  <c r="N167" i="30"/>
  <c r="L167" i="30"/>
  <c r="K167" i="30"/>
  <c r="I167" i="30"/>
  <c r="H167" i="30"/>
  <c r="F167" i="30"/>
  <c r="E167" i="30"/>
  <c r="C167" i="30"/>
  <c r="B167" i="30"/>
  <c r="A167" i="30"/>
  <c r="O166" i="30"/>
  <c r="N166" i="30"/>
  <c r="L166" i="30"/>
  <c r="K166" i="30"/>
  <c r="I166" i="30"/>
  <c r="H166" i="30"/>
  <c r="F166" i="30"/>
  <c r="E166" i="30"/>
  <c r="C166" i="30"/>
  <c r="B166" i="30"/>
  <c r="A166" i="30"/>
  <c r="O165" i="30"/>
  <c r="N165" i="30"/>
  <c r="L165" i="30"/>
  <c r="K165" i="30"/>
  <c r="I165" i="30"/>
  <c r="H165" i="30"/>
  <c r="F165" i="30"/>
  <c r="E165" i="30"/>
  <c r="C165" i="30"/>
  <c r="B165" i="30"/>
  <c r="A165" i="30"/>
  <c r="O164" i="30"/>
  <c r="N164" i="30"/>
  <c r="L164" i="30"/>
  <c r="K164" i="30"/>
  <c r="I164" i="30"/>
  <c r="H164" i="30"/>
  <c r="F164" i="30"/>
  <c r="E164" i="30"/>
  <c r="C164" i="30"/>
  <c r="B164" i="30"/>
  <c r="A164" i="30"/>
  <c r="O115" i="30"/>
  <c r="N115" i="30"/>
  <c r="L115" i="30"/>
  <c r="K115" i="30"/>
  <c r="I115" i="30"/>
  <c r="H115" i="30"/>
  <c r="F115" i="30"/>
  <c r="E115" i="30"/>
  <c r="C115" i="30"/>
  <c r="B115" i="30"/>
  <c r="A115" i="30"/>
  <c r="O149" i="30"/>
  <c r="N149" i="30"/>
  <c r="L149" i="30"/>
  <c r="K149" i="30"/>
  <c r="I149" i="30"/>
  <c r="H149" i="30"/>
  <c r="F149" i="30"/>
  <c r="E149" i="30"/>
  <c r="C149" i="30"/>
  <c r="B149" i="30"/>
  <c r="A149" i="30"/>
  <c r="O151" i="30"/>
  <c r="N151" i="30"/>
  <c r="L151" i="30"/>
  <c r="K151" i="30"/>
  <c r="I151" i="30"/>
  <c r="H151" i="30"/>
  <c r="F151" i="30"/>
  <c r="E151" i="30"/>
  <c r="C151" i="30"/>
  <c r="B151" i="30"/>
  <c r="A151" i="30"/>
  <c r="O147" i="30"/>
  <c r="N147" i="30"/>
  <c r="L147" i="30"/>
  <c r="K147" i="30"/>
  <c r="I147" i="30"/>
  <c r="H147" i="30"/>
  <c r="F147" i="30"/>
  <c r="E147" i="30"/>
  <c r="C147" i="30"/>
  <c r="B147" i="30"/>
  <c r="A147" i="30"/>
  <c r="O144" i="30"/>
  <c r="N144" i="30"/>
  <c r="L144" i="30"/>
  <c r="K144" i="30"/>
  <c r="I144" i="30"/>
  <c r="H144" i="30"/>
  <c r="F144" i="30"/>
  <c r="E144" i="30"/>
  <c r="C144" i="30"/>
  <c r="B144" i="30"/>
  <c r="A144" i="30"/>
  <c r="O143" i="30"/>
  <c r="N143" i="30"/>
  <c r="L143" i="30"/>
  <c r="K143" i="30"/>
  <c r="I143" i="30"/>
  <c r="H143" i="30"/>
  <c r="F143" i="30"/>
  <c r="E143" i="30"/>
  <c r="C143" i="30"/>
  <c r="B143" i="30"/>
  <c r="A143" i="30"/>
  <c r="O142" i="30"/>
  <c r="N142" i="30"/>
  <c r="L142" i="30"/>
  <c r="K142" i="30"/>
  <c r="I142" i="30"/>
  <c r="H142" i="30"/>
  <c r="F142" i="30"/>
  <c r="E142" i="30"/>
  <c r="C142" i="30"/>
  <c r="B142" i="30"/>
  <c r="A142" i="30"/>
  <c r="O141" i="30"/>
  <c r="N141" i="30"/>
  <c r="L141" i="30"/>
  <c r="K141" i="30"/>
  <c r="I141" i="30"/>
  <c r="H141" i="30"/>
  <c r="F141" i="30"/>
  <c r="E141" i="30"/>
  <c r="C141" i="30"/>
  <c r="B141" i="30"/>
  <c r="A141" i="30"/>
  <c r="O129" i="30"/>
  <c r="N129" i="30"/>
  <c r="L129" i="30"/>
  <c r="K129" i="30"/>
  <c r="I129" i="30"/>
  <c r="H129" i="30"/>
  <c r="F129" i="30"/>
  <c r="E129" i="30"/>
  <c r="C129" i="30"/>
  <c r="B129" i="30"/>
  <c r="A129" i="30"/>
  <c r="O128" i="30"/>
  <c r="N128" i="30"/>
  <c r="L128" i="30"/>
  <c r="K128" i="30"/>
  <c r="I128" i="30"/>
  <c r="H128" i="30"/>
  <c r="F128" i="30"/>
  <c r="E128" i="30"/>
  <c r="C128" i="30"/>
  <c r="B128" i="30"/>
  <c r="A128" i="30"/>
  <c r="O127" i="30"/>
  <c r="N127" i="30"/>
  <c r="L127" i="30"/>
  <c r="K127" i="30"/>
  <c r="I127" i="30"/>
  <c r="H127" i="30"/>
  <c r="F127" i="30"/>
  <c r="E127" i="30"/>
  <c r="C127" i="30"/>
  <c r="B127" i="30"/>
  <c r="A127" i="30"/>
  <c r="O126" i="30"/>
  <c r="N126" i="30"/>
  <c r="L126" i="30"/>
  <c r="K126" i="30"/>
  <c r="I126" i="30"/>
  <c r="H126" i="30"/>
  <c r="F126" i="30"/>
  <c r="E126" i="30"/>
  <c r="C126" i="30"/>
  <c r="B126" i="30"/>
  <c r="A126" i="30"/>
  <c r="O125" i="30"/>
  <c r="N125" i="30"/>
  <c r="L125" i="30"/>
  <c r="K125" i="30"/>
  <c r="I125" i="30"/>
  <c r="H125" i="30"/>
  <c r="F125" i="30"/>
  <c r="E125" i="30"/>
  <c r="C125" i="30"/>
  <c r="B125" i="30"/>
  <c r="A125" i="30"/>
  <c r="O124" i="30"/>
  <c r="N124" i="30"/>
  <c r="L124" i="30"/>
  <c r="K124" i="30"/>
  <c r="I124" i="30"/>
  <c r="H124" i="30"/>
  <c r="F124" i="30"/>
  <c r="E124" i="30"/>
  <c r="C124" i="30"/>
  <c r="B124" i="30"/>
  <c r="A124" i="30"/>
  <c r="O123" i="30"/>
  <c r="N123" i="30"/>
  <c r="L123" i="30"/>
  <c r="K123" i="30"/>
  <c r="I123" i="30"/>
  <c r="H123" i="30"/>
  <c r="F123" i="30"/>
  <c r="E123" i="30"/>
  <c r="C123" i="30"/>
  <c r="B123" i="30"/>
  <c r="A123" i="30"/>
  <c r="O122" i="30"/>
  <c r="N122" i="30"/>
  <c r="L122" i="30"/>
  <c r="K122" i="30"/>
  <c r="I122" i="30"/>
  <c r="H122" i="30"/>
  <c r="F122" i="30"/>
  <c r="E122" i="30"/>
  <c r="C122" i="30"/>
  <c r="B122" i="30"/>
  <c r="A122" i="30"/>
  <c r="O121" i="30"/>
  <c r="N121" i="30"/>
  <c r="L121" i="30"/>
  <c r="K121" i="30"/>
  <c r="I121" i="30"/>
  <c r="H121" i="30"/>
  <c r="F121" i="30"/>
  <c r="E121" i="30"/>
  <c r="C121" i="30"/>
  <c r="A121" i="30"/>
  <c r="O120" i="30"/>
  <c r="N120" i="30"/>
  <c r="L120" i="30"/>
  <c r="K120" i="30"/>
  <c r="I120" i="30"/>
  <c r="H120" i="30"/>
  <c r="F120" i="30"/>
  <c r="E120" i="30"/>
  <c r="C120" i="30"/>
  <c r="B120" i="30"/>
  <c r="A120" i="30"/>
  <c r="O119" i="30"/>
  <c r="N119" i="30"/>
  <c r="L119" i="30"/>
  <c r="K119" i="30"/>
  <c r="I119" i="30"/>
  <c r="H119" i="30"/>
  <c r="F119" i="30"/>
  <c r="E119" i="30"/>
  <c r="C119" i="30"/>
  <c r="B119" i="30"/>
  <c r="A119" i="30"/>
  <c r="O118" i="30"/>
  <c r="N118" i="30"/>
  <c r="L118" i="30"/>
  <c r="K118" i="30"/>
  <c r="I118" i="30"/>
  <c r="H118" i="30"/>
  <c r="F118" i="30"/>
  <c r="E118" i="30"/>
  <c r="C118" i="30"/>
  <c r="B118" i="30"/>
  <c r="A118" i="30"/>
  <c r="O117" i="30"/>
  <c r="N117" i="30"/>
  <c r="L117" i="30"/>
  <c r="K117" i="30"/>
  <c r="I117" i="30"/>
  <c r="H117" i="30"/>
  <c r="F117" i="30"/>
  <c r="E117" i="30"/>
  <c r="C117" i="30"/>
  <c r="B117" i="30"/>
  <c r="A117" i="30"/>
  <c r="A163" i="30"/>
  <c r="A116" i="30"/>
  <c r="V181" i="30" l="1"/>
  <c r="U174" i="30"/>
  <c r="V115" i="30"/>
  <c r="C153" i="30"/>
  <c r="I153" i="30"/>
  <c r="O153" i="30"/>
  <c r="F153" i="30"/>
  <c r="L153" i="30"/>
  <c r="V118" i="30"/>
  <c r="V121" i="30"/>
  <c r="U124" i="30"/>
  <c r="V125" i="30"/>
  <c r="U143" i="30"/>
  <c r="V144" i="30"/>
  <c r="U166" i="30"/>
  <c r="U170" i="30"/>
  <c r="V167" i="30"/>
  <c r="U117" i="30"/>
  <c r="U149" i="30"/>
  <c r="V129" i="30"/>
  <c r="U128" i="30"/>
  <c r="U165" i="30"/>
  <c r="V166" i="30"/>
  <c r="U169" i="30"/>
  <c r="V170" i="30"/>
  <c r="U173" i="30"/>
  <c r="V174" i="30"/>
  <c r="U186" i="30"/>
  <c r="U179" i="30"/>
  <c r="U176" i="30"/>
  <c r="U191" i="30"/>
  <c r="U118" i="30"/>
  <c r="V119" i="30"/>
  <c r="V122" i="30"/>
  <c r="U125" i="30"/>
  <c r="V126" i="30"/>
  <c r="U129" i="30"/>
  <c r="V141" i="30"/>
  <c r="U144" i="30"/>
  <c r="V147" i="30"/>
  <c r="U115" i="30"/>
  <c r="V189" i="30"/>
  <c r="V188" i="30"/>
  <c r="V177" i="30"/>
  <c r="V164" i="30"/>
  <c r="U167" i="30"/>
  <c r="V168" i="30"/>
  <c r="U171" i="30"/>
  <c r="V172" i="30"/>
  <c r="U177" i="30"/>
  <c r="U181" i="30"/>
  <c r="U178" i="30"/>
  <c r="U182" i="30"/>
  <c r="V183" i="30"/>
  <c r="V185" i="30"/>
  <c r="V175" i="30"/>
  <c r="U189" i="30"/>
  <c r="V190" i="30"/>
  <c r="U164" i="30"/>
  <c r="V165" i="30"/>
  <c r="U168" i="30"/>
  <c r="V169" i="30"/>
  <c r="U172" i="30"/>
  <c r="V173" i="30"/>
  <c r="V178" i="30"/>
  <c r="U183" i="30"/>
  <c r="U185" i="30"/>
  <c r="V186" i="30"/>
  <c r="U175" i="30"/>
  <c r="V176" i="30"/>
  <c r="U190" i="30"/>
  <c r="V191" i="30"/>
  <c r="U123" i="30"/>
  <c r="V124" i="30"/>
  <c r="U127" i="30"/>
  <c r="V128" i="30"/>
  <c r="U142" i="30"/>
  <c r="V143" i="30"/>
  <c r="U151" i="30"/>
  <c r="V149" i="30"/>
  <c r="V117" i="30"/>
  <c r="U120" i="30"/>
  <c r="U121" i="30"/>
  <c r="U119" i="30"/>
  <c r="V120" i="30"/>
  <c r="U122" i="30"/>
  <c r="V123" i="30"/>
  <c r="U126" i="30"/>
  <c r="V127" i="30"/>
  <c r="U141" i="30"/>
  <c r="V142" i="30"/>
  <c r="U147" i="30"/>
  <c r="V151" i="30"/>
  <c r="P151" i="30"/>
  <c r="G149" i="30"/>
  <c r="M149" i="30"/>
  <c r="M139" i="30"/>
  <c r="M141" i="30"/>
  <c r="M117" i="30"/>
  <c r="D118" i="30"/>
  <c r="P118" i="30"/>
  <c r="M121" i="30"/>
  <c r="D122" i="30"/>
  <c r="P122" i="30"/>
  <c r="M125" i="30"/>
  <c r="D126" i="30"/>
  <c r="P126" i="30"/>
  <c r="D130" i="30"/>
  <c r="P130" i="30"/>
  <c r="D134" i="30"/>
  <c r="P134" i="30"/>
  <c r="G115" i="30"/>
  <c r="M115" i="30"/>
  <c r="M171" i="30"/>
  <c r="M119" i="30"/>
  <c r="D120" i="30"/>
  <c r="P120" i="30"/>
  <c r="M123" i="30"/>
  <c r="D124" i="30"/>
  <c r="P124" i="30"/>
  <c r="D127" i="30"/>
  <c r="P127" i="30"/>
  <c r="D135" i="30"/>
  <c r="M165" i="30"/>
  <c r="J167" i="30"/>
  <c r="J171" i="30"/>
  <c r="J188" i="30"/>
  <c r="P188" i="30"/>
  <c r="G190" i="30"/>
  <c r="J185" i="30"/>
  <c r="J176" i="30"/>
  <c r="J191" i="30"/>
  <c r="P135" i="30"/>
  <c r="M174" i="30"/>
  <c r="J186" i="30"/>
  <c r="D168" i="30"/>
  <c r="J168" i="30"/>
  <c r="D172" i="30"/>
  <c r="J172" i="30"/>
  <c r="P172" i="30"/>
  <c r="M178" i="30"/>
  <c r="M186" i="30"/>
  <c r="D175" i="30"/>
  <c r="J175" i="30"/>
  <c r="J182" i="30"/>
  <c r="J179" i="30"/>
  <c r="M128" i="30"/>
  <c r="G143" i="30"/>
  <c r="G151" i="30"/>
  <c r="M151" i="30"/>
  <c r="M167" i="30"/>
  <c r="G172" i="30"/>
  <c r="J178" i="30"/>
  <c r="P178" i="30"/>
  <c r="P186" i="30"/>
  <c r="G175" i="30"/>
  <c r="M176" i="30"/>
  <c r="M191" i="30"/>
  <c r="M166" i="30"/>
  <c r="M175" i="30"/>
  <c r="M190" i="30"/>
  <c r="G164" i="30"/>
  <c r="M164" i="30"/>
  <c r="G168" i="30"/>
  <c r="M169" i="30"/>
  <c r="D170" i="30"/>
  <c r="J170" i="30"/>
  <c r="M173" i="30"/>
  <c r="J174" i="30"/>
  <c r="M177" i="30"/>
  <c r="M181" i="30"/>
  <c r="M183" i="30"/>
  <c r="M185" i="30"/>
  <c r="M188" i="30"/>
  <c r="D190" i="30"/>
  <c r="J190" i="30"/>
  <c r="M143" i="30"/>
  <c r="D136" i="30"/>
  <c r="M132" i="30"/>
  <c r="M142" i="30"/>
  <c r="G147" i="30"/>
  <c r="M147" i="30"/>
  <c r="M131" i="30"/>
  <c r="G136" i="30"/>
  <c r="M136" i="30"/>
  <c r="M138" i="30"/>
  <c r="M129" i="30"/>
  <c r="G144" i="30"/>
  <c r="M144" i="30"/>
  <c r="D117" i="30"/>
  <c r="P117" i="30"/>
  <c r="M120" i="30"/>
  <c r="D121" i="30"/>
  <c r="P121" i="30"/>
  <c r="M124" i="30"/>
  <c r="D125" i="30"/>
  <c r="P125" i="30"/>
  <c r="M127" i="30"/>
  <c r="M135" i="30"/>
  <c r="D138" i="30"/>
  <c r="D139" i="30"/>
  <c r="D132" i="30"/>
  <c r="D128" i="30"/>
  <c r="D129" i="30"/>
  <c r="D141" i="30"/>
  <c r="D142" i="30"/>
  <c r="D143" i="30"/>
  <c r="D144" i="30"/>
  <c r="D147" i="30"/>
  <c r="D151" i="30"/>
  <c r="D149" i="30"/>
  <c r="J149" i="30"/>
  <c r="D115" i="30"/>
  <c r="J115" i="30"/>
  <c r="D164" i="30"/>
  <c r="D165" i="30"/>
  <c r="D166" i="30"/>
  <c r="J166" i="30"/>
  <c r="P166" i="30"/>
  <c r="G170" i="30"/>
  <c r="J173" i="30"/>
  <c r="G178" i="30"/>
  <c r="M182" i="30"/>
  <c r="D186" i="30"/>
  <c r="P175" i="30"/>
  <c r="G188" i="30"/>
  <c r="M189" i="30"/>
  <c r="M118" i="30"/>
  <c r="D119" i="30"/>
  <c r="P119" i="30"/>
  <c r="M122" i="30"/>
  <c r="D123" i="30"/>
  <c r="P123" i="30"/>
  <c r="M126" i="30"/>
  <c r="M130" i="30"/>
  <c r="M134" i="30"/>
  <c r="D131" i="30"/>
  <c r="P131" i="30"/>
  <c r="G138" i="30"/>
  <c r="G139" i="30"/>
  <c r="G132" i="30"/>
  <c r="G128" i="30"/>
  <c r="G129" i="30"/>
  <c r="G141" i="30"/>
  <c r="G142" i="30"/>
  <c r="G165" i="30"/>
  <c r="G166" i="30"/>
  <c r="P170" i="30"/>
  <c r="J177" i="30"/>
  <c r="D178" i="30"/>
  <c r="G186" i="30"/>
  <c r="M179" i="30"/>
  <c r="D188" i="30"/>
  <c r="J189" i="30"/>
  <c r="P190" i="30"/>
  <c r="P168" i="30"/>
  <c r="J169" i="30"/>
  <c r="J119" i="30"/>
  <c r="J120" i="30"/>
  <c r="J124" i="30"/>
  <c r="J125" i="30"/>
  <c r="J126" i="30"/>
  <c r="J130" i="30"/>
  <c r="J134" i="30"/>
  <c r="J117" i="30"/>
  <c r="J118" i="30"/>
  <c r="J121" i="30"/>
  <c r="J122" i="30"/>
  <c r="J123" i="30"/>
  <c r="J127" i="30"/>
  <c r="J131" i="30"/>
  <c r="J135" i="30"/>
  <c r="G117" i="30"/>
  <c r="G118" i="30"/>
  <c r="G119" i="30"/>
  <c r="G120" i="30"/>
  <c r="G121" i="30"/>
  <c r="G122" i="30"/>
  <c r="G123" i="30"/>
  <c r="G124" i="30"/>
  <c r="G125" i="30"/>
  <c r="G126" i="30"/>
  <c r="G127" i="30"/>
  <c r="G130" i="30"/>
  <c r="G134" i="30"/>
  <c r="G131" i="30"/>
  <c r="G135" i="30"/>
  <c r="M168" i="30"/>
  <c r="M170" i="30"/>
  <c r="M172" i="30"/>
  <c r="J181" i="30"/>
  <c r="J183" i="30"/>
  <c r="J136" i="30"/>
  <c r="P136" i="30"/>
  <c r="J138" i="30"/>
  <c r="P138" i="30"/>
  <c r="J139" i="30"/>
  <c r="P139" i="30"/>
  <c r="J132" i="30"/>
  <c r="P132" i="30"/>
  <c r="J128" i="30"/>
  <c r="P128" i="30"/>
  <c r="J129" i="30"/>
  <c r="P129" i="30"/>
  <c r="J141" i="30"/>
  <c r="P141" i="30"/>
  <c r="J142" i="30"/>
  <c r="P142" i="30"/>
  <c r="J143" i="30"/>
  <c r="P143" i="30"/>
  <c r="J144" i="30"/>
  <c r="P144" i="30"/>
  <c r="J147" i="30"/>
  <c r="P147" i="30"/>
  <c r="J151" i="30"/>
  <c r="P149" i="30"/>
  <c r="P115" i="30"/>
  <c r="J164" i="30"/>
  <c r="P164" i="30"/>
  <c r="J165" i="30"/>
  <c r="P165" i="30"/>
  <c r="D167" i="30"/>
  <c r="G169" i="30"/>
  <c r="P169" i="30"/>
  <c r="D171" i="30"/>
  <c r="G173" i="30"/>
  <c r="P173" i="30"/>
  <c r="D174" i="30"/>
  <c r="G177" i="30"/>
  <c r="P177" i="30"/>
  <c r="D181" i="30"/>
  <c r="G182" i="30"/>
  <c r="P182" i="30"/>
  <c r="D183" i="30"/>
  <c r="G185" i="30"/>
  <c r="P185" i="30"/>
  <c r="D179" i="30"/>
  <c r="G176" i="30"/>
  <c r="P176" i="30"/>
  <c r="D189" i="30"/>
  <c r="G191" i="30"/>
  <c r="P191" i="30"/>
  <c r="G167" i="30"/>
  <c r="P167" i="30"/>
  <c r="D169" i="30"/>
  <c r="G171" i="30"/>
  <c r="P171" i="30"/>
  <c r="D173" i="30"/>
  <c r="G174" i="30"/>
  <c r="P174" i="30"/>
  <c r="D177" i="30"/>
  <c r="G181" i="30"/>
  <c r="P181" i="30"/>
  <c r="D182" i="30"/>
  <c r="G183" i="30"/>
  <c r="P183" i="30"/>
  <c r="D185" i="30"/>
  <c r="G179" i="30"/>
  <c r="P179" i="30"/>
  <c r="D176" i="30"/>
  <c r="G189" i="30"/>
  <c r="P189" i="30"/>
  <c r="D191" i="30"/>
  <c r="O184" i="30"/>
  <c r="N184" i="30"/>
  <c r="L184" i="30"/>
  <c r="K184" i="30"/>
  <c r="I184" i="30"/>
  <c r="H184" i="30"/>
  <c r="F184" i="30"/>
  <c r="E184" i="30"/>
  <c r="C184" i="30"/>
  <c r="B184" i="30"/>
  <c r="O180" i="30"/>
  <c r="N180" i="30"/>
  <c r="L180" i="30"/>
  <c r="K180" i="30"/>
  <c r="I180" i="30"/>
  <c r="H180" i="30"/>
  <c r="F180" i="30"/>
  <c r="E180" i="30"/>
  <c r="C180" i="30"/>
  <c r="B180" i="30"/>
  <c r="E200" i="30" l="1"/>
  <c r="K200" i="30"/>
  <c r="C200" i="30"/>
  <c r="I200" i="30"/>
  <c r="O200" i="30"/>
  <c r="F200" i="30"/>
  <c r="L200" i="30"/>
  <c r="B200" i="30"/>
  <c r="H200" i="30"/>
  <c r="N200" i="30"/>
  <c r="U180" i="30"/>
  <c r="V180" i="30"/>
  <c r="U184" i="30"/>
  <c r="V184" i="30"/>
  <c r="D180" i="30"/>
  <c r="J180" i="30"/>
  <c r="P180" i="30"/>
  <c r="G184" i="30"/>
  <c r="M184" i="30"/>
  <c r="D137" i="30"/>
  <c r="P137" i="30"/>
  <c r="J137" i="30"/>
  <c r="G137" i="30"/>
  <c r="M137" i="30"/>
  <c r="G180" i="30"/>
  <c r="M180" i="30"/>
  <c r="D184" i="30"/>
  <c r="J184" i="30"/>
  <c r="P184" i="30"/>
  <c r="O163" i="30" l="1"/>
  <c r="N163" i="30"/>
  <c r="L163" i="30"/>
  <c r="K163" i="30"/>
  <c r="I163" i="30"/>
  <c r="H163" i="30"/>
  <c r="F163" i="30"/>
  <c r="E163" i="30"/>
  <c r="C163" i="30"/>
  <c r="B163" i="30"/>
  <c r="U163" i="30" l="1"/>
  <c r="V163" i="30"/>
  <c r="P163" i="30"/>
  <c r="J163" i="30"/>
  <c r="G163" i="30"/>
  <c r="M163" i="30"/>
  <c r="D163" i="30"/>
  <c r="N10000" i="35" l="1"/>
  <c r="M10000" i="35"/>
  <c r="L10000" i="35"/>
  <c r="K10000" i="35"/>
  <c r="N9999" i="35"/>
  <c r="M9999" i="35"/>
  <c r="L9999" i="35"/>
  <c r="K9999" i="35"/>
  <c r="N9998" i="35"/>
  <c r="M9998" i="35"/>
  <c r="L9998" i="35"/>
  <c r="K9998" i="35"/>
  <c r="N9997" i="35"/>
  <c r="M9997" i="35"/>
  <c r="L9997" i="35"/>
  <c r="K9997" i="35"/>
  <c r="N9996" i="35"/>
  <c r="M9996" i="35"/>
  <c r="L9996" i="35"/>
  <c r="K9996" i="35"/>
  <c r="N9995" i="35"/>
  <c r="M9995" i="35"/>
  <c r="L9995" i="35"/>
  <c r="K9995" i="35"/>
  <c r="N9994" i="35"/>
  <c r="M9994" i="35"/>
  <c r="L9994" i="35"/>
  <c r="K9994" i="35"/>
  <c r="N9993" i="35"/>
  <c r="M9993" i="35"/>
  <c r="L9993" i="35"/>
  <c r="K9993" i="35"/>
  <c r="N9992" i="35"/>
  <c r="M9992" i="35"/>
  <c r="L9992" i="35"/>
  <c r="K9992" i="35"/>
  <c r="N9991" i="35"/>
  <c r="M9991" i="35"/>
  <c r="L9991" i="35"/>
  <c r="K9991" i="35"/>
  <c r="N9990" i="35"/>
  <c r="M9990" i="35"/>
  <c r="L9990" i="35"/>
  <c r="K9990" i="35"/>
  <c r="N9989" i="35"/>
  <c r="M9989" i="35"/>
  <c r="L9989" i="35"/>
  <c r="K9989" i="35"/>
  <c r="N9988" i="35"/>
  <c r="M9988" i="35"/>
  <c r="L9988" i="35"/>
  <c r="K9988" i="35"/>
  <c r="N9987" i="35"/>
  <c r="M9987" i="35"/>
  <c r="L9987" i="35"/>
  <c r="K9987" i="35"/>
  <c r="N9986" i="35"/>
  <c r="M9986" i="35"/>
  <c r="L9986" i="35"/>
  <c r="K9986" i="35"/>
  <c r="N9985" i="35"/>
  <c r="M9985" i="35"/>
  <c r="L9985" i="35"/>
  <c r="K9985" i="35"/>
  <c r="N9984" i="35"/>
  <c r="M9984" i="35"/>
  <c r="L9984" i="35"/>
  <c r="K9984" i="35"/>
  <c r="N9983" i="35"/>
  <c r="M9983" i="35"/>
  <c r="L9983" i="35"/>
  <c r="K9983" i="35"/>
  <c r="N9982" i="35"/>
  <c r="M9982" i="35"/>
  <c r="L9982" i="35"/>
  <c r="K9982" i="35"/>
  <c r="N9981" i="35"/>
  <c r="M9981" i="35"/>
  <c r="L9981" i="35"/>
  <c r="K9981" i="35"/>
  <c r="N9980" i="35"/>
  <c r="M9980" i="35"/>
  <c r="L9980" i="35"/>
  <c r="K9980" i="35"/>
  <c r="N9979" i="35"/>
  <c r="M9979" i="35"/>
  <c r="L9979" i="35"/>
  <c r="K9979" i="35"/>
  <c r="N9978" i="35"/>
  <c r="M9978" i="35"/>
  <c r="L9978" i="35"/>
  <c r="K9978" i="35"/>
  <c r="N9977" i="35"/>
  <c r="M9977" i="35"/>
  <c r="L9977" i="35"/>
  <c r="K9977" i="35"/>
  <c r="N9976" i="35"/>
  <c r="M9976" i="35"/>
  <c r="L9976" i="35"/>
  <c r="K9976" i="35"/>
  <c r="N9975" i="35"/>
  <c r="M9975" i="35"/>
  <c r="L9975" i="35"/>
  <c r="K9975" i="35"/>
  <c r="N9974" i="35"/>
  <c r="M9974" i="35"/>
  <c r="L9974" i="35"/>
  <c r="K9974" i="35"/>
  <c r="N9973" i="35"/>
  <c r="M9973" i="35"/>
  <c r="L9973" i="35"/>
  <c r="K9973" i="35"/>
  <c r="N9972" i="35"/>
  <c r="M9972" i="35"/>
  <c r="L9972" i="35"/>
  <c r="K9972" i="35"/>
  <c r="N9971" i="35"/>
  <c r="M9971" i="35"/>
  <c r="L9971" i="35"/>
  <c r="K9971" i="35"/>
  <c r="N9970" i="35"/>
  <c r="M9970" i="35"/>
  <c r="L9970" i="35"/>
  <c r="K9970" i="35"/>
  <c r="N9969" i="35"/>
  <c r="M9969" i="35"/>
  <c r="L9969" i="35"/>
  <c r="K9969" i="35"/>
  <c r="N9968" i="35"/>
  <c r="M9968" i="35"/>
  <c r="L9968" i="35"/>
  <c r="K9968" i="35"/>
  <c r="N9967" i="35"/>
  <c r="M9967" i="35"/>
  <c r="L9967" i="35"/>
  <c r="K9967" i="35"/>
  <c r="N9966" i="35"/>
  <c r="M9966" i="35"/>
  <c r="L9966" i="35"/>
  <c r="K9966" i="35"/>
  <c r="N9965" i="35"/>
  <c r="M9965" i="35"/>
  <c r="L9965" i="35"/>
  <c r="K9965" i="35"/>
  <c r="N9964" i="35"/>
  <c r="M9964" i="35"/>
  <c r="L9964" i="35"/>
  <c r="K9964" i="35"/>
  <c r="N9963" i="35"/>
  <c r="M9963" i="35"/>
  <c r="L9963" i="35"/>
  <c r="K9963" i="35"/>
  <c r="N9962" i="35"/>
  <c r="M9962" i="35"/>
  <c r="L9962" i="35"/>
  <c r="K9962" i="35"/>
  <c r="N9961" i="35"/>
  <c r="M9961" i="35"/>
  <c r="L9961" i="35"/>
  <c r="K9961" i="35"/>
  <c r="N9960" i="35"/>
  <c r="M9960" i="35"/>
  <c r="L9960" i="35"/>
  <c r="K9960" i="35"/>
  <c r="N9959" i="35"/>
  <c r="M9959" i="35"/>
  <c r="L9959" i="35"/>
  <c r="K9959" i="35"/>
  <c r="N9958" i="35"/>
  <c r="M9958" i="35"/>
  <c r="L9958" i="35"/>
  <c r="K9958" i="35"/>
  <c r="N9957" i="35"/>
  <c r="M9957" i="35"/>
  <c r="L9957" i="35"/>
  <c r="K9957" i="35"/>
  <c r="N9956" i="35"/>
  <c r="M9956" i="35"/>
  <c r="L9956" i="35"/>
  <c r="K9956" i="35"/>
  <c r="N9955" i="35"/>
  <c r="M9955" i="35"/>
  <c r="L9955" i="35"/>
  <c r="K9955" i="35"/>
  <c r="N9954" i="35"/>
  <c r="M9954" i="35"/>
  <c r="L9954" i="35"/>
  <c r="K9954" i="35"/>
  <c r="N9953" i="35"/>
  <c r="M9953" i="35"/>
  <c r="L9953" i="35"/>
  <c r="K9953" i="35"/>
  <c r="N9952" i="35"/>
  <c r="M9952" i="35"/>
  <c r="L9952" i="35"/>
  <c r="K9952" i="35"/>
  <c r="N9951" i="35"/>
  <c r="M9951" i="35"/>
  <c r="L9951" i="35"/>
  <c r="K9951" i="35"/>
  <c r="N9950" i="35"/>
  <c r="M9950" i="35"/>
  <c r="L9950" i="35"/>
  <c r="K9950" i="35"/>
  <c r="N9949" i="35"/>
  <c r="M9949" i="35"/>
  <c r="L9949" i="35"/>
  <c r="K9949" i="35"/>
  <c r="N9948" i="35"/>
  <c r="M9948" i="35"/>
  <c r="L9948" i="35"/>
  <c r="K9948" i="35"/>
  <c r="N9947" i="35"/>
  <c r="M9947" i="35"/>
  <c r="L9947" i="35"/>
  <c r="K9947" i="35"/>
  <c r="N9946" i="35"/>
  <c r="M9946" i="35"/>
  <c r="L9946" i="35"/>
  <c r="K9946" i="35"/>
  <c r="N9945" i="35"/>
  <c r="M9945" i="35"/>
  <c r="L9945" i="35"/>
  <c r="K9945" i="35"/>
  <c r="N9944" i="35"/>
  <c r="M9944" i="35"/>
  <c r="L9944" i="35"/>
  <c r="K9944" i="35"/>
  <c r="N9943" i="35"/>
  <c r="M9943" i="35"/>
  <c r="L9943" i="35"/>
  <c r="K9943" i="35"/>
  <c r="N9942" i="35"/>
  <c r="M9942" i="35"/>
  <c r="L9942" i="35"/>
  <c r="K9942" i="35"/>
  <c r="N9941" i="35"/>
  <c r="M9941" i="35"/>
  <c r="L9941" i="35"/>
  <c r="K9941" i="35"/>
  <c r="N9940" i="35"/>
  <c r="M9940" i="35"/>
  <c r="L9940" i="35"/>
  <c r="K9940" i="35"/>
  <c r="N9939" i="35"/>
  <c r="M9939" i="35"/>
  <c r="L9939" i="35"/>
  <c r="K9939" i="35"/>
  <c r="N9938" i="35"/>
  <c r="M9938" i="35"/>
  <c r="L9938" i="35"/>
  <c r="K9938" i="35"/>
  <c r="N9937" i="35"/>
  <c r="M9937" i="35"/>
  <c r="L9937" i="35"/>
  <c r="K9937" i="35"/>
  <c r="N9936" i="35"/>
  <c r="M9936" i="35"/>
  <c r="L9936" i="35"/>
  <c r="K9936" i="35"/>
  <c r="N9935" i="35"/>
  <c r="M9935" i="35"/>
  <c r="L9935" i="35"/>
  <c r="K9935" i="35"/>
  <c r="N9934" i="35"/>
  <c r="M9934" i="35"/>
  <c r="L9934" i="35"/>
  <c r="K9934" i="35"/>
  <c r="N9933" i="35"/>
  <c r="M9933" i="35"/>
  <c r="L9933" i="35"/>
  <c r="K9933" i="35"/>
  <c r="N9932" i="35"/>
  <c r="M9932" i="35"/>
  <c r="L9932" i="35"/>
  <c r="K9932" i="35"/>
  <c r="N9931" i="35"/>
  <c r="M9931" i="35"/>
  <c r="L9931" i="35"/>
  <c r="K9931" i="35"/>
  <c r="N9930" i="35"/>
  <c r="M9930" i="35"/>
  <c r="L9930" i="35"/>
  <c r="K9930" i="35"/>
  <c r="N9929" i="35"/>
  <c r="M9929" i="35"/>
  <c r="L9929" i="35"/>
  <c r="K9929" i="35"/>
  <c r="N9928" i="35"/>
  <c r="M9928" i="35"/>
  <c r="L9928" i="35"/>
  <c r="K9928" i="35"/>
  <c r="N9927" i="35"/>
  <c r="M9927" i="35"/>
  <c r="L9927" i="35"/>
  <c r="K9927" i="35"/>
  <c r="N9926" i="35"/>
  <c r="M9926" i="35"/>
  <c r="L9926" i="35"/>
  <c r="K9926" i="35"/>
  <c r="N9925" i="35"/>
  <c r="M9925" i="35"/>
  <c r="L9925" i="35"/>
  <c r="K9925" i="35"/>
  <c r="N9924" i="35"/>
  <c r="M9924" i="35"/>
  <c r="L9924" i="35"/>
  <c r="K9924" i="35"/>
  <c r="N9923" i="35"/>
  <c r="M9923" i="35"/>
  <c r="L9923" i="35"/>
  <c r="K9923" i="35"/>
  <c r="N9922" i="35"/>
  <c r="M9922" i="35"/>
  <c r="L9922" i="35"/>
  <c r="K9922" i="35"/>
  <c r="N9921" i="35"/>
  <c r="M9921" i="35"/>
  <c r="L9921" i="35"/>
  <c r="K9921" i="35"/>
  <c r="N9920" i="35"/>
  <c r="M9920" i="35"/>
  <c r="L9920" i="35"/>
  <c r="K9920" i="35"/>
  <c r="N9919" i="35"/>
  <c r="M9919" i="35"/>
  <c r="L9919" i="35"/>
  <c r="K9919" i="35"/>
  <c r="N9918" i="35"/>
  <c r="M9918" i="35"/>
  <c r="L9918" i="35"/>
  <c r="K9918" i="35"/>
  <c r="N9917" i="35"/>
  <c r="M9917" i="35"/>
  <c r="L9917" i="35"/>
  <c r="K9917" i="35"/>
  <c r="N9916" i="35"/>
  <c r="M9916" i="35"/>
  <c r="L9916" i="35"/>
  <c r="K9916" i="35"/>
  <c r="N9915" i="35"/>
  <c r="M9915" i="35"/>
  <c r="L9915" i="35"/>
  <c r="K9915" i="35"/>
  <c r="N9914" i="35"/>
  <c r="M9914" i="35"/>
  <c r="L9914" i="35"/>
  <c r="K9914" i="35"/>
  <c r="N9913" i="35"/>
  <c r="M9913" i="35"/>
  <c r="L9913" i="35"/>
  <c r="K9913" i="35"/>
  <c r="N9912" i="35"/>
  <c r="M9912" i="35"/>
  <c r="L9912" i="35"/>
  <c r="K9912" i="35"/>
  <c r="N9911" i="35"/>
  <c r="M9911" i="35"/>
  <c r="L9911" i="35"/>
  <c r="K9911" i="35"/>
  <c r="N9910" i="35"/>
  <c r="M9910" i="35"/>
  <c r="L9910" i="35"/>
  <c r="K9910" i="35"/>
  <c r="N9909" i="35"/>
  <c r="M9909" i="35"/>
  <c r="L9909" i="35"/>
  <c r="K9909" i="35"/>
  <c r="N9908" i="35"/>
  <c r="M9908" i="35"/>
  <c r="L9908" i="35"/>
  <c r="K9908" i="35"/>
  <c r="N9907" i="35"/>
  <c r="M9907" i="35"/>
  <c r="L9907" i="35"/>
  <c r="K9907" i="35"/>
  <c r="N9906" i="35"/>
  <c r="M9906" i="35"/>
  <c r="L9906" i="35"/>
  <c r="K9906" i="35"/>
  <c r="N9905" i="35"/>
  <c r="M9905" i="35"/>
  <c r="L9905" i="35"/>
  <c r="K9905" i="35"/>
  <c r="N9904" i="35"/>
  <c r="M9904" i="35"/>
  <c r="L9904" i="35"/>
  <c r="K9904" i="35"/>
  <c r="N9903" i="35"/>
  <c r="M9903" i="35"/>
  <c r="L9903" i="35"/>
  <c r="K9903" i="35"/>
  <c r="N9902" i="35"/>
  <c r="M9902" i="35"/>
  <c r="L9902" i="35"/>
  <c r="K9902" i="35"/>
  <c r="N9901" i="35"/>
  <c r="M9901" i="35"/>
  <c r="L9901" i="35"/>
  <c r="K9901" i="35"/>
  <c r="N9900" i="35"/>
  <c r="M9900" i="35"/>
  <c r="L9900" i="35"/>
  <c r="K9900" i="35"/>
  <c r="N9899" i="35"/>
  <c r="M9899" i="35"/>
  <c r="L9899" i="35"/>
  <c r="K9899" i="35"/>
  <c r="N9898" i="35"/>
  <c r="M9898" i="35"/>
  <c r="L9898" i="35"/>
  <c r="K9898" i="35"/>
  <c r="N9897" i="35"/>
  <c r="M9897" i="35"/>
  <c r="L9897" i="35"/>
  <c r="K9897" i="35"/>
  <c r="N9896" i="35"/>
  <c r="M9896" i="35"/>
  <c r="L9896" i="35"/>
  <c r="K9896" i="35"/>
  <c r="N9895" i="35"/>
  <c r="M9895" i="35"/>
  <c r="L9895" i="35"/>
  <c r="K9895" i="35"/>
  <c r="N9894" i="35"/>
  <c r="M9894" i="35"/>
  <c r="L9894" i="35"/>
  <c r="K9894" i="35"/>
  <c r="N9893" i="35"/>
  <c r="M9893" i="35"/>
  <c r="L9893" i="35"/>
  <c r="K9893" i="35"/>
  <c r="N9892" i="35"/>
  <c r="M9892" i="35"/>
  <c r="L9892" i="35"/>
  <c r="K9892" i="35"/>
  <c r="N9891" i="35"/>
  <c r="M9891" i="35"/>
  <c r="L9891" i="35"/>
  <c r="K9891" i="35"/>
  <c r="N9890" i="35"/>
  <c r="M9890" i="35"/>
  <c r="L9890" i="35"/>
  <c r="K9890" i="35"/>
  <c r="N9889" i="35"/>
  <c r="M9889" i="35"/>
  <c r="L9889" i="35"/>
  <c r="K9889" i="35"/>
  <c r="N9888" i="35"/>
  <c r="M9888" i="35"/>
  <c r="L9888" i="35"/>
  <c r="K9888" i="35"/>
  <c r="N9887" i="35"/>
  <c r="M9887" i="35"/>
  <c r="L9887" i="35"/>
  <c r="K9887" i="35"/>
  <c r="N9886" i="35"/>
  <c r="M9886" i="35"/>
  <c r="L9886" i="35"/>
  <c r="K9886" i="35"/>
  <c r="N9885" i="35"/>
  <c r="M9885" i="35"/>
  <c r="L9885" i="35"/>
  <c r="K9885" i="35"/>
  <c r="N9884" i="35"/>
  <c r="M9884" i="35"/>
  <c r="L9884" i="35"/>
  <c r="K9884" i="35"/>
  <c r="N9883" i="35"/>
  <c r="M9883" i="35"/>
  <c r="L9883" i="35"/>
  <c r="K9883" i="35"/>
  <c r="N9882" i="35"/>
  <c r="M9882" i="35"/>
  <c r="L9882" i="35"/>
  <c r="K9882" i="35"/>
  <c r="N9881" i="35"/>
  <c r="M9881" i="35"/>
  <c r="L9881" i="35"/>
  <c r="K9881" i="35"/>
  <c r="N9880" i="35"/>
  <c r="M9880" i="35"/>
  <c r="L9880" i="35"/>
  <c r="K9880" i="35"/>
  <c r="N9879" i="35"/>
  <c r="M9879" i="35"/>
  <c r="L9879" i="35"/>
  <c r="K9879" i="35"/>
  <c r="N9878" i="35"/>
  <c r="M9878" i="35"/>
  <c r="L9878" i="35"/>
  <c r="K9878" i="35"/>
  <c r="N9877" i="35"/>
  <c r="M9877" i="35"/>
  <c r="L9877" i="35"/>
  <c r="K9877" i="35"/>
  <c r="N9876" i="35"/>
  <c r="M9876" i="35"/>
  <c r="L9876" i="35"/>
  <c r="K9876" i="35"/>
  <c r="N9875" i="35"/>
  <c r="M9875" i="35"/>
  <c r="L9875" i="35"/>
  <c r="K9875" i="35"/>
  <c r="N9874" i="35"/>
  <c r="M9874" i="35"/>
  <c r="L9874" i="35"/>
  <c r="K9874" i="35"/>
  <c r="N9873" i="35"/>
  <c r="M9873" i="35"/>
  <c r="L9873" i="35"/>
  <c r="K9873" i="35"/>
  <c r="N9872" i="35"/>
  <c r="M9872" i="35"/>
  <c r="L9872" i="35"/>
  <c r="K9872" i="35"/>
  <c r="N9871" i="35"/>
  <c r="M9871" i="35"/>
  <c r="L9871" i="35"/>
  <c r="K9871" i="35"/>
  <c r="N9870" i="35"/>
  <c r="M9870" i="35"/>
  <c r="L9870" i="35"/>
  <c r="K9870" i="35"/>
  <c r="N9869" i="35"/>
  <c r="M9869" i="35"/>
  <c r="L9869" i="35"/>
  <c r="K9869" i="35"/>
  <c r="N9868" i="35"/>
  <c r="M9868" i="35"/>
  <c r="L9868" i="35"/>
  <c r="K9868" i="35"/>
  <c r="N9867" i="35"/>
  <c r="M9867" i="35"/>
  <c r="L9867" i="35"/>
  <c r="K9867" i="35"/>
  <c r="N9866" i="35"/>
  <c r="M9866" i="35"/>
  <c r="L9866" i="35"/>
  <c r="K9866" i="35"/>
  <c r="N9865" i="35"/>
  <c r="M9865" i="35"/>
  <c r="L9865" i="35"/>
  <c r="K9865" i="35"/>
  <c r="N9864" i="35"/>
  <c r="M9864" i="35"/>
  <c r="L9864" i="35"/>
  <c r="K9864" i="35"/>
  <c r="N9863" i="35"/>
  <c r="M9863" i="35"/>
  <c r="L9863" i="35"/>
  <c r="K9863" i="35"/>
  <c r="N9862" i="35"/>
  <c r="M9862" i="35"/>
  <c r="L9862" i="35"/>
  <c r="K9862" i="35"/>
  <c r="N9861" i="35"/>
  <c r="M9861" i="35"/>
  <c r="L9861" i="35"/>
  <c r="K9861" i="35"/>
  <c r="N9860" i="35"/>
  <c r="M9860" i="35"/>
  <c r="L9860" i="35"/>
  <c r="K9860" i="35"/>
  <c r="N9859" i="35"/>
  <c r="M9859" i="35"/>
  <c r="L9859" i="35"/>
  <c r="K9859" i="35"/>
  <c r="N9858" i="35"/>
  <c r="M9858" i="35"/>
  <c r="L9858" i="35"/>
  <c r="K9858" i="35"/>
  <c r="N9857" i="35"/>
  <c r="M9857" i="35"/>
  <c r="L9857" i="35"/>
  <c r="K9857" i="35"/>
  <c r="N9856" i="35"/>
  <c r="M9856" i="35"/>
  <c r="L9856" i="35"/>
  <c r="K9856" i="35"/>
  <c r="N9855" i="35"/>
  <c r="M9855" i="35"/>
  <c r="L9855" i="35"/>
  <c r="K9855" i="35"/>
  <c r="N9854" i="35"/>
  <c r="M9854" i="35"/>
  <c r="L9854" i="35"/>
  <c r="K9854" i="35"/>
  <c r="N9853" i="35"/>
  <c r="M9853" i="35"/>
  <c r="L9853" i="35"/>
  <c r="K9853" i="35"/>
  <c r="N9852" i="35"/>
  <c r="M9852" i="35"/>
  <c r="L9852" i="35"/>
  <c r="K9852" i="35"/>
  <c r="N9851" i="35"/>
  <c r="M9851" i="35"/>
  <c r="L9851" i="35"/>
  <c r="K9851" i="35"/>
  <c r="N9850" i="35"/>
  <c r="M9850" i="35"/>
  <c r="L9850" i="35"/>
  <c r="K9850" i="35"/>
  <c r="N9849" i="35"/>
  <c r="M9849" i="35"/>
  <c r="L9849" i="35"/>
  <c r="K9849" i="35"/>
  <c r="N9848" i="35"/>
  <c r="M9848" i="35"/>
  <c r="L9848" i="35"/>
  <c r="K9848" i="35"/>
  <c r="N9847" i="35"/>
  <c r="M9847" i="35"/>
  <c r="L9847" i="35"/>
  <c r="K9847" i="35"/>
  <c r="N9846" i="35"/>
  <c r="M9846" i="35"/>
  <c r="L9846" i="35"/>
  <c r="K9846" i="35"/>
  <c r="N9845" i="35"/>
  <c r="M9845" i="35"/>
  <c r="L9845" i="35"/>
  <c r="K9845" i="35"/>
  <c r="N9844" i="35"/>
  <c r="M9844" i="35"/>
  <c r="L9844" i="35"/>
  <c r="K9844" i="35"/>
  <c r="N9843" i="35"/>
  <c r="M9843" i="35"/>
  <c r="L9843" i="35"/>
  <c r="K9843" i="35"/>
  <c r="N9842" i="35"/>
  <c r="M9842" i="35"/>
  <c r="L9842" i="35"/>
  <c r="K9842" i="35"/>
  <c r="N9841" i="35"/>
  <c r="M9841" i="35"/>
  <c r="L9841" i="35"/>
  <c r="K9841" i="35"/>
  <c r="N9840" i="35"/>
  <c r="M9840" i="35"/>
  <c r="L9840" i="35"/>
  <c r="K9840" i="35"/>
  <c r="N9839" i="35"/>
  <c r="M9839" i="35"/>
  <c r="L9839" i="35"/>
  <c r="K9839" i="35"/>
  <c r="N9838" i="35"/>
  <c r="M9838" i="35"/>
  <c r="L9838" i="35"/>
  <c r="K9838" i="35"/>
  <c r="N9837" i="35"/>
  <c r="M9837" i="35"/>
  <c r="L9837" i="35"/>
  <c r="K9837" i="35"/>
  <c r="N9836" i="35"/>
  <c r="M9836" i="35"/>
  <c r="L9836" i="35"/>
  <c r="K9836" i="35"/>
  <c r="N9835" i="35"/>
  <c r="M9835" i="35"/>
  <c r="L9835" i="35"/>
  <c r="K9835" i="35"/>
  <c r="N9834" i="35"/>
  <c r="M9834" i="35"/>
  <c r="L9834" i="35"/>
  <c r="K9834" i="35"/>
  <c r="N9833" i="35"/>
  <c r="M9833" i="35"/>
  <c r="L9833" i="35"/>
  <c r="K9833" i="35"/>
  <c r="N9832" i="35"/>
  <c r="M9832" i="35"/>
  <c r="L9832" i="35"/>
  <c r="K9832" i="35"/>
  <c r="N9831" i="35"/>
  <c r="M9831" i="35"/>
  <c r="L9831" i="35"/>
  <c r="K9831" i="35"/>
  <c r="N9830" i="35"/>
  <c r="M9830" i="35"/>
  <c r="L9830" i="35"/>
  <c r="K9830" i="35"/>
  <c r="N9829" i="35"/>
  <c r="M9829" i="35"/>
  <c r="L9829" i="35"/>
  <c r="K9829" i="35"/>
  <c r="N9828" i="35"/>
  <c r="M9828" i="35"/>
  <c r="L9828" i="35"/>
  <c r="K9828" i="35"/>
  <c r="N9827" i="35"/>
  <c r="M9827" i="35"/>
  <c r="L9827" i="35"/>
  <c r="K9827" i="35"/>
  <c r="N9826" i="35"/>
  <c r="M9826" i="35"/>
  <c r="L9826" i="35"/>
  <c r="K9826" i="35"/>
  <c r="N9825" i="35"/>
  <c r="M9825" i="35"/>
  <c r="L9825" i="35"/>
  <c r="K9825" i="35"/>
  <c r="N9824" i="35"/>
  <c r="M9824" i="35"/>
  <c r="L9824" i="35"/>
  <c r="K9824" i="35"/>
  <c r="N9823" i="35"/>
  <c r="M9823" i="35"/>
  <c r="L9823" i="35"/>
  <c r="K9823" i="35"/>
  <c r="N9822" i="35"/>
  <c r="M9822" i="35"/>
  <c r="L9822" i="35"/>
  <c r="K9822" i="35"/>
  <c r="N9821" i="35"/>
  <c r="M9821" i="35"/>
  <c r="L9821" i="35"/>
  <c r="K9821" i="35"/>
  <c r="N9820" i="35"/>
  <c r="M9820" i="35"/>
  <c r="L9820" i="35"/>
  <c r="K9820" i="35"/>
  <c r="N9819" i="35"/>
  <c r="M9819" i="35"/>
  <c r="L9819" i="35"/>
  <c r="K9819" i="35"/>
  <c r="N9818" i="35"/>
  <c r="M9818" i="35"/>
  <c r="L9818" i="35"/>
  <c r="K9818" i="35"/>
  <c r="N9817" i="35"/>
  <c r="M9817" i="35"/>
  <c r="L9817" i="35"/>
  <c r="K9817" i="35"/>
  <c r="N9816" i="35"/>
  <c r="M9816" i="35"/>
  <c r="L9816" i="35"/>
  <c r="K9816" i="35"/>
  <c r="N9815" i="35"/>
  <c r="M9815" i="35"/>
  <c r="L9815" i="35"/>
  <c r="K9815" i="35"/>
  <c r="N9814" i="35"/>
  <c r="M9814" i="35"/>
  <c r="L9814" i="35"/>
  <c r="K9814" i="35"/>
  <c r="N9813" i="35"/>
  <c r="M9813" i="35"/>
  <c r="L9813" i="35"/>
  <c r="K9813" i="35"/>
  <c r="N9812" i="35"/>
  <c r="M9812" i="35"/>
  <c r="L9812" i="35"/>
  <c r="K9812" i="35"/>
  <c r="N9811" i="35"/>
  <c r="M9811" i="35"/>
  <c r="L9811" i="35"/>
  <c r="K9811" i="35"/>
  <c r="N9810" i="35"/>
  <c r="M9810" i="35"/>
  <c r="L9810" i="35"/>
  <c r="K9810" i="35"/>
  <c r="N9809" i="35"/>
  <c r="M9809" i="35"/>
  <c r="L9809" i="35"/>
  <c r="K9809" i="35"/>
  <c r="N9808" i="35"/>
  <c r="M9808" i="35"/>
  <c r="L9808" i="35"/>
  <c r="K9808" i="35"/>
  <c r="N9807" i="35"/>
  <c r="M9807" i="35"/>
  <c r="L9807" i="35"/>
  <c r="K9807" i="35"/>
  <c r="N9806" i="35"/>
  <c r="M9806" i="35"/>
  <c r="L9806" i="35"/>
  <c r="K9806" i="35"/>
  <c r="N9805" i="35"/>
  <c r="M9805" i="35"/>
  <c r="L9805" i="35"/>
  <c r="K9805" i="35"/>
  <c r="N9804" i="35"/>
  <c r="M9804" i="35"/>
  <c r="L9804" i="35"/>
  <c r="K9804" i="35"/>
  <c r="N9803" i="35"/>
  <c r="M9803" i="35"/>
  <c r="L9803" i="35"/>
  <c r="K9803" i="35"/>
  <c r="N9802" i="35"/>
  <c r="M9802" i="35"/>
  <c r="L9802" i="35"/>
  <c r="K9802" i="35"/>
  <c r="N9801" i="35"/>
  <c r="M9801" i="35"/>
  <c r="L9801" i="35"/>
  <c r="K9801" i="35"/>
  <c r="N9800" i="35"/>
  <c r="M9800" i="35"/>
  <c r="L9800" i="35"/>
  <c r="K9800" i="35"/>
  <c r="N9799" i="35"/>
  <c r="M9799" i="35"/>
  <c r="L9799" i="35"/>
  <c r="K9799" i="35"/>
  <c r="N9798" i="35"/>
  <c r="M9798" i="35"/>
  <c r="L9798" i="35"/>
  <c r="K9798" i="35"/>
  <c r="N9797" i="35"/>
  <c r="M9797" i="35"/>
  <c r="L9797" i="35"/>
  <c r="K9797" i="35"/>
  <c r="N9796" i="35"/>
  <c r="M9796" i="35"/>
  <c r="L9796" i="35"/>
  <c r="K9796" i="35"/>
  <c r="N9795" i="35"/>
  <c r="M9795" i="35"/>
  <c r="L9795" i="35"/>
  <c r="K9795" i="35"/>
  <c r="N9794" i="35"/>
  <c r="M9794" i="35"/>
  <c r="L9794" i="35"/>
  <c r="K9794" i="35"/>
  <c r="N9793" i="35"/>
  <c r="M9793" i="35"/>
  <c r="L9793" i="35"/>
  <c r="K9793" i="35"/>
  <c r="N9792" i="35"/>
  <c r="M9792" i="35"/>
  <c r="L9792" i="35"/>
  <c r="K9792" i="35"/>
  <c r="N9791" i="35"/>
  <c r="M9791" i="35"/>
  <c r="L9791" i="35"/>
  <c r="K9791" i="35"/>
  <c r="N9790" i="35"/>
  <c r="M9790" i="35"/>
  <c r="L9790" i="35"/>
  <c r="K9790" i="35"/>
  <c r="N9789" i="35"/>
  <c r="M9789" i="35"/>
  <c r="L9789" i="35"/>
  <c r="K9789" i="35"/>
  <c r="N9788" i="35"/>
  <c r="M9788" i="35"/>
  <c r="L9788" i="35"/>
  <c r="K9788" i="35"/>
  <c r="N9787" i="35"/>
  <c r="M9787" i="35"/>
  <c r="L9787" i="35"/>
  <c r="K9787" i="35"/>
  <c r="N9786" i="35"/>
  <c r="M9786" i="35"/>
  <c r="L9786" i="35"/>
  <c r="K9786" i="35"/>
  <c r="N9785" i="35"/>
  <c r="M9785" i="35"/>
  <c r="L9785" i="35"/>
  <c r="K9785" i="35"/>
  <c r="N9784" i="35"/>
  <c r="M9784" i="35"/>
  <c r="L9784" i="35"/>
  <c r="K9784" i="35"/>
  <c r="N9783" i="35"/>
  <c r="M9783" i="35"/>
  <c r="L9783" i="35"/>
  <c r="K9783" i="35"/>
  <c r="N9782" i="35"/>
  <c r="M9782" i="35"/>
  <c r="L9782" i="35"/>
  <c r="K9782" i="35"/>
  <c r="N9781" i="35"/>
  <c r="M9781" i="35"/>
  <c r="L9781" i="35"/>
  <c r="K9781" i="35"/>
  <c r="N9780" i="35"/>
  <c r="M9780" i="35"/>
  <c r="L9780" i="35"/>
  <c r="K9780" i="35"/>
  <c r="N9779" i="35"/>
  <c r="M9779" i="35"/>
  <c r="L9779" i="35"/>
  <c r="K9779" i="35"/>
  <c r="N9778" i="35"/>
  <c r="M9778" i="35"/>
  <c r="L9778" i="35"/>
  <c r="K9778" i="35"/>
  <c r="N9777" i="35"/>
  <c r="M9777" i="35"/>
  <c r="L9777" i="35"/>
  <c r="K9777" i="35"/>
  <c r="N9776" i="35"/>
  <c r="M9776" i="35"/>
  <c r="L9776" i="35"/>
  <c r="K9776" i="35"/>
  <c r="N9775" i="35"/>
  <c r="M9775" i="35"/>
  <c r="L9775" i="35"/>
  <c r="K9775" i="35"/>
  <c r="N9774" i="35"/>
  <c r="M9774" i="35"/>
  <c r="L9774" i="35"/>
  <c r="K9774" i="35"/>
  <c r="N9773" i="35"/>
  <c r="M9773" i="35"/>
  <c r="L9773" i="35"/>
  <c r="K9773" i="35"/>
  <c r="N9772" i="35"/>
  <c r="M9772" i="35"/>
  <c r="L9772" i="35"/>
  <c r="K9772" i="35"/>
  <c r="N9771" i="35"/>
  <c r="M9771" i="35"/>
  <c r="L9771" i="35"/>
  <c r="K9771" i="35"/>
  <c r="N9770" i="35"/>
  <c r="M9770" i="35"/>
  <c r="L9770" i="35"/>
  <c r="K9770" i="35"/>
  <c r="N9769" i="35"/>
  <c r="M9769" i="35"/>
  <c r="L9769" i="35"/>
  <c r="K9769" i="35"/>
  <c r="N9768" i="35"/>
  <c r="M9768" i="35"/>
  <c r="L9768" i="35"/>
  <c r="K9768" i="35"/>
  <c r="N9767" i="35"/>
  <c r="M9767" i="35"/>
  <c r="L9767" i="35"/>
  <c r="K9767" i="35"/>
  <c r="N9766" i="35"/>
  <c r="M9766" i="35"/>
  <c r="L9766" i="35"/>
  <c r="K9766" i="35"/>
  <c r="N9765" i="35"/>
  <c r="M9765" i="35"/>
  <c r="L9765" i="35"/>
  <c r="K9765" i="35"/>
  <c r="N9764" i="35"/>
  <c r="M9764" i="35"/>
  <c r="L9764" i="35"/>
  <c r="K9764" i="35"/>
  <c r="N9763" i="35"/>
  <c r="M9763" i="35"/>
  <c r="L9763" i="35"/>
  <c r="K9763" i="35"/>
  <c r="N9762" i="35"/>
  <c r="M9762" i="35"/>
  <c r="L9762" i="35"/>
  <c r="K9762" i="35"/>
  <c r="N9761" i="35"/>
  <c r="M9761" i="35"/>
  <c r="L9761" i="35"/>
  <c r="K9761" i="35"/>
  <c r="N9760" i="35"/>
  <c r="M9760" i="35"/>
  <c r="L9760" i="35"/>
  <c r="K9760" i="35"/>
  <c r="N9759" i="35"/>
  <c r="M9759" i="35"/>
  <c r="L9759" i="35"/>
  <c r="K9759" i="35"/>
  <c r="N9758" i="35"/>
  <c r="M9758" i="35"/>
  <c r="L9758" i="35"/>
  <c r="K9758" i="35"/>
  <c r="N9757" i="35"/>
  <c r="M9757" i="35"/>
  <c r="L9757" i="35"/>
  <c r="K9757" i="35"/>
  <c r="N9756" i="35"/>
  <c r="M9756" i="35"/>
  <c r="L9756" i="35"/>
  <c r="K9756" i="35"/>
  <c r="N9755" i="35"/>
  <c r="M9755" i="35"/>
  <c r="L9755" i="35"/>
  <c r="K9755" i="35"/>
  <c r="N9754" i="35"/>
  <c r="M9754" i="35"/>
  <c r="L9754" i="35"/>
  <c r="K9754" i="35"/>
  <c r="N9753" i="35"/>
  <c r="M9753" i="35"/>
  <c r="L9753" i="35"/>
  <c r="K9753" i="35"/>
  <c r="N9752" i="35"/>
  <c r="M9752" i="35"/>
  <c r="L9752" i="35"/>
  <c r="K9752" i="35"/>
  <c r="N9751" i="35"/>
  <c r="M9751" i="35"/>
  <c r="L9751" i="35"/>
  <c r="K9751" i="35"/>
  <c r="N9750" i="35"/>
  <c r="M9750" i="35"/>
  <c r="L9750" i="35"/>
  <c r="K9750" i="35"/>
  <c r="N9749" i="35"/>
  <c r="M9749" i="35"/>
  <c r="L9749" i="35"/>
  <c r="K9749" i="35"/>
  <c r="N9748" i="35"/>
  <c r="M9748" i="35"/>
  <c r="L9748" i="35"/>
  <c r="K9748" i="35"/>
  <c r="N9747" i="35"/>
  <c r="M9747" i="35"/>
  <c r="L9747" i="35"/>
  <c r="K9747" i="35"/>
  <c r="N9746" i="35"/>
  <c r="M9746" i="35"/>
  <c r="L9746" i="35"/>
  <c r="K9746" i="35"/>
  <c r="N9745" i="35"/>
  <c r="M9745" i="35"/>
  <c r="L9745" i="35"/>
  <c r="K9745" i="35"/>
  <c r="N9744" i="35"/>
  <c r="M9744" i="35"/>
  <c r="L9744" i="35"/>
  <c r="K9744" i="35"/>
  <c r="N9743" i="35"/>
  <c r="M9743" i="35"/>
  <c r="L9743" i="35"/>
  <c r="K9743" i="35"/>
  <c r="N9742" i="35"/>
  <c r="M9742" i="35"/>
  <c r="L9742" i="35"/>
  <c r="K9742" i="35"/>
  <c r="N9741" i="35"/>
  <c r="M9741" i="35"/>
  <c r="L9741" i="35"/>
  <c r="K9741" i="35"/>
  <c r="N9740" i="35"/>
  <c r="M9740" i="35"/>
  <c r="L9740" i="35"/>
  <c r="K9740" i="35"/>
  <c r="N9739" i="35"/>
  <c r="M9739" i="35"/>
  <c r="L9739" i="35"/>
  <c r="K9739" i="35"/>
  <c r="N9738" i="35"/>
  <c r="M9738" i="35"/>
  <c r="L9738" i="35"/>
  <c r="K9738" i="35"/>
  <c r="N9737" i="35"/>
  <c r="M9737" i="35"/>
  <c r="L9737" i="35"/>
  <c r="K9737" i="35"/>
  <c r="N9736" i="35"/>
  <c r="M9736" i="35"/>
  <c r="L9736" i="35"/>
  <c r="K9736" i="35"/>
  <c r="N9735" i="35"/>
  <c r="M9735" i="35"/>
  <c r="L9735" i="35"/>
  <c r="K9735" i="35"/>
  <c r="N9734" i="35"/>
  <c r="M9734" i="35"/>
  <c r="L9734" i="35"/>
  <c r="K9734" i="35"/>
  <c r="N9733" i="35"/>
  <c r="M9733" i="35"/>
  <c r="L9733" i="35"/>
  <c r="K9733" i="35"/>
  <c r="N9732" i="35"/>
  <c r="M9732" i="35"/>
  <c r="L9732" i="35"/>
  <c r="K9732" i="35"/>
  <c r="N9731" i="35"/>
  <c r="M9731" i="35"/>
  <c r="L9731" i="35"/>
  <c r="K9731" i="35"/>
  <c r="N9730" i="35"/>
  <c r="M9730" i="35"/>
  <c r="L9730" i="35"/>
  <c r="K9730" i="35"/>
  <c r="N9729" i="35"/>
  <c r="M9729" i="35"/>
  <c r="L9729" i="35"/>
  <c r="K9729" i="35"/>
  <c r="N9728" i="35"/>
  <c r="M9728" i="35"/>
  <c r="L9728" i="35"/>
  <c r="K9728" i="35"/>
  <c r="N9727" i="35"/>
  <c r="M9727" i="35"/>
  <c r="L9727" i="35"/>
  <c r="K9727" i="35"/>
  <c r="N9726" i="35"/>
  <c r="M9726" i="35"/>
  <c r="L9726" i="35"/>
  <c r="K9726" i="35"/>
  <c r="N9725" i="35"/>
  <c r="M9725" i="35"/>
  <c r="L9725" i="35"/>
  <c r="K9725" i="35"/>
  <c r="N9724" i="35"/>
  <c r="M9724" i="35"/>
  <c r="L9724" i="35"/>
  <c r="K9724" i="35"/>
  <c r="N9723" i="35"/>
  <c r="M9723" i="35"/>
  <c r="L9723" i="35"/>
  <c r="K9723" i="35"/>
  <c r="N9722" i="35"/>
  <c r="M9722" i="35"/>
  <c r="L9722" i="35"/>
  <c r="K9722" i="35"/>
  <c r="N9721" i="35"/>
  <c r="M9721" i="35"/>
  <c r="L9721" i="35"/>
  <c r="K9721" i="35"/>
  <c r="N9720" i="35"/>
  <c r="M9720" i="35"/>
  <c r="L9720" i="35"/>
  <c r="K9720" i="35"/>
  <c r="N9719" i="35"/>
  <c r="M9719" i="35"/>
  <c r="L9719" i="35"/>
  <c r="K9719" i="35"/>
  <c r="N9718" i="35"/>
  <c r="M9718" i="35"/>
  <c r="L9718" i="35"/>
  <c r="K9718" i="35"/>
  <c r="N9717" i="35"/>
  <c r="M9717" i="35"/>
  <c r="L9717" i="35"/>
  <c r="K9717" i="35"/>
  <c r="N9716" i="35"/>
  <c r="M9716" i="35"/>
  <c r="L9716" i="35"/>
  <c r="K9716" i="35"/>
  <c r="N9715" i="35"/>
  <c r="M9715" i="35"/>
  <c r="L9715" i="35"/>
  <c r="K9715" i="35"/>
  <c r="N9714" i="35"/>
  <c r="M9714" i="35"/>
  <c r="L9714" i="35"/>
  <c r="K9714" i="35"/>
  <c r="N9713" i="35"/>
  <c r="M9713" i="35"/>
  <c r="L9713" i="35"/>
  <c r="K9713" i="35"/>
  <c r="N9712" i="35"/>
  <c r="M9712" i="35"/>
  <c r="L9712" i="35"/>
  <c r="K9712" i="35"/>
  <c r="N9711" i="35"/>
  <c r="M9711" i="35"/>
  <c r="L9711" i="35"/>
  <c r="K9711" i="35"/>
  <c r="N9710" i="35"/>
  <c r="M9710" i="35"/>
  <c r="L9710" i="35"/>
  <c r="K9710" i="35"/>
  <c r="N9709" i="35"/>
  <c r="M9709" i="35"/>
  <c r="L9709" i="35"/>
  <c r="K9709" i="35"/>
  <c r="N9708" i="35"/>
  <c r="M9708" i="35"/>
  <c r="L9708" i="35"/>
  <c r="K9708" i="35"/>
  <c r="N9707" i="35"/>
  <c r="M9707" i="35"/>
  <c r="L9707" i="35"/>
  <c r="K9707" i="35"/>
  <c r="N9706" i="35"/>
  <c r="M9706" i="35"/>
  <c r="L9706" i="35"/>
  <c r="K9706" i="35"/>
  <c r="N9705" i="35"/>
  <c r="M9705" i="35"/>
  <c r="L9705" i="35"/>
  <c r="K9705" i="35"/>
  <c r="N9704" i="35"/>
  <c r="M9704" i="35"/>
  <c r="L9704" i="35"/>
  <c r="K9704" i="35"/>
  <c r="N9703" i="35"/>
  <c r="M9703" i="35"/>
  <c r="L9703" i="35"/>
  <c r="K9703" i="35"/>
  <c r="N9702" i="35"/>
  <c r="M9702" i="35"/>
  <c r="L9702" i="35"/>
  <c r="K9702" i="35"/>
  <c r="N9701" i="35"/>
  <c r="M9701" i="35"/>
  <c r="L9701" i="35"/>
  <c r="K9701" i="35"/>
  <c r="N9700" i="35"/>
  <c r="M9700" i="35"/>
  <c r="L9700" i="35"/>
  <c r="K9700" i="35"/>
  <c r="N9699" i="35"/>
  <c r="M9699" i="35"/>
  <c r="L9699" i="35"/>
  <c r="K9699" i="35"/>
  <c r="N9698" i="35"/>
  <c r="M9698" i="35"/>
  <c r="L9698" i="35"/>
  <c r="K9698" i="35"/>
  <c r="N9697" i="35"/>
  <c r="M9697" i="35"/>
  <c r="L9697" i="35"/>
  <c r="K9697" i="35"/>
  <c r="N9696" i="35"/>
  <c r="M9696" i="35"/>
  <c r="L9696" i="35"/>
  <c r="K9696" i="35"/>
  <c r="N9695" i="35"/>
  <c r="M9695" i="35"/>
  <c r="L9695" i="35"/>
  <c r="K9695" i="35"/>
  <c r="N9694" i="35"/>
  <c r="M9694" i="35"/>
  <c r="L9694" i="35"/>
  <c r="K9694" i="35"/>
  <c r="N9693" i="35"/>
  <c r="M9693" i="35"/>
  <c r="L9693" i="35"/>
  <c r="K9693" i="35"/>
  <c r="N9692" i="35"/>
  <c r="M9692" i="35"/>
  <c r="L9692" i="35"/>
  <c r="K9692" i="35"/>
  <c r="N9691" i="35"/>
  <c r="M9691" i="35"/>
  <c r="L9691" i="35"/>
  <c r="K9691" i="35"/>
  <c r="N9690" i="35"/>
  <c r="M9690" i="35"/>
  <c r="L9690" i="35"/>
  <c r="K9690" i="35"/>
  <c r="N9689" i="35"/>
  <c r="M9689" i="35"/>
  <c r="L9689" i="35"/>
  <c r="K9689" i="35"/>
  <c r="N9688" i="35"/>
  <c r="M9688" i="35"/>
  <c r="L9688" i="35"/>
  <c r="K9688" i="35"/>
  <c r="N9687" i="35"/>
  <c r="M9687" i="35"/>
  <c r="L9687" i="35"/>
  <c r="K9687" i="35"/>
  <c r="N9686" i="35"/>
  <c r="M9686" i="35"/>
  <c r="L9686" i="35"/>
  <c r="K9686" i="35"/>
  <c r="N9685" i="35"/>
  <c r="M9685" i="35"/>
  <c r="L9685" i="35"/>
  <c r="K9685" i="35"/>
  <c r="N9684" i="35"/>
  <c r="M9684" i="35"/>
  <c r="L9684" i="35"/>
  <c r="K9684" i="35"/>
  <c r="N9683" i="35"/>
  <c r="M9683" i="35"/>
  <c r="L9683" i="35"/>
  <c r="K9683" i="35"/>
  <c r="N9682" i="35"/>
  <c r="M9682" i="35"/>
  <c r="L9682" i="35"/>
  <c r="K9682" i="35"/>
  <c r="N9681" i="35"/>
  <c r="M9681" i="35"/>
  <c r="L9681" i="35"/>
  <c r="K9681" i="35"/>
  <c r="N9680" i="35"/>
  <c r="M9680" i="35"/>
  <c r="L9680" i="35"/>
  <c r="K9680" i="35"/>
  <c r="N9679" i="35"/>
  <c r="M9679" i="35"/>
  <c r="L9679" i="35"/>
  <c r="K9679" i="35"/>
  <c r="N9678" i="35"/>
  <c r="M9678" i="35"/>
  <c r="L9678" i="35"/>
  <c r="K9678" i="35"/>
  <c r="N9677" i="35"/>
  <c r="M9677" i="35"/>
  <c r="L9677" i="35"/>
  <c r="K9677" i="35"/>
  <c r="N9676" i="35"/>
  <c r="M9676" i="35"/>
  <c r="L9676" i="35"/>
  <c r="K9676" i="35"/>
  <c r="N9675" i="35"/>
  <c r="M9675" i="35"/>
  <c r="L9675" i="35"/>
  <c r="K9675" i="35"/>
  <c r="N9674" i="35"/>
  <c r="M9674" i="35"/>
  <c r="L9674" i="35"/>
  <c r="K9674" i="35"/>
  <c r="N9673" i="35"/>
  <c r="M9673" i="35"/>
  <c r="L9673" i="35"/>
  <c r="K9673" i="35"/>
  <c r="N9672" i="35"/>
  <c r="M9672" i="35"/>
  <c r="L9672" i="35"/>
  <c r="K9672" i="35"/>
  <c r="N9671" i="35"/>
  <c r="M9671" i="35"/>
  <c r="L9671" i="35"/>
  <c r="K9671" i="35"/>
  <c r="N9670" i="35"/>
  <c r="M9670" i="35"/>
  <c r="L9670" i="35"/>
  <c r="K9670" i="35"/>
  <c r="N9669" i="35"/>
  <c r="M9669" i="35"/>
  <c r="L9669" i="35"/>
  <c r="K9669" i="35"/>
  <c r="N9668" i="35"/>
  <c r="M9668" i="35"/>
  <c r="L9668" i="35"/>
  <c r="K9668" i="35"/>
  <c r="N9667" i="35"/>
  <c r="M9667" i="35"/>
  <c r="L9667" i="35"/>
  <c r="K9667" i="35"/>
  <c r="N9666" i="35"/>
  <c r="M9666" i="35"/>
  <c r="L9666" i="35"/>
  <c r="K9666" i="35"/>
  <c r="N9665" i="35"/>
  <c r="M9665" i="35"/>
  <c r="L9665" i="35"/>
  <c r="K9665" i="35"/>
  <c r="N9664" i="35"/>
  <c r="M9664" i="35"/>
  <c r="L9664" i="35"/>
  <c r="K9664" i="35"/>
  <c r="N9663" i="35"/>
  <c r="M9663" i="35"/>
  <c r="L9663" i="35"/>
  <c r="K9663" i="35"/>
  <c r="N9662" i="35"/>
  <c r="M9662" i="35"/>
  <c r="L9662" i="35"/>
  <c r="K9662" i="35"/>
  <c r="N9661" i="35"/>
  <c r="M9661" i="35"/>
  <c r="L9661" i="35"/>
  <c r="K9661" i="35"/>
  <c r="N9660" i="35"/>
  <c r="M9660" i="35"/>
  <c r="L9660" i="35"/>
  <c r="K9660" i="35"/>
  <c r="N9659" i="35"/>
  <c r="M9659" i="35"/>
  <c r="L9659" i="35"/>
  <c r="K9659" i="35"/>
  <c r="N9658" i="35"/>
  <c r="M9658" i="35"/>
  <c r="L9658" i="35"/>
  <c r="K9658" i="35"/>
  <c r="N9657" i="35"/>
  <c r="M9657" i="35"/>
  <c r="L9657" i="35"/>
  <c r="K9657" i="35"/>
  <c r="N9656" i="35"/>
  <c r="M9656" i="35"/>
  <c r="L9656" i="35"/>
  <c r="K9656" i="35"/>
  <c r="N9655" i="35"/>
  <c r="M9655" i="35"/>
  <c r="L9655" i="35"/>
  <c r="K9655" i="35"/>
  <c r="N9654" i="35"/>
  <c r="M9654" i="35"/>
  <c r="L9654" i="35"/>
  <c r="K9654" i="35"/>
  <c r="N9653" i="35"/>
  <c r="M9653" i="35"/>
  <c r="L9653" i="35"/>
  <c r="K9653" i="35"/>
  <c r="N9652" i="35"/>
  <c r="M9652" i="35"/>
  <c r="L9652" i="35"/>
  <c r="K9652" i="35"/>
  <c r="N9651" i="35"/>
  <c r="M9651" i="35"/>
  <c r="L9651" i="35"/>
  <c r="K9651" i="35"/>
  <c r="N9650" i="35"/>
  <c r="M9650" i="35"/>
  <c r="L9650" i="35"/>
  <c r="K9650" i="35"/>
  <c r="N9649" i="35"/>
  <c r="M9649" i="35"/>
  <c r="L9649" i="35"/>
  <c r="K9649" i="35"/>
  <c r="N9648" i="35"/>
  <c r="M9648" i="35"/>
  <c r="L9648" i="35"/>
  <c r="K9648" i="35"/>
  <c r="N9647" i="35"/>
  <c r="M9647" i="35"/>
  <c r="L9647" i="35"/>
  <c r="K9647" i="35"/>
  <c r="N9646" i="35"/>
  <c r="M9646" i="35"/>
  <c r="L9646" i="35"/>
  <c r="K9646" i="35"/>
  <c r="N9645" i="35"/>
  <c r="M9645" i="35"/>
  <c r="L9645" i="35"/>
  <c r="K9645" i="35"/>
  <c r="N9644" i="35"/>
  <c r="M9644" i="35"/>
  <c r="L9644" i="35"/>
  <c r="K9644" i="35"/>
  <c r="N9643" i="35"/>
  <c r="M9643" i="35"/>
  <c r="L9643" i="35"/>
  <c r="K9643" i="35"/>
  <c r="N9642" i="35"/>
  <c r="M9642" i="35"/>
  <c r="L9642" i="35"/>
  <c r="K9642" i="35"/>
  <c r="N9641" i="35"/>
  <c r="M9641" i="35"/>
  <c r="L9641" i="35"/>
  <c r="K9641" i="35"/>
  <c r="N9640" i="35"/>
  <c r="M9640" i="35"/>
  <c r="L9640" i="35"/>
  <c r="K9640" i="35"/>
  <c r="N9639" i="35"/>
  <c r="M9639" i="35"/>
  <c r="L9639" i="35"/>
  <c r="K9639" i="35"/>
  <c r="N9638" i="35"/>
  <c r="M9638" i="35"/>
  <c r="L9638" i="35"/>
  <c r="K9638" i="35"/>
  <c r="N9637" i="35"/>
  <c r="M9637" i="35"/>
  <c r="L9637" i="35"/>
  <c r="K9637" i="35"/>
  <c r="N9636" i="35"/>
  <c r="M9636" i="35"/>
  <c r="L9636" i="35"/>
  <c r="K9636" i="35"/>
  <c r="N9635" i="35"/>
  <c r="M9635" i="35"/>
  <c r="L9635" i="35"/>
  <c r="K9635" i="35"/>
  <c r="N9634" i="35"/>
  <c r="M9634" i="35"/>
  <c r="L9634" i="35"/>
  <c r="K9634" i="35"/>
  <c r="N9633" i="35"/>
  <c r="M9633" i="35"/>
  <c r="L9633" i="35"/>
  <c r="K9633" i="35"/>
  <c r="N9632" i="35"/>
  <c r="M9632" i="35"/>
  <c r="L9632" i="35"/>
  <c r="K9632" i="35"/>
  <c r="N9631" i="35"/>
  <c r="M9631" i="35"/>
  <c r="L9631" i="35"/>
  <c r="K9631" i="35"/>
  <c r="N9630" i="35"/>
  <c r="M9630" i="35"/>
  <c r="L9630" i="35"/>
  <c r="K9630" i="35"/>
  <c r="N9629" i="35"/>
  <c r="M9629" i="35"/>
  <c r="L9629" i="35"/>
  <c r="K9629" i="35"/>
  <c r="N9628" i="35"/>
  <c r="M9628" i="35"/>
  <c r="L9628" i="35"/>
  <c r="K9628" i="35"/>
  <c r="N9627" i="35"/>
  <c r="M9627" i="35"/>
  <c r="L9627" i="35"/>
  <c r="K9627" i="35"/>
  <c r="N9626" i="35"/>
  <c r="M9626" i="35"/>
  <c r="L9626" i="35"/>
  <c r="K9626" i="35"/>
  <c r="N9625" i="35"/>
  <c r="M9625" i="35"/>
  <c r="L9625" i="35"/>
  <c r="K9625" i="35"/>
  <c r="N9624" i="35"/>
  <c r="M9624" i="35"/>
  <c r="L9624" i="35"/>
  <c r="K9624" i="35"/>
  <c r="N9623" i="35"/>
  <c r="M9623" i="35"/>
  <c r="L9623" i="35"/>
  <c r="K9623" i="35"/>
  <c r="N9622" i="35"/>
  <c r="M9622" i="35"/>
  <c r="L9622" i="35"/>
  <c r="K9622" i="35"/>
  <c r="N9621" i="35"/>
  <c r="M9621" i="35"/>
  <c r="L9621" i="35"/>
  <c r="K9621" i="35"/>
  <c r="N9620" i="35"/>
  <c r="M9620" i="35"/>
  <c r="L9620" i="35"/>
  <c r="K9620" i="35"/>
  <c r="N9619" i="35"/>
  <c r="M9619" i="35"/>
  <c r="L9619" i="35"/>
  <c r="K9619" i="35"/>
  <c r="N9618" i="35"/>
  <c r="M9618" i="35"/>
  <c r="L9618" i="35"/>
  <c r="K9618" i="35"/>
  <c r="N9617" i="35"/>
  <c r="M9617" i="35"/>
  <c r="L9617" i="35"/>
  <c r="K9617" i="35"/>
  <c r="N9616" i="35"/>
  <c r="M9616" i="35"/>
  <c r="L9616" i="35"/>
  <c r="K9616" i="35"/>
  <c r="N9615" i="35"/>
  <c r="M9615" i="35"/>
  <c r="L9615" i="35"/>
  <c r="K9615" i="35"/>
  <c r="N9614" i="35"/>
  <c r="M9614" i="35"/>
  <c r="L9614" i="35"/>
  <c r="K9614" i="35"/>
  <c r="N9613" i="35"/>
  <c r="M9613" i="35"/>
  <c r="L9613" i="35"/>
  <c r="K9613" i="35"/>
  <c r="N9612" i="35"/>
  <c r="M9612" i="35"/>
  <c r="L9612" i="35"/>
  <c r="K9612" i="35"/>
  <c r="N9611" i="35"/>
  <c r="M9611" i="35"/>
  <c r="L9611" i="35"/>
  <c r="K9611" i="35"/>
  <c r="N9610" i="35"/>
  <c r="M9610" i="35"/>
  <c r="L9610" i="35"/>
  <c r="K9610" i="35"/>
  <c r="N9609" i="35"/>
  <c r="M9609" i="35"/>
  <c r="L9609" i="35"/>
  <c r="K9609" i="35"/>
  <c r="N9608" i="35"/>
  <c r="M9608" i="35"/>
  <c r="L9608" i="35"/>
  <c r="K9608" i="35"/>
  <c r="N9607" i="35"/>
  <c r="M9607" i="35"/>
  <c r="L9607" i="35"/>
  <c r="K9607" i="35"/>
  <c r="N9606" i="35"/>
  <c r="M9606" i="35"/>
  <c r="L9606" i="35"/>
  <c r="K9606" i="35"/>
  <c r="N9605" i="35"/>
  <c r="M9605" i="35"/>
  <c r="L9605" i="35"/>
  <c r="K9605" i="35"/>
  <c r="N9604" i="35"/>
  <c r="M9604" i="35"/>
  <c r="L9604" i="35"/>
  <c r="K9604" i="35"/>
  <c r="N9603" i="35"/>
  <c r="M9603" i="35"/>
  <c r="L9603" i="35"/>
  <c r="K9603" i="35"/>
  <c r="N9602" i="35"/>
  <c r="M9602" i="35"/>
  <c r="L9602" i="35"/>
  <c r="K9602" i="35"/>
  <c r="N9601" i="35"/>
  <c r="M9601" i="35"/>
  <c r="L9601" i="35"/>
  <c r="K9601" i="35"/>
  <c r="N9600" i="35"/>
  <c r="M9600" i="35"/>
  <c r="L9600" i="35"/>
  <c r="K9600" i="35"/>
  <c r="N9599" i="35"/>
  <c r="M9599" i="35"/>
  <c r="L9599" i="35"/>
  <c r="K9599" i="35"/>
  <c r="N9598" i="35"/>
  <c r="M9598" i="35"/>
  <c r="L9598" i="35"/>
  <c r="K9598" i="35"/>
  <c r="N9597" i="35"/>
  <c r="M9597" i="35"/>
  <c r="L9597" i="35"/>
  <c r="K9597" i="35"/>
  <c r="N9596" i="35"/>
  <c r="M9596" i="35"/>
  <c r="L9596" i="35"/>
  <c r="K9596" i="35"/>
  <c r="N9595" i="35"/>
  <c r="M9595" i="35"/>
  <c r="L9595" i="35"/>
  <c r="K9595" i="35"/>
  <c r="N9594" i="35"/>
  <c r="M9594" i="35"/>
  <c r="L9594" i="35"/>
  <c r="K9594" i="35"/>
  <c r="N9593" i="35"/>
  <c r="M9593" i="35"/>
  <c r="L9593" i="35"/>
  <c r="K9593" i="35"/>
  <c r="N9592" i="35"/>
  <c r="M9592" i="35"/>
  <c r="L9592" i="35"/>
  <c r="K9592" i="35"/>
  <c r="N9591" i="35"/>
  <c r="M9591" i="35"/>
  <c r="L9591" i="35"/>
  <c r="K9591" i="35"/>
  <c r="N9590" i="35"/>
  <c r="M9590" i="35"/>
  <c r="L9590" i="35"/>
  <c r="K9590" i="35"/>
  <c r="N9589" i="35"/>
  <c r="M9589" i="35"/>
  <c r="L9589" i="35"/>
  <c r="K9589" i="35"/>
  <c r="N9588" i="35"/>
  <c r="M9588" i="35"/>
  <c r="L9588" i="35"/>
  <c r="K9588" i="35"/>
  <c r="N9587" i="35"/>
  <c r="M9587" i="35"/>
  <c r="L9587" i="35"/>
  <c r="K9587" i="35"/>
  <c r="N9586" i="35"/>
  <c r="M9586" i="35"/>
  <c r="L9586" i="35"/>
  <c r="K9586" i="35"/>
  <c r="N9585" i="35"/>
  <c r="M9585" i="35"/>
  <c r="L9585" i="35"/>
  <c r="K9585" i="35"/>
  <c r="N9584" i="35"/>
  <c r="M9584" i="35"/>
  <c r="L9584" i="35"/>
  <c r="K9584" i="35"/>
  <c r="N9583" i="35"/>
  <c r="M9583" i="35"/>
  <c r="L9583" i="35"/>
  <c r="K9583" i="35"/>
  <c r="N9582" i="35"/>
  <c r="M9582" i="35"/>
  <c r="L9582" i="35"/>
  <c r="K9582" i="35"/>
  <c r="N9581" i="35"/>
  <c r="M9581" i="35"/>
  <c r="L9581" i="35"/>
  <c r="K9581" i="35"/>
  <c r="N9580" i="35"/>
  <c r="M9580" i="35"/>
  <c r="L9580" i="35"/>
  <c r="K9580" i="35"/>
  <c r="N9579" i="35"/>
  <c r="M9579" i="35"/>
  <c r="L9579" i="35"/>
  <c r="K9579" i="35"/>
  <c r="N9578" i="35"/>
  <c r="M9578" i="35"/>
  <c r="L9578" i="35"/>
  <c r="K9578" i="35"/>
  <c r="N9577" i="35"/>
  <c r="M9577" i="35"/>
  <c r="L9577" i="35"/>
  <c r="K9577" i="35"/>
  <c r="N9576" i="35"/>
  <c r="M9576" i="35"/>
  <c r="L9576" i="35"/>
  <c r="K9576" i="35"/>
  <c r="N9575" i="35"/>
  <c r="M9575" i="35"/>
  <c r="L9575" i="35"/>
  <c r="K9575" i="35"/>
  <c r="N9574" i="35"/>
  <c r="M9574" i="35"/>
  <c r="L9574" i="35"/>
  <c r="K9574" i="35"/>
  <c r="N9573" i="35"/>
  <c r="M9573" i="35"/>
  <c r="L9573" i="35"/>
  <c r="K9573" i="35"/>
  <c r="N9572" i="35"/>
  <c r="M9572" i="35"/>
  <c r="L9572" i="35"/>
  <c r="K9572" i="35"/>
  <c r="N9571" i="35"/>
  <c r="M9571" i="35"/>
  <c r="L9571" i="35"/>
  <c r="K9571" i="35"/>
  <c r="N9570" i="35"/>
  <c r="M9570" i="35"/>
  <c r="L9570" i="35"/>
  <c r="K9570" i="35"/>
  <c r="N9569" i="35"/>
  <c r="M9569" i="35"/>
  <c r="L9569" i="35"/>
  <c r="K9569" i="35"/>
  <c r="N9568" i="35"/>
  <c r="M9568" i="35"/>
  <c r="L9568" i="35"/>
  <c r="K9568" i="35"/>
  <c r="N9567" i="35"/>
  <c r="M9567" i="35"/>
  <c r="L9567" i="35"/>
  <c r="K9567" i="35"/>
  <c r="N9566" i="35"/>
  <c r="M9566" i="35"/>
  <c r="L9566" i="35"/>
  <c r="K9566" i="35"/>
  <c r="N9565" i="35"/>
  <c r="M9565" i="35"/>
  <c r="L9565" i="35"/>
  <c r="K9565" i="35"/>
  <c r="N9564" i="35"/>
  <c r="M9564" i="35"/>
  <c r="L9564" i="35"/>
  <c r="K9564" i="35"/>
  <c r="N9563" i="35"/>
  <c r="M9563" i="35"/>
  <c r="L9563" i="35"/>
  <c r="K9563" i="35"/>
  <c r="N9562" i="35"/>
  <c r="M9562" i="35"/>
  <c r="L9562" i="35"/>
  <c r="K9562" i="35"/>
  <c r="N9561" i="35"/>
  <c r="M9561" i="35"/>
  <c r="L9561" i="35"/>
  <c r="K9561" i="35"/>
  <c r="N9560" i="35"/>
  <c r="M9560" i="35"/>
  <c r="L9560" i="35"/>
  <c r="K9560" i="35"/>
  <c r="N9559" i="35"/>
  <c r="M9559" i="35"/>
  <c r="L9559" i="35"/>
  <c r="K9559" i="35"/>
  <c r="N9558" i="35"/>
  <c r="M9558" i="35"/>
  <c r="L9558" i="35"/>
  <c r="K9558" i="35"/>
  <c r="N9557" i="35"/>
  <c r="M9557" i="35"/>
  <c r="L9557" i="35"/>
  <c r="K9557" i="35"/>
  <c r="N9556" i="35"/>
  <c r="M9556" i="35"/>
  <c r="L9556" i="35"/>
  <c r="K9556" i="35"/>
  <c r="N9555" i="35"/>
  <c r="M9555" i="35"/>
  <c r="L9555" i="35"/>
  <c r="K9555" i="35"/>
  <c r="N9554" i="35"/>
  <c r="M9554" i="35"/>
  <c r="L9554" i="35"/>
  <c r="K9554" i="35"/>
  <c r="N9553" i="35"/>
  <c r="M9553" i="35"/>
  <c r="L9553" i="35"/>
  <c r="K9553" i="35"/>
  <c r="N9552" i="35"/>
  <c r="M9552" i="35"/>
  <c r="L9552" i="35"/>
  <c r="K9552" i="35"/>
  <c r="N9551" i="35"/>
  <c r="M9551" i="35"/>
  <c r="L9551" i="35"/>
  <c r="K9551" i="35"/>
  <c r="N9550" i="35"/>
  <c r="M9550" i="35"/>
  <c r="L9550" i="35"/>
  <c r="K9550" i="35"/>
  <c r="N9549" i="35"/>
  <c r="M9549" i="35"/>
  <c r="L9549" i="35"/>
  <c r="K9549" i="35"/>
  <c r="N9548" i="35"/>
  <c r="M9548" i="35"/>
  <c r="L9548" i="35"/>
  <c r="K9548" i="35"/>
  <c r="N9547" i="35"/>
  <c r="M9547" i="35"/>
  <c r="L9547" i="35"/>
  <c r="K9547" i="35"/>
  <c r="N9546" i="35"/>
  <c r="M9546" i="35"/>
  <c r="L9546" i="35"/>
  <c r="K9546" i="35"/>
  <c r="N9545" i="35"/>
  <c r="M9545" i="35"/>
  <c r="L9545" i="35"/>
  <c r="K9545" i="35"/>
  <c r="N9544" i="35"/>
  <c r="M9544" i="35"/>
  <c r="L9544" i="35"/>
  <c r="K9544" i="35"/>
  <c r="N9543" i="35"/>
  <c r="M9543" i="35"/>
  <c r="L9543" i="35"/>
  <c r="K9543" i="35"/>
  <c r="N9542" i="35"/>
  <c r="M9542" i="35"/>
  <c r="L9542" i="35"/>
  <c r="K9542" i="35"/>
  <c r="N9541" i="35"/>
  <c r="M9541" i="35"/>
  <c r="L9541" i="35"/>
  <c r="K9541" i="35"/>
  <c r="N9540" i="35"/>
  <c r="M9540" i="35"/>
  <c r="L9540" i="35"/>
  <c r="K9540" i="35"/>
  <c r="N9539" i="35"/>
  <c r="M9539" i="35"/>
  <c r="L9539" i="35"/>
  <c r="K9539" i="35"/>
  <c r="N9538" i="35"/>
  <c r="M9538" i="35"/>
  <c r="L9538" i="35"/>
  <c r="K9538" i="35"/>
  <c r="N9537" i="35"/>
  <c r="M9537" i="35"/>
  <c r="L9537" i="35"/>
  <c r="K9537" i="35"/>
  <c r="N9536" i="35"/>
  <c r="M9536" i="35"/>
  <c r="L9536" i="35"/>
  <c r="K9536" i="35"/>
  <c r="N9535" i="35"/>
  <c r="M9535" i="35"/>
  <c r="L9535" i="35"/>
  <c r="K9535" i="35"/>
  <c r="N9534" i="35"/>
  <c r="M9534" i="35"/>
  <c r="L9534" i="35"/>
  <c r="K9534" i="35"/>
  <c r="N9533" i="35"/>
  <c r="M9533" i="35"/>
  <c r="L9533" i="35"/>
  <c r="K9533" i="35"/>
  <c r="N9532" i="35"/>
  <c r="M9532" i="35"/>
  <c r="L9532" i="35"/>
  <c r="K9532" i="35"/>
  <c r="N9531" i="35"/>
  <c r="M9531" i="35"/>
  <c r="L9531" i="35"/>
  <c r="K9531" i="35"/>
  <c r="N9530" i="35"/>
  <c r="M9530" i="35"/>
  <c r="L9530" i="35"/>
  <c r="K9530" i="35"/>
  <c r="N9529" i="35"/>
  <c r="M9529" i="35"/>
  <c r="L9529" i="35"/>
  <c r="K9529" i="35"/>
  <c r="N9528" i="35"/>
  <c r="M9528" i="35"/>
  <c r="L9528" i="35"/>
  <c r="K9528" i="35"/>
  <c r="N9527" i="35"/>
  <c r="M9527" i="35"/>
  <c r="L9527" i="35"/>
  <c r="K9527" i="35"/>
  <c r="N9526" i="35"/>
  <c r="M9526" i="35"/>
  <c r="L9526" i="35"/>
  <c r="K9526" i="35"/>
  <c r="N9525" i="35"/>
  <c r="M9525" i="35"/>
  <c r="L9525" i="35"/>
  <c r="K9525" i="35"/>
  <c r="N9524" i="35"/>
  <c r="M9524" i="35"/>
  <c r="L9524" i="35"/>
  <c r="K9524" i="35"/>
  <c r="N9523" i="35"/>
  <c r="M9523" i="35"/>
  <c r="L9523" i="35"/>
  <c r="K9523" i="35"/>
  <c r="N9522" i="35"/>
  <c r="M9522" i="35"/>
  <c r="L9522" i="35"/>
  <c r="K9522" i="35"/>
  <c r="N9521" i="35"/>
  <c r="M9521" i="35"/>
  <c r="L9521" i="35"/>
  <c r="K9521" i="35"/>
  <c r="N9520" i="35"/>
  <c r="M9520" i="35"/>
  <c r="L9520" i="35"/>
  <c r="K9520" i="35"/>
  <c r="N9519" i="35"/>
  <c r="M9519" i="35"/>
  <c r="L9519" i="35"/>
  <c r="K9519" i="35"/>
  <c r="N9518" i="35"/>
  <c r="M9518" i="35"/>
  <c r="L9518" i="35"/>
  <c r="K9518" i="35"/>
  <c r="N9517" i="35"/>
  <c r="M9517" i="35"/>
  <c r="L9517" i="35"/>
  <c r="K9517" i="35"/>
  <c r="N9516" i="35"/>
  <c r="M9516" i="35"/>
  <c r="L9516" i="35"/>
  <c r="K9516" i="35"/>
  <c r="N9515" i="35"/>
  <c r="M9515" i="35"/>
  <c r="L9515" i="35"/>
  <c r="K9515" i="35"/>
  <c r="N9514" i="35"/>
  <c r="M9514" i="35"/>
  <c r="L9514" i="35"/>
  <c r="K9514" i="35"/>
  <c r="N9513" i="35"/>
  <c r="M9513" i="35"/>
  <c r="L9513" i="35"/>
  <c r="K9513" i="35"/>
  <c r="N9512" i="35"/>
  <c r="M9512" i="35"/>
  <c r="L9512" i="35"/>
  <c r="K9512" i="35"/>
  <c r="N9511" i="35"/>
  <c r="M9511" i="35"/>
  <c r="L9511" i="35"/>
  <c r="K9511" i="35"/>
  <c r="N9510" i="35"/>
  <c r="M9510" i="35"/>
  <c r="L9510" i="35"/>
  <c r="K9510" i="35"/>
  <c r="N9509" i="35"/>
  <c r="M9509" i="35"/>
  <c r="L9509" i="35"/>
  <c r="K9509" i="35"/>
  <c r="N9508" i="35"/>
  <c r="M9508" i="35"/>
  <c r="L9508" i="35"/>
  <c r="K9508" i="35"/>
  <c r="N9507" i="35"/>
  <c r="M9507" i="35"/>
  <c r="L9507" i="35"/>
  <c r="K9507" i="35"/>
  <c r="N9506" i="35"/>
  <c r="M9506" i="35"/>
  <c r="L9506" i="35"/>
  <c r="K9506" i="35"/>
  <c r="N9505" i="35"/>
  <c r="M9505" i="35"/>
  <c r="L9505" i="35"/>
  <c r="K9505" i="35"/>
  <c r="N9504" i="35"/>
  <c r="M9504" i="35"/>
  <c r="L9504" i="35"/>
  <c r="K9504" i="35"/>
  <c r="N9503" i="35"/>
  <c r="M9503" i="35"/>
  <c r="L9503" i="35"/>
  <c r="K9503" i="35"/>
  <c r="N9502" i="35"/>
  <c r="M9502" i="35"/>
  <c r="L9502" i="35"/>
  <c r="K9502" i="35"/>
  <c r="N9501" i="35"/>
  <c r="M9501" i="35"/>
  <c r="L9501" i="35"/>
  <c r="K9501" i="35"/>
  <c r="N9500" i="35"/>
  <c r="M9500" i="35"/>
  <c r="L9500" i="35"/>
  <c r="K9500" i="35"/>
  <c r="N9499" i="35"/>
  <c r="M9499" i="35"/>
  <c r="L9499" i="35"/>
  <c r="K9499" i="35"/>
  <c r="N9498" i="35"/>
  <c r="M9498" i="35"/>
  <c r="L9498" i="35"/>
  <c r="K9498" i="35"/>
  <c r="N9497" i="35"/>
  <c r="M9497" i="35"/>
  <c r="L9497" i="35"/>
  <c r="K9497" i="35"/>
  <c r="N9496" i="35"/>
  <c r="M9496" i="35"/>
  <c r="L9496" i="35"/>
  <c r="K9496" i="35"/>
  <c r="N9495" i="35"/>
  <c r="M9495" i="35"/>
  <c r="L9495" i="35"/>
  <c r="K9495" i="35"/>
  <c r="N9494" i="35"/>
  <c r="M9494" i="35"/>
  <c r="L9494" i="35"/>
  <c r="K9494" i="35"/>
  <c r="N9493" i="35"/>
  <c r="M9493" i="35"/>
  <c r="L9493" i="35"/>
  <c r="K9493" i="35"/>
  <c r="N9492" i="35"/>
  <c r="M9492" i="35"/>
  <c r="L9492" i="35"/>
  <c r="K9492" i="35"/>
  <c r="N9491" i="35"/>
  <c r="M9491" i="35"/>
  <c r="L9491" i="35"/>
  <c r="K9491" i="35"/>
  <c r="N9490" i="35"/>
  <c r="M9490" i="35"/>
  <c r="L9490" i="35"/>
  <c r="K9490" i="35"/>
  <c r="N9489" i="35"/>
  <c r="M9489" i="35"/>
  <c r="L9489" i="35"/>
  <c r="K9489" i="35"/>
  <c r="N9488" i="35"/>
  <c r="M9488" i="35"/>
  <c r="L9488" i="35"/>
  <c r="K9488" i="35"/>
  <c r="N9487" i="35"/>
  <c r="M9487" i="35"/>
  <c r="L9487" i="35"/>
  <c r="K9487" i="35"/>
  <c r="N9486" i="35"/>
  <c r="M9486" i="35"/>
  <c r="L9486" i="35"/>
  <c r="K9486" i="35"/>
  <c r="N9485" i="35"/>
  <c r="M9485" i="35"/>
  <c r="L9485" i="35"/>
  <c r="K9485" i="35"/>
  <c r="N9484" i="35"/>
  <c r="M9484" i="35"/>
  <c r="L9484" i="35"/>
  <c r="K9484" i="35"/>
  <c r="N9483" i="35"/>
  <c r="M9483" i="35"/>
  <c r="L9483" i="35"/>
  <c r="K9483" i="35"/>
  <c r="N9482" i="35"/>
  <c r="M9482" i="35"/>
  <c r="L9482" i="35"/>
  <c r="K9482" i="35"/>
  <c r="N9481" i="35"/>
  <c r="M9481" i="35"/>
  <c r="L9481" i="35"/>
  <c r="K9481" i="35"/>
  <c r="N9480" i="35"/>
  <c r="M9480" i="35"/>
  <c r="L9480" i="35"/>
  <c r="K9480" i="35"/>
  <c r="N9479" i="35"/>
  <c r="M9479" i="35"/>
  <c r="L9479" i="35"/>
  <c r="K9479" i="35"/>
  <c r="N9478" i="35"/>
  <c r="M9478" i="35"/>
  <c r="L9478" i="35"/>
  <c r="K9478" i="35"/>
  <c r="N9477" i="35"/>
  <c r="M9477" i="35"/>
  <c r="L9477" i="35"/>
  <c r="K9477" i="35"/>
  <c r="N9476" i="35"/>
  <c r="M9476" i="35"/>
  <c r="L9476" i="35"/>
  <c r="K9476" i="35"/>
  <c r="N9475" i="35"/>
  <c r="M9475" i="35"/>
  <c r="L9475" i="35"/>
  <c r="K9475" i="35"/>
  <c r="N9474" i="35"/>
  <c r="M9474" i="35"/>
  <c r="L9474" i="35"/>
  <c r="K9474" i="35"/>
  <c r="N9473" i="35"/>
  <c r="M9473" i="35"/>
  <c r="L9473" i="35"/>
  <c r="K9473" i="35"/>
  <c r="N9472" i="35"/>
  <c r="M9472" i="35"/>
  <c r="L9472" i="35"/>
  <c r="K9472" i="35"/>
  <c r="N9471" i="35"/>
  <c r="M9471" i="35"/>
  <c r="L9471" i="35"/>
  <c r="K9471" i="35"/>
  <c r="N9470" i="35"/>
  <c r="M9470" i="35"/>
  <c r="L9470" i="35"/>
  <c r="K9470" i="35"/>
  <c r="N9469" i="35"/>
  <c r="M9469" i="35"/>
  <c r="L9469" i="35"/>
  <c r="K9469" i="35"/>
  <c r="N9468" i="35"/>
  <c r="M9468" i="35"/>
  <c r="L9468" i="35"/>
  <c r="K9468" i="35"/>
  <c r="N9467" i="35"/>
  <c r="M9467" i="35"/>
  <c r="L9467" i="35"/>
  <c r="K9467" i="35"/>
  <c r="N9466" i="35"/>
  <c r="M9466" i="35"/>
  <c r="L9466" i="35"/>
  <c r="K9466" i="35"/>
  <c r="N9465" i="35"/>
  <c r="M9465" i="35"/>
  <c r="L9465" i="35"/>
  <c r="K9465" i="35"/>
  <c r="N9464" i="35"/>
  <c r="M9464" i="35"/>
  <c r="L9464" i="35"/>
  <c r="K9464" i="35"/>
  <c r="N9463" i="35"/>
  <c r="M9463" i="35"/>
  <c r="L9463" i="35"/>
  <c r="K9463" i="35"/>
  <c r="N9462" i="35"/>
  <c r="M9462" i="35"/>
  <c r="L9462" i="35"/>
  <c r="K9462" i="35"/>
  <c r="N9461" i="35"/>
  <c r="M9461" i="35"/>
  <c r="L9461" i="35"/>
  <c r="K9461" i="35"/>
  <c r="N9460" i="35"/>
  <c r="M9460" i="35"/>
  <c r="L9460" i="35"/>
  <c r="K9460" i="35"/>
  <c r="N9459" i="35"/>
  <c r="M9459" i="35"/>
  <c r="L9459" i="35"/>
  <c r="K9459" i="35"/>
  <c r="N9458" i="35"/>
  <c r="M9458" i="35"/>
  <c r="L9458" i="35"/>
  <c r="K9458" i="35"/>
  <c r="N9457" i="35"/>
  <c r="M9457" i="35"/>
  <c r="L9457" i="35"/>
  <c r="K9457" i="35"/>
  <c r="N9456" i="35"/>
  <c r="M9456" i="35"/>
  <c r="L9456" i="35"/>
  <c r="K9456" i="35"/>
  <c r="N9455" i="35"/>
  <c r="M9455" i="35"/>
  <c r="L9455" i="35"/>
  <c r="K9455" i="35"/>
  <c r="N9454" i="35"/>
  <c r="M9454" i="35"/>
  <c r="L9454" i="35"/>
  <c r="K9454" i="35"/>
  <c r="N9453" i="35"/>
  <c r="M9453" i="35"/>
  <c r="L9453" i="35"/>
  <c r="K9453" i="35"/>
  <c r="N9452" i="35"/>
  <c r="M9452" i="35"/>
  <c r="L9452" i="35"/>
  <c r="K9452" i="35"/>
  <c r="N9451" i="35"/>
  <c r="M9451" i="35"/>
  <c r="L9451" i="35"/>
  <c r="K9451" i="35"/>
  <c r="N9450" i="35"/>
  <c r="M9450" i="35"/>
  <c r="L9450" i="35"/>
  <c r="K9450" i="35"/>
  <c r="N9449" i="35"/>
  <c r="M9449" i="35"/>
  <c r="L9449" i="35"/>
  <c r="K9449" i="35"/>
  <c r="N9448" i="35"/>
  <c r="M9448" i="35"/>
  <c r="L9448" i="35"/>
  <c r="K9448" i="35"/>
  <c r="N9447" i="35"/>
  <c r="M9447" i="35"/>
  <c r="L9447" i="35"/>
  <c r="K9447" i="35"/>
  <c r="N9446" i="35"/>
  <c r="M9446" i="35"/>
  <c r="L9446" i="35"/>
  <c r="K9446" i="35"/>
  <c r="N9445" i="35"/>
  <c r="M9445" i="35"/>
  <c r="L9445" i="35"/>
  <c r="K9445" i="35"/>
  <c r="N9444" i="35"/>
  <c r="M9444" i="35"/>
  <c r="L9444" i="35"/>
  <c r="K9444" i="35"/>
  <c r="N9443" i="35"/>
  <c r="M9443" i="35"/>
  <c r="L9443" i="35"/>
  <c r="K9443" i="35"/>
  <c r="N9442" i="35"/>
  <c r="M9442" i="35"/>
  <c r="L9442" i="35"/>
  <c r="K9442" i="35"/>
  <c r="N9441" i="35"/>
  <c r="M9441" i="35"/>
  <c r="L9441" i="35"/>
  <c r="K9441" i="35"/>
  <c r="N9440" i="35"/>
  <c r="M9440" i="35"/>
  <c r="L9440" i="35"/>
  <c r="K9440" i="35"/>
  <c r="N9439" i="35"/>
  <c r="M9439" i="35"/>
  <c r="L9439" i="35"/>
  <c r="K9439" i="35"/>
  <c r="N9438" i="35"/>
  <c r="M9438" i="35"/>
  <c r="L9438" i="35"/>
  <c r="K9438" i="35"/>
  <c r="N9437" i="35"/>
  <c r="M9437" i="35"/>
  <c r="L9437" i="35"/>
  <c r="K9437" i="35"/>
  <c r="N9436" i="35"/>
  <c r="M9436" i="35"/>
  <c r="L9436" i="35"/>
  <c r="K9436" i="35"/>
  <c r="N9435" i="35"/>
  <c r="M9435" i="35"/>
  <c r="L9435" i="35"/>
  <c r="K9435" i="35"/>
  <c r="N9434" i="35"/>
  <c r="M9434" i="35"/>
  <c r="L9434" i="35"/>
  <c r="K9434" i="35"/>
  <c r="N9433" i="35"/>
  <c r="M9433" i="35"/>
  <c r="L9433" i="35"/>
  <c r="K9433" i="35"/>
  <c r="N9432" i="35"/>
  <c r="M9432" i="35"/>
  <c r="L9432" i="35"/>
  <c r="K9432" i="35"/>
  <c r="N9431" i="35"/>
  <c r="M9431" i="35"/>
  <c r="L9431" i="35"/>
  <c r="K9431" i="35"/>
  <c r="N9430" i="35"/>
  <c r="M9430" i="35"/>
  <c r="L9430" i="35"/>
  <c r="K9430" i="35"/>
  <c r="N9429" i="35"/>
  <c r="M9429" i="35"/>
  <c r="L9429" i="35"/>
  <c r="K9429" i="35"/>
  <c r="N9428" i="35"/>
  <c r="M9428" i="35"/>
  <c r="L9428" i="35"/>
  <c r="K9428" i="35"/>
  <c r="N9427" i="35"/>
  <c r="M9427" i="35"/>
  <c r="L9427" i="35"/>
  <c r="K9427" i="35"/>
  <c r="N9426" i="35"/>
  <c r="M9426" i="35"/>
  <c r="L9426" i="35"/>
  <c r="K9426" i="35"/>
  <c r="N9425" i="35"/>
  <c r="M9425" i="35"/>
  <c r="L9425" i="35"/>
  <c r="K9425" i="35"/>
  <c r="N9424" i="35"/>
  <c r="M9424" i="35"/>
  <c r="L9424" i="35"/>
  <c r="K9424" i="35"/>
  <c r="N9423" i="35"/>
  <c r="M9423" i="35"/>
  <c r="L9423" i="35"/>
  <c r="K9423" i="35"/>
  <c r="N9422" i="35"/>
  <c r="M9422" i="35"/>
  <c r="L9422" i="35"/>
  <c r="K9422" i="35"/>
  <c r="N9421" i="35"/>
  <c r="M9421" i="35"/>
  <c r="L9421" i="35"/>
  <c r="K9421" i="35"/>
  <c r="N9420" i="35"/>
  <c r="M9420" i="35"/>
  <c r="L9420" i="35"/>
  <c r="K9420" i="35"/>
  <c r="N9419" i="35"/>
  <c r="M9419" i="35"/>
  <c r="L9419" i="35"/>
  <c r="K9419" i="35"/>
  <c r="N9418" i="35"/>
  <c r="M9418" i="35"/>
  <c r="L9418" i="35"/>
  <c r="K9418" i="35"/>
  <c r="N9417" i="35"/>
  <c r="M9417" i="35"/>
  <c r="L9417" i="35"/>
  <c r="K9417" i="35"/>
  <c r="N9416" i="35"/>
  <c r="M9416" i="35"/>
  <c r="L9416" i="35"/>
  <c r="K9416" i="35"/>
  <c r="N9415" i="35"/>
  <c r="M9415" i="35"/>
  <c r="L9415" i="35"/>
  <c r="K9415" i="35"/>
  <c r="N9414" i="35"/>
  <c r="M9414" i="35"/>
  <c r="L9414" i="35"/>
  <c r="K9414" i="35"/>
  <c r="N9413" i="35"/>
  <c r="M9413" i="35"/>
  <c r="L9413" i="35"/>
  <c r="K9413" i="35"/>
  <c r="N9412" i="35"/>
  <c r="M9412" i="35"/>
  <c r="L9412" i="35"/>
  <c r="K9412" i="35"/>
  <c r="N9411" i="35"/>
  <c r="M9411" i="35"/>
  <c r="L9411" i="35"/>
  <c r="K9411" i="35"/>
  <c r="N9410" i="35"/>
  <c r="M9410" i="35"/>
  <c r="L9410" i="35"/>
  <c r="K9410" i="35"/>
  <c r="N9409" i="35"/>
  <c r="M9409" i="35"/>
  <c r="L9409" i="35"/>
  <c r="K9409" i="35"/>
  <c r="N9408" i="35"/>
  <c r="M9408" i="35"/>
  <c r="L9408" i="35"/>
  <c r="K9408" i="35"/>
  <c r="N9407" i="35"/>
  <c r="M9407" i="35"/>
  <c r="L9407" i="35"/>
  <c r="K9407" i="35"/>
  <c r="N9406" i="35"/>
  <c r="M9406" i="35"/>
  <c r="L9406" i="35"/>
  <c r="K9406" i="35"/>
  <c r="N9405" i="35"/>
  <c r="M9405" i="35"/>
  <c r="L9405" i="35"/>
  <c r="K9405" i="35"/>
  <c r="N9404" i="35"/>
  <c r="M9404" i="35"/>
  <c r="L9404" i="35"/>
  <c r="K9404" i="35"/>
  <c r="N9403" i="35"/>
  <c r="M9403" i="35"/>
  <c r="L9403" i="35"/>
  <c r="K9403" i="35"/>
  <c r="N9402" i="35"/>
  <c r="M9402" i="35"/>
  <c r="L9402" i="35"/>
  <c r="K9402" i="35"/>
  <c r="N9401" i="35"/>
  <c r="M9401" i="35"/>
  <c r="L9401" i="35"/>
  <c r="K9401" i="35"/>
  <c r="N9400" i="35"/>
  <c r="M9400" i="35"/>
  <c r="L9400" i="35"/>
  <c r="K9400" i="35"/>
  <c r="N9399" i="35"/>
  <c r="M9399" i="35"/>
  <c r="L9399" i="35"/>
  <c r="K9399" i="35"/>
  <c r="N9398" i="35"/>
  <c r="M9398" i="35"/>
  <c r="L9398" i="35"/>
  <c r="K9398" i="35"/>
  <c r="N9397" i="35"/>
  <c r="M9397" i="35"/>
  <c r="L9397" i="35"/>
  <c r="K9397" i="35"/>
  <c r="N9396" i="35"/>
  <c r="M9396" i="35"/>
  <c r="L9396" i="35"/>
  <c r="K9396" i="35"/>
  <c r="N9395" i="35"/>
  <c r="M9395" i="35"/>
  <c r="L9395" i="35"/>
  <c r="K9395" i="35"/>
  <c r="N9394" i="35"/>
  <c r="M9394" i="35"/>
  <c r="L9394" i="35"/>
  <c r="K9394" i="35"/>
  <c r="N9393" i="35"/>
  <c r="M9393" i="35"/>
  <c r="L9393" i="35"/>
  <c r="K9393" i="35"/>
  <c r="N9392" i="35"/>
  <c r="M9392" i="35"/>
  <c r="L9392" i="35"/>
  <c r="K9392" i="35"/>
  <c r="N9391" i="35"/>
  <c r="M9391" i="35"/>
  <c r="L9391" i="35"/>
  <c r="K9391" i="35"/>
  <c r="N9390" i="35"/>
  <c r="M9390" i="35"/>
  <c r="L9390" i="35"/>
  <c r="K9390" i="35"/>
  <c r="N9389" i="35"/>
  <c r="M9389" i="35"/>
  <c r="L9389" i="35"/>
  <c r="K9389" i="35"/>
  <c r="N9388" i="35"/>
  <c r="M9388" i="35"/>
  <c r="L9388" i="35"/>
  <c r="K9388" i="35"/>
  <c r="N9387" i="35"/>
  <c r="M9387" i="35"/>
  <c r="L9387" i="35"/>
  <c r="K9387" i="35"/>
  <c r="N9386" i="35"/>
  <c r="M9386" i="35"/>
  <c r="L9386" i="35"/>
  <c r="K9386" i="35"/>
  <c r="N9385" i="35"/>
  <c r="M9385" i="35"/>
  <c r="L9385" i="35"/>
  <c r="K9385" i="35"/>
  <c r="N9384" i="35"/>
  <c r="M9384" i="35"/>
  <c r="L9384" i="35"/>
  <c r="K9384" i="35"/>
  <c r="N9383" i="35"/>
  <c r="M9383" i="35"/>
  <c r="L9383" i="35"/>
  <c r="K9383" i="35"/>
  <c r="N9382" i="35"/>
  <c r="M9382" i="35"/>
  <c r="L9382" i="35"/>
  <c r="K9382" i="35"/>
  <c r="N9381" i="35"/>
  <c r="M9381" i="35"/>
  <c r="L9381" i="35"/>
  <c r="K9381" i="35"/>
  <c r="N9380" i="35"/>
  <c r="M9380" i="35"/>
  <c r="L9380" i="35"/>
  <c r="K9380" i="35"/>
  <c r="N9379" i="35"/>
  <c r="M9379" i="35"/>
  <c r="L9379" i="35"/>
  <c r="K9379" i="35"/>
  <c r="N9378" i="35"/>
  <c r="M9378" i="35"/>
  <c r="L9378" i="35"/>
  <c r="K9378" i="35"/>
  <c r="N9377" i="35"/>
  <c r="M9377" i="35"/>
  <c r="L9377" i="35"/>
  <c r="K9377" i="35"/>
  <c r="N9376" i="35"/>
  <c r="M9376" i="35"/>
  <c r="L9376" i="35"/>
  <c r="K9376" i="35"/>
  <c r="N9375" i="35"/>
  <c r="M9375" i="35"/>
  <c r="L9375" i="35"/>
  <c r="K9375" i="35"/>
  <c r="N9374" i="35"/>
  <c r="M9374" i="35"/>
  <c r="L9374" i="35"/>
  <c r="K9374" i="35"/>
  <c r="N9373" i="35"/>
  <c r="M9373" i="35"/>
  <c r="L9373" i="35"/>
  <c r="K9373" i="35"/>
  <c r="N9372" i="35"/>
  <c r="M9372" i="35"/>
  <c r="L9372" i="35"/>
  <c r="K9372" i="35"/>
  <c r="N9371" i="35"/>
  <c r="M9371" i="35"/>
  <c r="L9371" i="35"/>
  <c r="K9371" i="35"/>
  <c r="N9370" i="35"/>
  <c r="M9370" i="35"/>
  <c r="L9370" i="35"/>
  <c r="K9370" i="35"/>
  <c r="N9369" i="35"/>
  <c r="M9369" i="35"/>
  <c r="L9369" i="35"/>
  <c r="K9369" i="35"/>
  <c r="N9368" i="35"/>
  <c r="M9368" i="35"/>
  <c r="L9368" i="35"/>
  <c r="K9368" i="35"/>
  <c r="N9367" i="35"/>
  <c r="M9367" i="35"/>
  <c r="L9367" i="35"/>
  <c r="K9367" i="35"/>
  <c r="N9366" i="35"/>
  <c r="M9366" i="35"/>
  <c r="L9366" i="35"/>
  <c r="K9366" i="35"/>
  <c r="N9365" i="35"/>
  <c r="M9365" i="35"/>
  <c r="L9365" i="35"/>
  <c r="K9365" i="35"/>
  <c r="N9364" i="35"/>
  <c r="M9364" i="35"/>
  <c r="L9364" i="35"/>
  <c r="K9364" i="35"/>
  <c r="N9363" i="35"/>
  <c r="M9363" i="35"/>
  <c r="L9363" i="35"/>
  <c r="K9363" i="35"/>
  <c r="N9362" i="35"/>
  <c r="M9362" i="35"/>
  <c r="L9362" i="35"/>
  <c r="K9362" i="35"/>
  <c r="N9361" i="35"/>
  <c r="M9361" i="35"/>
  <c r="L9361" i="35"/>
  <c r="K9361" i="35"/>
  <c r="N9360" i="35"/>
  <c r="M9360" i="35"/>
  <c r="L9360" i="35"/>
  <c r="K9360" i="35"/>
  <c r="N9359" i="35"/>
  <c r="M9359" i="35"/>
  <c r="L9359" i="35"/>
  <c r="K9359" i="35"/>
  <c r="N9358" i="35"/>
  <c r="M9358" i="35"/>
  <c r="L9358" i="35"/>
  <c r="K9358" i="35"/>
  <c r="N9357" i="35"/>
  <c r="M9357" i="35"/>
  <c r="L9357" i="35"/>
  <c r="K9357" i="35"/>
  <c r="N9356" i="35"/>
  <c r="M9356" i="35"/>
  <c r="L9356" i="35"/>
  <c r="K9356" i="35"/>
  <c r="N9355" i="35"/>
  <c r="M9355" i="35"/>
  <c r="L9355" i="35"/>
  <c r="K9355" i="35"/>
  <c r="N9354" i="35"/>
  <c r="M9354" i="35"/>
  <c r="L9354" i="35"/>
  <c r="K9354" i="35"/>
  <c r="N9353" i="35"/>
  <c r="M9353" i="35"/>
  <c r="L9353" i="35"/>
  <c r="K9353" i="35"/>
  <c r="N9352" i="35"/>
  <c r="M9352" i="35"/>
  <c r="L9352" i="35"/>
  <c r="K9352" i="35"/>
  <c r="N9351" i="35"/>
  <c r="M9351" i="35"/>
  <c r="L9351" i="35"/>
  <c r="K9351" i="35"/>
  <c r="N9350" i="35"/>
  <c r="M9350" i="35"/>
  <c r="L9350" i="35"/>
  <c r="K9350" i="35"/>
  <c r="N9349" i="35"/>
  <c r="M9349" i="35"/>
  <c r="L9349" i="35"/>
  <c r="K9349" i="35"/>
  <c r="N9348" i="35"/>
  <c r="M9348" i="35"/>
  <c r="L9348" i="35"/>
  <c r="K9348" i="35"/>
  <c r="N9347" i="35"/>
  <c r="M9347" i="35"/>
  <c r="L9347" i="35"/>
  <c r="K9347" i="35"/>
  <c r="N9346" i="35"/>
  <c r="M9346" i="35"/>
  <c r="L9346" i="35"/>
  <c r="K9346" i="35"/>
  <c r="N9345" i="35"/>
  <c r="M9345" i="35"/>
  <c r="L9345" i="35"/>
  <c r="K9345" i="35"/>
  <c r="N9344" i="35"/>
  <c r="M9344" i="35"/>
  <c r="L9344" i="35"/>
  <c r="K9344" i="35"/>
  <c r="N9343" i="35"/>
  <c r="M9343" i="35"/>
  <c r="L9343" i="35"/>
  <c r="K9343" i="35"/>
  <c r="N9342" i="35"/>
  <c r="M9342" i="35"/>
  <c r="L9342" i="35"/>
  <c r="K9342" i="35"/>
  <c r="N9341" i="35"/>
  <c r="M9341" i="35"/>
  <c r="L9341" i="35"/>
  <c r="K9341" i="35"/>
  <c r="N9340" i="35"/>
  <c r="M9340" i="35"/>
  <c r="L9340" i="35"/>
  <c r="K9340" i="35"/>
  <c r="N9339" i="35"/>
  <c r="M9339" i="35"/>
  <c r="L9339" i="35"/>
  <c r="K9339" i="35"/>
  <c r="N9338" i="35"/>
  <c r="M9338" i="35"/>
  <c r="L9338" i="35"/>
  <c r="K9338" i="35"/>
  <c r="N9337" i="35"/>
  <c r="M9337" i="35"/>
  <c r="L9337" i="35"/>
  <c r="K9337" i="35"/>
  <c r="N9336" i="35"/>
  <c r="M9336" i="35"/>
  <c r="L9336" i="35"/>
  <c r="K9336" i="35"/>
  <c r="N9335" i="35"/>
  <c r="M9335" i="35"/>
  <c r="L9335" i="35"/>
  <c r="K9335" i="35"/>
  <c r="N9334" i="35"/>
  <c r="M9334" i="35"/>
  <c r="L9334" i="35"/>
  <c r="K9334" i="35"/>
  <c r="N9333" i="35"/>
  <c r="M9333" i="35"/>
  <c r="L9333" i="35"/>
  <c r="K9333" i="35"/>
  <c r="N9332" i="35"/>
  <c r="M9332" i="35"/>
  <c r="L9332" i="35"/>
  <c r="K9332" i="35"/>
  <c r="N9331" i="35"/>
  <c r="M9331" i="35"/>
  <c r="L9331" i="35"/>
  <c r="K9331" i="35"/>
  <c r="N9330" i="35"/>
  <c r="M9330" i="35"/>
  <c r="L9330" i="35"/>
  <c r="K9330" i="35"/>
  <c r="N9329" i="35"/>
  <c r="M9329" i="35"/>
  <c r="L9329" i="35"/>
  <c r="K9329" i="35"/>
  <c r="N9328" i="35"/>
  <c r="M9328" i="35"/>
  <c r="L9328" i="35"/>
  <c r="K9328" i="35"/>
  <c r="N9327" i="35"/>
  <c r="M9327" i="35"/>
  <c r="L9327" i="35"/>
  <c r="K9327" i="35"/>
  <c r="N9326" i="35"/>
  <c r="M9326" i="35"/>
  <c r="L9326" i="35"/>
  <c r="K9326" i="35"/>
  <c r="N9325" i="35"/>
  <c r="M9325" i="35"/>
  <c r="L9325" i="35"/>
  <c r="K9325" i="35"/>
  <c r="N9324" i="35"/>
  <c r="M9324" i="35"/>
  <c r="L9324" i="35"/>
  <c r="K9324" i="35"/>
  <c r="N9323" i="35"/>
  <c r="M9323" i="35"/>
  <c r="L9323" i="35"/>
  <c r="K9323" i="35"/>
  <c r="N9322" i="35"/>
  <c r="M9322" i="35"/>
  <c r="L9322" i="35"/>
  <c r="K9322" i="35"/>
  <c r="N9321" i="35"/>
  <c r="M9321" i="35"/>
  <c r="L9321" i="35"/>
  <c r="K9321" i="35"/>
  <c r="N9320" i="35"/>
  <c r="M9320" i="35"/>
  <c r="L9320" i="35"/>
  <c r="K9320" i="35"/>
  <c r="N9319" i="35"/>
  <c r="M9319" i="35"/>
  <c r="L9319" i="35"/>
  <c r="K9319" i="35"/>
  <c r="N9318" i="35"/>
  <c r="M9318" i="35"/>
  <c r="L9318" i="35"/>
  <c r="K9318" i="35"/>
  <c r="N9317" i="35"/>
  <c r="M9317" i="35"/>
  <c r="L9317" i="35"/>
  <c r="K9317" i="35"/>
  <c r="N9316" i="35"/>
  <c r="M9316" i="35"/>
  <c r="L9316" i="35"/>
  <c r="K9316" i="35"/>
  <c r="N9315" i="35"/>
  <c r="M9315" i="35"/>
  <c r="L9315" i="35"/>
  <c r="K9315" i="35"/>
  <c r="N9314" i="35"/>
  <c r="M9314" i="35"/>
  <c r="L9314" i="35"/>
  <c r="K9314" i="35"/>
  <c r="N9313" i="35"/>
  <c r="M9313" i="35"/>
  <c r="L9313" i="35"/>
  <c r="K9313" i="35"/>
  <c r="N9312" i="35"/>
  <c r="M9312" i="35"/>
  <c r="L9312" i="35"/>
  <c r="K9312" i="35"/>
  <c r="N9311" i="35"/>
  <c r="M9311" i="35"/>
  <c r="L9311" i="35"/>
  <c r="K9311" i="35"/>
  <c r="N9310" i="35"/>
  <c r="M9310" i="35"/>
  <c r="L9310" i="35"/>
  <c r="K9310" i="35"/>
  <c r="N9309" i="35"/>
  <c r="M9309" i="35"/>
  <c r="L9309" i="35"/>
  <c r="K9309" i="35"/>
  <c r="N9308" i="35"/>
  <c r="M9308" i="35"/>
  <c r="L9308" i="35"/>
  <c r="K9308" i="35"/>
  <c r="N9307" i="35"/>
  <c r="M9307" i="35"/>
  <c r="L9307" i="35"/>
  <c r="K9307" i="35"/>
  <c r="N9306" i="35"/>
  <c r="M9306" i="35"/>
  <c r="L9306" i="35"/>
  <c r="K9306" i="35"/>
  <c r="N9305" i="35"/>
  <c r="M9305" i="35"/>
  <c r="L9305" i="35"/>
  <c r="K9305" i="35"/>
  <c r="N9304" i="35"/>
  <c r="M9304" i="35"/>
  <c r="L9304" i="35"/>
  <c r="K9304" i="35"/>
  <c r="N9303" i="35"/>
  <c r="M9303" i="35"/>
  <c r="L9303" i="35"/>
  <c r="K9303" i="35"/>
  <c r="N9302" i="35"/>
  <c r="M9302" i="35"/>
  <c r="L9302" i="35"/>
  <c r="K9302" i="35"/>
  <c r="N9301" i="35"/>
  <c r="M9301" i="35"/>
  <c r="L9301" i="35"/>
  <c r="K9301" i="35"/>
  <c r="N9300" i="35"/>
  <c r="M9300" i="35"/>
  <c r="L9300" i="35"/>
  <c r="K9300" i="35"/>
  <c r="N9299" i="35"/>
  <c r="M9299" i="35"/>
  <c r="L9299" i="35"/>
  <c r="K9299" i="35"/>
  <c r="N9298" i="35"/>
  <c r="M9298" i="35"/>
  <c r="L9298" i="35"/>
  <c r="K9298" i="35"/>
  <c r="N9297" i="35"/>
  <c r="M9297" i="35"/>
  <c r="L9297" i="35"/>
  <c r="K9297" i="35"/>
  <c r="N9296" i="35"/>
  <c r="M9296" i="35"/>
  <c r="L9296" i="35"/>
  <c r="K9296" i="35"/>
  <c r="N9295" i="35"/>
  <c r="M9295" i="35"/>
  <c r="L9295" i="35"/>
  <c r="K9295" i="35"/>
  <c r="N9294" i="35"/>
  <c r="M9294" i="35"/>
  <c r="L9294" i="35"/>
  <c r="K9294" i="35"/>
  <c r="N9293" i="35"/>
  <c r="M9293" i="35"/>
  <c r="L9293" i="35"/>
  <c r="K9293" i="35"/>
  <c r="N9292" i="35"/>
  <c r="M9292" i="35"/>
  <c r="L9292" i="35"/>
  <c r="K9292" i="35"/>
  <c r="N9291" i="35"/>
  <c r="M9291" i="35"/>
  <c r="L9291" i="35"/>
  <c r="K9291" i="35"/>
  <c r="N9290" i="35"/>
  <c r="M9290" i="35"/>
  <c r="L9290" i="35"/>
  <c r="K9290" i="35"/>
  <c r="N9289" i="35"/>
  <c r="M9289" i="35"/>
  <c r="L9289" i="35"/>
  <c r="K9289" i="35"/>
  <c r="N9288" i="35"/>
  <c r="M9288" i="35"/>
  <c r="L9288" i="35"/>
  <c r="K9288" i="35"/>
  <c r="N9287" i="35"/>
  <c r="M9287" i="35"/>
  <c r="L9287" i="35"/>
  <c r="K9287" i="35"/>
  <c r="N9286" i="35"/>
  <c r="M9286" i="35"/>
  <c r="L9286" i="35"/>
  <c r="K9286" i="35"/>
  <c r="N9285" i="35"/>
  <c r="M9285" i="35"/>
  <c r="L9285" i="35"/>
  <c r="K9285" i="35"/>
  <c r="N9284" i="35"/>
  <c r="M9284" i="35"/>
  <c r="L9284" i="35"/>
  <c r="K9284" i="35"/>
  <c r="N9283" i="35"/>
  <c r="M9283" i="35"/>
  <c r="L9283" i="35"/>
  <c r="K9283" i="35"/>
  <c r="N9282" i="35"/>
  <c r="M9282" i="35"/>
  <c r="L9282" i="35"/>
  <c r="K9282" i="35"/>
  <c r="N9281" i="35"/>
  <c r="M9281" i="35"/>
  <c r="L9281" i="35"/>
  <c r="K9281" i="35"/>
  <c r="N9280" i="35"/>
  <c r="M9280" i="35"/>
  <c r="L9280" i="35"/>
  <c r="K9280" i="35"/>
  <c r="N9279" i="35"/>
  <c r="M9279" i="35"/>
  <c r="L9279" i="35"/>
  <c r="K9279" i="35"/>
  <c r="N9278" i="35"/>
  <c r="M9278" i="35"/>
  <c r="L9278" i="35"/>
  <c r="K9278" i="35"/>
  <c r="N9277" i="35"/>
  <c r="M9277" i="35"/>
  <c r="L9277" i="35"/>
  <c r="K9277" i="35"/>
  <c r="N9276" i="35"/>
  <c r="M9276" i="35"/>
  <c r="L9276" i="35"/>
  <c r="K9276" i="35"/>
  <c r="N9275" i="35"/>
  <c r="M9275" i="35"/>
  <c r="L9275" i="35"/>
  <c r="K9275" i="35"/>
  <c r="N9274" i="35"/>
  <c r="M9274" i="35"/>
  <c r="L9274" i="35"/>
  <c r="K9274" i="35"/>
  <c r="N9273" i="35"/>
  <c r="M9273" i="35"/>
  <c r="L9273" i="35"/>
  <c r="K9273" i="35"/>
  <c r="N9272" i="35"/>
  <c r="M9272" i="35"/>
  <c r="L9272" i="35"/>
  <c r="K9272" i="35"/>
  <c r="N9271" i="35"/>
  <c r="M9271" i="35"/>
  <c r="L9271" i="35"/>
  <c r="K9271" i="35"/>
  <c r="N9270" i="35"/>
  <c r="M9270" i="35"/>
  <c r="L9270" i="35"/>
  <c r="K9270" i="35"/>
  <c r="N9269" i="35"/>
  <c r="M9269" i="35"/>
  <c r="L9269" i="35"/>
  <c r="K9269" i="35"/>
  <c r="N9268" i="35"/>
  <c r="M9268" i="35"/>
  <c r="L9268" i="35"/>
  <c r="K9268" i="35"/>
  <c r="N9267" i="35"/>
  <c r="M9267" i="35"/>
  <c r="L9267" i="35"/>
  <c r="K9267" i="35"/>
  <c r="N9266" i="35"/>
  <c r="M9266" i="35"/>
  <c r="L9266" i="35"/>
  <c r="K9266" i="35"/>
  <c r="N9265" i="35"/>
  <c r="M9265" i="35"/>
  <c r="L9265" i="35"/>
  <c r="K9265" i="35"/>
  <c r="N9264" i="35"/>
  <c r="M9264" i="35"/>
  <c r="L9264" i="35"/>
  <c r="K9264" i="35"/>
  <c r="N9263" i="35"/>
  <c r="M9263" i="35"/>
  <c r="L9263" i="35"/>
  <c r="K9263" i="35"/>
  <c r="N9262" i="35"/>
  <c r="M9262" i="35"/>
  <c r="L9262" i="35"/>
  <c r="K9262" i="35"/>
  <c r="N9261" i="35"/>
  <c r="M9261" i="35"/>
  <c r="L9261" i="35"/>
  <c r="K9261" i="35"/>
  <c r="N9260" i="35"/>
  <c r="M9260" i="35"/>
  <c r="L9260" i="35"/>
  <c r="K9260" i="35"/>
  <c r="N9259" i="35"/>
  <c r="M9259" i="35"/>
  <c r="L9259" i="35"/>
  <c r="K9259" i="35"/>
  <c r="N9258" i="35"/>
  <c r="M9258" i="35"/>
  <c r="L9258" i="35"/>
  <c r="K9258" i="35"/>
  <c r="N9257" i="35"/>
  <c r="M9257" i="35"/>
  <c r="L9257" i="35"/>
  <c r="K9257" i="35"/>
  <c r="N9256" i="35"/>
  <c r="M9256" i="35"/>
  <c r="L9256" i="35"/>
  <c r="K9256" i="35"/>
  <c r="N9255" i="35"/>
  <c r="M9255" i="35"/>
  <c r="L9255" i="35"/>
  <c r="K9255" i="35"/>
  <c r="N9254" i="35"/>
  <c r="M9254" i="35"/>
  <c r="L9254" i="35"/>
  <c r="K9254" i="35"/>
  <c r="N9253" i="35"/>
  <c r="M9253" i="35"/>
  <c r="L9253" i="35"/>
  <c r="K9253" i="35"/>
  <c r="N9252" i="35"/>
  <c r="M9252" i="35"/>
  <c r="L9252" i="35"/>
  <c r="K9252" i="35"/>
  <c r="N9251" i="35"/>
  <c r="M9251" i="35"/>
  <c r="L9251" i="35"/>
  <c r="K9251" i="35"/>
  <c r="N9250" i="35"/>
  <c r="M9250" i="35"/>
  <c r="L9250" i="35"/>
  <c r="K9250" i="35"/>
  <c r="N9249" i="35"/>
  <c r="M9249" i="35"/>
  <c r="L9249" i="35"/>
  <c r="K9249" i="35"/>
  <c r="N9248" i="35"/>
  <c r="M9248" i="35"/>
  <c r="L9248" i="35"/>
  <c r="K9248" i="35"/>
  <c r="N9247" i="35"/>
  <c r="M9247" i="35"/>
  <c r="L9247" i="35"/>
  <c r="K9247" i="35"/>
  <c r="N9246" i="35"/>
  <c r="M9246" i="35"/>
  <c r="L9246" i="35"/>
  <c r="K9246" i="35"/>
  <c r="N9245" i="35"/>
  <c r="M9245" i="35"/>
  <c r="L9245" i="35"/>
  <c r="K9245" i="35"/>
  <c r="N9244" i="35"/>
  <c r="M9244" i="35"/>
  <c r="L9244" i="35"/>
  <c r="K9244" i="35"/>
  <c r="N9243" i="35"/>
  <c r="M9243" i="35"/>
  <c r="L9243" i="35"/>
  <c r="K9243" i="35"/>
  <c r="N9242" i="35"/>
  <c r="M9242" i="35"/>
  <c r="L9242" i="35"/>
  <c r="K9242" i="35"/>
  <c r="N9241" i="35"/>
  <c r="M9241" i="35"/>
  <c r="L9241" i="35"/>
  <c r="K9241" i="35"/>
  <c r="N9240" i="35"/>
  <c r="M9240" i="35"/>
  <c r="L9240" i="35"/>
  <c r="K9240" i="35"/>
  <c r="N9239" i="35"/>
  <c r="M9239" i="35"/>
  <c r="L9239" i="35"/>
  <c r="K9239" i="35"/>
  <c r="N9238" i="35"/>
  <c r="M9238" i="35"/>
  <c r="L9238" i="35"/>
  <c r="K9238" i="35"/>
  <c r="N9237" i="35"/>
  <c r="M9237" i="35"/>
  <c r="L9237" i="35"/>
  <c r="K9237" i="35"/>
  <c r="N9236" i="35"/>
  <c r="M9236" i="35"/>
  <c r="L9236" i="35"/>
  <c r="K9236" i="35"/>
  <c r="N9235" i="35"/>
  <c r="M9235" i="35"/>
  <c r="L9235" i="35"/>
  <c r="K9235" i="35"/>
  <c r="N9234" i="35"/>
  <c r="M9234" i="35"/>
  <c r="L9234" i="35"/>
  <c r="K9234" i="35"/>
  <c r="N9233" i="35"/>
  <c r="M9233" i="35"/>
  <c r="L9233" i="35"/>
  <c r="K9233" i="35"/>
  <c r="N9232" i="35"/>
  <c r="M9232" i="35"/>
  <c r="L9232" i="35"/>
  <c r="K9232" i="35"/>
  <c r="N9231" i="35"/>
  <c r="M9231" i="35"/>
  <c r="L9231" i="35"/>
  <c r="K9231" i="35"/>
  <c r="N9230" i="35"/>
  <c r="M9230" i="35"/>
  <c r="L9230" i="35"/>
  <c r="K9230" i="35"/>
  <c r="N9229" i="35"/>
  <c r="M9229" i="35"/>
  <c r="L9229" i="35"/>
  <c r="K9229" i="35"/>
  <c r="N9228" i="35"/>
  <c r="M9228" i="35"/>
  <c r="L9228" i="35"/>
  <c r="K9228" i="35"/>
  <c r="N9227" i="35"/>
  <c r="M9227" i="35"/>
  <c r="L9227" i="35"/>
  <c r="K9227" i="35"/>
  <c r="N9226" i="35"/>
  <c r="M9226" i="35"/>
  <c r="L9226" i="35"/>
  <c r="K9226" i="35"/>
  <c r="N9225" i="35"/>
  <c r="M9225" i="35"/>
  <c r="L9225" i="35"/>
  <c r="K9225" i="35"/>
  <c r="N9224" i="35"/>
  <c r="M9224" i="35"/>
  <c r="L9224" i="35"/>
  <c r="K9224" i="35"/>
  <c r="N9223" i="35"/>
  <c r="M9223" i="35"/>
  <c r="L9223" i="35"/>
  <c r="K9223" i="35"/>
  <c r="N9222" i="35"/>
  <c r="M9222" i="35"/>
  <c r="L9222" i="35"/>
  <c r="K9222" i="35"/>
  <c r="N9221" i="35"/>
  <c r="M9221" i="35"/>
  <c r="L9221" i="35"/>
  <c r="K9221" i="35"/>
  <c r="N9220" i="35"/>
  <c r="M9220" i="35"/>
  <c r="L9220" i="35"/>
  <c r="K9220" i="35"/>
  <c r="N9219" i="35"/>
  <c r="M9219" i="35"/>
  <c r="L9219" i="35"/>
  <c r="K9219" i="35"/>
  <c r="N9218" i="35"/>
  <c r="M9218" i="35"/>
  <c r="L9218" i="35"/>
  <c r="K9218" i="35"/>
  <c r="N9217" i="35"/>
  <c r="M9217" i="35"/>
  <c r="L9217" i="35"/>
  <c r="K9217" i="35"/>
  <c r="N9216" i="35"/>
  <c r="M9216" i="35"/>
  <c r="L9216" i="35"/>
  <c r="K9216" i="35"/>
  <c r="N9215" i="35"/>
  <c r="M9215" i="35"/>
  <c r="L9215" i="35"/>
  <c r="K9215" i="35"/>
  <c r="N9214" i="35"/>
  <c r="M9214" i="35"/>
  <c r="L9214" i="35"/>
  <c r="K9214" i="35"/>
  <c r="N9213" i="35"/>
  <c r="M9213" i="35"/>
  <c r="L9213" i="35"/>
  <c r="K9213" i="35"/>
  <c r="N9212" i="35"/>
  <c r="M9212" i="35"/>
  <c r="L9212" i="35"/>
  <c r="K9212" i="35"/>
  <c r="N9211" i="35"/>
  <c r="M9211" i="35"/>
  <c r="L9211" i="35"/>
  <c r="K9211" i="35"/>
  <c r="N9210" i="35"/>
  <c r="M9210" i="35"/>
  <c r="L9210" i="35"/>
  <c r="K9210" i="35"/>
  <c r="N9209" i="35"/>
  <c r="M9209" i="35"/>
  <c r="L9209" i="35"/>
  <c r="K9209" i="35"/>
  <c r="N9208" i="35"/>
  <c r="M9208" i="35"/>
  <c r="L9208" i="35"/>
  <c r="K9208" i="35"/>
  <c r="N9207" i="35"/>
  <c r="M9207" i="35"/>
  <c r="L9207" i="35"/>
  <c r="K9207" i="35"/>
  <c r="N9206" i="35"/>
  <c r="M9206" i="35"/>
  <c r="L9206" i="35"/>
  <c r="K9206" i="35"/>
  <c r="N9205" i="35"/>
  <c r="M9205" i="35"/>
  <c r="L9205" i="35"/>
  <c r="K9205" i="35"/>
  <c r="N9204" i="35"/>
  <c r="M9204" i="35"/>
  <c r="L9204" i="35"/>
  <c r="K9204" i="35"/>
  <c r="N9203" i="35"/>
  <c r="M9203" i="35"/>
  <c r="L9203" i="35"/>
  <c r="K9203" i="35"/>
  <c r="N9202" i="35"/>
  <c r="M9202" i="35"/>
  <c r="L9202" i="35"/>
  <c r="K9202" i="35"/>
  <c r="N9201" i="35"/>
  <c r="M9201" i="35"/>
  <c r="L9201" i="35"/>
  <c r="K9201" i="35"/>
  <c r="N9200" i="35"/>
  <c r="M9200" i="35"/>
  <c r="L9200" i="35"/>
  <c r="K9200" i="35"/>
  <c r="N9199" i="35"/>
  <c r="M9199" i="35"/>
  <c r="L9199" i="35"/>
  <c r="K9199" i="35"/>
  <c r="N9198" i="35"/>
  <c r="M9198" i="35"/>
  <c r="L9198" i="35"/>
  <c r="K9198" i="35"/>
  <c r="N9197" i="35"/>
  <c r="M9197" i="35"/>
  <c r="L9197" i="35"/>
  <c r="K9197" i="35"/>
  <c r="N9196" i="35"/>
  <c r="M9196" i="35"/>
  <c r="L9196" i="35"/>
  <c r="K9196" i="35"/>
  <c r="N9195" i="35"/>
  <c r="M9195" i="35"/>
  <c r="L9195" i="35"/>
  <c r="K9195" i="35"/>
  <c r="N9194" i="35"/>
  <c r="M9194" i="35"/>
  <c r="L9194" i="35"/>
  <c r="K9194" i="35"/>
  <c r="N9193" i="35"/>
  <c r="M9193" i="35"/>
  <c r="L9193" i="35"/>
  <c r="K9193" i="35"/>
  <c r="N9192" i="35"/>
  <c r="M9192" i="35"/>
  <c r="L9192" i="35"/>
  <c r="K9192" i="35"/>
  <c r="N9191" i="35"/>
  <c r="M9191" i="35"/>
  <c r="L9191" i="35"/>
  <c r="K9191" i="35"/>
  <c r="N9190" i="35"/>
  <c r="M9190" i="35"/>
  <c r="L9190" i="35"/>
  <c r="K9190" i="35"/>
  <c r="N9189" i="35"/>
  <c r="M9189" i="35"/>
  <c r="L9189" i="35"/>
  <c r="K9189" i="35"/>
  <c r="N9188" i="35"/>
  <c r="M9188" i="35"/>
  <c r="L9188" i="35"/>
  <c r="K9188" i="35"/>
  <c r="N9187" i="35"/>
  <c r="M9187" i="35"/>
  <c r="L9187" i="35"/>
  <c r="K9187" i="35"/>
  <c r="N9186" i="35"/>
  <c r="M9186" i="35"/>
  <c r="L9186" i="35"/>
  <c r="K9186" i="35"/>
  <c r="N9185" i="35"/>
  <c r="M9185" i="35"/>
  <c r="L9185" i="35"/>
  <c r="K9185" i="35"/>
  <c r="N9184" i="35"/>
  <c r="M9184" i="35"/>
  <c r="L9184" i="35"/>
  <c r="K9184" i="35"/>
  <c r="N9183" i="35"/>
  <c r="M9183" i="35"/>
  <c r="L9183" i="35"/>
  <c r="K9183" i="35"/>
  <c r="N9182" i="35"/>
  <c r="M9182" i="35"/>
  <c r="L9182" i="35"/>
  <c r="K9182" i="35"/>
  <c r="N9181" i="35"/>
  <c r="M9181" i="35"/>
  <c r="L9181" i="35"/>
  <c r="K9181" i="35"/>
  <c r="N9180" i="35"/>
  <c r="M9180" i="35"/>
  <c r="L9180" i="35"/>
  <c r="K9180" i="35"/>
  <c r="N9179" i="35"/>
  <c r="M9179" i="35"/>
  <c r="L9179" i="35"/>
  <c r="K9179" i="35"/>
  <c r="N9178" i="35"/>
  <c r="M9178" i="35"/>
  <c r="L9178" i="35"/>
  <c r="K9178" i="35"/>
  <c r="N9177" i="35"/>
  <c r="M9177" i="35"/>
  <c r="L9177" i="35"/>
  <c r="K9177" i="35"/>
  <c r="N9176" i="35"/>
  <c r="M9176" i="35"/>
  <c r="L9176" i="35"/>
  <c r="K9176" i="35"/>
  <c r="N9175" i="35"/>
  <c r="M9175" i="35"/>
  <c r="L9175" i="35"/>
  <c r="K9175" i="35"/>
  <c r="N9174" i="35"/>
  <c r="M9174" i="35"/>
  <c r="L9174" i="35"/>
  <c r="K9174" i="35"/>
  <c r="N9173" i="35"/>
  <c r="M9173" i="35"/>
  <c r="L9173" i="35"/>
  <c r="K9173" i="35"/>
  <c r="N9172" i="35"/>
  <c r="M9172" i="35"/>
  <c r="L9172" i="35"/>
  <c r="K9172" i="35"/>
  <c r="N9171" i="35"/>
  <c r="M9171" i="35"/>
  <c r="L9171" i="35"/>
  <c r="K9171" i="35"/>
  <c r="N9170" i="35"/>
  <c r="M9170" i="35"/>
  <c r="L9170" i="35"/>
  <c r="K9170" i="35"/>
  <c r="N9169" i="35"/>
  <c r="M9169" i="35"/>
  <c r="L9169" i="35"/>
  <c r="K9169" i="35"/>
  <c r="N9168" i="35"/>
  <c r="M9168" i="35"/>
  <c r="L9168" i="35"/>
  <c r="K9168" i="35"/>
  <c r="N9167" i="35"/>
  <c r="M9167" i="35"/>
  <c r="L9167" i="35"/>
  <c r="K9167" i="35"/>
  <c r="N9166" i="35"/>
  <c r="M9166" i="35"/>
  <c r="L9166" i="35"/>
  <c r="K9166" i="35"/>
  <c r="N9165" i="35"/>
  <c r="M9165" i="35"/>
  <c r="L9165" i="35"/>
  <c r="K9165" i="35"/>
  <c r="N9164" i="35"/>
  <c r="M9164" i="35"/>
  <c r="L9164" i="35"/>
  <c r="K9164" i="35"/>
  <c r="N9163" i="35"/>
  <c r="M9163" i="35"/>
  <c r="L9163" i="35"/>
  <c r="K9163" i="35"/>
  <c r="N9162" i="35"/>
  <c r="M9162" i="35"/>
  <c r="L9162" i="35"/>
  <c r="K9162" i="35"/>
  <c r="N9161" i="35"/>
  <c r="M9161" i="35"/>
  <c r="L9161" i="35"/>
  <c r="K9161" i="35"/>
  <c r="N9160" i="35"/>
  <c r="M9160" i="35"/>
  <c r="L9160" i="35"/>
  <c r="K9160" i="35"/>
  <c r="N9159" i="35"/>
  <c r="M9159" i="35"/>
  <c r="L9159" i="35"/>
  <c r="K9159" i="35"/>
  <c r="N9158" i="35"/>
  <c r="M9158" i="35"/>
  <c r="L9158" i="35"/>
  <c r="K9158" i="35"/>
  <c r="N9157" i="35"/>
  <c r="M9157" i="35"/>
  <c r="L9157" i="35"/>
  <c r="K9157" i="35"/>
  <c r="N9156" i="35"/>
  <c r="M9156" i="35"/>
  <c r="L9156" i="35"/>
  <c r="K9156" i="35"/>
  <c r="N9155" i="35"/>
  <c r="M9155" i="35"/>
  <c r="L9155" i="35"/>
  <c r="K9155" i="35"/>
  <c r="N9154" i="35"/>
  <c r="M9154" i="35"/>
  <c r="L9154" i="35"/>
  <c r="K9154" i="35"/>
  <c r="N9153" i="35"/>
  <c r="M9153" i="35"/>
  <c r="L9153" i="35"/>
  <c r="K9153" i="35"/>
  <c r="N9152" i="35"/>
  <c r="M9152" i="35"/>
  <c r="L9152" i="35"/>
  <c r="K9152" i="35"/>
  <c r="N9151" i="35"/>
  <c r="M9151" i="35"/>
  <c r="L9151" i="35"/>
  <c r="K9151" i="35"/>
  <c r="N9150" i="35"/>
  <c r="M9150" i="35"/>
  <c r="L9150" i="35"/>
  <c r="K9150" i="35"/>
  <c r="N9149" i="35"/>
  <c r="M9149" i="35"/>
  <c r="L9149" i="35"/>
  <c r="K9149" i="35"/>
  <c r="N9148" i="35"/>
  <c r="M9148" i="35"/>
  <c r="L9148" i="35"/>
  <c r="K9148" i="35"/>
  <c r="N9147" i="35"/>
  <c r="M9147" i="35"/>
  <c r="L9147" i="35"/>
  <c r="K9147" i="35"/>
  <c r="N9146" i="35"/>
  <c r="M9146" i="35"/>
  <c r="L9146" i="35"/>
  <c r="K9146" i="35"/>
  <c r="N9145" i="35"/>
  <c r="M9145" i="35"/>
  <c r="L9145" i="35"/>
  <c r="K9145" i="35"/>
  <c r="N9144" i="35"/>
  <c r="M9144" i="35"/>
  <c r="L9144" i="35"/>
  <c r="K9144" i="35"/>
  <c r="N9143" i="35"/>
  <c r="M9143" i="35"/>
  <c r="L9143" i="35"/>
  <c r="K9143" i="35"/>
  <c r="N9142" i="35"/>
  <c r="M9142" i="35"/>
  <c r="L9142" i="35"/>
  <c r="K9142" i="35"/>
  <c r="N9141" i="35"/>
  <c r="M9141" i="35"/>
  <c r="L9141" i="35"/>
  <c r="K9141" i="35"/>
  <c r="N9140" i="35"/>
  <c r="M9140" i="35"/>
  <c r="L9140" i="35"/>
  <c r="K9140" i="35"/>
  <c r="N9139" i="35"/>
  <c r="M9139" i="35"/>
  <c r="L9139" i="35"/>
  <c r="K9139" i="35"/>
  <c r="N9138" i="35"/>
  <c r="M9138" i="35"/>
  <c r="L9138" i="35"/>
  <c r="K9138" i="35"/>
  <c r="N9137" i="35"/>
  <c r="M9137" i="35"/>
  <c r="L9137" i="35"/>
  <c r="K9137" i="35"/>
  <c r="N9136" i="35"/>
  <c r="M9136" i="35"/>
  <c r="L9136" i="35"/>
  <c r="K9136" i="35"/>
  <c r="N9135" i="35"/>
  <c r="M9135" i="35"/>
  <c r="L9135" i="35"/>
  <c r="K9135" i="35"/>
  <c r="N9134" i="35"/>
  <c r="M9134" i="35"/>
  <c r="L9134" i="35"/>
  <c r="K9134" i="35"/>
  <c r="N9133" i="35"/>
  <c r="M9133" i="35"/>
  <c r="L9133" i="35"/>
  <c r="K9133" i="35"/>
  <c r="N9132" i="35"/>
  <c r="M9132" i="35"/>
  <c r="L9132" i="35"/>
  <c r="K9132" i="35"/>
  <c r="N9131" i="35"/>
  <c r="M9131" i="35"/>
  <c r="L9131" i="35"/>
  <c r="K9131" i="35"/>
  <c r="N9130" i="35"/>
  <c r="M9130" i="35"/>
  <c r="L9130" i="35"/>
  <c r="K9130" i="35"/>
  <c r="N9129" i="35"/>
  <c r="M9129" i="35"/>
  <c r="L9129" i="35"/>
  <c r="K9129" i="35"/>
  <c r="N9128" i="35"/>
  <c r="M9128" i="35"/>
  <c r="L9128" i="35"/>
  <c r="K9128" i="35"/>
  <c r="N9127" i="35"/>
  <c r="M9127" i="35"/>
  <c r="L9127" i="35"/>
  <c r="K9127" i="35"/>
  <c r="N9126" i="35"/>
  <c r="M9126" i="35"/>
  <c r="L9126" i="35"/>
  <c r="K9126" i="35"/>
  <c r="N9125" i="35"/>
  <c r="M9125" i="35"/>
  <c r="L9125" i="35"/>
  <c r="K9125" i="35"/>
  <c r="N9124" i="35"/>
  <c r="M9124" i="35"/>
  <c r="L9124" i="35"/>
  <c r="K9124" i="35"/>
  <c r="N9123" i="35"/>
  <c r="M9123" i="35"/>
  <c r="L9123" i="35"/>
  <c r="K9123" i="35"/>
  <c r="N9122" i="35"/>
  <c r="M9122" i="35"/>
  <c r="L9122" i="35"/>
  <c r="K9122" i="35"/>
  <c r="N9121" i="35"/>
  <c r="M9121" i="35"/>
  <c r="L9121" i="35"/>
  <c r="K9121" i="35"/>
  <c r="N9120" i="35"/>
  <c r="M9120" i="35"/>
  <c r="L9120" i="35"/>
  <c r="K9120" i="35"/>
  <c r="N9119" i="35"/>
  <c r="M9119" i="35"/>
  <c r="L9119" i="35"/>
  <c r="K9119" i="35"/>
  <c r="N9118" i="35"/>
  <c r="M9118" i="35"/>
  <c r="L9118" i="35"/>
  <c r="K9118" i="35"/>
  <c r="N9117" i="35"/>
  <c r="M9117" i="35"/>
  <c r="L9117" i="35"/>
  <c r="K9117" i="35"/>
  <c r="N9116" i="35"/>
  <c r="M9116" i="35"/>
  <c r="L9116" i="35"/>
  <c r="K9116" i="35"/>
  <c r="N9115" i="35"/>
  <c r="M9115" i="35"/>
  <c r="L9115" i="35"/>
  <c r="K9115" i="35"/>
  <c r="N9114" i="35"/>
  <c r="M9114" i="35"/>
  <c r="L9114" i="35"/>
  <c r="K9114" i="35"/>
  <c r="N9113" i="35"/>
  <c r="M9113" i="35"/>
  <c r="L9113" i="35"/>
  <c r="K9113" i="35"/>
  <c r="N9112" i="35"/>
  <c r="M9112" i="35"/>
  <c r="L9112" i="35"/>
  <c r="K9112" i="35"/>
  <c r="N9111" i="35"/>
  <c r="M9111" i="35"/>
  <c r="L9111" i="35"/>
  <c r="K9111" i="35"/>
  <c r="N9110" i="35"/>
  <c r="M9110" i="35"/>
  <c r="L9110" i="35"/>
  <c r="K9110" i="35"/>
  <c r="N9109" i="35"/>
  <c r="M9109" i="35"/>
  <c r="L9109" i="35"/>
  <c r="K9109" i="35"/>
  <c r="N9108" i="35"/>
  <c r="M9108" i="35"/>
  <c r="L9108" i="35"/>
  <c r="K9108" i="35"/>
  <c r="N9107" i="35"/>
  <c r="M9107" i="35"/>
  <c r="L9107" i="35"/>
  <c r="K9107" i="35"/>
  <c r="N9106" i="35"/>
  <c r="M9106" i="35"/>
  <c r="L9106" i="35"/>
  <c r="K9106" i="35"/>
  <c r="N9105" i="35"/>
  <c r="M9105" i="35"/>
  <c r="L9105" i="35"/>
  <c r="K9105" i="35"/>
  <c r="N9104" i="35"/>
  <c r="M9104" i="35"/>
  <c r="L9104" i="35"/>
  <c r="K9104" i="35"/>
  <c r="N9103" i="35"/>
  <c r="M9103" i="35"/>
  <c r="L9103" i="35"/>
  <c r="K9103" i="35"/>
  <c r="N9102" i="35"/>
  <c r="M9102" i="35"/>
  <c r="L9102" i="35"/>
  <c r="K9102" i="35"/>
  <c r="N9101" i="35"/>
  <c r="M9101" i="35"/>
  <c r="L9101" i="35"/>
  <c r="K9101" i="35"/>
  <c r="N9100" i="35"/>
  <c r="M9100" i="35"/>
  <c r="L9100" i="35"/>
  <c r="K9100" i="35"/>
  <c r="N9099" i="35"/>
  <c r="M9099" i="35"/>
  <c r="L9099" i="35"/>
  <c r="K9099" i="35"/>
  <c r="N9098" i="35"/>
  <c r="M9098" i="35"/>
  <c r="L9098" i="35"/>
  <c r="K9098" i="35"/>
  <c r="N9097" i="35"/>
  <c r="M9097" i="35"/>
  <c r="L9097" i="35"/>
  <c r="K9097" i="35"/>
  <c r="N9096" i="35"/>
  <c r="M9096" i="35"/>
  <c r="L9096" i="35"/>
  <c r="K9096" i="35"/>
  <c r="N9095" i="35"/>
  <c r="M9095" i="35"/>
  <c r="L9095" i="35"/>
  <c r="K9095" i="35"/>
  <c r="N9094" i="35"/>
  <c r="M9094" i="35"/>
  <c r="L9094" i="35"/>
  <c r="K9094" i="35"/>
  <c r="N9093" i="35"/>
  <c r="M9093" i="35"/>
  <c r="L9093" i="35"/>
  <c r="K9093" i="35"/>
  <c r="N9092" i="35"/>
  <c r="M9092" i="35"/>
  <c r="L9092" i="35"/>
  <c r="K9092" i="35"/>
  <c r="N9091" i="35"/>
  <c r="M9091" i="35"/>
  <c r="L9091" i="35"/>
  <c r="K9091" i="35"/>
  <c r="N9090" i="35"/>
  <c r="M9090" i="35"/>
  <c r="L9090" i="35"/>
  <c r="K9090" i="35"/>
  <c r="N9089" i="35"/>
  <c r="M9089" i="35"/>
  <c r="L9089" i="35"/>
  <c r="K9089" i="35"/>
  <c r="N9088" i="35"/>
  <c r="M9088" i="35"/>
  <c r="L9088" i="35"/>
  <c r="K9088" i="35"/>
  <c r="N9087" i="35"/>
  <c r="M9087" i="35"/>
  <c r="L9087" i="35"/>
  <c r="K9087" i="35"/>
  <c r="N9086" i="35"/>
  <c r="M9086" i="35"/>
  <c r="L9086" i="35"/>
  <c r="K9086" i="35"/>
  <c r="N9085" i="35"/>
  <c r="M9085" i="35"/>
  <c r="L9085" i="35"/>
  <c r="K9085" i="35"/>
  <c r="N9084" i="35"/>
  <c r="M9084" i="35"/>
  <c r="L9084" i="35"/>
  <c r="K9084" i="35"/>
  <c r="N9083" i="35"/>
  <c r="M9083" i="35"/>
  <c r="L9083" i="35"/>
  <c r="K9083" i="35"/>
  <c r="N9082" i="35"/>
  <c r="M9082" i="35"/>
  <c r="L9082" i="35"/>
  <c r="K9082" i="35"/>
  <c r="N9081" i="35"/>
  <c r="M9081" i="35"/>
  <c r="L9081" i="35"/>
  <c r="K9081" i="35"/>
  <c r="N9080" i="35"/>
  <c r="M9080" i="35"/>
  <c r="L9080" i="35"/>
  <c r="K9080" i="35"/>
  <c r="N9079" i="35"/>
  <c r="M9079" i="35"/>
  <c r="L9079" i="35"/>
  <c r="K9079" i="35"/>
  <c r="N9078" i="35"/>
  <c r="M9078" i="35"/>
  <c r="L9078" i="35"/>
  <c r="K9078" i="35"/>
  <c r="N9077" i="35"/>
  <c r="M9077" i="35"/>
  <c r="L9077" i="35"/>
  <c r="K9077" i="35"/>
  <c r="N9076" i="35"/>
  <c r="M9076" i="35"/>
  <c r="L9076" i="35"/>
  <c r="K9076" i="35"/>
  <c r="N9075" i="35"/>
  <c r="M9075" i="35"/>
  <c r="L9075" i="35"/>
  <c r="K9075" i="35"/>
  <c r="N9074" i="35"/>
  <c r="M9074" i="35"/>
  <c r="L9074" i="35"/>
  <c r="K9074" i="35"/>
  <c r="N9073" i="35"/>
  <c r="M9073" i="35"/>
  <c r="L9073" i="35"/>
  <c r="K9073" i="35"/>
  <c r="N9072" i="35"/>
  <c r="M9072" i="35"/>
  <c r="L9072" i="35"/>
  <c r="K9072" i="35"/>
  <c r="N9071" i="35"/>
  <c r="M9071" i="35"/>
  <c r="L9071" i="35"/>
  <c r="K9071" i="35"/>
  <c r="N9070" i="35"/>
  <c r="M9070" i="35"/>
  <c r="L9070" i="35"/>
  <c r="K9070" i="35"/>
  <c r="N9069" i="35"/>
  <c r="M9069" i="35"/>
  <c r="L9069" i="35"/>
  <c r="K9069" i="35"/>
  <c r="N9068" i="35"/>
  <c r="M9068" i="35"/>
  <c r="L9068" i="35"/>
  <c r="K9068" i="35"/>
  <c r="N9067" i="35"/>
  <c r="M9067" i="35"/>
  <c r="L9067" i="35"/>
  <c r="K9067" i="35"/>
  <c r="N9066" i="35"/>
  <c r="M9066" i="35"/>
  <c r="L9066" i="35"/>
  <c r="K9066" i="35"/>
  <c r="N9065" i="35"/>
  <c r="M9065" i="35"/>
  <c r="L9065" i="35"/>
  <c r="K9065" i="35"/>
  <c r="N9064" i="35"/>
  <c r="M9064" i="35"/>
  <c r="L9064" i="35"/>
  <c r="K9064" i="35"/>
  <c r="N9063" i="35"/>
  <c r="M9063" i="35"/>
  <c r="L9063" i="35"/>
  <c r="K9063" i="35"/>
  <c r="N9062" i="35"/>
  <c r="M9062" i="35"/>
  <c r="L9062" i="35"/>
  <c r="K9062" i="35"/>
  <c r="N9061" i="35"/>
  <c r="M9061" i="35"/>
  <c r="L9061" i="35"/>
  <c r="K9061" i="35"/>
  <c r="N9060" i="35"/>
  <c r="M9060" i="35"/>
  <c r="L9060" i="35"/>
  <c r="K9060" i="35"/>
  <c r="N9059" i="35"/>
  <c r="M9059" i="35"/>
  <c r="L9059" i="35"/>
  <c r="K9059" i="35"/>
  <c r="N9058" i="35"/>
  <c r="M9058" i="35"/>
  <c r="L9058" i="35"/>
  <c r="K9058" i="35"/>
  <c r="N9057" i="35"/>
  <c r="M9057" i="35"/>
  <c r="L9057" i="35"/>
  <c r="K9057" i="35"/>
  <c r="N9056" i="35"/>
  <c r="M9056" i="35"/>
  <c r="L9056" i="35"/>
  <c r="K9056" i="35"/>
  <c r="N9055" i="35"/>
  <c r="M9055" i="35"/>
  <c r="L9055" i="35"/>
  <c r="K9055" i="35"/>
  <c r="N9054" i="35"/>
  <c r="M9054" i="35"/>
  <c r="L9054" i="35"/>
  <c r="K9054" i="35"/>
  <c r="N9053" i="35"/>
  <c r="M9053" i="35"/>
  <c r="L9053" i="35"/>
  <c r="K9053" i="35"/>
  <c r="N9052" i="35"/>
  <c r="M9052" i="35"/>
  <c r="L9052" i="35"/>
  <c r="K9052" i="35"/>
  <c r="N9051" i="35"/>
  <c r="M9051" i="35"/>
  <c r="L9051" i="35"/>
  <c r="K9051" i="35"/>
  <c r="N9050" i="35"/>
  <c r="M9050" i="35"/>
  <c r="L9050" i="35"/>
  <c r="K9050" i="35"/>
  <c r="N9049" i="35"/>
  <c r="M9049" i="35"/>
  <c r="L9049" i="35"/>
  <c r="K9049" i="35"/>
  <c r="N9048" i="35"/>
  <c r="M9048" i="35"/>
  <c r="L9048" i="35"/>
  <c r="K9048" i="35"/>
  <c r="N9047" i="35"/>
  <c r="M9047" i="35"/>
  <c r="L9047" i="35"/>
  <c r="K9047" i="35"/>
  <c r="N9046" i="35"/>
  <c r="M9046" i="35"/>
  <c r="L9046" i="35"/>
  <c r="K9046" i="35"/>
  <c r="N9045" i="35"/>
  <c r="M9045" i="35"/>
  <c r="L9045" i="35"/>
  <c r="K9045" i="35"/>
  <c r="N9044" i="35"/>
  <c r="M9044" i="35"/>
  <c r="L9044" i="35"/>
  <c r="K9044" i="35"/>
  <c r="N9043" i="35"/>
  <c r="M9043" i="35"/>
  <c r="L9043" i="35"/>
  <c r="K9043" i="35"/>
  <c r="N9042" i="35"/>
  <c r="M9042" i="35"/>
  <c r="L9042" i="35"/>
  <c r="K9042" i="35"/>
  <c r="N9041" i="35"/>
  <c r="M9041" i="35"/>
  <c r="L9041" i="35"/>
  <c r="K9041" i="35"/>
  <c r="N9040" i="35"/>
  <c r="M9040" i="35"/>
  <c r="L9040" i="35"/>
  <c r="K9040" i="35"/>
  <c r="N9039" i="35"/>
  <c r="M9039" i="35"/>
  <c r="L9039" i="35"/>
  <c r="K9039" i="35"/>
  <c r="N9038" i="35"/>
  <c r="M9038" i="35"/>
  <c r="L9038" i="35"/>
  <c r="K9038" i="35"/>
  <c r="N9037" i="35"/>
  <c r="M9037" i="35"/>
  <c r="L9037" i="35"/>
  <c r="K9037" i="35"/>
  <c r="N9036" i="35"/>
  <c r="M9036" i="35"/>
  <c r="L9036" i="35"/>
  <c r="K9036" i="35"/>
  <c r="N9035" i="35"/>
  <c r="M9035" i="35"/>
  <c r="L9035" i="35"/>
  <c r="K9035" i="35"/>
  <c r="N9034" i="35"/>
  <c r="M9034" i="35"/>
  <c r="L9034" i="35"/>
  <c r="K9034" i="35"/>
  <c r="N9033" i="35"/>
  <c r="M9033" i="35"/>
  <c r="L9033" i="35"/>
  <c r="K9033" i="35"/>
  <c r="N9032" i="35"/>
  <c r="M9032" i="35"/>
  <c r="L9032" i="35"/>
  <c r="K9032" i="35"/>
  <c r="N9031" i="35"/>
  <c r="M9031" i="35"/>
  <c r="L9031" i="35"/>
  <c r="K9031" i="35"/>
  <c r="N9030" i="35"/>
  <c r="M9030" i="35"/>
  <c r="L9030" i="35"/>
  <c r="K9030" i="35"/>
  <c r="N9029" i="35"/>
  <c r="M9029" i="35"/>
  <c r="L9029" i="35"/>
  <c r="K9029" i="35"/>
  <c r="N9028" i="35"/>
  <c r="M9028" i="35"/>
  <c r="L9028" i="35"/>
  <c r="K9028" i="35"/>
  <c r="N9027" i="35"/>
  <c r="M9027" i="35"/>
  <c r="L9027" i="35"/>
  <c r="K9027" i="35"/>
  <c r="N9026" i="35"/>
  <c r="M9026" i="35"/>
  <c r="L9026" i="35"/>
  <c r="K9026" i="35"/>
  <c r="N9025" i="35"/>
  <c r="M9025" i="35"/>
  <c r="L9025" i="35"/>
  <c r="K9025" i="35"/>
  <c r="N9024" i="35"/>
  <c r="M9024" i="35"/>
  <c r="L9024" i="35"/>
  <c r="K9024" i="35"/>
  <c r="N9023" i="35"/>
  <c r="M9023" i="35"/>
  <c r="L9023" i="35"/>
  <c r="K9023" i="35"/>
  <c r="N9022" i="35"/>
  <c r="M9022" i="35"/>
  <c r="L9022" i="35"/>
  <c r="K9022" i="35"/>
  <c r="N9021" i="35"/>
  <c r="M9021" i="35"/>
  <c r="L9021" i="35"/>
  <c r="K9021" i="35"/>
  <c r="N9020" i="35"/>
  <c r="M9020" i="35"/>
  <c r="L9020" i="35"/>
  <c r="K9020" i="35"/>
  <c r="N9019" i="35"/>
  <c r="M9019" i="35"/>
  <c r="L9019" i="35"/>
  <c r="K9019" i="35"/>
  <c r="N9018" i="35"/>
  <c r="M9018" i="35"/>
  <c r="L9018" i="35"/>
  <c r="K9018" i="35"/>
  <c r="N9017" i="35"/>
  <c r="M9017" i="35"/>
  <c r="L9017" i="35"/>
  <c r="K9017" i="35"/>
  <c r="N9016" i="35"/>
  <c r="M9016" i="35"/>
  <c r="L9016" i="35"/>
  <c r="K9016" i="35"/>
  <c r="N9015" i="35"/>
  <c r="M9015" i="35"/>
  <c r="L9015" i="35"/>
  <c r="K9015" i="35"/>
  <c r="N9014" i="35"/>
  <c r="M9014" i="35"/>
  <c r="L9014" i="35"/>
  <c r="K9014" i="35"/>
  <c r="N9013" i="35"/>
  <c r="M9013" i="35"/>
  <c r="L9013" i="35"/>
  <c r="K9013" i="35"/>
  <c r="N9012" i="35"/>
  <c r="M9012" i="35"/>
  <c r="L9012" i="35"/>
  <c r="K9012" i="35"/>
  <c r="N9011" i="35"/>
  <c r="M9011" i="35"/>
  <c r="L9011" i="35"/>
  <c r="K9011" i="35"/>
  <c r="N9010" i="35"/>
  <c r="M9010" i="35"/>
  <c r="L9010" i="35"/>
  <c r="K9010" i="35"/>
  <c r="N9009" i="35"/>
  <c r="M9009" i="35"/>
  <c r="L9009" i="35"/>
  <c r="K9009" i="35"/>
  <c r="N9008" i="35"/>
  <c r="M9008" i="35"/>
  <c r="L9008" i="35"/>
  <c r="K9008" i="35"/>
  <c r="N9007" i="35"/>
  <c r="M9007" i="35"/>
  <c r="L9007" i="35"/>
  <c r="K9007" i="35"/>
  <c r="N9006" i="35"/>
  <c r="M9006" i="35"/>
  <c r="L9006" i="35"/>
  <c r="K9006" i="35"/>
  <c r="N9005" i="35"/>
  <c r="M9005" i="35"/>
  <c r="L9005" i="35"/>
  <c r="K9005" i="35"/>
  <c r="N9004" i="35"/>
  <c r="M9004" i="35"/>
  <c r="L9004" i="35"/>
  <c r="K9004" i="35"/>
  <c r="N9003" i="35"/>
  <c r="M9003" i="35"/>
  <c r="L9003" i="35"/>
  <c r="K9003" i="35"/>
  <c r="N9002" i="35"/>
  <c r="M9002" i="35"/>
  <c r="L9002" i="35"/>
  <c r="K9002" i="35"/>
  <c r="N9001" i="35"/>
  <c r="M9001" i="35"/>
  <c r="L9001" i="35"/>
  <c r="K9001" i="35"/>
  <c r="N9000" i="35"/>
  <c r="M9000" i="35"/>
  <c r="L9000" i="35"/>
  <c r="K9000" i="35"/>
  <c r="N8999" i="35"/>
  <c r="M8999" i="35"/>
  <c r="L8999" i="35"/>
  <c r="K8999" i="35"/>
  <c r="N8998" i="35"/>
  <c r="M8998" i="35"/>
  <c r="L8998" i="35"/>
  <c r="K8998" i="35"/>
  <c r="N8997" i="35"/>
  <c r="M8997" i="35"/>
  <c r="L8997" i="35"/>
  <c r="K8997" i="35"/>
  <c r="N8996" i="35"/>
  <c r="M8996" i="35"/>
  <c r="L8996" i="35"/>
  <c r="K8996" i="35"/>
  <c r="N8995" i="35"/>
  <c r="M8995" i="35"/>
  <c r="L8995" i="35"/>
  <c r="K8995" i="35"/>
  <c r="N8994" i="35"/>
  <c r="M8994" i="35"/>
  <c r="L8994" i="35"/>
  <c r="K8994" i="35"/>
  <c r="N8993" i="35"/>
  <c r="M8993" i="35"/>
  <c r="L8993" i="35"/>
  <c r="K8993" i="35"/>
  <c r="N8992" i="35"/>
  <c r="M8992" i="35"/>
  <c r="L8992" i="35"/>
  <c r="K8992" i="35"/>
  <c r="N8991" i="35"/>
  <c r="M8991" i="35"/>
  <c r="L8991" i="35"/>
  <c r="K8991" i="35"/>
  <c r="N8990" i="35"/>
  <c r="M8990" i="35"/>
  <c r="L8990" i="35"/>
  <c r="K8990" i="35"/>
  <c r="N8989" i="35"/>
  <c r="M8989" i="35"/>
  <c r="L8989" i="35"/>
  <c r="K8989" i="35"/>
  <c r="N8988" i="35"/>
  <c r="M8988" i="35"/>
  <c r="L8988" i="35"/>
  <c r="K8988" i="35"/>
  <c r="N8987" i="35"/>
  <c r="M8987" i="35"/>
  <c r="L8987" i="35"/>
  <c r="K8987" i="35"/>
  <c r="N8986" i="35"/>
  <c r="M8986" i="35"/>
  <c r="L8986" i="35"/>
  <c r="K8986" i="35"/>
  <c r="N8985" i="35"/>
  <c r="M8985" i="35"/>
  <c r="L8985" i="35"/>
  <c r="K8985" i="35"/>
  <c r="N8984" i="35"/>
  <c r="M8984" i="35"/>
  <c r="L8984" i="35"/>
  <c r="K8984" i="35"/>
  <c r="N8983" i="35"/>
  <c r="M8983" i="35"/>
  <c r="L8983" i="35"/>
  <c r="K8983" i="35"/>
  <c r="N8982" i="35"/>
  <c r="M8982" i="35"/>
  <c r="L8982" i="35"/>
  <c r="K8982" i="35"/>
  <c r="N8981" i="35"/>
  <c r="M8981" i="35"/>
  <c r="L8981" i="35"/>
  <c r="K8981" i="35"/>
  <c r="N8980" i="35"/>
  <c r="M8980" i="35"/>
  <c r="L8980" i="35"/>
  <c r="K8980" i="35"/>
  <c r="N8979" i="35"/>
  <c r="M8979" i="35"/>
  <c r="L8979" i="35"/>
  <c r="K8979" i="35"/>
  <c r="N8978" i="35"/>
  <c r="M8978" i="35"/>
  <c r="L8978" i="35"/>
  <c r="K8978" i="35"/>
  <c r="N8977" i="35"/>
  <c r="M8977" i="35"/>
  <c r="L8977" i="35"/>
  <c r="K8977" i="35"/>
  <c r="N8976" i="35"/>
  <c r="M8976" i="35"/>
  <c r="L8976" i="35"/>
  <c r="K8976" i="35"/>
  <c r="N8975" i="35"/>
  <c r="M8975" i="35"/>
  <c r="L8975" i="35"/>
  <c r="K8975" i="35"/>
  <c r="N8974" i="35"/>
  <c r="M8974" i="35"/>
  <c r="L8974" i="35"/>
  <c r="K8974" i="35"/>
  <c r="N8973" i="35"/>
  <c r="M8973" i="35"/>
  <c r="L8973" i="35"/>
  <c r="K8973" i="35"/>
  <c r="N8972" i="35"/>
  <c r="M8972" i="35"/>
  <c r="L8972" i="35"/>
  <c r="K8972" i="35"/>
  <c r="N8971" i="35"/>
  <c r="M8971" i="35"/>
  <c r="L8971" i="35"/>
  <c r="K8971" i="35"/>
  <c r="N8970" i="35"/>
  <c r="M8970" i="35"/>
  <c r="L8970" i="35"/>
  <c r="K8970" i="35"/>
  <c r="N8969" i="35"/>
  <c r="M8969" i="35"/>
  <c r="L8969" i="35"/>
  <c r="K8969" i="35"/>
  <c r="N8968" i="35"/>
  <c r="M8968" i="35"/>
  <c r="L8968" i="35"/>
  <c r="K8968" i="35"/>
  <c r="N8967" i="35"/>
  <c r="M8967" i="35"/>
  <c r="L8967" i="35"/>
  <c r="K8967" i="35"/>
  <c r="N8966" i="35"/>
  <c r="M8966" i="35"/>
  <c r="L8966" i="35"/>
  <c r="K8966" i="35"/>
  <c r="N8965" i="35"/>
  <c r="M8965" i="35"/>
  <c r="L8965" i="35"/>
  <c r="K8965" i="35"/>
  <c r="N8964" i="35"/>
  <c r="M8964" i="35"/>
  <c r="L8964" i="35"/>
  <c r="K8964" i="35"/>
  <c r="N8963" i="35"/>
  <c r="M8963" i="35"/>
  <c r="L8963" i="35"/>
  <c r="K8963" i="35"/>
  <c r="N8962" i="35"/>
  <c r="M8962" i="35"/>
  <c r="L8962" i="35"/>
  <c r="K8962" i="35"/>
  <c r="N8961" i="35"/>
  <c r="M8961" i="35"/>
  <c r="L8961" i="35"/>
  <c r="K8961" i="35"/>
  <c r="N8960" i="35"/>
  <c r="M8960" i="35"/>
  <c r="L8960" i="35"/>
  <c r="K8960" i="35"/>
  <c r="N8959" i="35"/>
  <c r="M8959" i="35"/>
  <c r="L8959" i="35"/>
  <c r="K8959" i="35"/>
  <c r="N8958" i="35"/>
  <c r="M8958" i="35"/>
  <c r="L8958" i="35"/>
  <c r="K8958" i="35"/>
  <c r="N8957" i="35"/>
  <c r="M8957" i="35"/>
  <c r="L8957" i="35"/>
  <c r="K8957" i="35"/>
  <c r="N8956" i="35"/>
  <c r="M8956" i="35"/>
  <c r="L8956" i="35"/>
  <c r="K8956" i="35"/>
  <c r="N8955" i="35"/>
  <c r="M8955" i="35"/>
  <c r="L8955" i="35"/>
  <c r="K8955" i="35"/>
  <c r="N8954" i="35"/>
  <c r="M8954" i="35"/>
  <c r="L8954" i="35"/>
  <c r="K8954" i="35"/>
  <c r="N8953" i="35"/>
  <c r="M8953" i="35"/>
  <c r="L8953" i="35"/>
  <c r="K8953" i="35"/>
  <c r="N8952" i="35"/>
  <c r="M8952" i="35"/>
  <c r="L8952" i="35"/>
  <c r="K8952" i="35"/>
  <c r="N8951" i="35"/>
  <c r="M8951" i="35"/>
  <c r="L8951" i="35"/>
  <c r="K8951" i="35"/>
  <c r="N8950" i="35"/>
  <c r="M8950" i="35"/>
  <c r="L8950" i="35"/>
  <c r="K8950" i="35"/>
  <c r="N8949" i="35"/>
  <c r="M8949" i="35"/>
  <c r="L8949" i="35"/>
  <c r="K8949" i="35"/>
  <c r="N8948" i="35"/>
  <c r="M8948" i="35"/>
  <c r="L8948" i="35"/>
  <c r="K8948" i="35"/>
  <c r="N8947" i="35"/>
  <c r="M8947" i="35"/>
  <c r="L8947" i="35"/>
  <c r="K8947" i="35"/>
  <c r="N8946" i="35"/>
  <c r="M8946" i="35"/>
  <c r="L8946" i="35"/>
  <c r="K8946" i="35"/>
  <c r="N8945" i="35"/>
  <c r="M8945" i="35"/>
  <c r="L8945" i="35"/>
  <c r="K8945" i="35"/>
  <c r="N8944" i="35"/>
  <c r="M8944" i="35"/>
  <c r="L8944" i="35"/>
  <c r="K8944" i="35"/>
  <c r="N8943" i="35"/>
  <c r="M8943" i="35"/>
  <c r="L8943" i="35"/>
  <c r="K8943" i="35"/>
  <c r="N8942" i="35"/>
  <c r="M8942" i="35"/>
  <c r="L8942" i="35"/>
  <c r="K8942" i="35"/>
  <c r="N8941" i="35"/>
  <c r="M8941" i="35"/>
  <c r="L8941" i="35"/>
  <c r="K8941" i="35"/>
  <c r="N8940" i="35"/>
  <c r="M8940" i="35"/>
  <c r="L8940" i="35"/>
  <c r="K8940" i="35"/>
  <c r="N8939" i="35"/>
  <c r="M8939" i="35"/>
  <c r="L8939" i="35"/>
  <c r="K8939" i="35"/>
  <c r="N8938" i="35"/>
  <c r="M8938" i="35"/>
  <c r="L8938" i="35"/>
  <c r="K8938" i="35"/>
  <c r="N8937" i="35"/>
  <c r="M8937" i="35"/>
  <c r="L8937" i="35"/>
  <c r="K8937" i="35"/>
  <c r="N8936" i="35"/>
  <c r="M8936" i="35"/>
  <c r="L8936" i="35"/>
  <c r="K8936" i="35"/>
  <c r="N8935" i="35"/>
  <c r="M8935" i="35"/>
  <c r="L8935" i="35"/>
  <c r="K8935" i="35"/>
  <c r="N8934" i="35"/>
  <c r="M8934" i="35"/>
  <c r="L8934" i="35"/>
  <c r="K8934" i="35"/>
  <c r="N8933" i="35"/>
  <c r="M8933" i="35"/>
  <c r="L8933" i="35"/>
  <c r="K8933" i="35"/>
  <c r="N8932" i="35"/>
  <c r="M8932" i="35"/>
  <c r="L8932" i="35"/>
  <c r="K8932" i="35"/>
  <c r="N8931" i="35"/>
  <c r="M8931" i="35"/>
  <c r="L8931" i="35"/>
  <c r="K8931" i="35"/>
  <c r="N8930" i="35"/>
  <c r="M8930" i="35"/>
  <c r="L8930" i="35"/>
  <c r="K8930" i="35"/>
  <c r="N8929" i="35"/>
  <c r="M8929" i="35"/>
  <c r="L8929" i="35"/>
  <c r="K8929" i="35"/>
  <c r="N8928" i="35"/>
  <c r="M8928" i="35"/>
  <c r="L8928" i="35"/>
  <c r="K8928" i="35"/>
  <c r="N8927" i="35"/>
  <c r="M8927" i="35"/>
  <c r="L8927" i="35"/>
  <c r="K8927" i="35"/>
  <c r="N8926" i="35"/>
  <c r="M8926" i="35"/>
  <c r="L8926" i="35"/>
  <c r="K8926" i="35"/>
  <c r="N8925" i="35"/>
  <c r="M8925" i="35"/>
  <c r="L8925" i="35"/>
  <c r="K8925" i="35"/>
  <c r="N8924" i="35"/>
  <c r="M8924" i="35"/>
  <c r="L8924" i="35"/>
  <c r="K8924" i="35"/>
  <c r="N8923" i="35"/>
  <c r="M8923" i="35"/>
  <c r="L8923" i="35"/>
  <c r="K8923" i="35"/>
  <c r="N8922" i="35"/>
  <c r="M8922" i="35"/>
  <c r="L8922" i="35"/>
  <c r="K8922" i="35"/>
  <c r="N8921" i="35"/>
  <c r="M8921" i="35"/>
  <c r="L8921" i="35"/>
  <c r="K8921" i="35"/>
  <c r="N8920" i="35"/>
  <c r="M8920" i="35"/>
  <c r="L8920" i="35"/>
  <c r="K8920" i="35"/>
  <c r="N8919" i="35"/>
  <c r="M8919" i="35"/>
  <c r="L8919" i="35"/>
  <c r="K8919" i="35"/>
  <c r="N8918" i="35"/>
  <c r="M8918" i="35"/>
  <c r="L8918" i="35"/>
  <c r="K8918" i="35"/>
  <c r="N8917" i="35"/>
  <c r="M8917" i="35"/>
  <c r="L8917" i="35"/>
  <c r="K8917" i="35"/>
  <c r="N8916" i="35"/>
  <c r="M8916" i="35"/>
  <c r="L8916" i="35"/>
  <c r="K8916" i="35"/>
  <c r="N8915" i="35"/>
  <c r="M8915" i="35"/>
  <c r="L8915" i="35"/>
  <c r="K8915" i="35"/>
  <c r="N8914" i="35"/>
  <c r="M8914" i="35"/>
  <c r="L8914" i="35"/>
  <c r="K8914" i="35"/>
  <c r="N8913" i="35"/>
  <c r="M8913" i="35"/>
  <c r="L8913" i="35"/>
  <c r="K8913" i="35"/>
  <c r="N8912" i="35"/>
  <c r="M8912" i="35"/>
  <c r="L8912" i="35"/>
  <c r="K8912" i="35"/>
  <c r="N8911" i="35"/>
  <c r="M8911" i="35"/>
  <c r="L8911" i="35"/>
  <c r="K8911" i="35"/>
  <c r="N8910" i="35"/>
  <c r="M8910" i="35"/>
  <c r="L8910" i="35"/>
  <c r="K8910" i="35"/>
  <c r="N8909" i="35"/>
  <c r="M8909" i="35"/>
  <c r="L8909" i="35"/>
  <c r="K8909" i="35"/>
  <c r="N8908" i="35"/>
  <c r="M8908" i="35"/>
  <c r="L8908" i="35"/>
  <c r="K8908" i="35"/>
  <c r="N8907" i="35"/>
  <c r="M8907" i="35"/>
  <c r="L8907" i="35"/>
  <c r="K8907" i="35"/>
  <c r="N8906" i="35"/>
  <c r="M8906" i="35"/>
  <c r="L8906" i="35"/>
  <c r="K8906" i="35"/>
  <c r="N8905" i="35"/>
  <c r="M8905" i="35"/>
  <c r="L8905" i="35"/>
  <c r="K8905" i="35"/>
  <c r="N8904" i="35"/>
  <c r="M8904" i="35"/>
  <c r="L8904" i="35"/>
  <c r="K8904" i="35"/>
  <c r="N8903" i="35"/>
  <c r="M8903" i="35"/>
  <c r="L8903" i="35"/>
  <c r="K8903" i="35"/>
  <c r="N8902" i="35"/>
  <c r="M8902" i="35"/>
  <c r="L8902" i="35"/>
  <c r="K8902" i="35"/>
  <c r="N8901" i="35"/>
  <c r="M8901" i="35"/>
  <c r="L8901" i="35"/>
  <c r="K8901" i="35"/>
  <c r="N8900" i="35"/>
  <c r="M8900" i="35"/>
  <c r="L8900" i="35"/>
  <c r="K8900" i="35"/>
  <c r="N8899" i="35"/>
  <c r="M8899" i="35"/>
  <c r="L8899" i="35"/>
  <c r="K8899" i="35"/>
  <c r="N8898" i="35"/>
  <c r="M8898" i="35"/>
  <c r="L8898" i="35"/>
  <c r="K8898" i="35"/>
  <c r="N8897" i="35"/>
  <c r="M8897" i="35"/>
  <c r="L8897" i="35"/>
  <c r="K8897" i="35"/>
  <c r="N8896" i="35"/>
  <c r="M8896" i="35"/>
  <c r="L8896" i="35"/>
  <c r="K8896" i="35"/>
  <c r="N8895" i="35"/>
  <c r="M8895" i="35"/>
  <c r="L8895" i="35"/>
  <c r="K8895" i="35"/>
  <c r="N8894" i="35"/>
  <c r="M8894" i="35"/>
  <c r="L8894" i="35"/>
  <c r="K8894" i="35"/>
  <c r="N8893" i="35"/>
  <c r="M8893" i="35"/>
  <c r="L8893" i="35"/>
  <c r="K8893" i="35"/>
  <c r="N8892" i="35"/>
  <c r="M8892" i="35"/>
  <c r="L8892" i="35"/>
  <c r="K8892" i="35"/>
  <c r="N8891" i="35"/>
  <c r="M8891" i="35"/>
  <c r="L8891" i="35"/>
  <c r="K8891" i="35"/>
  <c r="N8890" i="35"/>
  <c r="M8890" i="35"/>
  <c r="L8890" i="35"/>
  <c r="K8890" i="35"/>
  <c r="N8889" i="35"/>
  <c r="M8889" i="35"/>
  <c r="L8889" i="35"/>
  <c r="K8889" i="35"/>
  <c r="N8888" i="35"/>
  <c r="M8888" i="35"/>
  <c r="L8888" i="35"/>
  <c r="K8888" i="35"/>
  <c r="N8887" i="35"/>
  <c r="M8887" i="35"/>
  <c r="L8887" i="35"/>
  <c r="K8887" i="35"/>
  <c r="N8886" i="35"/>
  <c r="M8886" i="35"/>
  <c r="L8886" i="35"/>
  <c r="K8886" i="35"/>
  <c r="N8885" i="35"/>
  <c r="M8885" i="35"/>
  <c r="L8885" i="35"/>
  <c r="K8885" i="35"/>
  <c r="N8884" i="35"/>
  <c r="M8884" i="35"/>
  <c r="L8884" i="35"/>
  <c r="K8884" i="35"/>
  <c r="N8883" i="35"/>
  <c r="M8883" i="35"/>
  <c r="L8883" i="35"/>
  <c r="K8883" i="35"/>
  <c r="N8882" i="35"/>
  <c r="M8882" i="35"/>
  <c r="L8882" i="35"/>
  <c r="K8882" i="35"/>
  <c r="N8881" i="35"/>
  <c r="M8881" i="35"/>
  <c r="L8881" i="35"/>
  <c r="K8881" i="35"/>
  <c r="N8880" i="35"/>
  <c r="M8880" i="35"/>
  <c r="L8880" i="35"/>
  <c r="K8880" i="35"/>
  <c r="N8879" i="35"/>
  <c r="M8879" i="35"/>
  <c r="L8879" i="35"/>
  <c r="K8879" i="35"/>
  <c r="N8878" i="35"/>
  <c r="M8878" i="35"/>
  <c r="L8878" i="35"/>
  <c r="K8878" i="35"/>
  <c r="N8877" i="35"/>
  <c r="M8877" i="35"/>
  <c r="L8877" i="35"/>
  <c r="K8877" i="35"/>
  <c r="N8876" i="35"/>
  <c r="M8876" i="35"/>
  <c r="L8876" i="35"/>
  <c r="K8876" i="35"/>
  <c r="N8875" i="35"/>
  <c r="M8875" i="35"/>
  <c r="L8875" i="35"/>
  <c r="K8875" i="35"/>
  <c r="N8874" i="35"/>
  <c r="M8874" i="35"/>
  <c r="L8874" i="35"/>
  <c r="K8874" i="35"/>
  <c r="N8873" i="35"/>
  <c r="M8873" i="35"/>
  <c r="L8873" i="35"/>
  <c r="K8873" i="35"/>
  <c r="N8872" i="35"/>
  <c r="M8872" i="35"/>
  <c r="L8872" i="35"/>
  <c r="K8872" i="35"/>
  <c r="N8871" i="35"/>
  <c r="M8871" i="35"/>
  <c r="L8871" i="35"/>
  <c r="K8871" i="35"/>
  <c r="N8870" i="35"/>
  <c r="M8870" i="35"/>
  <c r="L8870" i="35"/>
  <c r="K8870" i="35"/>
  <c r="N8869" i="35"/>
  <c r="M8869" i="35"/>
  <c r="L8869" i="35"/>
  <c r="K8869" i="35"/>
  <c r="N8868" i="35"/>
  <c r="M8868" i="35"/>
  <c r="L8868" i="35"/>
  <c r="K8868" i="35"/>
  <c r="N8867" i="35"/>
  <c r="M8867" i="35"/>
  <c r="L8867" i="35"/>
  <c r="K8867" i="35"/>
  <c r="N8866" i="35"/>
  <c r="M8866" i="35"/>
  <c r="L8866" i="35"/>
  <c r="K8866" i="35"/>
  <c r="N8865" i="35"/>
  <c r="M8865" i="35"/>
  <c r="L8865" i="35"/>
  <c r="K8865" i="35"/>
  <c r="N8864" i="35"/>
  <c r="M8864" i="35"/>
  <c r="L8864" i="35"/>
  <c r="K8864" i="35"/>
  <c r="N8863" i="35"/>
  <c r="M8863" i="35"/>
  <c r="L8863" i="35"/>
  <c r="K8863" i="35"/>
  <c r="N8862" i="35"/>
  <c r="M8862" i="35"/>
  <c r="L8862" i="35"/>
  <c r="K8862" i="35"/>
  <c r="N8861" i="35"/>
  <c r="M8861" i="35"/>
  <c r="L8861" i="35"/>
  <c r="K8861" i="35"/>
  <c r="N8860" i="35"/>
  <c r="M8860" i="35"/>
  <c r="L8860" i="35"/>
  <c r="K8860" i="35"/>
  <c r="N8859" i="35"/>
  <c r="M8859" i="35"/>
  <c r="L8859" i="35"/>
  <c r="K8859" i="35"/>
  <c r="N8858" i="35"/>
  <c r="M8858" i="35"/>
  <c r="L8858" i="35"/>
  <c r="K8858" i="35"/>
  <c r="N8857" i="35"/>
  <c r="M8857" i="35"/>
  <c r="L8857" i="35"/>
  <c r="K8857" i="35"/>
  <c r="N8856" i="35"/>
  <c r="M8856" i="35"/>
  <c r="L8856" i="35"/>
  <c r="K8856" i="35"/>
  <c r="N8855" i="35"/>
  <c r="M8855" i="35"/>
  <c r="L8855" i="35"/>
  <c r="K8855" i="35"/>
  <c r="N8854" i="35"/>
  <c r="M8854" i="35"/>
  <c r="L8854" i="35"/>
  <c r="K8854" i="35"/>
  <c r="N8853" i="35"/>
  <c r="M8853" i="35"/>
  <c r="L8853" i="35"/>
  <c r="K8853" i="35"/>
  <c r="N8852" i="35"/>
  <c r="M8852" i="35"/>
  <c r="L8852" i="35"/>
  <c r="K8852" i="35"/>
  <c r="N8851" i="35"/>
  <c r="M8851" i="35"/>
  <c r="L8851" i="35"/>
  <c r="K8851" i="35"/>
  <c r="N8850" i="35"/>
  <c r="M8850" i="35"/>
  <c r="L8850" i="35"/>
  <c r="K8850" i="35"/>
  <c r="N8849" i="35"/>
  <c r="M8849" i="35"/>
  <c r="L8849" i="35"/>
  <c r="K8849" i="35"/>
  <c r="N8848" i="35"/>
  <c r="M8848" i="35"/>
  <c r="L8848" i="35"/>
  <c r="K8848" i="35"/>
  <c r="N8847" i="35"/>
  <c r="M8847" i="35"/>
  <c r="L8847" i="35"/>
  <c r="K8847" i="35"/>
  <c r="N8846" i="35"/>
  <c r="M8846" i="35"/>
  <c r="L8846" i="35"/>
  <c r="K8846" i="35"/>
  <c r="N8845" i="35"/>
  <c r="M8845" i="35"/>
  <c r="L8845" i="35"/>
  <c r="K8845" i="35"/>
  <c r="N8844" i="35"/>
  <c r="M8844" i="35"/>
  <c r="L8844" i="35"/>
  <c r="K8844" i="35"/>
  <c r="N8843" i="35"/>
  <c r="M8843" i="35"/>
  <c r="L8843" i="35"/>
  <c r="K8843" i="35"/>
  <c r="N8842" i="35"/>
  <c r="M8842" i="35"/>
  <c r="L8842" i="35"/>
  <c r="K8842" i="35"/>
  <c r="N8841" i="35"/>
  <c r="M8841" i="35"/>
  <c r="L8841" i="35"/>
  <c r="K8841" i="35"/>
  <c r="N8840" i="35"/>
  <c r="M8840" i="35"/>
  <c r="L8840" i="35"/>
  <c r="K8840" i="35"/>
  <c r="N8839" i="35"/>
  <c r="M8839" i="35"/>
  <c r="L8839" i="35"/>
  <c r="K8839" i="35"/>
  <c r="N8838" i="35"/>
  <c r="M8838" i="35"/>
  <c r="L8838" i="35"/>
  <c r="K8838" i="35"/>
  <c r="N8837" i="35"/>
  <c r="M8837" i="35"/>
  <c r="L8837" i="35"/>
  <c r="K8837" i="35"/>
  <c r="N8836" i="35"/>
  <c r="M8836" i="35"/>
  <c r="L8836" i="35"/>
  <c r="K8836" i="35"/>
  <c r="N8835" i="35"/>
  <c r="M8835" i="35"/>
  <c r="L8835" i="35"/>
  <c r="K8835" i="35"/>
  <c r="N8834" i="35"/>
  <c r="M8834" i="35"/>
  <c r="L8834" i="35"/>
  <c r="K8834" i="35"/>
  <c r="N8833" i="35"/>
  <c r="M8833" i="35"/>
  <c r="L8833" i="35"/>
  <c r="K8833" i="35"/>
  <c r="N8832" i="35"/>
  <c r="M8832" i="35"/>
  <c r="L8832" i="35"/>
  <c r="K8832" i="35"/>
  <c r="N8831" i="35"/>
  <c r="M8831" i="35"/>
  <c r="L8831" i="35"/>
  <c r="K8831" i="35"/>
  <c r="N8830" i="35"/>
  <c r="M8830" i="35"/>
  <c r="L8830" i="35"/>
  <c r="K8830" i="35"/>
  <c r="N8829" i="35"/>
  <c r="M8829" i="35"/>
  <c r="L8829" i="35"/>
  <c r="K8829" i="35"/>
  <c r="N8828" i="35"/>
  <c r="M8828" i="35"/>
  <c r="L8828" i="35"/>
  <c r="K8828" i="35"/>
  <c r="N8827" i="35"/>
  <c r="M8827" i="35"/>
  <c r="L8827" i="35"/>
  <c r="K8827" i="35"/>
  <c r="N8826" i="35"/>
  <c r="M8826" i="35"/>
  <c r="L8826" i="35"/>
  <c r="K8826" i="35"/>
  <c r="N8825" i="35"/>
  <c r="M8825" i="35"/>
  <c r="L8825" i="35"/>
  <c r="K8825" i="35"/>
  <c r="N8824" i="35"/>
  <c r="M8824" i="35"/>
  <c r="L8824" i="35"/>
  <c r="K8824" i="35"/>
  <c r="N8823" i="35"/>
  <c r="M8823" i="35"/>
  <c r="L8823" i="35"/>
  <c r="K8823" i="35"/>
  <c r="N8822" i="35"/>
  <c r="M8822" i="35"/>
  <c r="L8822" i="35"/>
  <c r="K8822" i="35"/>
  <c r="N8821" i="35"/>
  <c r="M8821" i="35"/>
  <c r="L8821" i="35"/>
  <c r="K8821" i="35"/>
  <c r="N8820" i="35"/>
  <c r="M8820" i="35"/>
  <c r="L8820" i="35"/>
  <c r="K8820" i="35"/>
  <c r="N8819" i="35"/>
  <c r="M8819" i="35"/>
  <c r="L8819" i="35"/>
  <c r="K8819" i="35"/>
  <c r="N8818" i="35"/>
  <c r="M8818" i="35"/>
  <c r="L8818" i="35"/>
  <c r="K8818" i="35"/>
  <c r="N8817" i="35"/>
  <c r="M8817" i="35"/>
  <c r="L8817" i="35"/>
  <c r="K8817" i="35"/>
  <c r="N8816" i="35"/>
  <c r="M8816" i="35"/>
  <c r="L8816" i="35"/>
  <c r="K8816" i="35"/>
  <c r="N8815" i="35"/>
  <c r="M8815" i="35"/>
  <c r="L8815" i="35"/>
  <c r="K8815" i="35"/>
  <c r="N8814" i="35"/>
  <c r="M8814" i="35"/>
  <c r="L8814" i="35"/>
  <c r="K8814" i="35"/>
  <c r="N8813" i="35"/>
  <c r="M8813" i="35"/>
  <c r="L8813" i="35"/>
  <c r="K8813" i="35"/>
  <c r="N8812" i="35"/>
  <c r="M8812" i="35"/>
  <c r="L8812" i="35"/>
  <c r="K8812" i="35"/>
  <c r="N8811" i="35"/>
  <c r="M8811" i="35"/>
  <c r="L8811" i="35"/>
  <c r="K8811" i="35"/>
  <c r="N8810" i="35"/>
  <c r="M8810" i="35"/>
  <c r="L8810" i="35"/>
  <c r="K8810" i="35"/>
  <c r="N8809" i="35"/>
  <c r="M8809" i="35"/>
  <c r="L8809" i="35"/>
  <c r="K8809" i="35"/>
  <c r="N8808" i="35"/>
  <c r="M8808" i="35"/>
  <c r="L8808" i="35"/>
  <c r="K8808" i="35"/>
  <c r="N8807" i="35"/>
  <c r="M8807" i="35"/>
  <c r="L8807" i="35"/>
  <c r="K8807" i="35"/>
  <c r="N8806" i="35"/>
  <c r="M8806" i="35"/>
  <c r="L8806" i="35"/>
  <c r="K8806" i="35"/>
  <c r="N8805" i="35"/>
  <c r="M8805" i="35"/>
  <c r="L8805" i="35"/>
  <c r="K8805" i="35"/>
  <c r="N8804" i="35"/>
  <c r="M8804" i="35"/>
  <c r="L8804" i="35"/>
  <c r="K8804" i="35"/>
  <c r="N8803" i="35"/>
  <c r="M8803" i="35"/>
  <c r="L8803" i="35"/>
  <c r="K8803" i="35"/>
  <c r="N8802" i="35"/>
  <c r="M8802" i="35"/>
  <c r="L8802" i="35"/>
  <c r="K8802" i="35"/>
  <c r="N8801" i="35"/>
  <c r="M8801" i="35"/>
  <c r="L8801" i="35"/>
  <c r="K8801" i="35"/>
  <c r="N8800" i="35"/>
  <c r="M8800" i="35"/>
  <c r="L8800" i="35"/>
  <c r="K8800" i="35"/>
  <c r="N8799" i="35"/>
  <c r="M8799" i="35"/>
  <c r="L8799" i="35"/>
  <c r="K8799" i="35"/>
  <c r="N8798" i="35"/>
  <c r="M8798" i="35"/>
  <c r="L8798" i="35"/>
  <c r="K8798" i="35"/>
  <c r="N8797" i="35"/>
  <c r="M8797" i="35"/>
  <c r="L8797" i="35"/>
  <c r="K8797" i="35"/>
  <c r="N8796" i="35"/>
  <c r="M8796" i="35"/>
  <c r="L8796" i="35"/>
  <c r="K8796" i="35"/>
  <c r="N8795" i="35"/>
  <c r="M8795" i="35"/>
  <c r="L8795" i="35"/>
  <c r="K8795" i="35"/>
  <c r="N8794" i="35"/>
  <c r="M8794" i="35"/>
  <c r="L8794" i="35"/>
  <c r="K8794" i="35"/>
  <c r="N8793" i="35"/>
  <c r="M8793" i="35"/>
  <c r="L8793" i="35"/>
  <c r="K8793" i="35"/>
  <c r="N8792" i="35"/>
  <c r="M8792" i="35"/>
  <c r="L8792" i="35"/>
  <c r="K8792" i="35"/>
  <c r="N8791" i="35"/>
  <c r="M8791" i="35"/>
  <c r="L8791" i="35"/>
  <c r="K8791" i="35"/>
  <c r="N8790" i="35"/>
  <c r="M8790" i="35"/>
  <c r="L8790" i="35"/>
  <c r="K8790" i="35"/>
  <c r="N8789" i="35"/>
  <c r="M8789" i="35"/>
  <c r="L8789" i="35"/>
  <c r="K8789" i="35"/>
  <c r="N8788" i="35"/>
  <c r="M8788" i="35"/>
  <c r="L8788" i="35"/>
  <c r="K8788" i="35"/>
  <c r="N8787" i="35"/>
  <c r="M8787" i="35"/>
  <c r="L8787" i="35"/>
  <c r="K8787" i="35"/>
  <c r="N8786" i="35"/>
  <c r="M8786" i="35"/>
  <c r="L8786" i="35"/>
  <c r="K8786" i="35"/>
  <c r="N8785" i="35"/>
  <c r="M8785" i="35"/>
  <c r="L8785" i="35"/>
  <c r="K8785" i="35"/>
  <c r="N8784" i="35"/>
  <c r="M8784" i="35"/>
  <c r="L8784" i="35"/>
  <c r="K8784" i="35"/>
  <c r="N8783" i="35"/>
  <c r="M8783" i="35"/>
  <c r="L8783" i="35"/>
  <c r="K8783" i="35"/>
  <c r="N8782" i="35"/>
  <c r="M8782" i="35"/>
  <c r="L8782" i="35"/>
  <c r="K8782" i="35"/>
  <c r="N8781" i="35"/>
  <c r="M8781" i="35"/>
  <c r="L8781" i="35"/>
  <c r="K8781" i="35"/>
  <c r="N8780" i="35"/>
  <c r="M8780" i="35"/>
  <c r="L8780" i="35"/>
  <c r="K8780" i="35"/>
  <c r="N8779" i="35"/>
  <c r="M8779" i="35"/>
  <c r="L8779" i="35"/>
  <c r="K8779" i="35"/>
  <c r="N8778" i="35"/>
  <c r="M8778" i="35"/>
  <c r="L8778" i="35"/>
  <c r="K8778" i="35"/>
  <c r="N8777" i="35"/>
  <c r="M8777" i="35"/>
  <c r="L8777" i="35"/>
  <c r="K8777" i="35"/>
  <c r="N8776" i="35"/>
  <c r="M8776" i="35"/>
  <c r="L8776" i="35"/>
  <c r="K8776" i="35"/>
  <c r="N8775" i="35"/>
  <c r="M8775" i="35"/>
  <c r="L8775" i="35"/>
  <c r="K8775" i="35"/>
  <c r="N8774" i="35"/>
  <c r="M8774" i="35"/>
  <c r="L8774" i="35"/>
  <c r="K8774" i="35"/>
  <c r="N8773" i="35"/>
  <c r="M8773" i="35"/>
  <c r="L8773" i="35"/>
  <c r="K8773" i="35"/>
  <c r="N8772" i="35"/>
  <c r="M8772" i="35"/>
  <c r="L8772" i="35"/>
  <c r="K8772" i="35"/>
  <c r="N8771" i="35"/>
  <c r="M8771" i="35"/>
  <c r="L8771" i="35"/>
  <c r="K8771" i="35"/>
  <c r="N8770" i="35"/>
  <c r="M8770" i="35"/>
  <c r="L8770" i="35"/>
  <c r="K8770" i="35"/>
  <c r="N8769" i="35"/>
  <c r="M8769" i="35"/>
  <c r="L8769" i="35"/>
  <c r="K8769" i="35"/>
  <c r="N8768" i="35"/>
  <c r="M8768" i="35"/>
  <c r="L8768" i="35"/>
  <c r="K8768" i="35"/>
  <c r="N8767" i="35"/>
  <c r="M8767" i="35"/>
  <c r="L8767" i="35"/>
  <c r="K8767" i="35"/>
  <c r="N8766" i="35"/>
  <c r="M8766" i="35"/>
  <c r="L8766" i="35"/>
  <c r="K8766" i="35"/>
  <c r="N8765" i="35"/>
  <c r="M8765" i="35"/>
  <c r="L8765" i="35"/>
  <c r="K8765" i="35"/>
  <c r="N8764" i="35"/>
  <c r="M8764" i="35"/>
  <c r="L8764" i="35"/>
  <c r="K8764" i="35"/>
  <c r="N8763" i="35"/>
  <c r="M8763" i="35"/>
  <c r="L8763" i="35"/>
  <c r="K8763" i="35"/>
  <c r="N8762" i="35"/>
  <c r="M8762" i="35"/>
  <c r="L8762" i="35"/>
  <c r="K8762" i="35"/>
  <c r="N8761" i="35"/>
  <c r="M8761" i="35"/>
  <c r="L8761" i="35"/>
  <c r="K8761" i="35"/>
  <c r="N8760" i="35"/>
  <c r="M8760" i="35"/>
  <c r="L8760" i="35"/>
  <c r="K8760" i="35"/>
  <c r="N8759" i="35"/>
  <c r="M8759" i="35"/>
  <c r="L8759" i="35"/>
  <c r="K8759" i="35"/>
  <c r="N8758" i="35"/>
  <c r="M8758" i="35"/>
  <c r="L8758" i="35"/>
  <c r="K8758" i="35"/>
  <c r="N8757" i="35"/>
  <c r="M8757" i="35"/>
  <c r="L8757" i="35"/>
  <c r="K8757" i="35"/>
  <c r="N8756" i="35"/>
  <c r="M8756" i="35"/>
  <c r="L8756" i="35"/>
  <c r="K8756" i="35"/>
  <c r="N8755" i="35"/>
  <c r="M8755" i="35"/>
  <c r="L8755" i="35"/>
  <c r="K8755" i="35"/>
  <c r="N8754" i="35"/>
  <c r="M8754" i="35"/>
  <c r="L8754" i="35"/>
  <c r="K8754" i="35"/>
  <c r="N8753" i="35"/>
  <c r="M8753" i="35"/>
  <c r="L8753" i="35"/>
  <c r="K8753" i="35"/>
  <c r="N8752" i="35"/>
  <c r="M8752" i="35"/>
  <c r="L8752" i="35"/>
  <c r="K8752" i="35"/>
  <c r="N8751" i="35"/>
  <c r="M8751" i="35"/>
  <c r="L8751" i="35"/>
  <c r="K8751" i="35"/>
  <c r="N8750" i="35"/>
  <c r="M8750" i="35"/>
  <c r="L8750" i="35"/>
  <c r="K8750" i="35"/>
  <c r="N8749" i="35"/>
  <c r="M8749" i="35"/>
  <c r="L8749" i="35"/>
  <c r="K8749" i="35"/>
  <c r="N8748" i="35"/>
  <c r="M8748" i="35"/>
  <c r="L8748" i="35"/>
  <c r="K8748" i="35"/>
  <c r="N8747" i="35"/>
  <c r="M8747" i="35"/>
  <c r="L8747" i="35"/>
  <c r="K8747" i="35"/>
  <c r="N8746" i="35"/>
  <c r="M8746" i="35"/>
  <c r="L8746" i="35"/>
  <c r="K8746" i="35"/>
  <c r="N8745" i="35"/>
  <c r="M8745" i="35"/>
  <c r="L8745" i="35"/>
  <c r="K8745" i="35"/>
  <c r="N8744" i="35"/>
  <c r="M8744" i="35"/>
  <c r="L8744" i="35"/>
  <c r="K8744" i="35"/>
  <c r="N8743" i="35"/>
  <c r="M8743" i="35"/>
  <c r="L8743" i="35"/>
  <c r="K8743" i="35"/>
  <c r="N8742" i="35"/>
  <c r="M8742" i="35"/>
  <c r="L8742" i="35"/>
  <c r="K8742" i="35"/>
  <c r="N8741" i="35"/>
  <c r="M8741" i="35"/>
  <c r="L8741" i="35"/>
  <c r="K8741" i="35"/>
  <c r="N8740" i="35"/>
  <c r="M8740" i="35"/>
  <c r="L8740" i="35"/>
  <c r="K8740" i="35"/>
  <c r="N8739" i="35"/>
  <c r="M8739" i="35"/>
  <c r="L8739" i="35"/>
  <c r="K8739" i="35"/>
  <c r="N8738" i="35"/>
  <c r="M8738" i="35"/>
  <c r="L8738" i="35"/>
  <c r="K8738" i="35"/>
  <c r="N8737" i="35"/>
  <c r="M8737" i="35"/>
  <c r="L8737" i="35"/>
  <c r="K8737" i="35"/>
  <c r="N8736" i="35"/>
  <c r="M8736" i="35"/>
  <c r="L8736" i="35"/>
  <c r="K8736" i="35"/>
  <c r="N8735" i="35"/>
  <c r="M8735" i="35"/>
  <c r="L8735" i="35"/>
  <c r="K8735" i="35"/>
  <c r="N8734" i="35"/>
  <c r="M8734" i="35"/>
  <c r="L8734" i="35"/>
  <c r="K8734" i="35"/>
  <c r="N8733" i="35"/>
  <c r="M8733" i="35"/>
  <c r="L8733" i="35"/>
  <c r="K8733" i="35"/>
  <c r="N8732" i="35"/>
  <c r="M8732" i="35"/>
  <c r="L8732" i="35"/>
  <c r="K8732" i="35"/>
  <c r="N8731" i="35"/>
  <c r="M8731" i="35"/>
  <c r="L8731" i="35"/>
  <c r="K8731" i="35"/>
  <c r="N8730" i="35"/>
  <c r="M8730" i="35"/>
  <c r="L8730" i="35"/>
  <c r="K8730" i="35"/>
  <c r="N8729" i="35"/>
  <c r="M8729" i="35"/>
  <c r="L8729" i="35"/>
  <c r="K8729" i="35"/>
  <c r="N8728" i="35"/>
  <c r="M8728" i="35"/>
  <c r="L8728" i="35"/>
  <c r="K8728" i="35"/>
  <c r="N8727" i="35"/>
  <c r="M8727" i="35"/>
  <c r="L8727" i="35"/>
  <c r="K8727" i="35"/>
  <c r="N8726" i="35"/>
  <c r="M8726" i="35"/>
  <c r="L8726" i="35"/>
  <c r="K8726" i="35"/>
  <c r="N8725" i="35"/>
  <c r="M8725" i="35"/>
  <c r="L8725" i="35"/>
  <c r="K8725" i="35"/>
  <c r="N8724" i="35"/>
  <c r="M8724" i="35"/>
  <c r="L8724" i="35"/>
  <c r="K8724" i="35"/>
  <c r="N8723" i="35"/>
  <c r="M8723" i="35"/>
  <c r="L8723" i="35"/>
  <c r="K8723" i="35"/>
  <c r="N8722" i="35"/>
  <c r="M8722" i="35"/>
  <c r="L8722" i="35"/>
  <c r="K8722" i="35"/>
  <c r="N8721" i="35"/>
  <c r="M8721" i="35"/>
  <c r="L8721" i="35"/>
  <c r="K8721" i="35"/>
  <c r="N8720" i="35"/>
  <c r="M8720" i="35"/>
  <c r="L8720" i="35"/>
  <c r="K8720" i="35"/>
  <c r="N8719" i="35"/>
  <c r="M8719" i="35"/>
  <c r="L8719" i="35"/>
  <c r="K8719" i="35"/>
  <c r="N8718" i="35"/>
  <c r="M8718" i="35"/>
  <c r="L8718" i="35"/>
  <c r="K8718" i="35"/>
  <c r="N8717" i="35"/>
  <c r="M8717" i="35"/>
  <c r="L8717" i="35"/>
  <c r="K8717" i="35"/>
  <c r="N8716" i="35"/>
  <c r="M8716" i="35"/>
  <c r="L8716" i="35"/>
  <c r="K8716" i="35"/>
  <c r="N8715" i="35"/>
  <c r="M8715" i="35"/>
  <c r="L8715" i="35"/>
  <c r="K8715" i="35"/>
  <c r="N8714" i="35"/>
  <c r="M8714" i="35"/>
  <c r="L8714" i="35"/>
  <c r="K8714" i="35"/>
  <c r="N8713" i="35"/>
  <c r="M8713" i="35"/>
  <c r="L8713" i="35"/>
  <c r="K8713" i="35"/>
  <c r="N8712" i="35"/>
  <c r="M8712" i="35"/>
  <c r="L8712" i="35"/>
  <c r="K8712" i="35"/>
  <c r="N8711" i="35"/>
  <c r="M8711" i="35"/>
  <c r="L8711" i="35"/>
  <c r="K8711" i="35"/>
  <c r="N8710" i="35"/>
  <c r="M8710" i="35"/>
  <c r="L8710" i="35"/>
  <c r="K8710" i="35"/>
  <c r="N8709" i="35"/>
  <c r="M8709" i="35"/>
  <c r="L8709" i="35"/>
  <c r="K8709" i="35"/>
  <c r="N8708" i="35"/>
  <c r="M8708" i="35"/>
  <c r="L8708" i="35"/>
  <c r="K8708" i="35"/>
  <c r="N8707" i="35"/>
  <c r="M8707" i="35"/>
  <c r="L8707" i="35"/>
  <c r="K8707" i="35"/>
  <c r="N8706" i="35"/>
  <c r="M8706" i="35"/>
  <c r="L8706" i="35"/>
  <c r="K8706" i="35"/>
  <c r="N8705" i="35"/>
  <c r="M8705" i="35"/>
  <c r="L8705" i="35"/>
  <c r="K8705" i="35"/>
  <c r="N8704" i="35"/>
  <c r="M8704" i="35"/>
  <c r="L8704" i="35"/>
  <c r="K8704" i="35"/>
  <c r="N8703" i="35"/>
  <c r="M8703" i="35"/>
  <c r="L8703" i="35"/>
  <c r="K8703" i="35"/>
  <c r="N8702" i="35"/>
  <c r="M8702" i="35"/>
  <c r="L8702" i="35"/>
  <c r="K8702" i="35"/>
  <c r="N8701" i="35"/>
  <c r="M8701" i="35"/>
  <c r="L8701" i="35"/>
  <c r="K8701" i="35"/>
  <c r="N8700" i="35"/>
  <c r="M8700" i="35"/>
  <c r="L8700" i="35"/>
  <c r="K8700" i="35"/>
  <c r="N8699" i="35"/>
  <c r="M8699" i="35"/>
  <c r="L8699" i="35"/>
  <c r="K8699" i="35"/>
  <c r="N8698" i="35"/>
  <c r="M8698" i="35"/>
  <c r="L8698" i="35"/>
  <c r="K8698" i="35"/>
  <c r="N8697" i="35"/>
  <c r="M8697" i="35"/>
  <c r="L8697" i="35"/>
  <c r="K8697" i="35"/>
  <c r="N8696" i="35"/>
  <c r="M8696" i="35"/>
  <c r="L8696" i="35"/>
  <c r="K8696" i="35"/>
  <c r="N8695" i="35"/>
  <c r="M8695" i="35"/>
  <c r="L8695" i="35"/>
  <c r="K8695" i="35"/>
  <c r="N8694" i="35"/>
  <c r="M8694" i="35"/>
  <c r="L8694" i="35"/>
  <c r="K8694" i="35"/>
  <c r="N8693" i="35"/>
  <c r="M8693" i="35"/>
  <c r="L8693" i="35"/>
  <c r="K8693" i="35"/>
  <c r="N8692" i="35"/>
  <c r="M8692" i="35"/>
  <c r="L8692" i="35"/>
  <c r="K8692" i="35"/>
  <c r="N8691" i="35"/>
  <c r="M8691" i="35"/>
  <c r="L8691" i="35"/>
  <c r="K8691" i="35"/>
  <c r="N8690" i="35"/>
  <c r="M8690" i="35"/>
  <c r="L8690" i="35"/>
  <c r="K8690" i="35"/>
  <c r="N8689" i="35"/>
  <c r="M8689" i="35"/>
  <c r="L8689" i="35"/>
  <c r="K8689" i="35"/>
  <c r="N8688" i="35"/>
  <c r="M8688" i="35"/>
  <c r="L8688" i="35"/>
  <c r="K8688" i="35"/>
  <c r="N8687" i="35"/>
  <c r="M8687" i="35"/>
  <c r="L8687" i="35"/>
  <c r="K8687" i="35"/>
  <c r="N8686" i="35"/>
  <c r="M8686" i="35"/>
  <c r="L8686" i="35"/>
  <c r="K8686" i="35"/>
  <c r="N8685" i="35"/>
  <c r="M8685" i="35"/>
  <c r="L8685" i="35"/>
  <c r="K8685" i="35"/>
  <c r="N8684" i="35"/>
  <c r="M8684" i="35"/>
  <c r="L8684" i="35"/>
  <c r="K8684" i="35"/>
  <c r="N8683" i="35"/>
  <c r="M8683" i="35"/>
  <c r="L8683" i="35"/>
  <c r="K8683" i="35"/>
  <c r="N8682" i="35"/>
  <c r="M8682" i="35"/>
  <c r="L8682" i="35"/>
  <c r="K8682" i="35"/>
  <c r="N8681" i="35"/>
  <c r="M8681" i="35"/>
  <c r="L8681" i="35"/>
  <c r="K8681" i="35"/>
  <c r="N8680" i="35"/>
  <c r="M8680" i="35"/>
  <c r="L8680" i="35"/>
  <c r="K8680" i="35"/>
  <c r="N8679" i="35"/>
  <c r="M8679" i="35"/>
  <c r="L8679" i="35"/>
  <c r="K8679" i="35"/>
  <c r="N8678" i="35"/>
  <c r="M8678" i="35"/>
  <c r="L8678" i="35"/>
  <c r="K8678" i="35"/>
  <c r="N8677" i="35"/>
  <c r="M8677" i="35"/>
  <c r="L8677" i="35"/>
  <c r="K8677" i="35"/>
  <c r="N8676" i="35"/>
  <c r="M8676" i="35"/>
  <c r="L8676" i="35"/>
  <c r="K8676" i="35"/>
  <c r="N8675" i="35"/>
  <c r="M8675" i="35"/>
  <c r="L8675" i="35"/>
  <c r="K8675" i="35"/>
  <c r="N8674" i="35"/>
  <c r="M8674" i="35"/>
  <c r="L8674" i="35"/>
  <c r="K8674" i="35"/>
  <c r="N8673" i="35"/>
  <c r="M8673" i="35"/>
  <c r="L8673" i="35"/>
  <c r="K8673" i="35"/>
  <c r="N8672" i="35"/>
  <c r="M8672" i="35"/>
  <c r="L8672" i="35"/>
  <c r="K8672" i="35"/>
  <c r="N8671" i="35"/>
  <c r="M8671" i="35"/>
  <c r="L8671" i="35"/>
  <c r="K8671" i="35"/>
  <c r="N8670" i="35"/>
  <c r="M8670" i="35"/>
  <c r="L8670" i="35"/>
  <c r="K8670" i="35"/>
  <c r="N8669" i="35"/>
  <c r="M8669" i="35"/>
  <c r="L8669" i="35"/>
  <c r="K8669" i="35"/>
  <c r="N8668" i="35"/>
  <c r="M8668" i="35"/>
  <c r="L8668" i="35"/>
  <c r="K8668" i="35"/>
  <c r="N8667" i="35"/>
  <c r="M8667" i="35"/>
  <c r="L8667" i="35"/>
  <c r="K8667" i="35"/>
  <c r="N8666" i="35"/>
  <c r="M8666" i="35"/>
  <c r="L8666" i="35"/>
  <c r="K8666" i="35"/>
  <c r="N8665" i="35"/>
  <c r="M8665" i="35"/>
  <c r="L8665" i="35"/>
  <c r="K8665" i="35"/>
  <c r="N8664" i="35"/>
  <c r="M8664" i="35"/>
  <c r="L8664" i="35"/>
  <c r="K8664" i="35"/>
  <c r="N8663" i="35"/>
  <c r="M8663" i="35"/>
  <c r="L8663" i="35"/>
  <c r="K8663" i="35"/>
  <c r="N8662" i="35"/>
  <c r="M8662" i="35"/>
  <c r="L8662" i="35"/>
  <c r="K8662" i="35"/>
  <c r="N8661" i="35"/>
  <c r="M8661" i="35"/>
  <c r="L8661" i="35"/>
  <c r="K8661" i="35"/>
  <c r="N8660" i="35"/>
  <c r="M8660" i="35"/>
  <c r="L8660" i="35"/>
  <c r="K8660" i="35"/>
  <c r="N8659" i="35"/>
  <c r="M8659" i="35"/>
  <c r="L8659" i="35"/>
  <c r="K8659" i="35"/>
  <c r="N8658" i="35"/>
  <c r="M8658" i="35"/>
  <c r="L8658" i="35"/>
  <c r="K8658" i="35"/>
  <c r="N8657" i="35"/>
  <c r="M8657" i="35"/>
  <c r="L8657" i="35"/>
  <c r="K8657" i="35"/>
  <c r="N8656" i="35"/>
  <c r="M8656" i="35"/>
  <c r="L8656" i="35"/>
  <c r="K8656" i="35"/>
  <c r="N8655" i="35"/>
  <c r="M8655" i="35"/>
  <c r="L8655" i="35"/>
  <c r="K8655" i="35"/>
  <c r="N8654" i="35"/>
  <c r="M8654" i="35"/>
  <c r="L8654" i="35"/>
  <c r="K8654" i="35"/>
  <c r="N8653" i="35"/>
  <c r="M8653" i="35"/>
  <c r="L8653" i="35"/>
  <c r="K8653" i="35"/>
  <c r="N8652" i="35"/>
  <c r="M8652" i="35"/>
  <c r="L8652" i="35"/>
  <c r="K8652" i="35"/>
  <c r="N8651" i="35"/>
  <c r="M8651" i="35"/>
  <c r="L8651" i="35"/>
  <c r="K8651" i="35"/>
  <c r="N8650" i="35"/>
  <c r="M8650" i="35"/>
  <c r="L8650" i="35"/>
  <c r="K8650" i="35"/>
  <c r="N8649" i="35"/>
  <c r="M8649" i="35"/>
  <c r="L8649" i="35"/>
  <c r="K8649" i="35"/>
  <c r="N8648" i="35"/>
  <c r="M8648" i="35"/>
  <c r="L8648" i="35"/>
  <c r="K8648" i="35"/>
  <c r="N8647" i="35"/>
  <c r="M8647" i="35"/>
  <c r="L8647" i="35"/>
  <c r="K8647" i="35"/>
  <c r="N8646" i="35"/>
  <c r="M8646" i="35"/>
  <c r="L8646" i="35"/>
  <c r="K8646" i="35"/>
  <c r="N8645" i="35"/>
  <c r="M8645" i="35"/>
  <c r="L8645" i="35"/>
  <c r="K8645" i="35"/>
  <c r="N8644" i="35"/>
  <c r="M8644" i="35"/>
  <c r="L8644" i="35"/>
  <c r="K8644" i="35"/>
  <c r="N8643" i="35"/>
  <c r="M8643" i="35"/>
  <c r="L8643" i="35"/>
  <c r="K8643" i="35"/>
  <c r="N8642" i="35"/>
  <c r="M8642" i="35"/>
  <c r="L8642" i="35"/>
  <c r="K8642" i="35"/>
  <c r="N8641" i="35"/>
  <c r="M8641" i="35"/>
  <c r="L8641" i="35"/>
  <c r="K8641" i="35"/>
  <c r="N8640" i="35"/>
  <c r="M8640" i="35"/>
  <c r="L8640" i="35"/>
  <c r="K8640" i="35"/>
  <c r="N8639" i="35"/>
  <c r="M8639" i="35"/>
  <c r="L8639" i="35"/>
  <c r="K8639" i="35"/>
  <c r="N8638" i="35"/>
  <c r="M8638" i="35"/>
  <c r="L8638" i="35"/>
  <c r="K8638" i="35"/>
  <c r="N8637" i="35"/>
  <c r="M8637" i="35"/>
  <c r="L8637" i="35"/>
  <c r="K8637" i="35"/>
  <c r="N8636" i="35"/>
  <c r="M8636" i="35"/>
  <c r="L8636" i="35"/>
  <c r="K8636" i="35"/>
  <c r="N8635" i="35"/>
  <c r="M8635" i="35"/>
  <c r="L8635" i="35"/>
  <c r="K8635" i="35"/>
  <c r="N8634" i="35"/>
  <c r="M8634" i="35"/>
  <c r="L8634" i="35"/>
  <c r="K8634" i="35"/>
  <c r="N8633" i="35"/>
  <c r="M8633" i="35"/>
  <c r="L8633" i="35"/>
  <c r="K8633" i="35"/>
  <c r="N8632" i="35"/>
  <c r="M8632" i="35"/>
  <c r="L8632" i="35"/>
  <c r="K8632" i="35"/>
  <c r="N8631" i="35"/>
  <c r="M8631" i="35"/>
  <c r="L8631" i="35"/>
  <c r="K8631" i="35"/>
  <c r="N8630" i="35"/>
  <c r="M8630" i="35"/>
  <c r="L8630" i="35"/>
  <c r="K8630" i="35"/>
  <c r="N8629" i="35"/>
  <c r="M8629" i="35"/>
  <c r="L8629" i="35"/>
  <c r="K8629" i="35"/>
  <c r="N8628" i="35"/>
  <c r="M8628" i="35"/>
  <c r="L8628" i="35"/>
  <c r="K8628" i="35"/>
  <c r="N8627" i="35"/>
  <c r="M8627" i="35"/>
  <c r="L8627" i="35"/>
  <c r="K8627" i="35"/>
  <c r="N8626" i="35"/>
  <c r="M8626" i="35"/>
  <c r="L8626" i="35"/>
  <c r="K8626" i="35"/>
  <c r="N8625" i="35"/>
  <c r="M8625" i="35"/>
  <c r="L8625" i="35"/>
  <c r="K8625" i="35"/>
  <c r="N8624" i="35"/>
  <c r="M8624" i="35"/>
  <c r="L8624" i="35"/>
  <c r="K8624" i="35"/>
  <c r="N8623" i="35"/>
  <c r="M8623" i="35"/>
  <c r="L8623" i="35"/>
  <c r="K8623" i="35"/>
  <c r="N8622" i="35"/>
  <c r="M8622" i="35"/>
  <c r="L8622" i="35"/>
  <c r="K8622" i="35"/>
  <c r="N8621" i="35"/>
  <c r="M8621" i="35"/>
  <c r="L8621" i="35"/>
  <c r="K8621" i="35"/>
  <c r="N8620" i="35"/>
  <c r="M8620" i="35"/>
  <c r="L8620" i="35"/>
  <c r="K8620" i="35"/>
  <c r="N8619" i="35"/>
  <c r="M8619" i="35"/>
  <c r="L8619" i="35"/>
  <c r="K8619" i="35"/>
  <c r="N8618" i="35"/>
  <c r="M8618" i="35"/>
  <c r="L8618" i="35"/>
  <c r="K8618" i="35"/>
  <c r="N8617" i="35"/>
  <c r="M8617" i="35"/>
  <c r="L8617" i="35"/>
  <c r="K8617" i="35"/>
  <c r="N8616" i="35"/>
  <c r="M8616" i="35"/>
  <c r="L8616" i="35"/>
  <c r="K8616" i="35"/>
  <c r="N8615" i="35"/>
  <c r="M8615" i="35"/>
  <c r="L8615" i="35"/>
  <c r="K8615" i="35"/>
  <c r="N8614" i="35"/>
  <c r="M8614" i="35"/>
  <c r="L8614" i="35"/>
  <c r="K8614" i="35"/>
  <c r="N8613" i="35"/>
  <c r="M8613" i="35"/>
  <c r="L8613" i="35"/>
  <c r="K8613" i="35"/>
  <c r="N8612" i="35"/>
  <c r="M8612" i="35"/>
  <c r="L8612" i="35"/>
  <c r="K8612" i="35"/>
  <c r="N8611" i="35"/>
  <c r="M8611" i="35"/>
  <c r="L8611" i="35"/>
  <c r="K8611" i="35"/>
  <c r="N8610" i="35"/>
  <c r="M8610" i="35"/>
  <c r="L8610" i="35"/>
  <c r="K8610" i="35"/>
  <c r="N8609" i="35"/>
  <c r="M8609" i="35"/>
  <c r="L8609" i="35"/>
  <c r="K8609" i="35"/>
  <c r="N8608" i="35"/>
  <c r="M8608" i="35"/>
  <c r="L8608" i="35"/>
  <c r="K8608" i="35"/>
  <c r="N8607" i="35"/>
  <c r="M8607" i="35"/>
  <c r="L8607" i="35"/>
  <c r="K8607" i="35"/>
  <c r="N8606" i="35"/>
  <c r="M8606" i="35"/>
  <c r="L8606" i="35"/>
  <c r="K8606" i="35"/>
  <c r="N8605" i="35"/>
  <c r="M8605" i="35"/>
  <c r="L8605" i="35"/>
  <c r="K8605" i="35"/>
  <c r="N8604" i="35"/>
  <c r="M8604" i="35"/>
  <c r="L8604" i="35"/>
  <c r="K8604" i="35"/>
  <c r="N8603" i="35"/>
  <c r="M8603" i="35"/>
  <c r="L8603" i="35"/>
  <c r="K8603" i="35"/>
  <c r="N8602" i="35"/>
  <c r="M8602" i="35"/>
  <c r="L8602" i="35"/>
  <c r="K8602" i="35"/>
  <c r="N8601" i="35"/>
  <c r="M8601" i="35"/>
  <c r="L8601" i="35"/>
  <c r="K8601" i="35"/>
  <c r="N8600" i="35"/>
  <c r="M8600" i="35"/>
  <c r="L8600" i="35"/>
  <c r="K8600" i="35"/>
  <c r="N8599" i="35"/>
  <c r="M8599" i="35"/>
  <c r="L8599" i="35"/>
  <c r="K8599" i="35"/>
  <c r="N8598" i="35"/>
  <c r="M8598" i="35"/>
  <c r="L8598" i="35"/>
  <c r="K8598" i="35"/>
  <c r="N8597" i="35"/>
  <c r="M8597" i="35"/>
  <c r="L8597" i="35"/>
  <c r="K8597" i="35"/>
  <c r="N8596" i="35"/>
  <c r="M8596" i="35"/>
  <c r="L8596" i="35"/>
  <c r="K8596" i="35"/>
  <c r="N8595" i="35"/>
  <c r="M8595" i="35"/>
  <c r="L8595" i="35"/>
  <c r="K8595" i="35"/>
  <c r="N8594" i="35"/>
  <c r="M8594" i="35"/>
  <c r="L8594" i="35"/>
  <c r="K8594" i="35"/>
  <c r="N8593" i="35"/>
  <c r="M8593" i="35"/>
  <c r="L8593" i="35"/>
  <c r="K8593" i="35"/>
  <c r="N8592" i="35"/>
  <c r="M8592" i="35"/>
  <c r="L8592" i="35"/>
  <c r="K8592" i="35"/>
  <c r="N8591" i="35"/>
  <c r="M8591" i="35"/>
  <c r="L8591" i="35"/>
  <c r="K8591" i="35"/>
  <c r="N8590" i="35"/>
  <c r="M8590" i="35"/>
  <c r="L8590" i="35"/>
  <c r="K8590" i="35"/>
  <c r="N8589" i="35"/>
  <c r="M8589" i="35"/>
  <c r="L8589" i="35"/>
  <c r="K8589" i="35"/>
  <c r="N8588" i="35"/>
  <c r="M8588" i="35"/>
  <c r="L8588" i="35"/>
  <c r="K8588" i="35"/>
  <c r="N8587" i="35"/>
  <c r="M8587" i="35"/>
  <c r="L8587" i="35"/>
  <c r="K8587" i="35"/>
  <c r="N8586" i="35"/>
  <c r="M8586" i="35"/>
  <c r="L8586" i="35"/>
  <c r="K8586" i="35"/>
  <c r="N8585" i="35"/>
  <c r="M8585" i="35"/>
  <c r="L8585" i="35"/>
  <c r="K8585" i="35"/>
  <c r="N8584" i="35"/>
  <c r="M8584" i="35"/>
  <c r="L8584" i="35"/>
  <c r="K8584" i="35"/>
  <c r="N8583" i="35"/>
  <c r="M8583" i="35"/>
  <c r="L8583" i="35"/>
  <c r="K8583" i="35"/>
  <c r="N8582" i="35"/>
  <c r="M8582" i="35"/>
  <c r="L8582" i="35"/>
  <c r="K8582" i="35"/>
  <c r="N8581" i="35"/>
  <c r="M8581" i="35"/>
  <c r="L8581" i="35"/>
  <c r="K8581" i="35"/>
  <c r="N8580" i="35"/>
  <c r="M8580" i="35"/>
  <c r="L8580" i="35"/>
  <c r="K8580" i="35"/>
  <c r="N8579" i="35"/>
  <c r="M8579" i="35"/>
  <c r="L8579" i="35"/>
  <c r="K8579" i="35"/>
  <c r="N8578" i="35"/>
  <c r="M8578" i="35"/>
  <c r="L8578" i="35"/>
  <c r="K8578" i="35"/>
  <c r="N8577" i="35"/>
  <c r="M8577" i="35"/>
  <c r="L8577" i="35"/>
  <c r="K8577" i="35"/>
  <c r="N8576" i="35"/>
  <c r="M8576" i="35"/>
  <c r="L8576" i="35"/>
  <c r="K8576" i="35"/>
  <c r="N8575" i="35"/>
  <c r="M8575" i="35"/>
  <c r="L8575" i="35"/>
  <c r="K8575" i="35"/>
  <c r="N8574" i="35"/>
  <c r="M8574" i="35"/>
  <c r="L8574" i="35"/>
  <c r="K8574" i="35"/>
  <c r="N8573" i="35"/>
  <c r="M8573" i="35"/>
  <c r="L8573" i="35"/>
  <c r="K8573" i="35"/>
  <c r="N8572" i="35"/>
  <c r="M8572" i="35"/>
  <c r="L8572" i="35"/>
  <c r="K8572" i="35"/>
  <c r="N8571" i="35"/>
  <c r="M8571" i="35"/>
  <c r="L8571" i="35"/>
  <c r="K8571" i="35"/>
  <c r="N8570" i="35"/>
  <c r="M8570" i="35"/>
  <c r="L8570" i="35"/>
  <c r="K8570" i="35"/>
  <c r="N8569" i="35"/>
  <c r="M8569" i="35"/>
  <c r="L8569" i="35"/>
  <c r="K8569" i="35"/>
  <c r="N8568" i="35"/>
  <c r="M8568" i="35"/>
  <c r="L8568" i="35"/>
  <c r="K8568" i="35"/>
  <c r="N8567" i="35"/>
  <c r="M8567" i="35"/>
  <c r="L8567" i="35"/>
  <c r="K8567" i="35"/>
  <c r="N8566" i="35"/>
  <c r="M8566" i="35"/>
  <c r="L8566" i="35"/>
  <c r="K8566" i="35"/>
  <c r="N8565" i="35"/>
  <c r="M8565" i="35"/>
  <c r="L8565" i="35"/>
  <c r="K8565" i="35"/>
  <c r="N8564" i="35"/>
  <c r="M8564" i="35"/>
  <c r="L8564" i="35"/>
  <c r="K8564" i="35"/>
  <c r="N8563" i="35"/>
  <c r="M8563" i="35"/>
  <c r="L8563" i="35"/>
  <c r="K8563" i="35"/>
  <c r="N8562" i="35"/>
  <c r="M8562" i="35"/>
  <c r="L8562" i="35"/>
  <c r="K8562" i="35"/>
  <c r="N8561" i="35"/>
  <c r="M8561" i="35"/>
  <c r="L8561" i="35"/>
  <c r="K8561" i="35"/>
  <c r="N8560" i="35"/>
  <c r="M8560" i="35"/>
  <c r="L8560" i="35"/>
  <c r="K8560" i="35"/>
  <c r="N8559" i="35"/>
  <c r="M8559" i="35"/>
  <c r="L8559" i="35"/>
  <c r="K8559" i="35"/>
  <c r="N8558" i="35"/>
  <c r="M8558" i="35"/>
  <c r="L8558" i="35"/>
  <c r="K8558" i="35"/>
  <c r="N8557" i="35"/>
  <c r="M8557" i="35"/>
  <c r="L8557" i="35"/>
  <c r="K8557" i="35"/>
  <c r="N8556" i="35"/>
  <c r="M8556" i="35"/>
  <c r="L8556" i="35"/>
  <c r="K8556" i="35"/>
  <c r="N8555" i="35"/>
  <c r="M8555" i="35"/>
  <c r="L8555" i="35"/>
  <c r="K8555" i="35"/>
  <c r="N8554" i="35"/>
  <c r="M8554" i="35"/>
  <c r="L8554" i="35"/>
  <c r="K8554" i="35"/>
  <c r="N8553" i="35"/>
  <c r="M8553" i="35"/>
  <c r="L8553" i="35"/>
  <c r="K8553" i="35"/>
  <c r="N8552" i="35"/>
  <c r="M8552" i="35"/>
  <c r="L8552" i="35"/>
  <c r="K8552" i="35"/>
  <c r="N8551" i="35"/>
  <c r="M8551" i="35"/>
  <c r="L8551" i="35"/>
  <c r="K8551" i="35"/>
  <c r="N8550" i="35"/>
  <c r="M8550" i="35"/>
  <c r="L8550" i="35"/>
  <c r="K8550" i="35"/>
  <c r="N8549" i="35"/>
  <c r="M8549" i="35"/>
  <c r="L8549" i="35"/>
  <c r="K8549" i="35"/>
  <c r="N8548" i="35"/>
  <c r="M8548" i="35"/>
  <c r="L8548" i="35"/>
  <c r="K8548" i="35"/>
  <c r="N8547" i="35"/>
  <c r="M8547" i="35"/>
  <c r="L8547" i="35"/>
  <c r="K8547" i="35"/>
  <c r="N8546" i="35"/>
  <c r="M8546" i="35"/>
  <c r="L8546" i="35"/>
  <c r="K8546" i="35"/>
  <c r="N8545" i="35"/>
  <c r="M8545" i="35"/>
  <c r="L8545" i="35"/>
  <c r="K8545" i="35"/>
  <c r="N8544" i="35"/>
  <c r="M8544" i="35"/>
  <c r="L8544" i="35"/>
  <c r="K8544" i="35"/>
  <c r="N8543" i="35"/>
  <c r="M8543" i="35"/>
  <c r="L8543" i="35"/>
  <c r="K8543" i="35"/>
  <c r="N8542" i="35"/>
  <c r="M8542" i="35"/>
  <c r="L8542" i="35"/>
  <c r="K8542" i="35"/>
  <c r="N8541" i="35"/>
  <c r="M8541" i="35"/>
  <c r="L8541" i="35"/>
  <c r="K8541" i="35"/>
  <c r="N8540" i="35"/>
  <c r="M8540" i="35"/>
  <c r="L8540" i="35"/>
  <c r="K8540" i="35"/>
  <c r="N8539" i="35"/>
  <c r="M8539" i="35"/>
  <c r="L8539" i="35"/>
  <c r="K8539" i="35"/>
  <c r="N8538" i="35"/>
  <c r="M8538" i="35"/>
  <c r="L8538" i="35"/>
  <c r="K8538" i="35"/>
  <c r="N8537" i="35"/>
  <c r="M8537" i="35"/>
  <c r="L8537" i="35"/>
  <c r="K8537" i="35"/>
  <c r="N8536" i="35"/>
  <c r="M8536" i="35"/>
  <c r="L8536" i="35"/>
  <c r="K8536" i="35"/>
  <c r="N8535" i="35"/>
  <c r="M8535" i="35"/>
  <c r="L8535" i="35"/>
  <c r="K8535" i="35"/>
  <c r="N8534" i="35"/>
  <c r="M8534" i="35"/>
  <c r="L8534" i="35"/>
  <c r="K8534" i="35"/>
  <c r="N8533" i="35"/>
  <c r="M8533" i="35"/>
  <c r="L8533" i="35"/>
  <c r="K8533" i="35"/>
  <c r="N8532" i="35"/>
  <c r="M8532" i="35"/>
  <c r="L8532" i="35"/>
  <c r="K8532" i="35"/>
  <c r="N8531" i="35"/>
  <c r="M8531" i="35"/>
  <c r="L8531" i="35"/>
  <c r="K8531" i="35"/>
  <c r="N8530" i="35"/>
  <c r="M8530" i="35"/>
  <c r="L8530" i="35"/>
  <c r="K8530" i="35"/>
  <c r="N8529" i="35"/>
  <c r="M8529" i="35"/>
  <c r="L8529" i="35"/>
  <c r="K8529" i="35"/>
  <c r="N8528" i="35"/>
  <c r="M8528" i="35"/>
  <c r="L8528" i="35"/>
  <c r="K8528" i="35"/>
  <c r="N8527" i="35"/>
  <c r="M8527" i="35"/>
  <c r="L8527" i="35"/>
  <c r="K8527" i="35"/>
  <c r="N8526" i="35"/>
  <c r="M8526" i="35"/>
  <c r="L8526" i="35"/>
  <c r="K8526" i="35"/>
  <c r="N8525" i="35"/>
  <c r="M8525" i="35"/>
  <c r="L8525" i="35"/>
  <c r="K8525" i="35"/>
  <c r="N8524" i="35"/>
  <c r="M8524" i="35"/>
  <c r="L8524" i="35"/>
  <c r="K8524" i="35"/>
  <c r="N8523" i="35"/>
  <c r="M8523" i="35"/>
  <c r="L8523" i="35"/>
  <c r="K8523" i="35"/>
  <c r="N8522" i="35"/>
  <c r="M8522" i="35"/>
  <c r="L8522" i="35"/>
  <c r="K8522" i="35"/>
  <c r="N8521" i="35"/>
  <c r="M8521" i="35"/>
  <c r="L8521" i="35"/>
  <c r="K8521" i="35"/>
  <c r="N8520" i="35"/>
  <c r="M8520" i="35"/>
  <c r="L8520" i="35"/>
  <c r="K8520" i="35"/>
  <c r="N8519" i="35"/>
  <c r="M8519" i="35"/>
  <c r="L8519" i="35"/>
  <c r="K8519" i="35"/>
  <c r="N8518" i="35"/>
  <c r="M8518" i="35"/>
  <c r="L8518" i="35"/>
  <c r="K8518" i="35"/>
  <c r="N8517" i="35"/>
  <c r="M8517" i="35"/>
  <c r="L8517" i="35"/>
  <c r="K8517" i="35"/>
  <c r="N8516" i="35"/>
  <c r="M8516" i="35"/>
  <c r="L8516" i="35"/>
  <c r="K8516" i="35"/>
  <c r="N8515" i="35"/>
  <c r="M8515" i="35"/>
  <c r="L8515" i="35"/>
  <c r="K8515" i="35"/>
  <c r="N8514" i="35"/>
  <c r="M8514" i="35"/>
  <c r="L8514" i="35"/>
  <c r="K8514" i="35"/>
  <c r="N8513" i="35"/>
  <c r="M8513" i="35"/>
  <c r="L8513" i="35"/>
  <c r="K8513" i="35"/>
  <c r="N8512" i="35"/>
  <c r="M8512" i="35"/>
  <c r="L8512" i="35"/>
  <c r="K8512" i="35"/>
  <c r="N8511" i="35"/>
  <c r="M8511" i="35"/>
  <c r="L8511" i="35"/>
  <c r="K8511" i="35"/>
  <c r="N8510" i="35"/>
  <c r="M8510" i="35"/>
  <c r="L8510" i="35"/>
  <c r="K8510" i="35"/>
  <c r="N8509" i="35"/>
  <c r="M8509" i="35"/>
  <c r="L8509" i="35"/>
  <c r="K8509" i="35"/>
  <c r="N8508" i="35"/>
  <c r="M8508" i="35"/>
  <c r="L8508" i="35"/>
  <c r="K8508" i="35"/>
  <c r="N8507" i="35"/>
  <c r="M8507" i="35"/>
  <c r="L8507" i="35"/>
  <c r="K8507" i="35"/>
  <c r="N8506" i="35"/>
  <c r="M8506" i="35"/>
  <c r="L8506" i="35"/>
  <c r="K8506" i="35"/>
  <c r="N8505" i="35"/>
  <c r="M8505" i="35"/>
  <c r="L8505" i="35"/>
  <c r="K8505" i="35"/>
  <c r="N8504" i="35"/>
  <c r="M8504" i="35"/>
  <c r="L8504" i="35"/>
  <c r="K8504" i="35"/>
  <c r="N8503" i="35"/>
  <c r="M8503" i="35"/>
  <c r="L8503" i="35"/>
  <c r="K8503" i="35"/>
  <c r="N8502" i="35"/>
  <c r="M8502" i="35"/>
  <c r="L8502" i="35"/>
  <c r="K8502" i="35"/>
  <c r="N8501" i="35"/>
  <c r="M8501" i="35"/>
  <c r="L8501" i="35"/>
  <c r="K8501" i="35"/>
  <c r="N8500" i="35"/>
  <c r="M8500" i="35"/>
  <c r="L8500" i="35"/>
  <c r="K8500" i="35"/>
  <c r="N8499" i="35"/>
  <c r="M8499" i="35"/>
  <c r="L8499" i="35"/>
  <c r="K8499" i="35"/>
  <c r="N8498" i="35"/>
  <c r="M8498" i="35"/>
  <c r="L8498" i="35"/>
  <c r="K8498" i="35"/>
  <c r="N8497" i="35"/>
  <c r="M8497" i="35"/>
  <c r="L8497" i="35"/>
  <c r="K8497" i="35"/>
  <c r="N8496" i="35"/>
  <c r="M8496" i="35"/>
  <c r="L8496" i="35"/>
  <c r="K8496" i="35"/>
  <c r="N8495" i="35"/>
  <c r="M8495" i="35"/>
  <c r="L8495" i="35"/>
  <c r="K8495" i="35"/>
  <c r="N8494" i="35"/>
  <c r="M8494" i="35"/>
  <c r="L8494" i="35"/>
  <c r="K8494" i="35"/>
  <c r="N8493" i="35"/>
  <c r="M8493" i="35"/>
  <c r="L8493" i="35"/>
  <c r="K8493" i="35"/>
  <c r="N8492" i="35"/>
  <c r="M8492" i="35"/>
  <c r="L8492" i="35"/>
  <c r="K8492" i="35"/>
  <c r="N8491" i="35"/>
  <c r="M8491" i="35"/>
  <c r="L8491" i="35"/>
  <c r="K8491" i="35"/>
  <c r="N8490" i="35"/>
  <c r="M8490" i="35"/>
  <c r="L8490" i="35"/>
  <c r="K8490" i="35"/>
  <c r="N8489" i="35"/>
  <c r="M8489" i="35"/>
  <c r="L8489" i="35"/>
  <c r="K8489" i="35"/>
  <c r="N8488" i="35"/>
  <c r="M8488" i="35"/>
  <c r="L8488" i="35"/>
  <c r="K8488" i="35"/>
  <c r="N8487" i="35"/>
  <c r="M8487" i="35"/>
  <c r="L8487" i="35"/>
  <c r="K8487" i="35"/>
  <c r="N8486" i="35"/>
  <c r="M8486" i="35"/>
  <c r="L8486" i="35"/>
  <c r="K8486" i="35"/>
  <c r="N8485" i="35"/>
  <c r="M8485" i="35"/>
  <c r="L8485" i="35"/>
  <c r="K8485" i="35"/>
  <c r="N8484" i="35"/>
  <c r="M8484" i="35"/>
  <c r="L8484" i="35"/>
  <c r="K8484" i="35"/>
  <c r="N8483" i="35"/>
  <c r="M8483" i="35"/>
  <c r="L8483" i="35"/>
  <c r="K8483" i="35"/>
  <c r="N8482" i="35"/>
  <c r="M8482" i="35"/>
  <c r="L8482" i="35"/>
  <c r="K8482" i="35"/>
  <c r="N8481" i="35"/>
  <c r="M8481" i="35"/>
  <c r="L8481" i="35"/>
  <c r="K8481" i="35"/>
  <c r="N8480" i="35"/>
  <c r="M8480" i="35"/>
  <c r="L8480" i="35"/>
  <c r="K8480" i="35"/>
  <c r="N8479" i="35"/>
  <c r="M8479" i="35"/>
  <c r="L8479" i="35"/>
  <c r="K8479" i="35"/>
  <c r="N8478" i="35"/>
  <c r="M8478" i="35"/>
  <c r="L8478" i="35"/>
  <c r="K8478" i="35"/>
  <c r="N8477" i="35"/>
  <c r="M8477" i="35"/>
  <c r="L8477" i="35"/>
  <c r="K8477" i="35"/>
  <c r="N8476" i="35"/>
  <c r="M8476" i="35"/>
  <c r="L8476" i="35"/>
  <c r="K8476" i="35"/>
  <c r="N8475" i="35"/>
  <c r="M8475" i="35"/>
  <c r="L8475" i="35"/>
  <c r="K8475" i="35"/>
  <c r="N8474" i="35"/>
  <c r="M8474" i="35"/>
  <c r="L8474" i="35"/>
  <c r="K8474" i="35"/>
  <c r="N8473" i="35"/>
  <c r="M8473" i="35"/>
  <c r="L8473" i="35"/>
  <c r="K8473" i="35"/>
  <c r="N8472" i="35"/>
  <c r="M8472" i="35"/>
  <c r="L8472" i="35"/>
  <c r="K8472" i="35"/>
  <c r="N8471" i="35"/>
  <c r="M8471" i="35"/>
  <c r="L8471" i="35"/>
  <c r="K8471" i="35"/>
  <c r="N8470" i="35"/>
  <c r="M8470" i="35"/>
  <c r="L8470" i="35"/>
  <c r="K8470" i="35"/>
  <c r="N8469" i="35"/>
  <c r="M8469" i="35"/>
  <c r="L8469" i="35"/>
  <c r="K8469" i="35"/>
  <c r="N8468" i="35"/>
  <c r="M8468" i="35"/>
  <c r="L8468" i="35"/>
  <c r="K8468" i="35"/>
  <c r="N8467" i="35"/>
  <c r="M8467" i="35"/>
  <c r="L8467" i="35"/>
  <c r="K8467" i="35"/>
  <c r="N8466" i="35"/>
  <c r="M8466" i="35"/>
  <c r="L8466" i="35"/>
  <c r="K8466" i="35"/>
  <c r="N8465" i="35"/>
  <c r="M8465" i="35"/>
  <c r="L8465" i="35"/>
  <c r="K8465" i="35"/>
  <c r="N8464" i="35"/>
  <c r="M8464" i="35"/>
  <c r="L8464" i="35"/>
  <c r="K8464" i="35"/>
  <c r="N8463" i="35"/>
  <c r="M8463" i="35"/>
  <c r="L8463" i="35"/>
  <c r="K8463" i="35"/>
  <c r="N8462" i="35"/>
  <c r="M8462" i="35"/>
  <c r="L8462" i="35"/>
  <c r="K8462" i="35"/>
  <c r="N8461" i="35"/>
  <c r="M8461" i="35"/>
  <c r="L8461" i="35"/>
  <c r="K8461" i="35"/>
  <c r="N8460" i="35"/>
  <c r="M8460" i="35"/>
  <c r="L8460" i="35"/>
  <c r="K8460" i="35"/>
  <c r="N8459" i="35"/>
  <c r="M8459" i="35"/>
  <c r="L8459" i="35"/>
  <c r="K8459" i="35"/>
  <c r="N8458" i="35"/>
  <c r="M8458" i="35"/>
  <c r="L8458" i="35"/>
  <c r="K8458" i="35"/>
  <c r="N8457" i="35"/>
  <c r="M8457" i="35"/>
  <c r="L8457" i="35"/>
  <c r="K8457" i="35"/>
  <c r="N8456" i="35"/>
  <c r="M8456" i="35"/>
  <c r="L8456" i="35"/>
  <c r="K8456" i="35"/>
  <c r="N8455" i="35"/>
  <c r="M8455" i="35"/>
  <c r="L8455" i="35"/>
  <c r="K8455" i="35"/>
  <c r="N8454" i="35"/>
  <c r="M8454" i="35"/>
  <c r="L8454" i="35"/>
  <c r="K8454" i="35"/>
  <c r="N8453" i="35"/>
  <c r="M8453" i="35"/>
  <c r="L8453" i="35"/>
  <c r="K8453" i="35"/>
  <c r="N8452" i="35"/>
  <c r="M8452" i="35"/>
  <c r="L8452" i="35"/>
  <c r="K8452" i="35"/>
  <c r="N8451" i="35"/>
  <c r="M8451" i="35"/>
  <c r="L8451" i="35"/>
  <c r="K8451" i="35"/>
  <c r="N8450" i="35"/>
  <c r="M8450" i="35"/>
  <c r="L8450" i="35"/>
  <c r="K8450" i="35"/>
  <c r="N8449" i="35"/>
  <c r="M8449" i="35"/>
  <c r="L8449" i="35"/>
  <c r="K8449" i="35"/>
  <c r="N8448" i="35"/>
  <c r="M8448" i="35"/>
  <c r="L8448" i="35"/>
  <c r="K8448" i="35"/>
  <c r="N8447" i="35"/>
  <c r="M8447" i="35"/>
  <c r="L8447" i="35"/>
  <c r="K8447" i="35"/>
  <c r="N8446" i="35"/>
  <c r="M8446" i="35"/>
  <c r="L8446" i="35"/>
  <c r="K8446" i="35"/>
  <c r="N8445" i="35"/>
  <c r="M8445" i="35"/>
  <c r="L8445" i="35"/>
  <c r="K8445" i="35"/>
  <c r="N8444" i="35"/>
  <c r="M8444" i="35"/>
  <c r="L8444" i="35"/>
  <c r="K8444" i="35"/>
  <c r="N8443" i="35"/>
  <c r="M8443" i="35"/>
  <c r="L8443" i="35"/>
  <c r="K8443" i="35"/>
  <c r="N8442" i="35"/>
  <c r="M8442" i="35"/>
  <c r="L8442" i="35"/>
  <c r="K8442" i="35"/>
  <c r="N8441" i="35"/>
  <c r="M8441" i="35"/>
  <c r="L8441" i="35"/>
  <c r="K8441" i="35"/>
  <c r="N8440" i="35"/>
  <c r="M8440" i="35"/>
  <c r="L8440" i="35"/>
  <c r="K8440" i="35"/>
  <c r="N8439" i="35"/>
  <c r="M8439" i="35"/>
  <c r="L8439" i="35"/>
  <c r="K8439" i="35"/>
  <c r="N8438" i="35"/>
  <c r="M8438" i="35"/>
  <c r="L8438" i="35"/>
  <c r="K8438" i="35"/>
  <c r="N8437" i="35"/>
  <c r="M8437" i="35"/>
  <c r="L8437" i="35"/>
  <c r="K8437" i="35"/>
  <c r="N8436" i="35"/>
  <c r="M8436" i="35"/>
  <c r="L8436" i="35"/>
  <c r="K8436" i="35"/>
  <c r="N8435" i="35"/>
  <c r="M8435" i="35"/>
  <c r="L8435" i="35"/>
  <c r="K8435" i="35"/>
  <c r="N8434" i="35"/>
  <c r="M8434" i="35"/>
  <c r="L8434" i="35"/>
  <c r="K8434" i="35"/>
  <c r="N8433" i="35"/>
  <c r="M8433" i="35"/>
  <c r="L8433" i="35"/>
  <c r="K8433" i="35"/>
  <c r="N8432" i="35"/>
  <c r="M8432" i="35"/>
  <c r="L8432" i="35"/>
  <c r="K8432" i="35"/>
  <c r="N8431" i="35"/>
  <c r="M8431" i="35"/>
  <c r="L8431" i="35"/>
  <c r="K8431" i="35"/>
  <c r="N8430" i="35"/>
  <c r="M8430" i="35"/>
  <c r="L8430" i="35"/>
  <c r="K8430" i="35"/>
  <c r="N8429" i="35"/>
  <c r="M8429" i="35"/>
  <c r="L8429" i="35"/>
  <c r="K8429" i="35"/>
  <c r="N8428" i="35"/>
  <c r="M8428" i="35"/>
  <c r="L8428" i="35"/>
  <c r="K8428" i="35"/>
  <c r="N8427" i="35"/>
  <c r="M8427" i="35"/>
  <c r="L8427" i="35"/>
  <c r="K8427" i="35"/>
  <c r="N8426" i="35"/>
  <c r="M8426" i="35"/>
  <c r="L8426" i="35"/>
  <c r="K8426" i="35"/>
  <c r="N8425" i="35"/>
  <c r="M8425" i="35"/>
  <c r="L8425" i="35"/>
  <c r="K8425" i="35"/>
  <c r="N8424" i="35"/>
  <c r="M8424" i="35"/>
  <c r="L8424" i="35"/>
  <c r="K8424" i="35"/>
  <c r="N8423" i="35"/>
  <c r="M8423" i="35"/>
  <c r="L8423" i="35"/>
  <c r="K8423" i="35"/>
  <c r="N8422" i="35"/>
  <c r="M8422" i="35"/>
  <c r="L8422" i="35"/>
  <c r="K8422" i="35"/>
  <c r="N8421" i="35"/>
  <c r="M8421" i="35"/>
  <c r="L8421" i="35"/>
  <c r="K8421" i="35"/>
  <c r="N8420" i="35"/>
  <c r="M8420" i="35"/>
  <c r="L8420" i="35"/>
  <c r="K8420" i="35"/>
  <c r="N8419" i="35"/>
  <c r="M8419" i="35"/>
  <c r="L8419" i="35"/>
  <c r="K8419" i="35"/>
  <c r="N8418" i="35"/>
  <c r="M8418" i="35"/>
  <c r="L8418" i="35"/>
  <c r="K8418" i="35"/>
  <c r="N8417" i="35"/>
  <c r="M8417" i="35"/>
  <c r="L8417" i="35"/>
  <c r="K8417" i="35"/>
  <c r="N8416" i="35"/>
  <c r="M8416" i="35"/>
  <c r="L8416" i="35"/>
  <c r="K8416" i="35"/>
  <c r="N8415" i="35"/>
  <c r="M8415" i="35"/>
  <c r="L8415" i="35"/>
  <c r="K8415" i="35"/>
  <c r="N8414" i="35"/>
  <c r="M8414" i="35"/>
  <c r="L8414" i="35"/>
  <c r="K8414" i="35"/>
  <c r="N8413" i="35"/>
  <c r="M8413" i="35"/>
  <c r="L8413" i="35"/>
  <c r="K8413" i="35"/>
  <c r="N8412" i="35"/>
  <c r="M8412" i="35"/>
  <c r="L8412" i="35"/>
  <c r="K8412" i="35"/>
  <c r="N8411" i="35"/>
  <c r="M8411" i="35"/>
  <c r="L8411" i="35"/>
  <c r="K8411" i="35"/>
  <c r="N8410" i="35"/>
  <c r="M8410" i="35"/>
  <c r="L8410" i="35"/>
  <c r="K8410" i="35"/>
  <c r="N8409" i="35"/>
  <c r="M8409" i="35"/>
  <c r="L8409" i="35"/>
  <c r="K8409" i="35"/>
  <c r="N8408" i="35"/>
  <c r="M8408" i="35"/>
  <c r="L8408" i="35"/>
  <c r="K8408" i="35"/>
  <c r="N8407" i="35"/>
  <c r="M8407" i="35"/>
  <c r="L8407" i="35"/>
  <c r="K8407" i="35"/>
  <c r="N8406" i="35"/>
  <c r="M8406" i="35"/>
  <c r="L8406" i="35"/>
  <c r="K8406" i="35"/>
  <c r="N8405" i="35"/>
  <c r="M8405" i="35"/>
  <c r="L8405" i="35"/>
  <c r="K8405" i="35"/>
  <c r="N8404" i="35"/>
  <c r="M8404" i="35"/>
  <c r="L8404" i="35"/>
  <c r="K8404" i="35"/>
  <c r="N8403" i="35"/>
  <c r="M8403" i="35"/>
  <c r="L8403" i="35"/>
  <c r="K8403" i="35"/>
  <c r="N8402" i="35"/>
  <c r="M8402" i="35"/>
  <c r="L8402" i="35"/>
  <c r="K8402" i="35"/>
  <c r="N8401" i="35"/>
  <c r="M8401" i="35"/>
  <c r="L8401" i="35"/>
  <c r="K8401" i="35"/>
  <c r="N8400" i="35"/>
  <c r="M8400" i="35"/>
  <c r="L8400" i="35"/>
  <c r="K8400" i="35"/>
  <c r="N8399" i="35"/>
  <c r="M8399" i="35"/>
  <c r="L8399" i="35"/>
  <c r="K8399" i="35"/>
  <c r="N8398" i="35"/>
  <c r="M8398" i="35"/>
  <c r="L8398" i="35"/>
  <c r="K8398" i="35"/>
  <c r="N8397" i="35"/>
  <c r="M8397" i="35"/>
  <c r="L8397" i="35"/>
  <c r="K8397" i="35"/>
  <c r="N8396" i="35"/>
  <c r="M8396" i="35"/>
  <c r="L8396" i="35"/>
  <c r="K8396" i="35"/>
  <c r="N8395" i="35"/>
  <c r="M8395" i="35"/>
  <c r="L8395" i="35"/>
  <c r="K8395" i="35"/>
  <c r="N8394" i="35"/>
  <c r="M8394" i="35"/>
  <c r="L8394" i="35"/>
  <c r="K8394" i="35"/>
  <c r="N8393" i="35"/>
  <c r="M8393" i="35"/>
  <c r="L8393" i="35"/>
  <c r="K8393" i="35"/>
  <c r="N8392" i="35"/>
  <c r="M8392" i="35"/>
  <c r="L8392" i="35"/>
  <c r="K8392" i="35"/>
  <c r="N8391" i="35"/>
  <c r="M8391" i="35"/>
  <c r="L8391" i="35"/>
  <c r="K8391" i="35"/>
  <c r="N8390" i="35"/>
  <c r="M8390" i="35"/>
  <c r="L8390" i="35"/>
  <c r="K8390" i="35"/>
  <c r="N8389" i="35"/>
  <c r="M8389" i="35"/>
  <c r="L8389" i="35"/>
  <c r="K8389" i="35"/>
  <c r="N8388" i="35"/>
  <c r="M8388" i="35"/>
  <c r="L8388" i="35"/>
  <c r="K8388" i="35"/>
  <c r="N8387" i="35"/>
  <c r="M8387" i="35"/>
  <c r="L8387" i="35"/>
  <c r="K8387" i="35"/>
  <c r="N8386" i="35"/>
  <c r="M8386" i="35"/>
  <c r="L8386" i="35"/>
  <c r="K8386" i="35"/>
  <c r="N8385" i="35"/>
  <c r="M8385" i="35"/>
  <c r="L8385" i="35"/>
  <c r="K8385" i="35"/>
  <c r="N8384" i="35"/>
  <c r="M8384" i="35"/>
  <c r="L8384" i="35"/>
  <c r="K8384" i="35"/>
  <c r="N8383" i="35"/>
  <c r="M8383" i="35"/>
  <c r="L8383" i="35"/>
  <c r="K8383" i="35"/>
  <c r="N8382" i="35"/>
  <c r="M8382" i="35"/>
  <c r="L8382" i="35"/>
  <c r="K8382" i="35"/>
  <c r="N8381" i="35"/>
  <c r="M8381" i="35"/>
  <c r="L8381" i="35"/>
  <c r="K8381" i="35"/>
  <c r="N8380" i="35"/>
  <c r="M8380" i="35"/>
  <c r="L8380" i="35"/>
  <c r="K8380" i="35"/>
  <c r="N8379" i="35"/>
  <c r="M8379" i="35"/>
  <c r="L8379" i="35"/>
  <c r="K8379" i="35"/>
  <c r="N8378" i="35"/>
  <c r="M8378" i="35"/>
  <c r="L8378" i="35"/>
  <c r="K8378" i="35"/>
  <c r="N8377" i="35"/>
  <c r="M8377" i="35"/>
  <c r="L8377" i="35"/>
  <c r="K8377" i="35"/>
  <c r="N8376" i="35"/>
  <c r="M8376" i="35"/>
  <c r="L8376" i="35"/>
  <c r="K8376" i="35"/>
  <c r="N8375" i="35"/>
  <c r="M8375" i="35"/>
  <c r="L8375" i="35"/>
  <c r="K8375" i="35"/>
  <c r="N8374" i="35"/>
  <c r="M8374" i="35"/>
  <c r="L8374" i="35"/>
  <c r="K8374" i="35"/>
  <c r="N8373" i="35"/>
  <c r="M8373" i="35"/>
  <c r="L8373" i="35"/>
  <c r="K8373" i="35"/>
  <c r="N8372" i="35"/>
  <c r="M8372" i="35"/>
  <c r="L8372" i="35"/>
  <c r="K8372" i="35"/>
  <c r="N8371" i="35"/>
  <c r="M8371" i="35"/>
  <c r="L8371" i="35"/>
  <c r="K8371" i="35"/>
  <c r="N8370" i="35"/>
  <c r="M8370" i="35"/>
  <c r="L8370" i="35"/>
  <c r="K8370" i="35"/>
  <c r="N8369" i="35"/>
  <c r="M8369" i="35"/>
  <c r="L8369" i="35"/>
  <c r="K8369" i="35"/>
  <c r="N8368" i="35"/>
  <c r="M8368" i="35"/>
  <c r="L8368" i="35"/>
  <c r="K8368" i="35"/>
  <c r="N8367" i="35"/>
  <c r="M8367" i="35"/>
  <c r="L8367" i="35"/>
  <c r="K8367" i="35"/>
  <c r="N8366" i="35"/>
  <c r="M8366" i="35"/>
  <c r="L8366" i="35"/>
  <c r="K8366" i="35"/>
  <c r="N8365" i="35"/>
  <c r="M8365" i="35"/>
  <c r="L8365" i="35"/>
  <c r="K8365" i="35"/>
  <c r="N8364" i="35"/>
  <c r="M8364" i="35"/>
  <c r="L8364" i="35"/>
  <c r="K8364" i="35"/>
  <c r="N8363" i="35"/>
  <c r="M8363" i="35"/>
  <c r="L8363" i="35"/>
  <c r="K8363" i="35"/>
  <c r="N8362" i="35"/>
  <c r="M8362" i="35"/>
  <c r="L8362" i="35"/>
  <c r="K8362" i="35"/>
  <c r="N8361" i="35"/>
  <c r="M8361" i="35"/>
  <c r="L8361" i="35"/>
  <c r="K8361" i="35"/>
  <c r="N8360" i="35"/>
  <c r="M8360" i="35"/>
  <c r="L8360" i="35"/>
  <c r="K8360" i="35"/>
  <c r="N8359" i="35"/>
  <c r="M8359" i="35"/>
  <c r="L8359" i="35"/>
  <c r="K8359" i="35"/>
  <c r="N8358" i="35"/>
  <c r="M8358" i="35"/>
  <c r="L8358" i="35"/>
  <c r="K8358" i="35"/>
  <c r="N8357" i="35"/>
  <c r="M8357" i="35"/>
  <c r="L8357" i="35"/>
  <c r="K8357" i="35"/>
  <c r="N8356" i="35"/>
  <c r="M8356" i="35"/>
  <c r="L8356" i="35"/>
  <c r="K8356" i="35"/>
  <c r="N8355" i="35"/>
  <c r="M8355" i="35"/>
  <c r="L8355" i="35"/>
  <c r="K8355" i="35"/>
  <c r="N8354" i="35"/>
  <c r="M8354" i="35"/>
  <c r="L8354" i="35"/>
  <c r="K8354" i="35"/>
  <c r="N8353" i="35"/>
  <c r="M8353" i="35"/>
  <c r="L8353" i="35"/>
  <c r="K8353" i="35"/>
  <c r="N8352" i="35"/>
  <c r="M8352" i="35"/>
  <c r="L8352" i="35"/>
  <c r="K8352" i="35"/>
  <c r="N8351" i="35"/>
  <c r="M8351" i="35"/>
  <c r="L8351" i="35"/>
  <c r="K8351" i="35"/>
  <c r="N8350" i="35"/>
  <c r="M8350" i="35"/>
  <c r="L8350" i="35"/>
  <c r="K8350" i="35"/>
  <c r="N8349" i="35"/>
  <c r="M8349" i="35"/>
  <c r="L8349" i="35"/>
  <c r="K8349" i="35"/>
  <c r="N8348" i="35"/>
  <c r="M8348" i="35"/>
  <c r="L8348" i="35"/>
  <c r="K8348" i="35"/>
  <c r="N8347" i="35"/>
  <c r="M8347" i="35"/>
  <c r="L8347" i="35"/>
  <c r="K8347" i="35"/>
  <c r="N8346" i="35"/>
  <c r="M8346" i="35"/>
  <c r="L8346" i="35"/>
  <c r="K8346" i="35"/>
  <c r="N8345" i="35"/>
  <c r="M8345" i="35"/>
  <c r="L8345" i="35"/>
  <c r="K8345" i="35"/>
  <c r="N8344" i="35"/>
  <c r="M8344" i="35"/>
  <c r="L8344" i="35"/>
  <c r="K8344" i="35"/>
  <c r="N8343" i="35"/>
  <c r="M8343" i="35"/>
  <c r="L8343" i="35"/>
  <c r="K8343" i="35"/>
  <c r="N8342" i="35"/>
  <c r="M8342" i="35"/>
  <c r="L8342" i="35"/>
  <c r="K8342" i="35"/>
  <c r="N8341" i="35"/>
  <c r="M8341" i="35"/>
  <c r="L8341" i="35"/>
  <c r="K8341" i="35"/>
  <c r="N8340" i="35"/>
  <c r="M8340" i="35"/>
  <c r="L8340" i="35"/>
  <c r="K8340" i="35"/>
  <c r="N8339" i="35"/>
  <c r="M8339" i="35"/>
  <c r="L8339" i="35"/>
  <c r="K8339" i="35"/>
  <c r="N8338" i="35"/>
  <c r="M8338" i="35"/>
  <c r="L8338" i="35"/>
  <c r="K8338" i="35"/>
  <c r="N8337" i="35"/>
  <c r="M8337" i="35"/>
  <c r="L8337" i="35"/>
  <c r="K8337" i="35"/>
  <c r="N8336" i="35"/>
  <c r="M8336" i="35"/>
  <c r="L8336" i="35"/>
  <c r="K8336" i="35"/>
  <c r="N8335" i="35"/>
  <c r="M8335" i="35"/>
  <c r="L8335" i="35"/>
  <c r="K8335" i="35"/>
  <c r="N8334" i="35"/>
  <c r="M8334" i="35"/>
  <c r="L8334" i="35"/>
  <c r="K8334" i="35"/>
  <c r="N8333" i="35"/>
  <c r="M8333" i="35"/>
  <c r="L8333" i="35"/>
  <c r="K8333" i="35"/>
  <c r="N8332" i="35"/>
  <c r="M8332" i="35"/>
  <c r="L8332" i="35"/>
  <c r="K8332" i="35"/>
  <c r="N8331" i="35"/>
  <c r="M8331" i="35"/>
  <c r="L8331" i="35"/>
  <c r="K8331" i="35"/>
  <c r="N8330" i="35"/>
  <c r="M8330" i="35"/>
  <c r="L8330" i="35"/>
  <c r="K8330" i="35"/>
  <c r="N8329" i="35"/>
  <c r="M8329" i="35"/>
  <c r="L8329" i="35"/>
  <c r="K8329" i="35"/>
  <c r="N8328" i="35"/>
  <c r="M8328" i="35"/>
  <c r="L8328" i="35"/>
  <c r="K8328" i="35"/>
  <c r="N8327" i="35"/>
  <c r="M8327" i="35"/>
  <c r="L8327" i="35"/>
  <c r="K8327" i="35"/>
  <c r="N8326" i="35"/>
  <c r="M8326" i="35"/>
  <c r="L8326" i="35"/>
  <c r="K8326" i="35"/>
  <c r="N8325" i="35"/>
  <c r="M8325" i="35"/>
  <c r="L8325" i="35"/>
  <c r="K8325" i="35"/>
  <c r="N8324" i="35"/>
  <c r="M8324" i="35"/>
  <c r="L8324" i="35"/>
  <c r="K8324" i="35"/>
  <c r="N8323" i="35"/>
  <c r="M8323" i="35"/>
  <c r="L8323" i="35"/>
  <c r="K8323" i="35"/>
  <c r="N8322" i="35"/>
  <c r="M8322" i="35"/>
  <c r="L8322" i="35"/>
  <c r="K8322" i="35"/>
  <c r="N8321" i="35"/>
  <c r="M8321" i="35"/>
  <c r="L8321" i="35"/>
  <c r="K8321" i="35"/>
  <c r="N8320" i="35"/>
  <c r="M8320" i="35"/>
  <c r="L8320" i="35"/>
  <c r="K8320" i="35"/>
  <c r="N8319" i="35"/>
  <c r="M8319" i="35"/>
  <c r="L8319" i="35"/>
  <c r="K8319" i="35"/>
  <c r="N8318" i="35"/>
  <c r="M8318" i="35"/>
  <c r="L8318" i="35"/>
  <c r="K8318" i="35"/>
  <c r="N8317" i="35"/>
  <c r="M8317" i="35"/>
  <c r="L8317" i="35"/>
  <c r="K8317" i="35"/>
  <c r="N8316" i="35"/>
  <c r="M8316" i="35"/>
  <c r="L8316" i="35"/>
  <c r="K8316" i="35"/>
  <c r="N8315" i="35"/>
  <c r="M8315" i="35"/>
  <c r="L8315" i="35"/>
  <c r="K8315" i="35"/>
  <c r="N8314" i="35"/>
  <c r="M8314" i="35"/>
  <c r="L8314" i="35"/>
  <c r="K8314" i="35"/>
  <c r="N8313" i="35"/>
  <c r="M8313" i="35"/>
  <c r="L8313" i="35"/>
  <c r="K8313" i="35"/>
  <c r="N8312" i="35"/>
  <c r="M8312" i="35"/>
  <c r="L8312" i="35"/>
  <c r="K8312" i="35"/>
  <c r="N8311" i="35"/>
  <c r="M8311" i="35"/>
  <c r="L8311" i="35"/>
  <c r="K8311" i="35"/>
  <c r="N8310" i="35"/>
  <c r="M8310" i="35"/>
  <c r="L8310" i="35"/>
  <c r="K8310" i="35"/>
  <c r="N8309" i="35"/>
  <c r="M8309" i="35"/>
  <c r="L8309" i="35"/>
  <c r="K8309" i="35"/>
  <c r="N8308" i="35"/>
  <c r="M8308" i="35"/>
  <c r="L8308" i="35"/>
  <c r="K8308" i="35"/>
  <c r="N8307" i="35"/>
  <c r="M8307" i="35"/>
  <c r="L8307" i="35"/>
  <c r="K8307" i="35"/>
  <c r="N8306" i="35"/>
  <c r="M8306" i="35"/>
  <c r="L8306" i="35"/>
  <c r="K8306" i="35"/>
  <c r="N8305" i="35"/>
  <c r="M8305" i="35"/>
  <c r="L8305" i="35"/>
  <c r="K8305" i="35"/>
  <c r="N8304" i="35"/>
  <c r="M8304" i="35"/>
  <c r="L8304" i="35"/>
  <c r="K8304" i="35"/>
  <c r="N8303" i="35"/>
  <c r="M8303" i="35"/>
  <c r="L8303" i="35"/>
  <c r="K8303" i="35"/>
  <c r="N8302" i="35"/>
  <c r="M8302" i="35"/>
  <c r="L8302" i="35"/>
  <c r="K8302" i="35"/>
  <c r="N8301" i="35"/>
  <c r="M8301" i="35"/>
  <c r="L8301" i="35"/>
  <c r="K8301" i="35"/>
  <c r="N8300" i="35"/>
  <c r="M8300" i="35"/>
  <c r="L8300" i="35"/>
  <c r="K8300" i="35"/>
  <c r="N8299" i="35"/>
  <c r="M8299" i="35"/>
  <c r="L8299" i="35"/>
  <c r="K8299" i="35"/>
  <c r="N8298" i="35"/>
  <c r="M8298" i="35"/>
  <c r="L8298" i="35"/>
  <c r="K8298" i="35"/>
  <c r="N8297" i="35"/>
  <c r="M8297" i="35"/>
  <c r="L8297" i="35"/>
  <c r="K8297" i="35"/>
  <c r="N8296" i="35"/>
  <c r="M8296" i="35"/>
  <c r="L8296" i="35"/>
  <c r="K8296" i="35"/>
  <c r="N8295" i="35"/>
  <c r="M8295" i="35"/>
  <c r="L8295" i="35"/>
  <c r="K8295" i="35"/>
  <c r="N8294" i="35"/>
  <c r="M8294" i="35"/>
  <c r="L8294" i="35"/>
  <c r="K8294" i="35"/>
  <c r="N8293" i="35"/>
  <c r="M8293" i="35"/>
  <c r="L8293" i="35"/>
  <c r="K8293" i="35"/>
  <c r="N8292" i="35"/>
  <c r="M8292" i="35"/>
  <c r="L8292" i="35"/>
  <c r="K8292" i="35"/>
  <c r="N8291" i="35"/>
  <c r="M8291" i="35"/>
  <c r="L8291" i="35"/>
  <c r="K8291" i="35"/>
  <c r="N8290" i="35"/>
  <c r="M8290" i="35"/>
  <c r="L8290" i="35"/>
  <c r="K8290" i="35"/>
  <c r="N8289" i="35"/>
  <c r="M8289" i="35"/>
  <c r="L8289" i="35"/>
  <c r="K8289" i="35"/>
  <c r="N8288" i="35"/>
  <c r="M8288" i="35"/>
  <c r="L8288" i="35"/>
  <c r="K8288" i="35"/>
  <c r="N8287" i="35"/>
  <c r="M8287" i="35"/>
  <c r="L8287" i="35"/>
  <c r="K8287" i="35"/>
  <c r="N8286" i="35"/>
  <c r="M8286" i="35"/>
  <c r="L8286" i="35"/>
  <c r="K8286" i="35"/>
  <c r="N8285" i="35"/>
  <c r="M8285" i="35"/>
  <c r="L8285" i="35"/>
  <c r="K8285" i="35"/>
  <c r="N8284" i="35"/>
  <c r="M8284" i="35"/>
  <c r="L8284" i="35"/>
  <c r="K8284" i="35"/>
  <c r="N8283" i="35"/>
  <c r="M8283" i="35"/>
  <c r="L8283" i="35"/>
  <c r="K8283" i="35"/>
  <c r="N8282" i="35"/>
  <c r="M8282" i="35"/>
  <c r="L8282" i="35"/>
  <c r="K8282" i="35"/>
  <c r="N8281" i="35"/>
  <c r="M8281" i="35"/>
  <c r="L8281" i="35"/>
  <c r="K8281" i="35"/>
  <c r="N8280" i="35"/>
  <c r="M8280" i="35"/>
  <c r="L8280" i="35"/>
  <c r="K8280" i="35"/>
  <c r="N8279" i="35"/>
  <c r="M8279" i="35"/>
  <c r="L8279" i="35"/>
  <c r="K8279" i="35"/>
  <c r="N8278" i="35"/>
  <c r="M8278" i="35"/>
  <c r="L8278" i="35"/>
  <c r="K8278" i="35"/>
  <c r="N8277" i="35"/>
  <c r="M8277" i="35"/>
  <c r="L8277" i="35"/>
  <c r="K8277" i="35"/>
  <c r="N8276" i="35"/>
  <c r="M8276" i="35"/>
  <c r="L8276" i="35"/>
  <c r="K8276" i="35"/>
  <c r="N8275" i="35"/>
  <c r="M8275" i="35"/>
  <c r="L8275" i="35"/>
  <c r="K8275" i="35"/>
  <c r="N8274" i="35"/>
  <c r="M8274" i="35"/>
  <c r="L8274" i="35"/>
  <c r="K8274" i="35"/>
  <c r="N8273" i="35"/>
  <c r="M8273" i="35"/>
  <c r="L8273" i="35"/>
  <c r="K8273" i="35"/>
  <c r="N8272" i="35"/>
  <c r="M8272" i="35"/>
  <c r="L8272" i="35"/>
  <c r="K8272" i="35"/>
  <c r="N8271" i="35"/>
  <c r="M8271" i="35"/>
  <c r="L8271" i="35"/>
  <c r="K8271" i="35"/>
  <c r="N8270" i="35"/>
  <c r="M8270" i="35"/>
  <c r="L8270" i="35"/>
  <c r="K8270" i="35"/>
  <c r="N8269" i="35"/>
  <c r="M8269" i="35"/>
  <c r="L8269" i="35"/>
  <c r="K8269" i="35"/>
  <c r="N8268" i="35"/>
  <c r="M8268" i="35"/>
  <c r="L8268" i="35"/>
  <c r="K8268" i="35"/>
  <c r="N8267" i="35"/>
  <c r="M8267" i="35"/>
  <c r="L8267" i="35"/>
  <c r="K8267" i="35"/>
  <c r="N8266" i="35"/>
  <c r="M8266" i="35"/>
  <c r="L8266" i="35"/>
  <c r="K8266" i="35"/>
  <c r="N8265" i="35"/>
  <c r="M8265" i="35"/>
  <c r="L8265" i="35"/>
  <c r="K8265" i="35"/>
  <c r="N8264" i="35"/>
  <c r="M8264" i="35"/>
  <c r="L8264" i="35"/>
  <c r="K8264" i="35"/>
  <c r="N8263" i="35"/>
  <c r="M8263" i="35"/>
  <c r="L8263" i="35"/>
  <c r="K8263" i="35"/>
  <c r="N8262" i="35"/>
  <c r="M8262" i="35"/>
  <c r="L8262" i="35"/>
  <c r="K8262" i="35"/>
  <c r="N8261" i="35"/>
  <c r="M8261" i="35"/>
  <c r="L8261" i="35"/>
  <c r="K8261" i="35"/>
  <c r="N8260" i="35"/>
  <c r="M8260" i="35"/>
  <c r="L8260" i="35"/>
  <c r="K8260" i="35"/>
  <c r="N8259" i="35"/>
  <c r="M8259" i="35"/>
  <c r="L8259" i="35"/>
  <c r="K8259" i="35"/>
  <c r="N8258" i="35"/>
  <c r="M8258" i="35"/>
  <c r="L8258" i="35"/>
  <c r="K8258" i="35"/>
  <c r="N8257" i="35"/>
  <c r="M8257" i="35"/>
  <c r="L8257" i="35"/>
  <c r="K8257" i="35"/>
  <c r="N8256" i="35"/>
  <c r="M8256" i="35"/>
  <c r="L8256" i="35"/>
  <c r="K8256" i="35"/>
  <c r="N8255" i="35"/>
  <c r="M8255" i="35"/>
  <c r="L8255" i="35"/>
  <c r="K8255" i="35"/>
  <c r="N8254" i="35"/>
  <c r="M8254" i="35"/>
  <c r="L8254" i="35"/>
  <c r="K8254" i="35"/>
  <c r="N8253" i="35"/>
  <c r="M8253" i="35"/>
  <c r="L8253" i="35"/>
  <c r="K8253" i="35"/>
  <c r="N8252" i="35"/>
  <c r="M8252" i="35"/>
  <c r="L8252" i="35"/>
  <c r="K8252" i="35"/>
  <c r="N8251" i="35"/>
  <c r="M8251" i="35"/>
  <c r="L8251" i="35"/>
  <c r="K8251" i="35"/>
  <c r="N8250" i="35"/>
  <c r="M8250" i="35"/>
  <c r="L8250" i="35"/>
  <c r="K8250" i="35"/>
  <c r="N8249" i="35"/>
  <c r="M8249" i="35"/>
  <c r="L8249" i="35"/>
  <c r="K8249" i="35"/>
  <c r="N8248" i="35"/>
  <c r="M8248" i="35"/>
  <c r="L8248" i="35"/>
  <c r="K8248" i="35"/>
  <c r="N8247" i="35"/>
  <c r="M8247" i="35"/>
  <c r="L8247" i="35"/>
  <c r="K8247" i="35"/>
  <c r="N8246" i="35"/>
  <c r="M8246" i="35"/>
  <c r="L8246" i="35"/>
  <c r="K8246" i="35"/>
  <c r="N8245" i="35"/>
  <c r="M8245" i="35"/>
  <c r="L8245" i="35"/>
  <c r="K8245" i="35"/>
  <c r="N8244" i="35"/>
  <c r="M8244" i="35"/>
  <c r="L8244" i="35"/>
  <c r="K8244" i="35"/>
  <c r="N8243" i="35"/>
  <c r="M8243" i="35"/>
  <c r="L8243" i="35"/>
  <c r="K8243" i="35"/>
  <c r="N8242" i="35"/>
  <c r="M8242" i="35"/>
  <c r="L8242" i="35"/>
  <c r="K8242" i="35"/>
  <c r="N8241" i="35"/>
  <c r="M8241" i="35"/>
  <c r="L8241" i="35"/>
  <c r="K8241" i="35"/>
  <c r="N8240" i="35"/>
  <c r="M8240" i="35"/>
  <c r="L8240" i="35"/>
  <c r="K8240" i="35"/>
  <c r="N8239" i="35"/>
  <c r="M8239" i="35"/>
  <c r="L8239" i="35"/>
  <c r="K8239" i="35"/>
  <c r="N8238" i="35"/>
  <c r="M8238" i="35"/>
  <c r="L8238" i="35"/>
  <c r="K8238" i="35"/>
  <c r="N8237" i="35"/>
  <c r="M8237" i="35"/>
  <c r="L8237" i="35"/>
  <c r="K8237" i="35"/>
  <c r="N8236" i="35"/>
  <c r="M8236" i="35"/>
  <c r="L8236" i="35"/>
  <c r="K8236" i="35"/>
  <c r="N8235" i="35"/>
  <c r="M8235" i="35"/>
  <c r="L8235" i="35"/>
  <c r="K8235" i="35"/>
  <c r="N8234" i="35"/>
  <c r="M8234" i="35"/>
  <c r="L8234" i="35"/>
  <c r="K8234" i="35"/>
  <c r="N8233" i="35"/>
  <c r="M8233" i="35"/>
  <c r="L8233" i="35"/>
  <c r="K8233" i="35"/>
  <c r="N8232" i="35"/>
  <c r="M8232" i="35"/>
  <c r="L8232" i="35"/>
  <c r="K8232" i="35"/>
  <c r="N8231" i="35"/>
  <c r="M8231" i="35"/>
  <c r="L8231" i="35"/>
  <c r="K8231" i="35"/>
  <c r="N8230" i="35"/>
  <c r="M8230" i="35"/>
  <c r="L8230" i="35"/>
  <c r="K8230" i="35"/>
  <c r="N8229" i="35"/>
  <c r="M8229" i="35"/>
  <c r="L8229" i="35"/>
  <c r="K8229" i="35"/>
  <c r="N8228" i="35"/>
  <c r="M8228" i="35"/>
  <c r="L8228" i="35"/>
  <c r="K8228" i="35"/>
  <c r="N8227" i="35"/>
  <c r="M8227" i="35"/>
  <c r="L8227" i="35"/>
  <c r="K8227" i="35"/>
  <c r="N8226" i="35"/>
  <c r="M8226" i="35"/>
  <c r="L8226" i="35"/>
  <c r="K8226" i="35"/>
  <c r="N8225" i="35"/>
  <c r="M8225" i="35"/>
  <c r="L8225" i="35"/>
  <c r="K8225" i="35"/>
  <c r="N8224" i="35"/>
  <c r="M8224" i="35"/>
  <c r="L8224" i="35"/>
  <c r="K8224" i="35"/>
  <c r="N8223" i="35"/>
  <c r="M8223" i="35"/>
  <c r="L8223" i="35"/>
  <c r="K8223" i="35"/>
  <c r="N8222" i="35"/>
  <c r="M8222" i="35"/>
  <c r="L8222" i="35"/>
  <c r="K8222" i="35"/>
  <c r="N8221" i="35"/>
  <c r="M8221" i="35"/>
  <c r="L8221" i="35"/>
  <c r="K8221" i="35"/>
  <c r="N8220" i="35"/>
  <c r="M8220" i="35"/>
  <c r="L8220" i="35"/>
  <c r="K8220" i="35"/>
  <c r="N8219" i="35"/>
  <c r="M8219" i="35"/>
  <c r="L8219" i="35"/>
  <c r="K8219" i="35"/>
  <c r="N8218" i="35"/>
  <c r="M8218" i="35"/>
  <c r="L8218" i="35"/>
  <c r="K8218" i="35"/>
  <c r="N8217" i="35"/>
  <c r="M8217" i="35"/>
  <c r="L8217" i="35"/>
  <c r="K8217" i="35"/>
  <c r="N8216" i="35"/>
  <c r="M8216" i="35"/>
  <c r="L8216" i="35"/>
  <c r="K8216" i="35"/>
  <c r="N8215" i="35"/>
  <c r="M8215" i="35"/>
  <c r="L8215" i="35"/>
  <c r="K8215" i="35"/>
  <c r="N8214" i="35"/>
  <c r="M8214" i="35"/>
  <c r="L8214" i="35"/>
  <c r="K8214" i="35"/>
  <c r="N8213" i="35"/>
  <c r="M8213" i="35"/>
  <c r="L8213" i="35"/>
  <c r="K8213" i="35"/>
  <c r="N8212" i="35"/>
  <c r="M8212" i="35"/>
  <c r="L8212" i="35"/>
  <c r="K8212" i="35"/>
  <c r="N8211" i="35"/>
  <c r="M8211" i="35"/>
  <c r="L8211" i="35"/>
  <c r="K8211" i="35"/>
  <c r="N8210" i="35"/>
  <c r="M8210" i="35"/>
  <c r="L8210" i="35"/>
  <c r="K8210" i="35"/>
  <c r="N8209" i="35"/>
  <c r="M8209" i="35"/>
  <c r="L8209" i="35"/>
  <c r="K8209" i="35"/>
  <c r="N8208" i="35"/>
  <c r="M8208" i="35"/>
  <c r="L8208" i="35"/>
  <c r="K8208" i="35"/>
  <c r="N8207" i="35"/>
  <c r="M8207" i="35"/>
  <c r="L8207" i="35"/>
  <c r="K8207" i="35"/>
  <c r="N8206" i="35"/>
  <c r="M8206" i="35"/>
  <c r="L8206" i="35"/>
  <c r="K8206" i="35"/>
  <c r="N8205" i="35"/>
  <c r="M8205" i="35"/>
  <c r="L8205" i="35"/>
  <c r="K8205" i="35"/>
  <c r="N8204" i="35"/>
  <c r="M8204" i="35"/>
  <c r="L8204" i="35"/>
  <c r="K8204" i="35"/>
  <c r="N8203" i="35"/>
  <c r="M8203" i="35"/>
  <c r="L8203" i="35"/>
  <c r="K8203" i="35"/>
  <c r="N8202" i="35"/>
  <c r="M8202" i="35"/>
  <c r="L8202" i="35"/>
  <c r="K8202" i="35"/>
  <c r="N8201" i="35"/>
  <c r="M8201" i="35"/>
  <c r="L8201" i="35"/>
  <c r="K8201" i="35"/>
  <c r="N8200" i="35"/>
  <c r="M8200" i="35"/>
  <c r="L8200" i="35"/>
  <c r="K8200" i="35"/>
  <c r="N8199" i="35"/>
  <c r="M8199" i="35"/>
  <c r="L8199" i="35"/>
  <c r="K8199" i="35"/>
  <c r="N8198" i="35"/>
  <c r="M8198" i="35"/>
  <c r="L8198" i="35"/>
  <c r="K8198" i="35"/>
  <c r="N8197" i="35"/>
  <c r="M8197" i="35"/>
  <c r="L8197" i="35"/>
  <c r="K8197" i="35"/>
  <c r="N8196" i="35"/>
  <c r="M8196" i="35"/>
  <c r="L8196" i="35"/>
  <c r="K8196" i="35"/>
  <c r="N8195" i="35"/>
  <c r="M8195" i="35"/>
  <c r="L8195" i="35"/>
  <c r="K8195" i="35"/>
  <c r="N8194" i="35"/>
  <c r="M8194" i="35"/>
  <c r="L8194" i="35"/>
  <c r="K8194" i="35"/>
  <c r="N8193" i="35"/>
  <c r="M8193" i="35"/>
  <c r="L8193" i="35"/>
  <c r="K8193" i="35"/>
  <c r="N8192" i="35"/>
  <c r="M8192" i="35"/>
  <c r="L8192" i="35"/>
  <c r="K8192" i="35"/>
  <c r="N8191" i="35"/>
  <c r="M8191" i="35"/>
  <c r="L8191" i="35"/>
  <c r="K8191" i="35"/>
  <c r="N8190" i="35"/>
  <c r="M8190" i="35"/>
  <c r="L8190" i="35"/>
  <c r="K8190" i="35"/>
  <c r="N8189" i="35"/>
  <c r="M8189" i="35"/>
  <c r="L8189" i="35"/>
  <c r="K8189" i="35"/>
  <c r="N8188" i="35"/>
  <c r="M8188" i="35"/>
  <c r="L8188" i="35"/>
  <c r="K8188" i="35"/>
  <c r="N8187" i="35"/>
  <c r="M8187" i="35"/>
  <c r="L8187" i="35"/>
  <c r="K8187" i="35"/>
  <c r="N8186" i="35"/>
  <c r="M8186" i="35"/>
  <c r="L8186" i="35"/>
  <c r="K8186" i="35"/>
  <c r="N8185" i="35"/>
  <c r="M8185" i="35"/>
  <c r="L8185" i="35"/>
  <c r="K8185" i="35"/>
  <c r="N8184" i="35"/>
  <c r="M8184" i="35"/>
  <c r="L8184" i="35"/>
  <c r="K8184" i="35"/>
  <c r="N8183" i="35"/>
  <c r="M8183" i="35"/>
  <c r="L8183" i="35"/>
  <c r="K8183" i="35"/>
  <c r="N8182" i="35"/>
  <c r="M8182" i="35"/>
  <c r="L8182" i="35"/>
  <c r="K8182" i="35"/>
  <c r="N8181" i="35"/>
  <c r="M8181" i="35"/>
  <c r="L8181" i="35"/>
  <c r="K8181" i="35"/>
  <c r="N8180" i="35"/>
  <c r="M8180" i="35"/>
  <c r="L8180" i="35"/>
  <c r="K8180" i="35"/>
  <c r="N8179" i="35"/>
  <c r="M8179" i="35"/>
  <c r="L8179" i="35"/>
  <c r="K8179" i="35"/>
  <c r="N8178" i="35"/>
  <c r="M8178" i="35"/>
  <c r="L8178" i="35"/>
  <c r="K8178" i="35"/>
  <c r="N8177" i="35"/>
  <c r="M8177" i="35"/>
  <c r="L8177" i="35"/>
  <c r="K8177" i="35"/>
  <c r="N8176" i="35"/>
  <c r="M8176" i="35"/>
  <c r="L8176" i="35"/>
  <c r="K8176" i="35"/>
  <c r="N8175" i="35"/>
  <c r="M8175" i="35"/>
  <c r="L8175" i="35"/>
  <c r="K8175" i="35"/>
  <c r="N8174" i="35"/>
  <c r="M8174" i="35"/>
  <c r="L8174" i="35"/>
  <c r="K8174" i="35"/>
  <c r="N8173" i="35"/>
  <c r="M8173" i="35"/>
  <c r="L8173" i="35"/>
  <c r="K8173" i="35"/>
  <c r="N8172" i="35"/>
  <c r="M8172" i="35"/>
  <c r="L8172" i="35"/>
  <c r="K8172" i="35"/>
  <c r="N8171" i="35"/>
  <c r="M8171" i="35"/>
  <c r="L8171" i="35"/>
  <c r="K8171" i="35"/>
  <c r="N8170" i="35"/>
  <c r="M8170" i="35"/>
  <c r="L8170" i="35"/>
  <c r="K8170" i="35"/>
  <c r="N8169" i="35"/>
  <c r="M8169" i="35"/>
  <c r="L8169" i="35"/>
  <c r="K8169" i="35"/>
  <c r="N8168" i="35"/>
  <c r="M8168" i="35"/>
  <c r="L8168" i="35"/>
  <c r="K8168" i="35"/>
  <c r="N8167" i="35"/>
  <c r="M8167" i="35"/>
  <c r="L8167" i="35"/>
  <c r="K8167" i="35"/>
  <c r="N8166" i="35"/>
  <c r="M8166" i="35"/>
  <c r="L8166" i="35"/>
  <c r="K8166" i="35"/>
  <c r="N8165" i="35"/>
  <c r="M8165" i="35"/>
  <c r="L8165" i="35"/>
  <c r="K8165" i="35"/>
  <c r="N8164" i="35"/>
  <c r="M8164" i="35"/>
  <c r="L8164" i="35"/>
  <c r="K8164" i="35"/>
  <c r="N8163" i="35"/>
  <c r="M8163" i="35"/>
  <c r="L8163" i="35"/>
  <c r="K8163" i="35"/>
  <c r="N8162" i="35"/>
  <c r="M8162" i="35"/>
  <c r="L8162" i="35"/>
  <c r="K8162" i="35"/>
  <c r="N8161" i="35"/>
  <c r="M8161" i="35"/>
  <c r="L8161" i="35"/>
  <c r="K8161" i="35"/>
  <c r="N8160" i="35"/>
  <c r="M8160" i="35"/>
  <c r="L8160" i="35"/>
  <c r="K8160" i="35"/>
  <c r="N8159" i="35"/>
  <c r="M8159" i="35"/>
  <c r="L8159" i="35"/>
  <c r="K8159" i="35"/>
  <c r="N8158" i="35"/>
  <c r="M8158" i="35"/>
  <c r="L8158" i="35"/>
  <c r="K8158" i="35"/>
  <c r="N8157" i="35"/>
  <c r="M8157" i="35"/>
  <c r="L8157" i="35"/>
  <c r="K8157" i="35"/>
  <c r="N8156" i="35"/>
  <c r="M8156" i="35"/>
  <c r="L8156" i="35"/>
  <c r="K8156" i="35"/>
  <c r="N8155" i="35"/>
  <c r="M8155" i="35"/>
  <c r="L8155" i="35"/>
  <c r="K8155" i="35"/>
  <c r="N8154" i="35"/>
  <c r="M8154" i="35"/>
  <c r="L8154" i="35"/>
  <c r="K8154" i="35"/>
  <c r="N8153" i="35"/>
  <c r="M8153" i="35"/>
  <c r="L8153" i="35"/>
  <c r="K8153" i="35"/>
  <c r="N8152" i="35"/>
  <c r="M8152" i="35"/>
  <c r="L8152" i="35"/>
  <c r="K8152" i="35"/>
  <c r="N8151" i="35"/>
  <c r="M8151" i="35"/>
  <c r="L8151" i="35"/>
  <c r="K8151" i="35"/>
  <c r="N8150" i="35"/>
  <c r="M8150" i="35"/>
  <c r="L8150" i="35"/>
  <c r="K8150" i="35"/>
  <c r="N8149" i="35"/>
  <c r="M8149" i="35"/>
  <c r="L8149" i="35"/>
  <c r="K8149" i="35"/>
  <c r="N8148" i="35"/>
  <c r="M8148" i="35"/>
  <c r="L8148" i="35"/>
  <c r="K8148" i="35"/>
  <c r="N8147" i="35"/>
  <c r="M8147" i="35"/>
  <c r="L8147" i="35"/>
  <c r="K8147" i="35"/>
  <c r="N8146" i="35"/>
  <c r="M8146" i="35"/>
  <c r="L8146" i="35"/>
  <c r="K8146" i="35"/>
  <c r="N8145" i="35"/>
  <c r="M8145" i="35"/>
  <c r="L8145" i="35"/>
  <c r="K8145" i="35"/>
  <c r="N8144" i="35"/>
  <c r="M8144" i="35"/>
  <c r="L8144" i="35"/>
  <c r="K8144" i="35"/>
  <c r="N8143" i="35"/>
  <c r="M8143" i="35"/>
  <c r="L8143" i="35"/>
  <c r="K8143" i="35"/>
  <c r="N8142" i="35"/>
  <c r="M8142" i="35"/>
  <c r="L8142" i="35"/>
  <c r="K8142" i="35"/>
  <c r="N8141" i="35"/>
  <c r="M8141" i="35"/>
  <c r="L8141" i="35"/>
  <c r="K8141" i="35"/>
  <c r="N8140" i="35"/>
  <c r="M8140" i="35"/>
  <c r="L8140" i="35"/>
  <c r="K8140" i="35"/>
  <c r="N8139" i="35"/>
  <c r="M8139" i="35"/>
  <c r="L8139" i="35"/>
  <c r="K8139" i="35"/>
  <c r="N8138" i="35"/>
  <c r="M8138" i="35"/>
  <c r="L8138" i="35"/>
  <c r="K8138" i="35"/>
  <c r="N8137" i="35"/>
  <c r="M8137" i="35"/>
  <c r="L8137" i="35"/>
  <c r="K8137" i="35"/>
  <c r="N8136" i="35"/>
  <c r="M8136" i="35"/>
  <c r="L8136" i="35"/>
  <c r="K8136" i="35"/>
  <c r="N8135" i="35"/>
  <c r="M8135" i="35"/>
  <c r="L8135" i="35"/>
  <c r="K8135" i="35"/>
  <c r="N8134" i="35"/>
  <c r="M8134" i="35"/>
  <c r="L8134" i="35"/>
  <c r="K8134" i="35"/>
  <c r="N8133" i="35"/>
  <c r="M8133" i="35"/>
  <c r="L8133" i="35"/>
  <c r="K8133" i="35"/>
  <c r="N8132" i="35"/>
  <c r="M8132" i="35"/>
  <c r="L8132" i="35"/>
  <c r="K8132" i="35"/>
  <c r="N8131" i="35"/>
  <c r="M8131" i="35"/>
  <c r="L8131" i="35"/>
  <c r="K8131" i="35"/>
  <c r="N8130" i="35"/>
  <c r="M8130" i="35"/>
  <c r="L8130" i="35"/>
  <c r="K8130" i="35"/>
  <c r="N8129" i="35"/>
  <c r="M8129" i="35"/>
  <c r="L8129" i="35"/>
  <c r="K8129" i="35"/>
  <c r="N8128" i="35"/>
  <c r="M8128" i="35"/>
  <c r="L8128" i="35"/>
  <c r="K8128" i="35"/>
  <c r="N8127" i="35"/>
  <c r="M8127" i="35"/>
  <c r="L8127" i="35"/>
  <c r="K8127" i="35"/>
  <c r="N8126" i="35"/>
  <c r="M8126" i="35"/>
  <c r="L8126" i="35"/>
  <c r="K8126" i="35"/>
  <c r="N8125" i="35"/>
  <c r="M8125" i="35"/>
  <c r="L8125" i="35"/>
  <c r="K8125" i="35"/>
  <c r="N8124" i="35"/>
  <c r="M8124" i="35"/>
  <c r="L8124" i="35"/>
  <c r="K8124" i="35"/>
  <c r="N8123" i="35"/>
  <c r="M8123" i="35"/>
  <c r="L8123" i="35"/>
  <c r="K8123" i="35"/>
  <c r="N8122" i="35"/>
  <c r="M8122" i="35"/>
  <c r="L8122" i="35"/>
  <c r="K8122" i="35"/>
  <c r="N8121" i="35"/>
  <c r="M8121" i="35"/>
  <c r="L8121" i="35"/>
  <c r="K8121" i="35"/>
  <c r="N8120" i="35"/>
  <c r="M8120" i="35"/>
  <c r="L8120" i="35"/>
  <c r="K8120" i="35"/>
  <c r="N8119" i="35"/>
  <c r="M8119" i="35"/>
  <c r="L8119" i="35"/>
  <c r="K8119" i="35"/>
  <c r="N8118" i="35"/>
  <c r="M8118" i="35"/>
  <c r="L8118" i="35"/>
  <c r="K8118" i="35"/>
  <c r="N8117" i="35"/>
  <c r="M8117" i="35"/>
  <c r="L8117" i="35"/>
  <c r="K8117" i="35"/>
  <c r="N8116" i="35"/>
  <c r="M8116" i="35"/>
  <c r="L8116" i="35"/>
  <c r="K8116" i="35"/>
  <c r="N8115" i="35"/>
  <c r="M8115" i="35"/>
  <c r="L8115" i="35"/>
  <c r="K8115" i="35"/>
  <c r="N8114" i="35"/>
  <c r="M8114" i="35"/>
  <c r="L8114" i="35"/>
  <c r="K8114" i="35"/>
  <c r="N8113" i="35"/>
  <c r="M8113" i="35"/>
  <c r="L8113" i="35"/>
  <c r="K8113" i="35"/>
  <c r="N8112" i="35"/>
  <c r="M8112" i="35"/>
  <c r="L8112" i="35"/>
  <c r="K8112" i="35"/>
  <c r="N8111" i="35"/>
  <c r="M8111" i="35"/>
  <c r="L8111" i="35"/>
  <c r="K8111" i="35"/>
  <c r="N8110" i="35"/>
  <c r="M8110" i="35"/>
  <c r="L8110" i="35"/>
  <c r="K8110" i="35"/>
  <c r="N8109" i="35"/>
  <c r="M8109" i="35"/>
  <c r="L8109" i="35"/>
  <c r="K8109" i="35"/>
  <c r="N8108" i="35"/>
  <c r="M8108" i="35"/>
  <c r="L8108" i="35"/>
  <c r="K8108" i="35"/>
  <c r="N8107" i="35"/>
  <c r="M8107" i="35"/>
  <c r="L8107" i="35"/>
  <c r="K8107" i="35"/>
  <c r="N8106" i="35"/>
  <c r="M8106" i="35"/>
  <c r="L8106" i="35"/>
  <c r="K8106" i="35"/>
  <c r="N8105" i="35"/>
  <c r="M8105" i="35"/>
  <c r="L8105" i="35"/>
  <c r="K8105" i="35"/>
  <c r="N8104" i="35"/>
  <c r="M8104" i="35"/>
  <c r="L8104" i="35"/>
  <c r="K8104" i="35"/>
  <c r="N8103" i="35"/>
  <c r="M8103" i="35"/>
  <c r="L8103" i="35"/>
  <c r="K8103" i="35"/>
  <c r="N8102" i="35"/>
  <c r="M8102" i="35"/>
  <c r="L8102" i="35"/>
  <c r="K8102" i="35"/>
  <c r="N8101" i="35"/>
  <c r="M8101" i="35"/>
  <c r="L8101" i="35"/>
  <c r="K8101" i="35"/>
  <c r="N8100" i="35"/>
  <c r="M8100" i="35"/>
  <c r="L8100" i="35"/>
  <c r="K8100" i="35"/>
  <c r="N8099" i="35"/>
  <c r="M8099" i="35"/>
  <c r="L8099" i="35"/>
  <c r="K8099" i="35"/>
  <c r="N8098" i="35"/>
  <c r="M8098" i="35"/>
  <c r="L8098" i="35"/>
  <c r="K8098" i="35"/>
  <c r="N8097" i="35"/>
  <c r="M8097" i="35"/>
  <c r="L8097" i="35"/>
  <c r="K8097" i="35"/>
  <c r="N8096" i="35"/>
  <c r="M8096" i="35"/>
  <c r="L8096" i="35"/>
  <c r="K8096" i="35"/>
  <c r="N8095" i="35"/>
  <c r="M8095" i="35"/>
  <c r="L8095" i="35"/>
  <c r="K8095" i="35"/>
  <c r="N8094" i="35"/>
  <c r="M8094" i="35"/>
  <c r="L8094" i="35"/>
  <c r="K8094" i="35"/>
  <c r="N8093" i="35"/>
  <c r="M8093" i="35"/>
  <c r="L8093" i="35"/>
  <c r="K8093" i="35"/>
  <c r="N8092" i="35"/>
  <c r="M8092" i="35"/>
  <c r="L8092" i="35"/>
  <c r="K8092" i="35"/>
  <c r="N8091" i="35"/>
  <c r="M8091" i="35"/>
  <c r="L8091" i="35"/>
  <c r="K8091" i="35"/>
  <c r="N8090" i="35"/>
  <c r="M8090" i="35"/>
  <c r="L8090" i="35"/>
  <c r="K8090" i="35"/>
  <c r="N8089" i="35"/>
  <c r="M8089" i="35"/>
  <c r="L8089" i="35"/>
  <c r="K8089" i="35"/>
  <c r="N8088" i="35"/>
  <c r="M8088" i="35"/>
  <c r="L8088" i="35"/>
  <c r="K8088" i="35"/>
  <c r="N8087" i="35"/>
  <c r="M8087" i="35"/>
  <c r="L8087" i="35"/>
  <c r="K8087" i="35"/>
  <c r="N8086" i="35"/>
  <c r="M8086" i="35"/>
  <c r="L8086" i="35"/>
  <c r="K8086" i="35"/>
  <c r="N8085" i="35"/>
  <c r="M8085" i="35"/>
  <c r="L8085" i="35"/>
  <c r="K8085" i="35"/>
  <c r="N8084" i="35"/>
  <c r="M8084" i="35"/>
  <c r="L8084" i="35"/>
  <c r="K8084" i="35"/>
  <c r="N8083" i="35"/>
  <c r="M8083" i="35"/>
  <c r="L8083" i="35"/>
  <c r="K8083" i="35"/>
  <c r="N8082" i="35"/>
  <c r="M8082" i="35"/>
  <c r="L8082" i="35"/>
  <c r="K8082" i="35"/>
  <c r="N8081" i="35"/>
  <c r="M8081" i="35"/>
  <c r="L8081" i="35"/>
  <c r="K8081" i="35"/>
  <c r="N8080" i="35"/>
  <c r="M8080" i="35"/>
  <c r="L8080" i="35"/>
  <c r="K8080" i="35"/>
  <c r="N8079" i="35"/>
  <c r="M8079" i="35"/>
  <c r="L8079" i="35"/>
  <c r="K8079" i="35"/>
  <c r="N8078" i="35"/>
  <c r="M8078" i="35"/>
  <c r="L8078" i="35"/>
  <c r="K8078" i="35"/>
  <c r="N8077" i="35"/>
  <c r="M8077" i="35"/>
  <c r="L8077" i="35"/>
  <c r="K8077" i="35"/>
  <c r="N8076" i="35"/>
  <c r="M8076" i="35"/>
  <c r="L8076" i="35"/>
  <c r="K8076" i="35"/>
  <c r="N8075" i="35"/>
  <c r="M8075" i="35"/>
  <c r="L8075" i="35"/>
  <c r="K8075" i="35"/>
  <c r="N8074" i="35"/>
  <c r="M8074" i="35"/>
  <c r="L8074" i="35"/>
  <c r="K8074" i="35"/>
  <c r="N8073" i="35"/>
  <c r="M8073" i="35"/>
  <c r="L8073" i="35"/>
  <c r="K8073" i="35"/>
  <c r="N8072" i="35"/>
  <c r="M8072" i="35"/>
  <c r="L8072" i="35"/>
  <c r="K8072" i="35"/>
  <c r="N8071" i="35"/>
  <c r="M8071" i="35"/>
  <c r="L8071" i="35"/>
  <c r="K8071" i="35"/>
  <c r="N8070" i="35"/>
  <c r="M8070" i="35"/>
  <c r="L8070" i="35"/>
  <c r="K8070" i="35"/>
  <c r="N8069" i="35"/>
  <c r="M8069" i="35"/>
  <c r="L8069" i="35"/>
  <c r="K8069" i="35"/>
  <c r="N8068" i="35"/>
  <c r="M8068" i="35"/>
  <c r="L8068" i="35"/>
  <c r="K8068" i="35"/>
  <c r="N8067" i="35"/>
  <c r="M8067" i="35"/>
  <c r="L8067" i="35"/>
  <c r="K8067" i="35"/>
  <c r="N8066" i="35"/>
  <c r="M8066" i="35"/>
  <c r="L8066" i="35"/>
  <c r="K8066" i="35"/>
  <c r="N8065" i="35"/>
  <c r="M8065" i="35"/>
  <c r="L8065" i="35"/>
  <c r="K8065" i="35"/>
  <c r="N8064" i="35"/>
  <c r="M8064" i="35"/>
  <c r="L8064" i="35"/>
  <c r="K8064" i="35"/>
  <c r="N8063" i="35"/>
  <c r="M8063" i="35"/>
  <c r="L8063" i="35"/>
  <c r="K8063" i="35"/>
  <c r="N8062" i="35"/>
  <c r="M8062" i="35"/>
  <c r="L8062" i="35"/>
  <c r="K8062" i="35"/>
  <c r="N8061" i="35"/>
  <c r="M8061" i="35"/>
  <c r="L8061" i="35"/>
  <c r="K8061" i="35"/>
  <c r="N8060" i="35"/>
  <c r="M8060" i="35"/>
  <c r="L8060" i="35"/>
  <c r="K8060" i="35"/>
  <c r="N8059" i="35"/>
  <c r="M8059" i="35"/>
  <c r="L8059" i="35"/>
  <c r="K8059" i="35"/>
  <c r="N8058" i="35"/>
  <c r="M8058" i="35"/>
  <c r="L8058" i="35"/>
  <c r="K8058" i="35"/>
  <c r="N8057" i="35"/>
  <c r="M8057" i="35"/>
  <c r="L8057" i="35"/>
  <c r="K8057" i="35"/>
  <c r="N8056" i="35"/>
  <c r="M8056" i="35"/>
  <c r="L8056" i="35"/>
  <c r="K8056" i="35"/>
  <c r="N8055" i="35"/>
  <c r="M8055" i="35"/>
  <c r="L8055" i="35"/>
  <c r="K8055" i="35"/>
  <c r="N8054" i="35"/>
  <c r="M8054" i="35"/>
  <c r="L8054" i="35"/>
  <c r="K8054" i="35"/>
  <c r="N8053" i="35"/>
  <c r="M8053" i="35"/>
  <c r="L8053" i="35"/>
  <c r="K8053" i="35"/>
  <c r="N8052" i="35"/>
  <c r="M8052" i="35"/>
  <c r="L8052" i="35"/>
  <c r="K8052" i="35"/>
  <c r="N8051" i="35"/>
  <c r="M8051" i="35"/>
  <c r="L8051" i="35"/>
  <c r="K8051" i="35"/>
  <c r="N8050" i="35"/>
  <c r="M8050" i="35"/>
  <c r="L8050" i="35"/>
  <c r="K8050" i="35"/>
  <c r="N8049" i="35"/>
  <c r="M8049" i="35"/>
  <c r="L8049" i="35"/>
  <c r="K8049" i="35"/>
  <c r="N8048" i="35"/>
  <c r="M8048" i="35"/>
  <c r="L8048" i="35"/>
  <c r="K8048" i="35"/>
  <c r="N8047" i="35"/>
  <c r="M8047" i="35"/>
  <c r="L8047" i="35"/>
  <c r="K8047" i="35"/>
  <c r="N8046" i="35"/>
  <c r="M8046" i="35"/>
  <c r="L8046" i="35"/>
  <c r="K8046" i="35"/>
  <c r="N8045" i="35"/>
  <c r="M8045" i="35"/>
  <c r="L8045" i="35"/>
  <c r="K8045" i="35"/>
  <c r="N8044" i="35"/>
  <c r="M8044" i="35"/>
  <c r="L8044" i="35"/>
  <c r="K8044" i="35"/>
  <c r="N8043" i="35"/>
  <c r="M8043" i="35"/>
  <c r="L8043" i="35"/>
  <c r="K8043" i="35"/>
  <c r="N8042" i="35"/>
  <c r="M8042" i="35"/>
  <c r="L8042" i="35"/>
  <c r="K8042" i="35"/>
  <c r="N8041" i="35"/>
  <c r="M8041" i="35"/>
  <c r="L8041" i="35"/>
  <c r="K8041" i="35"/>
  <c r="N8040" i="35"/>
  <c r="M8040" i="35"/>
  <c r="L8040" i="35"/>
  <c r="K8040" i="35"/>
  <c r="N8039" i="35"/>
  <c r="M8039" i="35"/>
  <c r="L8039" i="35"/>
  <c r="K8039" i="35"/>
  <c r="N8038" i="35"/>
  <c r="M8038" i="35"/>
  <c r="L8038" i="35"/>
  <c r="K8038" i="35"/>
  <c r="N8037" i="35"/>
  <c r="M8037" i="35"/>
  <c r="L8037" i="35"/>
  <c r="K8037" i="35"/>
  <c r="N8036" i="35"/>
  <c r="M8036" i="35"/>
  <c r="L8036" i="35"/>
  <c r="K8036" i="35"/>
  <c r="N8035" i="35"/>
  <c r="M8035" i="35"/>
  <c r="L8035" i="35"/>
  <c r="K8035" i="35"/>
  <c r="N8034" i="35"/>
  <c r="M8034" i="35"/>
  <c r="L8034" i="35"/>
  <c r="K8034" i="35"/>
  <c r="N8033" i="35"/>
  <c r="M8033" i="35"/>
  <c r="L8033" i="35"/>
  <c r="K8033" i="35"/>
  <c r="N8032" i="35"/>
  <c r="M8032" i="35"/>
  <c r="L8032" i="35"/>
  <c r="K8032" i="35"/>
  <c r="N8031" i="35"/>
  <c r="M8031" i="35"/>
  <c r="L8031" i="35"/>
  <c r="K8031" i="35"/>
  <c r="N8030" i="35"/>
  <c r="M8030" i="35"/>
  <c r="L8030" i="35"/>
  <c r="K8030" i="35"/>
  <c r="N8029" i="35"/>
  <c r="M8029" i="35"/>
  <c r="L8029" i="35"/>
  <c r="K8029" i="35"/>
  <c r="N8028" i="35"/>
  <c r="M8028" i="35"/>
  <c r="L8028" i="35"/>
  <c r="K8028" i="35"/>
  <c r="N8027" i="35"/>
  <c r="M8027" i="35"/>
  <c r="L8027" i="35"/>
  <c r="K8027" i="35"/>
  <c r="N8026" i="35"/>
  <c r="M8026" i="35"/>
  <c r="L8026" i="35"/>
  <c r="K8026" i="35"/>
  <c r="N8025" i="35"/>
  <c r="M8025" i="35"/>
  <c r="L8025" i="35"/>
  <c r="K8025" i="35"/>
  <c r="N8024" i="35"/>
  <c r="M8024" i="35"/>
  <c r="L8024" i="35"/>
  <c r="K8024" i="35"/>
  <c r="N8023" i="35"/>
  <c r="M8023" i="35"/>
  <c r="L8023" i="35"/>
  <c r="K8023" i="35"/>
  <c r="N8022" i="35"/>
  <c r="M8022" i="35"/>
  <c r="L8022" i="35"/>
  <c r="K8022" i="35"/>
  <c r="N8021" i="35"/>
  <c r="M8021" i="35"/>
  <c r="L8021" i="35"/>
  <c r="K8021" i="35"/>
  <c r="N8020" i="35"/>
  <c r="M8020" i="35"/>
  <c r="L8020" i="35"/>
  <c r="K8020" i="35"/>
  <c r="N8019" i="35"/>
  <c r="M8019" i="35"/>
  <c r="L8019" i="35"/>
  <c r="K8019" i="35"/>
  <c r="N8018" i="35"/>
  <c r="M8018" i="35"/>
  <c r="L8018" i="35"/>
  <c r="K8018" i="35"/>
  <c r="N8017" i="35"/>
  <c r="M8017" i="35"/>
  <c r="L8017" i="35"/>
  <c r="K8017" i="35"/>
  <c r="N8016" i="35"/>
  <c r="M8016" i="35"/>
  <c r="L8016" i="35"/>
  <c r="K8016" i="35"/>
  <c r="N8015" i="35"/>
  <c r="M8015" i="35"/>
  <c r="L8015" i="35"/>
  <c r="K8015" i="35"/>
  <c r="N8014" i="35"/>
  <c r="M8014" i="35"/>
  <c r="L8014" i="35"/>
  <c r="K8014" i="35"/>
  <c r="N8013" i="35"/>
  <c r="M8013" i="35"/>
  <c r="L8013" i="35"/>
  <c r="K8013" i="35"/>
  <c r="N8012" i="35"/>
  <c r="M8012" i="35"/>
  <c r="L8012" i="35"/>
  <c r="K8012" i="35"/>
  <c r="N8011" i="35"/>
  <c r="M8011" i="35"/>
  <c r="L8011" i="35"/>
  <c r="K8011" i="35"/>
  <c r="N8010" i="35"/>
  <c r="M8010" i="35"/>
  <c r="L8010" i="35"/>
  <c r="K8010" i="35"/>
  <c r="N8009" i="35"/>
  <c r="M8009" i="35"/>
  <c r="L8009" i="35"/>
  <c r="K8009" i="35"/>
  <c r="N8008" i="35"/>
  <c r="M8008" i="35"/>
  <c r="L8008" i="35"/>
  <c r="K8008" i="35"/>
  <c r="N8007" i="35"/>
  <c r="M8007" i="35"/>
  <c r="L8007" i="35"/>
  <c r="K8007" i="35"/>
  <c r="N8006" i="35"/>
  <c r="M8006" i="35"/>
  <c r="L8006" i="35"/>
  <c r="K8006" i="35"/>
  <c r="N8005" i="35"/>
  <c r="M8005" i="35"/>
  <c r="L8005" i="35"/>
  <c r="K8005" i="35"/>
  <c r="N8004" i="35"/>
  <c r="M8004" i="35"/>
  <c r="L8004" i="35"/>
  <c r="K8004" i="35"/>
  <c r="N8003" i="35"/>
  <c r="M8003" i="35"/>
  <c r="L8003" i="35"/>
  <c r="K8003" i="35"/>
  <c r="N8002" i="35"/>
  <c r="M8002" i="35"/>
  <c r="L8002" i="35"/>
  <c r="K8002" i="35"/>
  <c r="N8001" i="35"/>
  <c r="M8001" i="35"/>
  <c r="L8001" i="35"/>
  <c r="K8001" i="35"/>
  <c r="N8000" i="35"/>
  <c r="M8000" i="35"/>
  <c r="L8000" i="35"/>
  <c r="K8000" i="35"/>
  <c r="N7999" i="35"/>
  <c r="M7999" i="35"/>
  <c r="L7999" i="35"/>
  <c r="K7999" i="35"/>
  <c r="N7998" i="35"/>
  <c r="M7998" i="35"/>
  <c r="L7998" i="35"/>
  <c r="K7998" i="35"/>
  <c r="N7997" i="35"/>
  <c r="M7997" i="35"/>
  <c r="L7997" i="35"/>
  <c r="K7997" i="35"/>
  <c r="N7996" i="35"/>
  <c r="M7996" i="35"/>
  <c r="L7996" i="35"/>
  <c r="K7996" i="35"/>
  <c r="N7995" i="35"/>
  <c r="M7995" i="35"/>
  <c r="L7995" i="35"/>
  <c r="K7995" i="35"/>
  <c r="N7994" i="35"/>
  <c r="M7994" i="35"/>
  <c r="L7994" i="35"/>
  <c r="K7994" i="35"/>
  <c r="N7993" i="35"/>
  <c r="M7993" i="35"/>
  <c r="L7993" i="35"/>
  <c r="K7993" i="35"/>
  <c r="N7992" i="35"/>
  <c r="M7992" i="35"/>
  <c r="L7992" i="35"/>
  <c r="K7992" i="35"/>
  <c r="N7991" i="35"/>
  <c r="M7991" i="35"/>
  <c r="L7991" i="35"/>
  <c r="K7991" i="35"/>
  <c r="N7990" i="35"/>
  <c r="M7990" i="35"/>
  <c r="L7990" i="35"/>
  <c r="K7990" i="35"/>
  <c r="N7989" i="35"/>
  <c r="M7989" i="35"/>
  <c r="L7989" i="35"/>
  <c r="K7989" i="35"/>
  <c r="N7988" i="35"/>
  <c r="M7988" i="35"/>
  <c r="L7988" i="35"/>
  <c r="K7988" i="35"/>
  <c r="N7987" i="35"/>
  <c r="M7987" i="35"/>
  <c r="L7987" i="35"/>
  <c r="K7987" i="35"/>
  <c r="N7986" i="35"/>
  <c r="M7986" i="35"/>
  <c r="L7986" i="35"/>
  <c r="K7986" i="35"/>
  <c r="N7985" i="35"/>
  <c r="M7985" i="35"/>
  <c r="L7985" i="35"/>
  <c r="K7985" i="35"/>
  <c r="N7984" i="35"/>
  <c r="M7984" i="35"/>
  <c r="L7984" i="35"/>
  <c r="K7984" i="35"/>
  <c r="N7983" i="35"/>
  <c r="M7983" i="35"/>
  <c r="L7983" i="35"/>
  <c r="K7983" i="35"/>
  <c r="N7982" i="35"/>
  <c r="M7982" i="35"/>
  <c r="L7982" i="35"/>
  <c r="K7982" i="35"/>
  <c r="N7981" i="35"/>
  <c r="M7981" i="35"/>
  <c r="L7981" i="35"/>
  <c r="K7981" i="35"/>
  <c r="N7980" i="35"/>
  <c r="M7980" i="35"/>
  <c r="L7980" i="35"/>
  <c r="K7980" i="35"/>
  <c r="N7979" i="35"/>
  <c r="M7979" i="35"/>
  <c r="L7979" i="35"/>
  <c r="K7979" i="35"/>
  <c r="N7978" i="35"/>
  <c r="M7978" i="35"/>
  <c r="L7978" i="35"/>
  <c r="K7978" i="35"/>
  <c r="N7977" i="35"/>
  <c r="M7977" i="35"/>
  <c r="L7977" i="35"/>
  <c r="K7977" i="35"/>
  <c r="N7976" i="35"/>
  <c r="M7976" i="35"/>
  <c r="L7976" i="35"/>
  <c r="K7976" i="35"/>
  <c r="N7975" i="35"/>
  <c r="M7975" i="35"/>
  <c r="L7975" i="35"/>
  <c r="K7975" i="35"/>
  <c r="N7974" i="35"/>
  <c r="M7974" i="35"/>
  <c r="L7974" i="35"/>
  <c r="K7974" i="35"/>
  <c r="N7973" i="35"/>
  <c r="M7973" i="35"/>
  <c r="L7973" i="35"/>
  <c r="K7973" i="35"/>
  <c r="N7972" i="35"/>
  <c r="M7972" i="35"/>
  <c r="L7972" i="35"/>
  <c r="K7972" i="35"/>
  <c r="N7971" i="35"/>
  <c r="M7971" i="35"/>
  <c r="L7971" i="35"/>
  <c r="K7971" i="35"/>
  <c r="N7970" i="35"/>
  <c r="M7970" i="35"/>
  <c r="L7970" i="35"/>
  <c r="K7970" i="35"/>
  <c r="N7969" i="35"/>
  <c r="M7969" i="35"/>
  <c r="L7969" i="35"/>
  <c r="K7969" i="35"/>
  <c r="N7968" i="35"/>
  <c r="M7968" i="35"/>
  <c r="L7968" i="35"/>
  <c r="K7968" i="35"/>
  <c r="N7967" i="35"/>
  <c r="M7967" i="35"/>
  <c r="L7967" i="35"/>
  <c r="K7967" i="35"/>
  <c r="N7966" i="35"/>
  <c r="M7966" i="35"/>
  <c r="L7966" i="35"/>
  <c r="K7966" i="35"/>
  <c r="N7965" i="35"/>
  <c r="M7965" i="35"/>
  <c r="L7965" i="35"/>
  <c r="K7965" i="35"/>
  <c r="N7964" i="35"/>
  <c r="M7964" i="35"/>
  <c r="L7964" i="35"/>
  <c r="K7964" i="35"/>
  <c r="N7963" i="35"/>
  <c r="M7963" i="35"/>
  <c r="L7963" i="35"/>
  <c r="K7963" i="35"/>
  <c r="N7962" i="35"/>
  <c r="M7962" i="35"/>
  <c r="L7962" i="35"/>
  <c r="K7962" i="35"/>
  <c r="N7961" i="35"/>
  <c r="M7961" i="35"/>
  <c r="L7961" i="35"/>
  <c r="K7961" i="35"/>
  <c r="N7960" i="35"/>
  <c r="M7960" i="35"/>
  <c r="L7960" i="35"/>
  <c r="K7960" i="35"/>
  <c r="N7959" i="35"/>
  <c r="M7959" i="35"/>
  <c r="L7959" i="35"/>
  <c r="K7959" i="35"/>
  <c r="N7958" i="35"/>
  <c r="M7958" i="35"/>
  <c r="L7958" i="35"/>
  <c r="K7958" i="35"/>
  <c r="N7957" i="35"/>
  <c r="M7957" i="35"/>
  <c r="L7957" i="35"/>
  <c r="K7957" i="35"/>
  <c r="N7956" i="35"/>
  <c r="M7956" i="35"/>
  <c r="L7956" i="35"/>
  <c r="K7956" i="35"/>
  <c r="N7955" i="35"/>
  <c r="M7955" i="35"/>
  <c r="L7955" i="35"/>
  <c r="K7955" i="35"/>
  <c r="N7954" i="35"/>
  <c r="M7954" i="35"/>
  <c r="L7954" i="35"/>
  <c r="K7954" i="35"/>
  <c r="N7953" i="35"/>
  <c r="M7953" i="35"/>
  <c r="L7953" i="35"/>
  <c r="K7953" i="35"/>
  <c r="N7952" i="35"/>
  <c r="M7952" i="35"/>
  <c r="L7952" i="35"/>
  <c r="K7952" i="35"/>
  <c r="N7951" i="35"/>
  <c r="M7951" i="35"/>
  <c r="L7951" i="35"/>
  <c r="K7951" i="35"/>
  <c r="N7950" i="35"/>
  <c r="M7950" i="35"/>
  <c r="L7950" i="35"/>
  <c r="K7950" i="35"/>
  <c r="N7949" i="35"/>
  <c r="M7949" i="35"/>
  <c r="L7949" i="35"/>
  <c r="K7949" i="35"/>
  <c r="N7948" i="35"/>
  <c r="M7948" i="35"/>
  <c r="L7948" i="35"/>
  <c r="K7948" i="35"/>
  <c r="N7947" i="35"/>
  <c r="M7947" i="35"/>
  <c r="L7947" i="35"/>
  <c r="K7947" i="35"/>
  <c r="N7946" i="35"/>
  <c r="M7946" i="35"/>
  <c r="L7946" i="35"/>
  <c r="K7946" i="35"/>
  <c r="N7945" i="35"/>
  <c r="M7945" i="35"/>
  <c r="L7945" i="35"/>
  <c r="K7945" i="35"/>
  <c r="N7944" i="35"/>
  <c r="M7944" i="35"/>
  <c r="L7944" i="35"/>
  <c r="K7944" i="35"/>
  <c r="N7943" i="35"/>
  <c r="M7943" i="35"/>
  <c r="L7943" i="35"/>
  <c r="K7943" i="35"/>
  <c r="N7942" i="35"/>
  <c r="M7942" i="35"/>
  <c r="L7942" i="35"/>
  <c r="K7942" i="35"/>
  <c r="N7941" i="35"/>
  <c r="M7941" i="35"/>
  <c r="L7941" i="35"/>
  <c r="K7941" i="35"/>
  <c r="N7940" i="35"/>
  <c r="M7940" i="35"/>
  <c r="L7940" i="35"/>
  <c r="K7940" i="35"/>
  <c r="N7939" i="35"/>
  <c r="M7939" i="35"/>
  <c r="L7939" i="35"/>
  <c r="K7939" i="35"/>
  <c r="N7938" i="35"/>
  <c r="M7938" i="35"/>
  <c r="L7938" i="35"/>
  <c r="K7938" i="35"/>
  <c r="N7937" i="35"/>
  <c r="M7937" i="35"/>
  <c r="L7937" i="35"/>
  <c r="K7937" i="35"/>
  <c r="N7936" i="35"/>
  <c r="M7936" i="35"/>
  <c r="L7936" i="35"/>
  <c r="K7936" i="35"/>
  <c r="N7935" i="35"/>
  <c r="M7935" i="35"/>
  <c r="L7935" i="35"/>
  <c r="K7935" i="35"/>
  <c r="N7934" i="35"/>
  <c r="M7934" i="35"/>
  <c r="L7934" i="35"/>
  <c r="K7934" i="35"/>
  <c r="N7933" i="35"/>
  <c r="M7933" i="35"/>
  <c r="L7933" i="35"/>
  <c r="K7933" i="35"/>
  <c r="N7932" i="35"/>
  <c r="M7932" i="35"/>
  <c r="L7932" i="35"/>
  <c r="K7932" i="35"/>
  <c r="N7931" i="35"/>
  <c r="M7931" i="35"/>
  <c r="L7931" i="35"/>
  <c r="K7931" i="35"/>
  <c r="N7930" i="35"/>
  <c r="M7930" i="35"/>
  <c r="L7930" i="35"/>
  <c r="K7930" i="35"/>
  <c r="N7929" i="35"/>
  <c r="M7929" i="35"/>
  <c r="L7929" i="35"/>
  <c r="K7929" i="35"/>
  <c r="N7928" i="35"/>
  <c r="M7928" i="35"/>
  <c r="L7928" i="35"/>
  <c r="K7928" i="35"/>
  <c r="N7927" i="35"/>
  <c r="M7927" i="35"/>
  <c r="L7927" i="35"/>
  <c r="K7927" i="35"/>
  <c r="N7926" i="35"/>
  <c r="M7926" i="35"/>
  <c r="L7926" i="35"/>
  <c r="K7926" i="35"/>
  <c r="N7925" i="35"/>
  <c r="M7925" i="35"/>
  <c r="L7925" i="35"/>
  <c r="K7925" i="35"/>
  <c r="N7924" i="35"/>
  <c r="M7924" i="35"/>
  <c r="L7924" i="35"/>
  <c r="K7924" i="35"/>
  <c r="N7923" i="35"/>
  <c r="M7923" i="35"/>
  <c r="L7923" i="35"/>
  <c r="K7923" i="35"/>
  <c r="N7922" i="35"/>
  <c r="M7922" i="35"/>
  <c r="L7922" i="35"/>
  <c r="K7922" i="35"/>
  <c r="N7921" i="35"/>
  <c r="M7921" i="35"/>
  <c r="L7921" i="35"/>
  <c r="K7921" i="35"/>
  <c r="N7920" i="35"/>
  <c r="M7920" i="35"/>
  <c r="L7920" i="35"/>
  <c r="K7920" i="35"/>
  <c r="N7919" i="35"/>
  <c r="M7919" i="35"/>
  <c r="L7919" i="35"/>
  <c r="K7919" i="35"/>
  <c r="N7918" i="35"/>
  <c r="M7918" i="35"/>
  <c r="L7918" i="35"/>
  <c r="K7918" i="35"/>
  <c r="N7917" i="35"/>
  <c r="M7917" i="35"/>
  <c r="L7917" i="35"/>
  <c r="K7917" i="35"/>
  <c r="N7916" i="35"/>
  <c r="M7916" i="35"/>
  <c r="L7916" i="35"/>
  <c r="K7916" i="35"/>
  <c r="N7915" i="35"/>
  <c r="M7915" i="35"/>
  <c r="L7915" i="35"/>
  <c r="K7915" i="35"/>
  <c r="N7914" i="35"/>
  <c r="M7914" i="35"/>
  <c r="L7914" i="35"/>
  <c r="K7914" i="35"/>
  <c r="N7913" i="35"/>
  <c r="M7913" i="35"/>
  <c r="L7913" i="35"/>
  <c r="K7913" i="35"/>
  <c r="N7912" i="35"/>
  <c r="M7912" i="35"/>
  <c r="L7912" i="35"/>
  <c r="K7912" i="35"/>
  <c r="N7911" i="35"/>
  <c r="M7911" i="35"/>
  <c r="L7911" i="35"/>
  <c r="K7911" i="35"/>
  <c r="N7910" i="35"/>
  <c r="M7910" i="35"/>
  <c r="L7910" i="35"/>
  <c r="K7910" i="35"/>
  <c r="N7909" i="35"/>
  <c r="M7909" i="35"/>
  <c r="L7909" i="35"/>
  <c r="K7909" i="35"/>
  <c r="N7908" i="35"/>
  <c r="M7908" i="35"/>
  <c r="L7908" i="35"/>
  <c r="K7908" i="35"/>
  <c r="N7907" i="35"/>
  <c r="M7907" i="35"/>
  <c r="L7907" i="35"/>
  <c r="K7907" i="35"/>
  <c r="N7906" i="35"/>
  <c r="M7906" i="35"/>
  <c r="L7906" i="35"/>
  <c r="K7906" i="35"/>
  <c r="N7905" i="35"/>
  <c r="M7905" i="35"/>
  <c r="L7905" i="35"/>
  <c r="K7905" i="35"/>
  <c r="N7904" i="35"/>
  <c r="M7904" i="35"/>
  <c r="L7904" i="35"/>
  <c r="K7904" i="35"/>
  <c r="N7903" i="35"/>
  <c r="M7903" i="35"/>
  <c r="L7903" i="35"/>
  <c r="K7903" i="35"/>
  <c r="N7902" i="35"/>
  <c r="M7902" i="35"/>
  <c r="L7902" i="35"/>
  <c r="K7902" i="35"/>
  <c r="N7901" i="35"/>
  <c r="M7901" i="35"/>
  <c r="L7901" i="35"/>
  <c r="K7901" i="35"/>
  <c r="N7900" i="35"/>
  <c r="M7900" i="35"/>
  <c r="L7900" i="35"/>
  <c r="K7900" i="35"/>
  <c r="N7899" i="35"/>
  <c r="M7899" i="35"/>
  <c r="L7899" i="35"/>
  <c r="K7899" i="35"/>
  <c r="N7898" i="35"/>
  <c r="M7898" i="35"/>
  <c r="L7898" i="35"/>
  <c r="K7898" i="35"/>
  <c r="N7897" i="35"/>
  <c r="M7897" i="35"/>
  <c r="L7897" i="35"/>
  <c r="K7897" i="35"/>
  <c r="N7896" i="35"/>
  <c r="M7896" i="35"/>
  <c r="L7896" i="35"/>
  <c r="K7896" i="35"/>
  <c r="N7895" i="35"/>
  <c r="M7895" i="35"/>
  <c r="L7895" i="35"/>
  <c r="K7895" i="35"/>
  <c r="N7894" i="35"/>
  <c r="M7894" i="35"/>
  <c r="L7894" i="35"/>
  <c r="K7894" i="35"/>
  <c r="N7893" i="35"/>
  <c r="M7893" i="35"/>
  <c r="L7893" i="35"/>
  <c r="K7893" i="35"/>
  <c r="N7892" i="35"/>
  <c r="M7892" i="35"/>
  <c r="L7892" i="35"/>
  <c r="K7892" i="35"/>
  <c r="N7891" i="35"/>
  <c r="M7891" i="35"/>
  <c r="L7891" i="35"/>
  <c r="K7891" i="35"/>
  <c r="N7890" i="35"/>
  <c r="M7890" i="35"/>
  <c r="L7890" i="35"/>
  <c r="K7890" i="35"/>
  <c r="N7889" i="35"/>
  <c r="M7889" i="35"/>
  <c r="L7889" i="35"/>
  <c r="K7889" i="35"/>
  <c r="N7888" i="35"/>
  <c r="M7888" i="35"/>
  <c r="L7888" i="35"/>
  <c r="K7888" i="35"/>
  <c r="N7887" i="35"/>
  <c r="M7887" i="35"/>
  <c r="L7887" i="35"/>
  <c r="K7887" i="35"/>
  <c r="N7886" i="35"/>
  <c r="M7886" i="35"/>
  <c r="L7886" i="35"/>
  <c r="K7886" i="35"/>
  <c r="N7885" i="35"/>
  <c r="M7885" i="35"/>
  <c r="L7885" i="35"/>
  <c r="K7885" i="35"/>
  <c r="N7884" i="35"/>
  <c r="M7884" i="35"/>
  <c r="L7884" i="35"/>
  <c r="K7884" i="35"/>
  <c r="N7883" i="35"/>
  <c r="M7883" i="35"/>
  <c r="L7883" i="35"/>
  <c r="K7883" i="35"/>
  <c r="N7882" i="35"/>
  <c r="M7882" i="35"/>
  <c r="L7882" i="35"/>
  <c r="K7882" i="35"/>
  <c r="N7881" i="35"/>
  <c r="M7881" i="35"/>
  <c r="L7881" i="35"/>
  <c r="K7881" i="35"/>
  <c r="N7880" i="35"/>
  <c r="M7880" i="35"/>
  <c r="L7880" i="35"/>
  <c r="K7880" i="35"/>
  <c r="N7879" i="35"/>
  <c r="M7879" i="35"/>
  <c r="L7879" i="35"/>
  <c r="K7879" i="35"/>
  <c r="N7878" i="35"/>
  <c r="M7878" i="35"/>
  <c r="L7878" i="35"/>
  <c r="K7878" i="35"/>
  <c r="N7877" i="35"/>
  <c r="M7877" i="35"/>
  <c r="L7877" i="35"/>
  <c r="K7877" i="35"/>
  <c r="N7876" i="35"/>
  <c r="M7876" i="35"/>
  <c r="L7876" i="35"/>
  <c r="K7876" i="35"/>
  <c r="N7875" i="35"/>
  <c r="M7875" i="35"/>
  <c r="L7875" i="35"/>
  <c r="K7875" i="35"/>
  <c r="N7874" i="35"/>
  <c r="M7874" i="35"/>
  <c r="L7874" i="35"/>
  <c r="K7874" i="35"/>
  <c r="N7873" i="35"/>
  <c r="M7873" i="35"/>
  <c r="L7873" i="35"/>
  <c r="K7873" i="35"/>
  <c r="N7872" i="35"/>
  <c r="M7872" i="35"/>
  <c r="L7872" i="35"/>
  <c r="K7872" i="35"/>
  <c r="N7871" i="35"/>
  <c r="M7871" i="35"/>
  <c r="L7871" i="35"/>
  <c r="K7871" i="35"/>
  <c r="N7870" i="35"/>
  <c r="M7870" i="35"/>
  <c r="L7870" i="35"/>
  <c r="K7870" i="35"/>
  <c r="N7869" i="35"/>
  <c r="M7869" i="35"/>
  <c r="L7869" i="35"/>
  <c r="K7869" i="35"/>
  <c r="N7868" i="35"/>
  <c r="M7868" i="35"/>
  <c r="L7868" i="35"/>
  <c r="K7868" i="35"/>
  <c r="N7867" i="35"/>
  <c r="M7867" i="35"/>
  <c r="L7867" i="35"/>
  <c r="K7867" i="35"/>
  <c r="N7866" i="35"/>
  <c r="M7866" i="35"/>
  <c r="L7866" i="35"/>
  <c r="K7866" i="35"/>
  <c r="N7865" i="35"/>
  <c r="M7865" i="35"/>
  <c r="L7865" i="35"/>
  <c r="K7865" i="35"/>
  <c r="N7864" i="35"/>
  <c r="M7864" i="35"/>
  <c r="L7864" i="35"/>
  <c r="K7864" i="35"/>
  <c r="N7863" i="35"/>
  <c r="M7863" i="35"/>
  <c r="L7863" i="35"/>
  <c r="K7863" i="35"/>
  <c r="N7862" i="35"/>
  <c r="M7862" i="35"/>
  <c r="L7862" i="35"/>
  <c r="K7862" i="35"/>
  <c r="N7861" i="35"/>
  <c r="M7861" i="35"/>
  <c r="L7861" i="35"/>
  <c r="K7861" i="35"/>
  <c r="N7860" i="35"/>
  <c r="M7860" i="35"/>
  <c r="L7860" i="35"/>
  <c r="K7860" i="35"/>
  <c r="N7859" i="35"/>
  <c r="M7859" i="35"/>
  <c r="L7859" i="35"/>
  <c r="K7859" i="35"/>
  <c r="N7858" i="35"/>
  <c r="M7858" i="35"/>
  <c r="L7858" i="35"/>
  <c r="K7858" i="35"/>
  <c r="N7857" i="35"/>
  <c r="M7857" i="35"/>
  <c r="L7857" i="35"/>
  <c r="K7857" i="35"/>
  <c r="N7856" i="35"/>
  <c r="M7856" i="35"/>
  <c r="L7856" i="35"/>
  <c r="K7856" i="35"/>
  <c r="N7855" i="35"/>
  <c r="M7855" i="35"/>
  <c r="L7855" i="35"/>
  <c r="K7855" i="35"/>
  <c r="N7854" i="35"/>
  <c r="M7854" i="35"/>
  <c r="L7854" i="35"/>
  <c r="K7854" i="35"/>
  <c r="N7853" i="35"/>
  <c r="M7853" i="35"/>
  <c r="L7853" i="35"/>
  <c r="K7853" i="35"/>
  <c r="N7852" i="35"/>
  <c r="M7852" i="35"/>
  <c r="L7852" i="35"/>
  <c r="K7852" i="35"/>
  <c r="N7851" i="35"/>
  <c r="M7851" i="35"/>
  <c r="L7851" i="35"/>
  <c r="K7851" i="35"/>
  <c r="N7850" i="35"/>
  <c r="M7850" i="35"/>
  <c r="L7850" i="35"/>
  <c r="K7850" i="35"/>
  <c r="N7849" i="35"/>
  <c r="M7849" i="35"/>
  <c r="L7849" i="35"/>
  <c r="K7849" i="35"/>
  <c r="N7848" i="35"/>
  <c r="M7848" i="35"/>
  <c r="L7848" i="35"/>
  <c r="K7848" i="35"/>
  <c r="N7847" i="35"/>
  <c r="M7847" i="35"/>
  <c r="L7847" i="35"/>
  <c r="K7847" i="35"/>
  <c r="N7846" i="35"/>
  <c r="M7846" i="35"/>
  <c r="L7846" i="35"/>
  <c r="K7846" i="35"/>
  <c r="N7845" i="35"/>
  <c r="M7845" i="35"/>
  <c r="L7845" i="35"/>
  <c r="K7845" i="35"/>
  <c r="N7844" i="35"/>
  <c r="M7844" i="35"/>
  <c r="L7844" i="35"/>
  <c r="K7844" i="35"/>
  <c r="N7843" i="35"/>
  <c r="M7843" i="35"/>
  <c r="L7843" i="35"/>
  <c r="K7843" i="35"/>
  <c r="N7842" i="35"/>
  <c r="M7842" i="35"/>
  <c r="L7842" i="35"/>
  <c r="K7842" i="35"/>
  <c r="N7841" i="35"/>
  <c r="M7841" i="35"/>
  <c r="L7841" i="35"/>
  <c r="K7841" i="35"/>
  <c r="N7840" i="35"/>
  <c r="M7840" i="35"/>
  <c r="L7840" i="35"/>
  <c r="K7840" i="35"/>
  <c r="N7839" i="35"/>
  <c r="M7839" i="35"/>
  <c r="L7839" i="35"/>
  <c r="K7839" i="35"/>
  <c r="N7838" i="35"/>
  <c r="M7838" i="35"/>
  <c r="L7838" i="35"/>
  <c r="K7838" i="35"/>
  <c r="N7837" i="35"/>
  <c r="M7837" i="35"/>
  <c r="L7837" i="35"/>
  <c r="K7837" i="35"/>
  <c r="N7836" i="35"/>
  <c r="M7836" i="35"/>
  <c r="L7836" i="35"/>
  <c r="K7836" i="35"/>
  <c r="N7835" i="35"/>
  <c r="M7835" i="35"/>
  <c r="L7835" i="35"/>
  <c r="K7835" i="35"/>
  <c r="N7834" i="35"/>
  <c r="M7834" i="35"/>
  <c r="L7834" i="35"/>
  <c r="K7834" i="35"/>
  <c r="N7833" i="35"/>
  <c r="M7833" i="35"/>
  <c r="L7833" i="35"/>
  <c r="K7833" i="35"/>
  <c r="N7832" i="35"/>
  <c r="M7832" i="35"/>
  <c r="L7832" i="35"/>
  <c r="K7832" i="35"/>
  <c r="N7831" i="35"/>
  <c r="M7831" i="35"/>
  <c r="L7831" i="35"/>
  <c r="K7831" i="35"/>
  <c r="N7830" i="35"/>
  <c r="M7830" i="35"/>
  <c r="L7830" i="35"/>
  <c r="K7830" i="35"/>
  <c r="N7829" i="35"/>
  <c r="M7829" i="35"/>
  <c r="L7829" i="35"/>
  <c r="K7829" i="35"/>
  <c r="N7828" i="35"/>
  <c r="M7828" i="35"/>
  <c r="L7828" i="35"/>
  <c r="K7828" i="35"/>
  <c r="N7827" i="35"/>
  <c r="M7827" i="35"/>
  <c r="L7827" i="35"/>
  <c r="K7827" i="35"/>
  <c r="N7826" i="35"/>
  <c r="M7826" i="35"/>
  <c r="L7826" i="35"/>
  <c r="K7826" i="35"/>
  <c r="N7825" i="35"/>
  <c r="M7825" i="35"/>
  <c r="L7825" i="35"/>
  <c r="K7825" i="35"/>
  <c r="N7824" i="35"/>
  <c r="M7824" i="35"/>
  <c r="L7824" i="35"/>
  <c r="K7824" i="35"/>
  <c r="N7823" i="35"/>
  <c r="M7823" i="35"/>
  <c r="L7823" i="35"/>
  <c r="K7823" i="35"/>
  <c r="N7822" i="35"/>
  <c r="M7822" i="35"/>
  <c r="L7822" i="35"/>
  <c r="K7822" i="35"/>
  <c r="N7821" i="35"/>
  <c r="M7821" i="35"/>
  <c r="L7821" i="35"/>
  <c r="K7821" i="35"/>
  <c r="N7820" i="35"/>
  <c r="M7820" i="35"/>
  <c r="L7820" i="35"/>
  <c r="K7820" i="35"/>
  <c r="N7819" i="35"/>
  <c r="M7819" i="35"/>
  <c r="L7819" i="35"/>
  <c r="K7819" i="35"/>
  <c r="N7818" i="35"/>
  <c r="M7818" i="35"/>
  <c r="L7818" i="35"/>
  <c r="K7818" i="35"/>
  <c r="N7817" i="35"/>
  <c r="M7817" i="35"/>
  <c r="L7817" i="35"/>
  <c r="K7817" i="35"/>
  <c r="N7816" i="35"/>
  <c r="M7816" i="35"/>
  <c r="L7816" i="35"/>
  <c r="K7816" i="35"/>
  <c r="N7815" i="35"/>
  <c r="M7815" i="35"/>
  <c r="L7815" i="35"/>
  <c r="K7815" i="35"/>
  <c r="N7814" i="35"/>
  <c r="M7814" i="35"/>
  <c r="L7814" i="35"/>
  <c r="K7814" i="35"/>
  <c r="N7813" i="35"/>
  <c r="M7813" i="35"/>
  <c r="L7813" i="35"/>
  <c r="K7813" i="35"/>
  <c r="N7812" i="35"/>
  <c r="M7812" i="35"/>
  <c r="L7812" i="35"/>
  <c r="K7812" i="35"/>
  <c r="N7811" i="35"/>
  <c r="M7811" i="35"/>
  <c r="L7811" i="35"/>
  <c r="K7811" i="35"/>
  <c r="N7810" i="35"/>
  <c r="M7810" i="35"/>
  <c r="L7810" i="35"/>
  <c r="K7810" i="35"/>
  <c r="N7809" i="35"/>
  <c r="M7809" i="35"/>
  <c r="L7809" i="35"/>
  <c r="K7809" i="35"/>
  <c r="N7808" i="35"/>
  <c r="M7808" i="35"/>
  <c r="L7808" i="35"/>
  <c r="K7808" i="35"/>
  <c r="N7807" i="35"/>
  <c r="M7807" i="35"/>
  <c r="L7807" i="35"/>
  <c r="K7807" i="35"/>
  <c r="N7806" i="35"/>
  <c r="M7806" i="35"/>
  <c r="L7806" i="35"/>
  <c r="K7806" i="35"/>
  <c r="N7805" i="35"/>
  <c r="M7805" i="35"/>
  <c r="L7805" i="35"/>
  <c r="K7805" i="35"/>
  <c r="N7804" i="35"/>
  <c r="M7804" i="35"/>
  <c r="L7804" i="35"/>
  <c r="K7804" i="35"/>
  <c r="N7803" i="35"/>
  <c r="M7803" i="35"/>
  <c r="L7803" i="35"/>
  <c r="K7803" i="35"/>
  <c r="N7802" i="35"/>
  <c r="M7802" i="35"/>
  <c r="L7802" i="35"/>
  <c r="K7802" i="35"/>
  <c r="N7801" i="35"/>
  <c r="M7801" i="35"/>
  <c r="L7801" i="35"/>
  <c r="K7801" i="35"/>
  <c r="N7800" i="35"/>
  <c r="M7800" i="35"/>
  <c r="L7800" i="35"/>
  <c r="K7800" i="35"/>
  <c r="N7799" i="35"/>
  <c r="M7799" i="35"/>
  <c r="L7799" i="35"/>
  <c r="K7799" i="35"/>
  <c r="N7798" i="35"/>
  <c r="M7798" i="35"/>
  <c r="L7798" i="35"/>
  <c r="K7798" i="35"/>
  <c r="N7797" i="35"/>
  <c r="M7797" i="35"/>
  <c r="L7797" i="35"/>
  <c r="K7797" i="35"/>
  <c r="N7796" i="35"/>
  <c r="M7796" i="35"/>
  <c r="L7796" i="35"/>
  <c r="K7796" i="35"/>
  <c r="N7795" i="35"/>
  <c r="M7795" i="35"/>
  <c r="L7795" i="35"/>
  <c r="K7795" i="35"/>
  <c r="N7794" i="35"/>
  <c r="M7794" i="35"/>
  <c r="L7794" i="35"/>
  <c r="K7794" i="35"/>
  <c r="N7793" i="35"/>
  <c r="M7793" i="35"/>
  <c r="L7793" i="35"/>
  <c r="K7793" i="35"/>
  <c r="N7792" i="35"/>
  <c r="M7792" i="35"/>
  <c r="L7792" i="35"/>
  <c r="K7792" i="35"/>
  <c r="N7791" i="35"/>
  <c r="M7791" i="35"/>
  <c r="L7791" i="35"/>
  <c r="K7791" i="35"/>
  <c r="N7790" i="35"/>
  <c r="M7790" i="35"/>
  <c r="L7790" i="35"/>
  <c r="K7790" i="35"/>
  <c r="N7789" i="35"/>
  <c r="M7789" i="35"/>
  <c r="L7789" i="35"/>
  <c r="K7789" i="35"/>
  <c r="N7788" i="35"/>
  <c r="M7788" i="35"/>
  <c r="L7788" i="35"/>
  <c r="K7788" i="35"/>
  <c r="N7787" i="35"/>
  <c r="M7787" i="35"/>
  <c r="L7787" i="35"/>
  <c r="K7787" i="35"/>
  <c r="N7786" i="35"/>
  <c r="M7786" i="35"/>
  <c r="L7786" i="35"/>
  <c r="K7786" i="35"/>
  <c r="N7785" i="35"/>
  <c r="M7785" i="35"/>
  <c r="L7785" i="35"/>
  <c r="K7785" i="35"/>
  <c r="N7784" i="35"/>
  <c r="M7784" i="35"/>
  <c r="L7784" i="35"/>
  <c r="K7784" i="35"/>
  <c r="N7783" i="35"/>
  <c r="M7783" i="35"/>
  <c r="L7783" i="35"/>
  <c r="K7783" i="35"/>
  <c r="N7782" i="35"/>
  <c r="M7782" i="35"/>
  <c r="L7782" i="35"/>
  <c r="K7782" i="35"/>
  <c r="N7781" i="35"/>
  <c r="M7781" i="35"/>
  <c r="L7781" i="35"/>
  <c r="K7781" i="35"/>
  <c r="N7780" i="35"/>
  <c r="M7780" i="35"/>
  <c r="L7780" i="35"/>
  <c r="K7780" i="35"/>
  <c r="N7779" i="35"/>
  <c r="M7779" i="35"/>
  <c r="L7779" i="35"/>
  <c r="K7779" i="35"/>
  <c r="N7778" i="35"/>
  <c r="M7778" i="35"/>
  <c r="L7778" i="35"/>
  <c r="K7778" i="35"/>
  <c r="N7777" i="35"/>
  <c r="M7777" i="35"/>
  <c r="L7777" i="35"/>
  <c r="K7777" i="35"/>
  <c r="N7776" i="35"/>
  <c r="M7776" i="35"/>
  <c r="L7776" i="35"/>
  <c r="K7776" i="35"/>
  <c r="N7775" i="35"/>
  <c r="M7775" i="35"/>
  <c r="L7775" i="35"/>
  <c r="K7775" i="35"/>
  <c r="N7774" i="35"/>
  <c r="M7774" i="35"/>
  <c r="L7774" i="35"/>
  <c r="K7774" i="35"/>
  <c r="N7773" i="35"/>
  <c r="M7773" i="35"/>
  <c r="L7773" i="35"/>
  <c r="K7773" i="35"/>
  <c r="N7772" i="35"/>
  <c r="M7772" i="35"/>
  <c r="L7772" i="35"/>
  <c r="K7772" i="35"/>
  <c r="N7771" i="35"/>
  <c r="M7771" i="35"/>
  <c r="L7771" i="35"/>
  <c r="K7771" i="35"/>
  <c r="N7770" i="35"/>
  <c r="M7770" i="35"/>
  <c r="L7770" i="35"/>
  <c r="K7770" i="35"/>
  <c r="N7769" i="35"/>
  <c r="M7769" i="35"/>
  <c r="L7769" i="35"/>
  <c r="K7769" i="35"/>
  <c r="N7768" i="35"/>
  <c r="M7768" i="35"/>
  <c r="L7768" i="35"/>
  <c r="K7768" i="35"/>
  <c r="N7767" i="35"/>
  <c r="M7767" i="35"/>
  <c r="L7767" i="35"/>
  <c r="K7767" i="35"/>
  <c r="N7766" i="35"/>
  <c r="M7766" i="35"/>
  <c r="L7766" i="35"/>
  <c r="K7766" i="35"/>
  <c r="N7765" i="35"/>
  <c r="M7765" i="35"/>
  <c r="L7765" i="35"/>
  <c r="K7765" i="35"/>
  <c r="N7764" i="35"/>
  <c r="M7764" i="35"/>
  <c r="L7764" i="35"/>
  <c r="K7764" i="35"/>
  <c r="N7763" i="35"/>
  <c r="M7763" i="35"/>
  <c r="L7763" i="35"/>
  <c r="K7763" i="35"/>
  <c r="N7762" i="35"/>
  <c r="M7762" i="35"/>
  <c r="L7762" i="35"/>
  <c r="K7762" i="35"/>
  <c r="N7761" i="35"/>
  <c r="M7761" i="35"/>
  <c r="L7761" i="35"/>
  <c r="K7761" i="35"/>
  <c r="N7760" i="35"/>
  <c r="M7760" i="35"/>
  <c r="L7760" i="35"/>
  <c r="K7760" i="35"/>
  <c r="N7759" i="35"/>
  <c r="M7759" i="35"/>
  <c r="L7759" i="35"/>
  <c r="K7759" i="35"/>
  <c r="N7758" i="35"/>
  <c r="M7758" i="35"/>
  <c r="L7758" i="35"/>
  <c r="K7758" i="35"/>
  <c r="N7757" i="35"/>
  <c r="M7757" i="35"/>
  <c r="L7757" i="35"/>
  <c r="K7757" i="35"/>
  <c r="N7756" i="35"/>
  <c r="M7756" i="35"/>
  <c r="L7756" i="35"/>
  <c r="K7756" i="35"/>
  <c r="N7755" i="35"/>
  <c r="M7755" i="35"/>
  <c r="L7755" i="35"/>
  <c r="K7755" i="35"/>
  <c r="N7754" i="35"/>
  <c r="M7754" i="35"/>
  <c r="L7754" i="35"/>
  <c r="K7754" i="35"/>
  <c r="N7753" i="35"/>
  <c r="M7753" i="35"/>
  <c r="L7753" i="35"/>
  <c r="K7753" i="35"/>
  <c r="N7752" i="35"/>
  <c r="M7752" i="35"/>
  <c r="L7752" i="35"/>
  <c r="K7752" i="35"/>
  <c r="N7751" i="35"/>
  <c r="M7751" i="35"/>
  <c r="L7751" i="35"/>
  <c r="K7751" i="35"/>
  <c r="N7750" i="35"/>
  <c r="M7750" i="35"/>
  <c r="L7750" i="35"/>
  <c r="K7750" i="35"/>
  <c r="N7749" i="35"/>
  <c r="M7749" i="35"/>
  <c r="L7749" i="35"/>
  <c r="K7749" i="35"/>
  <c r="N7748" i="35"/>
  <c r="M7748" i="35"/>
  <c r="L7748" i="35"/>
  <c r="K7748" i="35"/>
  <c r="N7747" i="35"/>
  <c r="M7747" i="35"/>
  <c r="L7747" i="35"/>
  <c r="K7747" i="35"/>
  <c r="N7746" i="35"/>
  <c r="M7746" i="35"/>
  <c r="L7746" i="35"/>
  <c r="K7746" i="35"/>
  <c r="N7745" i="35"/>
  <c r="M7745" i="35"/>
  <c r="L7745" i="35"/>
  <c r="K7745" i="35"/>
  <c r="N7744" i="35"/>
  <c r="M7744" i="35"/>
  <c r="L7744" i="35"/>
  <c r="K7744" i="35"/>
  <c r="N7743" i="35"/>
  <c r="M7743" i="35"/>
  <c r="L7743" i="35"/>
  <c r="K7743" i="35"/>
  <c r="N7742" i="35"/>
  <c r="M7742" i="35"/>
  <c r="L7742" i="35"/>
  <c r="K7742" i="35"/>
  <c r="N7741" i="35"/>
  <c r="M7741" i="35"/>
  <c r="L7741" i="35"/>
  <c r="K7741" i="35"/>
  <c r="N7740" i="35"/>
  <c r="M7740" i="35"/>
  <c r="L7740" i="35"/>
  <c r="K7740" i="35"/>
  <c r="N7739" i="35"/>
  <c r="M7739" i="35"/>
  <c r="L7739" i="35"/>
  <c r="K7739" i="35"/>
  <c r="N7738" i="35"/>
  <c r="M7738" i="35"/>
  <c r="L7738" i="35"/>
  <c r="K7738" i="35"/>
  <c r="N7737" i="35"/>
  <c r="M7737" i="35"/>
  <c r="L7737" i="35"/>
  <c r="K7737" i="35"/>
  <c r="N7736" i="35"/>
  <c r="M7736" i="35"/>
  <c r="L7736" i="35"/>
  <c r="K7736" i="35"/>
  <c r="N7735" i="35"/>
  <c r="M7735" i="35"/>
  <c r="L7735" i="35"/>
  <c r="K7735" i="35"/>
  <c r="N7734" i="35"/>
  <c r="M7734" i="35"/>
  <c r="L7734" i="35"/>
  <c r="K7734" i="35"/>
  <c r="N7733" i="35"/>
  <c r="M7733" i="35"/>
  <c r="L7733" i="35"/>
  <c r="K7733" i="35"/>
  <c r="N7732" i="35"/>
  <c r="M7732" i="35"/>
  <c r="L7732" i="35"/>
  <c r="K7732" i="35"/>
  <c r="N7731" i="35"/>
  <c r="M7731" i="35"/>
  <c r="L7731" i="35"/>
  <c r="K7731" i="35"/>
  <c r="N7730" i="35"/>
  <c r="M7730" i="35"/>
  <c r="L7730" i="35"/>
  <c r="K7730" i="35"/>
  <c r="N7729" i="35"/>
  <c r="M7729" i="35"/>
  <c r="L7729" i="35"/>
  <c r="K7729" i="35"/>
  <c r="N7728" i="35"/>
  <c r="M7728" i="35"/>
  <c r="L7728" i="35"/>
  <c r="K7728" i="35"/>
  <c r="N7727" i="35"/>
  <c r="M7727" i="35"/>
  <c r="L7727" i="35"/>
  <c r="K7727" i="35"/>
  <c r="N7726" i="35"/>
  <c r="M7726" i="35"/>
  <c r="L7726" i="35"/>
  <c r="K7726" i="35"/>
  <c r="N7725" i="35"/>
  <c r="M7725" i="35"/>
  <c r="L7725" i="35"/>
  <c r="K7725" i="35"/>
  <c r="N7724" i="35"/>
  <c r="M7724" i="35"/>
  <c r="L7724" i="35"/>
  <c r="K7724" i="35"/>
  <c r="N7723" i="35"/>
  <c r="M7723" i="35"/>
  <c r="L7723" i="35"/>
  <c r="K7723" i="35"/>
  <c r="N7722" i="35"/>
  <c r="M7722" i="35"/>
  <c r="L7722" i="35"/>
  <c r="K7722" i="35"/>
  <c r="N7721" i="35"/>
  <c r="M7721" i="35"/>
  <c r="L7721" i="35"/>
  <c r="K7721" i="35"/>
  <c r="N7720" i="35"/>
  <c r="M7720" i="35"/>
  <c r="L7720" i="35"/>
  <c r="K7720" i="35"/>
  <c r="N7719" i="35"/>
  <c r="M7719" i="35"/>
  <c r="L7719" i="35"/>
  <c r="K7719" i="35"/>
  <c r="N7718" i="35"/>
  <c r="M7718" i="35"/>
  <c r="L7718" i="35"/>
  <c r="K7718" i="35"/>
  <c r="N7717" i="35"/>
  <c r="M7717" i="35"/>
  <c r="L7717" i="35"/>
  <c r="K7717" i="35"/>
  <c r="N7716" i="35"/>
  <c r="M7716" i="35"/>
  <c r="L7716" i="35"/>
  <c r="K7716" i="35"/>
  <c r="N7715" i="35"/>
  <c r="M7715" i="35"/>
  <c r="L7715" i="35"/>
  <c r="K7715" i="35"/>
  <c r="N7714" i="35"/>
  <c r="M7714" i="35"/>
  <c r="L7714" i="35"/>
  <c r="K7714" i="35"/>
  <c r="N7713" i="35"/>
  <c r="M7713" i="35"/>
  <c r="L7713" i="35"/>
  <c r="K7713" i="35"/>
  <c r="N7712" i="35"/>
  <c r="M7712" i="35"/>
  <c r="L7712" i="35"/>
  <c r="K7712" i="35"/>
  <c r="N7711" i="35"/>
  <c r="M7711" i="35"/>
  <c r="L7711" i="35"/>
  <c r="K7711" i="35"/>
  <c r="N7710" i="35"/>
  <c r="M7710" i="35"/>
  <c r="L7710" i="35"/>
  <c r="K7710" i="35"/>
  <c r="N7709" i="35"/>
  <c r="M7709" i="35"/>
  <c r="L7709" i="35"/>
  <c r="K7709" i="35"/>
  <c r="N7708" i="35"/>
  <c r="M7708" i="35"/>
  <c r="L7708" i="35"/>
  <c r="K7708" i="35"/>
  <c r="N7707" i="35"/>
  <c r="M7707" i="35"/>
  <c r="L7707" i="35"/>
  <c r="K7707" i="35"/>
  <c r="N7706" i="35"/>
  <c r="M7706" i="35"/>
  <c r="L7706" i="35"/>
  <c r="K7706" i="35"/>
  <c r="N7705" i="35"/>
  <c r="M7705" i="35"/>
  <c r="L7705" i="35"/>
  <c r="K7705" i="35"/>
  <c r="N7704" i="35"/>
  <c r="M7704" i="35"/>
  <c r="L7704" i="35"/>
  <c r="K7704" i="35"/>
  <c r="N7703" i="35"/>
  <c r="M7703" i="35"/>
  <c r="L7703" i="35"/>
  <c r="K7703" i="35"/>
  <c r="N7702" i="35"/>
  <c r="M7702" i="35"/>
  <c r="L7702" i="35"/>
  <c r="K7702" i="35"/>
  <c r="N7701" i="35"/>
  <c r="M7701" i="35"/>
  <c r="L7701" i="35"/>
  <c r="K7701" i="35"/>
  <c r="N7700" i="35"/>
  <c r="M7700" i="35"/>
  <c r="L7700" i="35"/>
  <c r="K7700" i="35"/>
  <c r="N7699" i="35"/>
  <c r="M7699" i="35"/>
  <c r="L7699" i="35"/>
  <c r="K7699" i="35"/>
  <c r="N7698" i="35"/>
  <c r="M7698" i="35"/>
  <c r="L7698" i="35"/>
  <c r="K7698" i="35"/>
  <c r="N7697" i="35"/>
  <c r="M7697" i="35"/>
  <c r="L7697" i="35"/>
  <c r="K7697" i="35"/>
  <c r="N7696" i="35"/>
  <c r="M7696" i="35"/>
  <c r="L7696" i="35"/>
  <c r="K7696" i="35"/>
  <c r="N7695" i="35"/>
  <c r="M7695" i="35"/>
  <c r="L7695" i="35"/>
  <c r="K7695" i="35"/>
  <c r="N7694" i="35"/>
  <c r="M7694" i="35"/>
  <c r="L7694" i="35"/>
  <c r="K7694" i="35"/>
  <c r="N7693" i="35"/>
  <c r="M7693" i="35"/>
  <c r="L7693" i="35"/>
  <c r="K7693" i="35"/>
  <c r="N7692" i="35"/>
  <c r="M7692" i="35"/>
  <c r="L7692" i="35"/>
  <c r="K7692" i="35"/>
  <c r="N7691" i="35"/>
  <c r="M7691" i="35"/>
  <c r="L7691" i="35"/>
  <c r="K7691" i="35"/>
  <c r="N7690" i="35"/>
  <c r="M7690" i="35"/>
  <c r="L7690" i="35"/>
  <c r="K7690" i="35"/>
  <c r="N7689" i="35"/>
  <c r="M7689" i="35"/>
  <c r="L7689" i="35"/>
  <c r="K7689" i="35"/>
  <c r="N7688" i="35"/>
  <c r="M7688" i="35"/>
  <c r="L7688" i="35"/>
  <c r="K7688" i="35"/>
  <c r="N7687" i="35"/>
  <c r="M7687" i="35"/>
  <c r="L7687" i="35"/>
  <c r="K7687" i="35"/>
  <c r="N7686" i="35"/>
  <c r="M7686" i="35"/>
  <c r="L7686" i="35"/>
  <c r="K7686" i="35"/>
  <c r="N7685" i="35"/>
  <c r="M7685" i="35"/>
  <c r="L7685" i="35"/>
  <c r="K7685" i="35"/>
  <c r="N7684" i="35"/>
  <c r="M7684" i="35"/>
  <c r="L7684" i="35"/>
  <c r="K7684" i="35"/>
  <c r="N7683" i="35"/>
  <c r="M7683" i="35"/>
  <c r="L7683" i="35"/>
  <c r="K7683" i="35"/>
  <c r="N7682" i="35"/>
  <c r="M7682" i="35"/>
  <c r="L7682" i="35"/>
  <c r="K7682" i="35"/>
  <c r="N7681" i="35"/>
  <c r="M7681" i="35"/>
  <c r="L7681" i="35"/>
  <c r="K7681" i="35"/>
  <c r="N7680" i="35"/>
  <c r="M7680" i="35"/>
  <c r="L7680" i="35"/>
  <c r="K7680" i="35"/>
  <c r="N7679" i="35"/>
  <c r="M7679" i="35"/>
  <c r="L7679" i="35"/>
  <c r="K7679" i="35"/>
  <c r="N7678" i="35"/>
  <c r="M7678" i="35"/>
  <c r="L7678" i="35"/>
  <c r="K7678" i="35"/>
  <c r="N7677" i="35"/>
  <c r="M7677" i="35"/>
  <c r="L7677" i="35"/>
  <c r="K7677" i="35"/>
  <c r="N7676" i="35"/>
  <c r="M7676" i="35"/>
  <c r="L7676" i="35"/>
  <c r="K7676" i="35"/>
  <c r="N7675" i="35"/>
  <c r="M7675" i="35"/>
  <c r="L7675" i="35"/>
  <c r="K7675" i="35"/>
  <c r="N7674" i="35"/>
  <c r="M7674" i="35"/>
  <c r="L7674" i="35"/>
  <c r="K7674" i="35"/>
  <c r="N7673" i="35"/>
  <c r="M7673" i="35"/>
  <c r="L7673" i="35"/>
  <c r="K7673" i="35"/>
  <c r="N7672" i="35"/>
  <c r="M7672" i="35"/>
  <c r="L7672" i="35"/>
  <c r="K7672" i="35"/>
  <c r="N7671" i="35"/>
  <c r="M7671" i="35"/>
  <c r="L7671" i="35"/>
  <c r="K7671" i="35"/>
  <c r="N7670" i="35"/>
  <c r="M7670" i="35"/>
  <c r="L7670" i="35"/>
  <c r="K7670" i="35"/>
  <c r="N7669" i="35"/>
  <c r="M7669" i="35"/>
  <c r="L7669" i="35"/>
  <c r="K7669" i="35"/>
  <c r="N7668" i="35"/>
  <c r="M7668" i="35"/>
  <c r="L7668" i="35"/>
  <c r="K7668" i="35"/>
  <c r="N7667" i="35"/>
  <c r="M7667" i="35"/>
  <c r="L7667" i="35"/>
  <c r="K7667" i="35"/>
  <c r="N7666" i="35"/>
  <c r="M7666" i="35"/>
  <c r="L7666" i="35"/>
  <c r="K7666" i="35"/>
  <c r="N7665" i="35"/>
  <c r="M7665" i="35"/>
  <c r="L7665" i="35"/>
  <c r="K7665" i="35"/>
  <c r="N7664" i="35"/>
  <c r="M7664" i="35"/>
  <c r="L7664" i="35"/>
  <c r="K7664" i="35"/>
  <c r="N7663" i="35"/>
  <c r="M7663" i="35"/>
  <c r="L7663" i="35"/>
  <c r="K7663" i="35"/>
  <c r="N7662" i="35"/>
  <c r="M7662" i="35"/>
  <c r="L7662" i="35"/>
  <c r="K7662" i="35"/>
  <c r="N7661" i="35"/>
  <c r="M7661" i="35"/>
  <c r="L7661" i="35"/>
  <c r="K7661" i="35"/>
  <c r="N7660" i="35"/>
  <c r="M7660" i="35"/>
  <c r="L7660" i="35"/>
  <c r="K7660" i="35"/>
  <c r="N7659" i="35"/>
  <c r="M7659" i="35"/>
  <c r="L7659" i="35"/>
  <c r="K7659" i="35"/>
  <c r="N7658" i="35"/>
  <c r="M7658" i="35"/>
  <c r="L7658" i="35"/>
  <c r="K7658" i="35"/>
  <c r="N7657" i="35"/>
  <c r="M7657" i="35"/>
  <c r="L7657" i="35"/>
  <c r="K7657" i="35"/>
  <c r="N7656" i="35"/>
  <c r="M7656" i="35"/>
  <c r="L7656" i="35"/>
  <c r="K7656" i="35"/>
  <c r="N7655" i="35"/>
  <c r="M7655" i="35"/>
  <c r="L7655" i="35"/>
  <c r="K7655" i="35"/>
  <c r="N7654" i="35"/>
  <c r="M7654" i="35"/>
  <c r="L7654" i="35"/>
  <c r="K7654" i="35"/>
  <c r="N7653" i="35"/>
  <c r="M7653" i="35"/>
  <c r="L7653" i="35"/>
  <c r="K7653" i="35"/>
  <c r="N7652" i="35"/>
  <c r="M7652" i="35"/>
  <c r="L7652" i="35"/>
  <c r="K7652" i="35"/>
  <c r="N7651" i="35"/>
  <c r="M7651" i="35"/>
  <c r="L7651" i="35"/>
  <c r="K7651" i="35"/>
  <c r="N7650" i="35"/>
  <c r="M7650" i="35"/>
  <c r="L7650" i="35"/>
  <c r="K7650" i="35"/>
  <c r="N7649" i="35"/>
  <c r="M7649" i="35"/>
  <c r="L7649" i="35"/>
  <c r="K7649" i="35"/>
  <c r="N7648" i="35"/>
  <c r="M7648" i="35"/>
  <c r="L7648" i="35"/>
  <c r="K7648" i="35"/>
  <c r="N7647" i="35"/>
  <c r="M7647" i="35"/>
  <c r="L7647" i="35"/>
  <c r="K7647" i="35"/>
  <c r="N7646" i="35"/>
  <c r="M7646" i="35"/>
  <c r="L7646" i="35"/>
  <c r="K7646" i="35"/>
  <c r="N7645" i="35"/>
  <c r="M7645" i="35"/>
  <c r="L7645" i="35"/>
  <c r="K7645" i="35"/>
  <c r="N7644" i="35"/>
  <c r="M7644" i="35"/>
  <c r="L7644" i="35"/>
  <c r="K7644" i="35"/>
  <c r="N7643" i="35"/>
  <c r="M7643" i="35"/>
  <c r="L7643" i="35"/>
  <c r="K7643" i="35"/>
  <c r="N7642" i="35"/>
  <c r="M7642" i="35"/>
  <c r="L7642" i="35"/>
  <c r="K7642" i="35"/>
  <c r="N7641" i="35"/>
  <c r="M7641" i="35"/>
  <c r="L7641" i="35"/>
  <c r="K7641" i="35"/>
  <c r="N7640" i="35"/>
  <c r="M7640" i="35"/>
  <c r="L7640" i="35"/>
  <c r="K7640" i="35"/>
  <c r="N7639" i="35"/>
  <c r="M7639" i="35"/>
  <c r="L7639" i="35"/>
  <c r="K7639" i="35"/>
  <c r="N7638" i="35"/>
  <c r="M7638" i="35"/>
  <c r="L7638" i="35"/>
  <c r="K7638" i="35"/>
  <c r="N7637" i="35"/>
  <c r="M7637" i="35"/>
  <c r="L7637" i="35"/>
  <c r="K7637" i="35"/>
  <c r="N7636" i="35"/>
  <c r="M7636" i="35"/>
  <c r="L7636" i="35"/>
  <c r="K7636" i="35"/>
  <c r="N7635" i="35"/>
  <c r="M7635" i="35"/>
  <c r="L7635" i="35"/>
  <c r="K7635" i="35"/>
  <c r="N7634" i="35"/>
  <c r="M7634" i="35"/>
  <c r="L7634" i="35"/>
  <c r="K7634" i="35"/>
  <c r="N7633" i="35"/>
  <c r="M7633" i="35"/>
  <c r="L7633" i="35"/>
  <c r="K7633" i="35"/>
  <c r="N7632" i="35"/>
  <c r="M7632" i="35"/>
  <c r="L7632" i="35"/>
  <c r="K7632" i="35"/>
  <c r="N7631" i="35"/>
  <c r="M7631" i="35"/>
  <c r="L7631" i="35"/>
  <c r="K7631" i="35"/>
  <c r="N7630" i="35"/>
  <c r="M7630" i="35"/>
  <c r="L7630" i="35"/>
  <c r="K7630" i="35"/>
  <c r="N7629" i="35"/>
  <c r="M7629" i="35"/>
  <c r="L7629" i="35"/>
  <c r="K7629" i="35"/>
  <c r="N7628" i="35"/>
  <c r="M7628" i="35"/>
  <c r="L7628" i="35"/>
  <c r="K7628" i="35"/>
  <c r="N7627" i="35"/>
  <c r="M7627" i="35"/>
  <c r="L7627" i="35"/>
  <c r="K7627" i="35"/>
  <c r="N7626" i="35"/>
  <c r="M7626" i="35"/>
  <c r="L7626" i="35"/>
  <c r="K7626" i="35"/>
  <c r="N7625" i="35"/>
  <c r="M7625" i="35"/>
  <c r="L7625" i="35"/>
  <c r="K7625" i="35"/>
  <c r="N7624" i="35"/>
  <c r="M7624" i="35"/>
  <c r="L7624" i="35"/>
  <c r="K7624" i="35"/>
  <c r="N7623" i="35"/>
  <c r="M7623" i="35"/>
  <c r="L7623" i="35"/>
  <c r="K7623" i="35"/>
  <c r="N7622" i="35"/>
  <c r="M7622" i="35"/>
  <c r="L7622" i="35"/>
  <c r="K7622" i="35"/>
  <c r="N7621" i="35"/>
  <c r="M7621" i="35"/>
  <c r="L7621" i="35"/>
  <c r="K7621" i="35"/>
  <c r="N7620" i="35"/>
  <c r="M7620" i="35"/>
  <c r="L7620" i="35"/>
  <c r="K7620" i="35"/>
  <c r="N7619" i="35"/>
  <c r="M7619" i="35"/>
  <c r="L7619" i="35"/>
  <c r="K7619" i="35"/>
  <c r="N7618" i="35"/>
  <c r="M7618" i="35"/>
  <c r="L7618" i="35"/>
  <c r="K7618" i="35"/>
  <c r="N7617" i="35"/>
  <c r="M7617" i="35"/>
  <c r="L7617" i="35"/>
  <c r="K7617" i="35"/>
  <c r="N7616" i="35"/>
  <c r="M7616" i="35"/>
  <c r="L7616" i="35"/>
  <c r="K7616" i="35"/>
  <c r="N7615" i="35"/>
  <c r="M7615" i="35"/>
  <c r="L7615" i="35"/>
  <c r="K7615" i="35"/>
  <c r="N7614" i="35"/>
  <c r="M7614" i="35"/>
  <c r="L7614" i="35"/>
  <c r="K7614" i="35"/>
  <c r="N7613" i="35"/>
  <c r="M7613" i="35"/>
  <c r="L7613" i="35"/>
  <c r="K7613" i="35"/>
  <c r="N7612" i="35"/>
  <c r="M7612" i="35"/>
  <c r="L7612" i="35"/>
  <c r="K7612" i="35"/>
  <c r="N7611" i="35"/>
  <c r="M7611" i="35"/>
  <c r="L7611" i="35"/>
  <c r="K7611" i="35"/>
  <c r="N7610" i="35"/>
  <c r="M7610" i="35"/>
  <c r="L7610" i="35"/>
  <c r="K7610" i="35"/>
  <c r="N7609" i="35"/>
  <c r="M7609" i="35"/>
  <c r="L7609" i="35"/>
  <c r="K7609" i="35"/>
  <c r="N7608" i="35"/>
  <c r="M7608" i="35"/>
  <c r="L7608" i="35"/>
  <c r="K7608" i="35"/>
  <c r="N7607" i="35"/>
  <c r="M7607" i="35"/>
  <c r="L7607" i="35"/>
  <c r="K7607" i="35"/>
  <c r="N7606" i="35"/>
  <c r="M7606" i="35"/>
  <c r="L7606" i="35"/>
  <c r="K7606" i="35"/>
  <c r="N7605" i="35"/>
  <c r="M7605" i="35"/>
  <c r="L7605" i="35"/>
  <c r="K7605" i="35"/>
  <c r="N7604" i="35"/>
  <c r="M7604" i="35"/>
  <c r="L7604" i="35"/>
  <c r="K7604" i="35"/>
  <c r="N7603" i="35"/>
  <c r="M7603" i="35"/>
  <c r="L7603" i="35"/>
  <c r="K7603" i="35"/>
  <c r="N7602" i="35"/>
  <c r="M7602" i="35"/>
  <c r="L7602" i="35"/>
  <c r="K7602" i="35"/>
  <c r="N7601" i="35"/>
  <c r="M7601" i="35"/>
  <c r="L7601" i="35"/>
  <c r="K7601" i="35"/>
  <c r="N7600" i="35"/>
  <c r="M7600" i="35"/>
  <c r="L7600" i="35"/>
  <c r="K7600" i="35"/>
  <c r="N7599" i="35"/>
  <c r="M7599" i="35"/>
  <c r="L7599" i="35"/>
  <c r="K7599" i="35"/>
  <c r="N7598" i="35"/>
  <c r="M7598" i="35"/>
  <c r="L7598" i="35"/>
  <c r="K7598" i="35"/>
  <c r="N7597" i="35"/>
  <c r="M7597" i="35"/>
  <c r="L7597" i="35"/>
  <c r="K7597" i="35"/>
  <c r="N7596" i="35"/>
  <c r="M7596" i="35"/>
  <c r="L7596" i="35"/>
  <c r="K7596" i="35"/>
  <c r="N7595" i="35"/>
  <c r="M7595" i="35"/>
  <c r="L7595" i="35"/>
  <c r="K7595" i="35"/>
  <c r="N7594" i="35"/>
  <c r="M7594" i="35"/>
  <c r="L7594" i="35"/>
  <c r="K7594" i="35"/>
  <c r="N7593" i="35"/>
  <c r="M7593" i="35"/>
  <c r="L7593" i="35"/>
  <c r="K7593" i="35"/>
  <c r="N7592" i="35"/>
  <c r="M7592" i="35"/>
  <c r="L7592" i="35"/>
  <c r="K7592" i="35"/>
  <c r="N7591" i="35"/>
  <c r="M7591" i="35"/>
  <c r="L7591" i="35"/>
  <c r="K7591" i="35"/>
  <c r="N7590" i="35"/>
  <c r="M7590" i="35"/>
  <c r="L7590" i="35"/>
  <c r="K7590" i="35"/>
  <c r="N7589" i="35"/>
  <c r="M7589" i="35"/>
  <c r="L7589" i="35"/>
  <c r="K7589" i="35"/>
  <c r="N7588" i="35"/>
  <c r="M7588" i="35"/>
  <c r="L7588" i="35"/>
  <c r="K7588" i="35"/>
  <c r="N7587" i="35"/>
  <c r="M7587" i="35"/>
  <c r="L7587" i="35"/>
  <c r="K7587" i="35"/>
  <c r="N7586" i="35"/>
  <c r="M7586" i="35"/>
  <c r="L7586" i="35"/>
  <c r="K7586" i="35"/>
  <c r="N7585" i="35"/>
  <c r="M7585" i="35"/>
  <c r="L7585" i="35"/>
  <c r="K7585" i="35"/>
  <c r="N7584" i="35"/>
  <c r="M7584" i="35"/>
  <c r="L7584" i="35"/>
  <c r="K7584" i="35"/>
  <c r="N7583" i="35"/>
  <c r="M7583" i="35"/>
  <c r="L7583" i="35"/>
  <c r="K7583" i="35"/>
  <c r="N7582" i="35"/>
  <c r="M7582" i="35"/>
  <c r="L7582" i="35"/>
  <c r="K7582" i="35"/>
  <c r="N7581" i="35"/>
  <c r="M7581" i="35"/>
  <c r="L7581" i="35"/>
  <c r="K7581" i="35"/>
  <c r="N7580" i="35"/>
  <c r="M7580" i="35"/>
  <c r="L7580" i="35"/>
  <c r="K7580" i="35"/>
  <c r="N7579" i="35"/>
  <c r="M7579" i="35"/>
  <c r="L7579" i="35"/>
  <c r="K7579" i="35"/>
  <c r="N7578" i="35"/>
  <c r="M7578" i="35"/>
  <c r="L7578" i="35"/>
  <c r="K7578" i="35"/>
  <c r="N7577" i="35"/>
  <c r="M7577" i="35"/>
  <c r="L7577" i="35"/>
  <c r="K7577" i="35"/>
  <c r="N7576" i="35"/>
  <c r="M7576" i="35"/>
  <c r="L7576" i="35"/>
  <c r="K7576" i="35"/>
  <c r="N7575" i="35"/>
  <c r="M7575" i="35"/>
  <c r="L7575" i="35"/>
  <c r="K7575" i="35"/>
  <c r="N7574" i="35"/>
  <c r="M7574" i="35"/>
  <c r="L7574" i="35"/>
  <c r="K7574" i="35"/>
  <c r="N7573" i="35"/>
  <c r="M7573" i="35"/>
  <c r="L7573" i="35"/>
  <c r="K7573" i="35"/>
  <c r="N7572" i="35"/>
  <c r="M7572" i="35"/>
  <c r="L7572" i="35"/>
  <c r="K7572" i="35"/>
  <c r="N7571" i="35"/>
  <c r="M7571" i="35"/>
  <c r="L7571" i="35"/>
  <c r="K7571" i="35"/>
  <c r="N7570" i="35"/>
  <c r="M7570" i="35"/>
  <c r="L7570" i="35"/>
  <c r="K7570" i="35"/>
  <c r="N7569" i="35"/>
  <c r="M7569" i="35"/>
  <c r="L7569" i="35"/>
  <c r="K7569" i="35"/>
  <c r="N7568" i="35"/>
  <c r="M7568" i="35"/>
  <c r="L7568" i="35"/>
  <c r="K7568" i="35"/>
  <c r="N7567" i="35"/>
  <c r="M7567" i="35"/>
  <c r="L7567" i="35"/>
  <c r="K7567" i="35"/>
  <c r="N7566" i="35"/>
  <c r="M7566" i="35"/>
  <c r="L7566" i="35"/>
  <c r="K7566" i="35"/>
  <c r="N7565" i="35"/>
  <c r="M7565" i="35"/>
  <c r="L7565" i="35"/>
  <c r="K7565" i="35"/>
  <c r="N7564" i="35"/>
  <c r="M7564" i="35"/>
  <c r="L7564" i="35"/>
  <c r="K7564" i="35"/>
  <c r="N7563" i="35"/>
  <c r="M7563" i="35"/>
  <c r="L7563" i="35"/>
  <c r="K7563" i="35"/>
  <c r="N7562" i="35"/>
  <c r="M7562" i="35"/>
  <c r="L7562" i="35"/>
  <c r="K7562" i="35"/>
  <c r="N7561" i="35"/>
  <c r="M7561" i="35"/>
  <c r="L7561" i="35"/>
  <c r="K7561" i="35"/>
  <c r="N7560" i="35"/>
  <c r="M7560" i="35"/>
  <c r="L7560" i="35"/>
  <c r="K7560" i="35"/>
  <c r="N7559" i="35"/>
  <c r="M7559" i="35"/>
  <c r="L7559" i="35"/>
  <c r="K7559" i="35"/>
  <c r="N7558" i="35"/>
  <c r="M7558" i="35"/>
  <c r="L7558" i="35"/>
  <c r="K7558" i="35"/>
  <c r="N7557" i="35"/>
  <c r="M7557" i="35"/>
  <c r="L7557" i="35"/>
  <c r="K7557" i="35"/>
  <c r="N7556" i="35"/>
  <c r="M7556" i="35"/>
  <c r="L7556" i="35"/>
  <c r="K7556" i="35"/>
  <c r="N7555" i="35"/>
  <c r="M7555" i="35"/>
  <c r="L7555" i="35"/>
  <c r="K7555" i="35"/>
  <c r="N7554" i="35"/>
  <c r="M7554" i="35"/>
  <c r="L7554" i="35"/>
  <c r="K7554" i="35"/>
  <c r="N7553" i="35"/>
  <c r="M7553" i="35"/>
  <c r="L7553" i="35"/>
  <c r="K7553" i="35"/>
  <c r="N7552" i="35"/>
  <c r="M7552" i="35"/>
  <c r="L7552" i="35"/>
  <c r="K7552" i="35"/>
  <c r="N7551" i="35"/>
  <c r="M7551" i="35"/>
  <c r="L7551" i="35"/>
  <c r="K7551" i="35"/>
  <c r="N7550" i="35"/>
  <c r="M7550" i="35"/>
  <c r="L7550" i="35"/>
  <c r="K7550" i="35"/>
  <c r="N7549" i="35"/>
  <c r="M7549" i="35"/>
  <c r="L7549" i="35"/>
  <c r="K7549" i="35"/>
  <c r="N7548" i="35"/>
  <c r="M7548" i="35"/>
  <c r="L7548" i="35"/>
  <c r="K7548" i="35"/>
  <c r="N7547" i="35"/>
  <c r="M7547" i="35"/>
  <c r="L7547" i="35"/>
  <c r="K7547" i="35"/>
  <c r="N7546" i="35"/>
  <c r="M7546" i="35"/>
  <c r="L7546" i="35"/>
  <c r="K7546" i="35"/>
  <c r="N7545" i="35"/>
  <c r="M7545" i="35"/>
  <c r="L7545" i="35"/>
  <c r="K7545" i="35"/>
  <c r="N7544" i="35"/>
  <c r="M7544" i="35"/>
  <c r="L7544" i="35"/>
  <c r="K7544" i="35"/>
  <c r="N7543" i="35"/>
  <c r="M7543" i="35"/>
  <c r="L7543" i="35"/>
  <c r="K7543" i="35"/>
  <c r="N7542" i="35"/>
  <c r="M7542" i="35"/>
  <c r="L7542" i="35"/>
  <c r="K7542" i="35"/>
  <c r="N7541" i="35"/>
  <c r="M7541" i="35"/>
  <c r="L7541" i="35"/>
  <c r="K7541" i="35"/>
  <c r="N7540" i="35"/>
  <c r="M7540" i="35"/>
  <c r="L7540" i="35"/>
  <c r="K7540" i="35"/>
  <c r="N7539" i="35"/>
  <c r="M7539" i="35"/>
  <c r="L7539" i="35"/>
  <c r="K7539" i="35"/>
  <c r="N7538" i="35"/>
  <c r="M7538" i="35"/>
  <c r="L7538" i="35"/>
  <c r="K7538" i="35"/>
  <c r="N7537" i="35"/>
  <c r="M7537" i="35"/>
  <c r="L7537" i="35"/>
  <c r="K7537" i="35"/>
  <c r="N7536" i="35"/>
  <c r="M7536" i="35"/>
  <c r="L7536" i="35"/>
  <c r="K7536" i="35"/>
  <c r="N7535" i="35"/>
  <c r="M7535" i="35"/>
  <c r="L7535" i="35"/>
  <c r="K7535" i="35"/>
  <c r="N7534" i="35"/>
  <c r="M7534" i="35"/>
  <c r="L7534" i="35"/>
  <c r="K7534" i="35"/>
  <c r="N7533" i="35"/>
  <c r="M7533" i="35"/>
  <c r="L7533" i="35"/>
  <c r="K7533" i="35"/>
  <c r="N7532" i="35"/>
  <c r="M7532" i="35"/>
  <c r="L7532" i="35"/>
  <c r="K7532" i="35"/>
  <c r="N7531" i="35"/>
  <c r="M7531" i="35"/>
  <c r="L7531" i="35"/>
  <c r="K7531" i="35"/>
  <c r="N7530" i="35"/>
  <c r="M7530" i="35"/>
  <c r="L7530" i="35"/>
  <c r="K7530" i="35"/>
  <c r="N7529" i="35"/>
  <c r="M7529" i="35"/>
  <c r="L7529" i="35"/>
  <c r="K7529" i="35"/>
  <c r="N7528" i="35"/>
  <c r="M7528" i="35"/>
  <c r="L7528" i="35"/>
  <c r="K7528" i="35"/>
  <c r="N7527" i="35"/>
  <c r="M7527" i="35"/>
  <c r="L7527" i="35"/>
  <c r="K7527" i="35"/>
  <c r="N7526" i="35"/>
  <c r="M7526" i="35"/>
  <c r="L7526" i="35"/>
  <c r="K7526" i="35"/>
  <c r="N7525" i="35"/>
  <c r="M7525" i="35"/>
  <c r="L7525" i="35"/>
  <c r="K7525" i="35"/>
  <c r="N7524" i="35"/>
  <c r="M7524" i="35"/>
  <c r="L7524" i="35"/>
  <c r="K7524" i="35"/>
  <c r="N7523" i="35"/>
  <c r="M7523" i="35"/>
  <c r="L7523" i="35"/>
  <c r="K7523" i="35"/>
  <c r="N7522" i="35"/>
  <c r="M7522" i="35"/>
  <c r="L7522" i="35"/>
  <c r="K7522" i="35"/>
  <c r="N7521" i="35"/>
  <c r="M7521" i="35"/>
  <c r="L7521" i="35"/>
  <c r="K7521" i="35"/>
  <c r="N7520" i="35"/>
  <c r="M7520" i="35"/>
  <c r="L7520" i="35"/>
  <c r="K7520" i="35"/>
  <c r="N7519" i="35"/>
  <c r="M7519" i="35"/>
  <c r="L7519" i="35"/>
  <c r="K7519" i="35"/>
  <c r="N7518" i="35"/>
  <c r="M7518" i="35"/>
  <c r="L7518" i="35"/>
  <c r="K7518" i="35"/>
  <c r="N7517" i="35"/>
  <c r="M7517" i="35"/>
  <c r="L7517" i="35"/>
  <c r="K7517" i="35"/>
  <c r="N7516" i="35"/>
  <c r="M7516" i="35"/>
  <c r="L7516" i="35"/>
  <c r="K7516" i="35"/>
  <c r="N7515" i="35"/>
  <c r="M7515" i="35"/>
  <c r="L7515" i="35"/>
  <c r="K7515" i="35"/>
  <c r="N7514" i="35"/>
  <c r="M7514" i="35"/>
  <c r="L7514" i="35"/>
  <c r="K7514" i="35"/>
  <c r="N7513" i="35"/>
  <c r="M7513" i="35"/>
  <c r="L7513" i="35"/>
  <c r="K7513" i="35"/>
  <c r="N7512" i="35"/>
  <c r="M7512" i="35"/>
  <c r="L7512" i="35"/>
  <c r="K7512" i="35"/>
  <c r="N7511" i="35"/>
  <c r="M7511" i="35"/>
  <c r="L7511" i="35"/>
  <c r="K7511" i="35"/>
  <c r="N7510" i="35"/>
  <c r="M7510" i="35"/>
  <c r="L7510" i="35"/>
  <c r="K7510" i="35"/>
  <c r="N7509" i="35"/>
  <c r="M7509" i="35"/>
  <c r="L7509" i="35"/>
  <c r="K7509" i="35"/>
  <c r="N7508" i="35"/>
  <c r="M7508" i="35"/>
  <c r="L7508" i="35"/>
  <c r="K7508" i="35"/>
  <c r="N7507" i="35"/>
  <c r="M7507" i="35"/>
  <c r="L7507" i="35"/>
  <c r="K7507" i="35"/>
  <c r="N7506" i="35"/>
  <c r="M7506" i="35"/>
  <c r="L7506" i="35"/>
  <c r="K7506" i="35"/>
  <c r="N7505" i="35"/>
  <c r="M7505" i="35"/>
  <c r="L7505" i="35"/>
  <c r="K7505" i="35"/>
  <c r="N7504" i="35"/>
  <c r="M7504" i="35"/>
  <c r="L7504" i="35"/>
  <c r="K7504" i="35"/>
  <c r="N7503" i="35"/>
  <c r="M7503" i="35"/>
  <c r="L7503" i="35"/>
  <c r="K7503" i="35"/>
  <c r="N7502" i="35"/>
  <c r="M7502" i="35"/>
  <c r="L7502" i="35"/>
  <c r="K7502" i="35"/>
  <c r="N7501" i="35"/>
  <c r="M7501" i="35"/>
  <c r="L7501" i="35"/>
  <c r="K7501" i="35"/>
  <c r="N7500" i="35"/>
  <c r="M7500" i="35"/>
  <c r="L7500" i="35"/>
  <c r="K7500" i="35"/>
  <c r="N7499" i="35"/>
  <c r="M7499" i="35"/>
  <c r="L7499" i="35"/>
  <c r="K7499" i="35"/>
  <c r="N7498" i="35"/>
  <c r="M7498" i="35"/>
  <c r="L7498" i="35"/>
  <c r="K7498" i="35"/>
  <c r="N7497" i="35"/>
  <c r="M7497" i="35"/>
  <c r="L7497" i="35"/>
  <c r="K7497" i="35"/>
  <c r="N7496" i="35"/>
  <c r="M7496" i="35"/>
  <c r="L7496" i="35"/>
  <c r="K7496" i="35"/>
  <c r="N7495" i="35"/>
  <c r="M7495" i="35"/>
  <c r="L7495" i="35"/>
  <c r="K7495" i="35"/>
  <c r="N7494" i="35"/>
  <c r="M7494" i="35"/>
  <c r="L7494" i="35"/>
  <c r="K7494" i="35"/>
  <c r="N7493" i="35"/>
  <c r="M7493" i="35"/>
  <c r="L7493" i="35"/>
  <c r="K7493" i="35"/>
  <c r="N7492" i="35"/>
  <c r="M7492" i="35"/>
  <c r="L7492" i="35"/>
  <c r="K7492" i="35"/>
  <c r="N7491" i="35"/>
  <c r="M7491" i="35"/>
  <c r="L7491" i="35"/>
  <c r="K7491" i="35"/>
  <c r="N7490" i="35"/>
  <c r="M7490" i="35"/>
  <c r="L7490" i="35"/>
  <c r="K7490" i="35"/>
  <c r="N7489" i="35"/>
  <c r="M7489" i="35"/>
  <c r="L7489" i="35"/>
  <c r="K7489" i="35"/>
  <c r="N7488" i="35"/>
  <c r="M7488" i="35"/>
  <c r="L7488" i="35"/>
  <c r="K7488" i="35"/>
  <c r="N7487" i="35"/>
  <c r="M7487" i="35"/>
  <c r="L7487" i="35"/>
  <c r="K7487" i="35"/>
  <c r="N7486" i="35"/>
  <c r="M7486" i="35"/>
  <c r="L7486" i="35"/>
  <c r="K7486" i="35"/>
  <c r="N7485" i="35"/>
  <c r="M7485" i="35"/>
  <c r="L7485" i="35"/>
  <c r="K7485" i="35"/>
  <c r="N7484" i="35"/>
  <c r="M7484" i="35"/>
  <c r="L7484" i="35"/>
  <c r="K7484" i="35"/>
  <c r="N7483" i="35"/>
  <c r="M7483" i="35"/>
  <c r="L7483" i="35"/>
  <c r="K7483" i="35"/>
  <c r="N7482" i="35"/>
  <c r="M7482" i="35"/>
  <c r="L7482" i="35"/>
  <c r="K7482" i="35"/>
  <c r="N7481" i="35"/>
  <c r="M7481" i="35"/>
  <c r="L7481" i="35"/>
  <c r="K7481" i="35"/>
  <c r="N7480" i="35"/>
  <c r="M7480" i="35"/>
  <c r="L7480" i="35"/>
  <c r="K7480" i="35"/>
  <c r="N7479" i="35"/>
  <c r="M7479" i="35"/>
  <c r="L7479" i="35"/>
  <c r="K7479" i="35"/>
  <c r="N7478" i="35"/>
  <c r="M7478" i="35"/>
  <c r="L7478" i="35"/>
  <c r="K7478" i="35"/>
  <c r="N7477" i="35"/>
  <c r="M7477" i="35"/>
  <c r="L7477" i="35"/>
  <c r="K7477" i="35"/>
  <c r="N7476" i="35"/>
  <c r="M7476" i="35"/>
  <c r="L7476" i="35"/>
  <c r="K7476" i="35"/>
  <c r="N7475" i="35"/>
  <c r="M7475" i="35"/>
  <c r="L7475" i="35"/>
  <c r="K7475" i="35"/>
  <c r="N7474" i="35"/>
  <c r="M7474" i="35"/>
  <c r="L7474" i="35"/>
  <c r="K7474" i="35"/>
  <c r="N7473" i="35"/>
  <c r="M7473" i="35"/>
  <c r="L7473" i="35"/>
  <c r="K7473" i="35"/>
  <c r="N7472" i="35"/>
  <c r="M7472" i="35"/>
  <c r="L7472" i="35"/>
  <c r="K7472" i="35"/>
  <c r="N7471" i="35"/>
  <c r="M7471" i="35"/>
  <c r="L7471" i="35"/>
  <c r="K7471" i="35"/>
  <c r="N7470" i="35"/>
  <c r="M7470" i="35"/>
  <c r="L7470" i="35"/>
  <c r="K7470" i="35"/>
  <c r="N7469" i="35"/>
  <c r="M7469" i="35"/>
  <c r="L7469" i="35"/>
  <c r="K7469" i="35"/>
  <c r="N7468" i="35"/>
  <c r="M7468" i="35"/>
  <c r="L7468" i="35"/>
  <c r="K7468" i="35"/>
  <c r="N7467" i="35"/>
  <c r="M7467" i="35"/>
  <c r="L7467" i="35"/>
  <c r="K7467" i="35"/>
  <c r="N7466" i="35"/>
  <c r="M7466" i="35"/>
  <c r="L7466" i="35"/>
  <c r="K7466" i="35"/>
  <c r="N7465" i="35"/>
  <c r="M7465" i="35"/>
  <c r="L7465" i="35"/>
  <c r="K7465" i="35"/>
  <c r="N7464" i="35"/>
  <c r="M7464" i="35"/>
  <c r="L7464" i="35"/>
  <c r="K7464" i="35"/>
  <c r="N7463" i="35"/>
  <c r="M7463" i="35"/>
  <c r="L7463" i="35"/>
  <c r="K7463" i="35"/>
  <c r="N7462" i="35"/>
  <c r="M7462" i="35"/>
  <c r="L7462" i="35"/>
  <c r="K7462" i="35"/>
  <c r="N7461" i="35"/>
  <c r="M7461" i="35"/>
  <c r="L7461" i="35"/>
  <c r="K7461" i="35"/>
  <c r="N7460" i="35"/>
  <c r="M7460" i="35"/>
  <c r="L7460" i="35"/>
  <c r="K7460" i="35"/>
  <c r="N7459" i="35"/>
  <c r="M7459" i="35"/>
  <c r="L7459" i="35"/>
  <c r="K7459" i="35"/>
  <c r="N7458" i="35"/>
  <c r="M7458" i="35"/>
  <c r="L7458" i="35"/>
  <c r="K7458" i="35"/>
  <c r="N7457" i="35"/>
  <c r="M7457" i="35"/>
  <c r="L7457" i="35"/>
  <c r="K7457" i="35"/>
  <c r="N7456" i="35"/>
  <c r="M7456" i="35"/>
  <c r="L7456" i="35"/>
  <c r="K7456" i="35"/>
  <c r="N7455" i="35"/>
  <c r="M7455" i="35"/>
  <c r="L7455" i="35"/>
  <c r="K7455" i="35"/>
  <c r="N7454" i="35"/>
  <c r="M7454" i="35"/>
  <c r="L7454" i="35"/>
  <c r="K7454" i="35"/>
  <c r="N7453" i="35"/>
  <c r="M7453" i="35"/>
  <c r="L7453" i="35"/>
  <c r="K7453" i="35"/>
  <c r="N7452" i="35"/>
  <c r="M7452" i="35"/>
  <c r="L7452" i="35"/>
  <c r="K7452" i="35"/>
  <c r="N7451" i="35"/>
  <c r="M7451" i="35"/>
  <c r="L7451" i="35"/>
  <c r="K7451" i="35"/>
  <c r="N7450" i="35"/>
  <c r="M7450" i="35"/>
  <c r="L7450" i="35"/>
  <c r="K7450" i="35"/>
  <c r="N7449" i="35"/>
  <c r="M7449" i="35"/>
  <c r="L7449" i="35"/>
  <c r="K7449" i="35"/>
  <c r="N7448" i="35"/>
  <c r="M7448" i="35"/>
  <c r="L7448" i="35"/>
  <c r="K7448" i="35"/>
  <c r="N7447" i="35"/>
  <c r="M7447" i="35"/>
  <c r="L7447" i="35"/>
  <c r="K7447" i="35"/>
  <c r="N7446" i="35"/>
  <c r="M7446" i="35"/>
  <c r="L7446" i="35"/>
  <c r="K7446" i="35"/>
  <c r="N7445" i="35"/>
  <c r="M7445" i="35"/>
  <c r="L7445" i="35"/>
  <c r="K7445" i="35"/>
  <c r="N7444" i="35"/>
  <c r="M7444" i="35"/>
  <c r="L7444" i="35"/>
  <c r="K7444" i="35"/>
  <c r="N7443" i="35"/>
  <c r="M7443" i="35"/>
  <c r="L7443" i="35"/>
  <c r="K7443" i="35"/>
  <c r="N7442" i="35"/>
  <c r="M7442" i="35"/>
  <c r="L7442" i="35"/>
  <c r="K7442" i="35"/>
  <c r="N7441" i="35"/>
  <c r="M7441" i="35"/>
  <c r="L7441" i="35"/>
  <c r="K7441" i="35"/>
  <c r="N7440" i="35"/>
  <c r="M7440" i="35"/>
  <c r="L7440" i="35"/>
  <c r="K7440" i="35"/>
  <c r="N7439" i="35"/>
  <c r="M7439" i="35"/>
  <c r="L7439" i="35"/>
  <c r="K7439" i="35"/>
  <c r="N7438" i="35"/>
  <c r="M7438" i="35"/>
  <c r="L7438" i="35"/>
  <c r="K7438" i="35"/>
  <c r="N7437" i="35"/>
  <c r="M7437" i="35"/>
  <c r="L7437" i="35"/>
  <c r="K7437" i="35"/>
  <c r="N7436" i="35"/>
  <c r="M7436" i="35"/>
  <c r="L7436" i="35"/>
  <c r="K7436" i="35"/>
  <c r="N7435" i="35"/>
  <c r="M7435" i="35"/>
  <c r="L7435" i="35"/>
  <c r="K7435" i="35"/>
  <c r="N7434" i="35"/>
  <c r="M7434" i="35"/>
  <c r="L7434" i="35"/>
  <c r="K7434" i="35"/>
  <c r="N7433" i="35"/>
  <c r="M7433" i="35"/>
  <c r="L7433" i="35"/>
  <c r="K7433" i="35"/>
  <c r="N7432" i="35"/>
  <c r="M7432" i="35"/>
  <c r="L7432" i="35"/>
  <c r="K7432" i="35"/>
  <c r="N7431" i="35"/>
  <c r="M7431" i="35"/>
  <c r="L7431" i="35"/>
  <c r="K7431" i="35"/>
  <c r="N7430" i="35"/>
  <c r="M7430" i="35"/>
  <c r="L7430" i="35"/>
  <c r="K7430" i="35"/>
  <c r="N7429" i="35"/>
  <c r="M7429" i="35"/>
  <c r="L7429" i="35"/>
  <c r="K7429" i="35"/>
  <c r="N7428" i="35"/>
  <c r="M7428" i="35"/>
  <c r="L7428" i="35"/>
  <c r="K7428" i="35"/>
  <c r="N7427" i="35"/>
  <c r="M7427" i="35"/>
  <c r="L7427" i="35"/>
  <c r="K7427" i="35"/>
  <c r="N7426" i="35"/>
  <c r="M7426" i="35"/>
  <c r="L7426" i="35"/>
  <c r="K7426" i="35"/>
  <c r="N7425" i="35"/>
  <c r="M7425" i="35"/>
  <c r="L7425" i="35"/>
  <c r="K7425" i="35"/>
  <c r="N7424" i="35"/>
  <c r="M7424" i="35"/>
  <c r="L7424" i="35"/>
  <c r="K7424" i="35"/>
  <c r="N7423" i="35"/>
  <c r="M7423" i="35"/>
  <c r="L7423" i="35"/>
  <c r="K7423" i="35"/>
  <c r="N7422" i="35"/>
  <c r="M7422" i="35"/>
  <c r="L7422" i="35"/>
  <c r="K7422" i="35"/>
  <c r="N7421" i="35"/>
  <c r="M7421" i="35"/>
  <c r="L7421" i="35"/>
  <c r="K7421" i="35"/>
  <c r="N7420" i="35"/>
  <c r="M7420" i="35"/>
  <c r="L7420" i="35"/>
  <c r="K7420" i="35"/>
  <c r="N7419" i="35"/>
  <c r="M7419" i="35"/>
  <c r="L7419" i="35"/>
  <c r="K7419" i="35"/>
  <c r="N7418" i="35"/>
  <c r="M7418" i="35"/>
  <c r="L7418" i="35"/>
  <c r="K7418" i="35"/>
  <c r="N7417" i="35"/>
  <c r="M7417" i="35"/>
  <c r="L7417" i="35"/>
  <c r="K7417" i="35"/>
  <c r="N7416" i="35"/>
  <c r="M7416" i="35"/>
  <c r="L7416" i="35"/>
  <c r="K7416" i="35"/>
  <c r="N7415" i="35"/>
  <c r="M7415" i="35"/>
  <c r="L7415" i="35"/>
  <c r="K7415" i="35"/>
  <c r="N7414" i="35"/>
  <c r="M7414" i="35"/>
  <c r="L7414" i="35"/>
  <c r="K7414" i="35"/>
  <c r="N7413" i="35"/>
  <c r="M7413" i="35"/>
  <c r="L7413" i="35"/>
  <c r="K7413" i="35"/>
  <c r="N7412" i="35"/>
  <c r="M7412" i="35"/>
  <c r="L7412" i="35"/>
  <c r="K7412" i="35"/>
  <c r="N7411" i="35"/>
  <c r="M7411" i="35"/>
  <c r="L7411" i="35"/>
  <c r="K7411" i="35"/>
  <c r="N7410" i="35"/>
  <c r="M7410" i="35"/>
  <c r="L7410" i="35"/>
  <c r="K7410" i="35"/>
  <c r="N7409" i="35"/>
  <c r="M7409" i="35"/>
  <c r="L7409" i="35"/>
  <c r="K7409" i="35"/>
  <c r="N7408" i="35"/>
  <c r="M7408" i="35"/>
  <c r="L7408" i="35"/>
  <c r="K7408" i="35"/>
  <c r="N7407" i="35"/>
  <c r="M7407" i="35"/>
  <c r="L7407" i="35"/>
  <c r="K7407" i="35"/>
  <c r="N7406" i="35"/>
  <c r="M7406" i="35"/>
  <c r="L7406" i="35"/>
  <c r="K7406" i="35"/>
  <c r="N7405" i="35"/>
  <c r="M7405" i="35"/>
  <c r="L7405" i="35"/>
  <c r="K7405" i="35"/>
  <c r="N7404" i="35"/>
  <c r="M7404" i="35"/>
  <c r="L7404" i="35"/>
  <c r="K7404" i="35"/>
  <c r="N7403" i="35"/>
  <c r="M7403" i="35"/>
  <c r="L7403" i="35"/>
  <c r="K7403" i="35"/>
  <c r="N7402" i="35"/>
  <c r="M7402" i="35"/>
  <c r="L7402" i="35"/>
  <c r="K7402" i="35"/>
  <c r="N7401" i="35"/>
  <c r="M7401" i="35"/>
  <c r="L7401" i="35"/>
  <c r="K7401" i="35"/>
  <c r="N7400" i="35"/>
  <c r="M7400" i="35"/>
  <c r="L7400" i="35"/>
  <c r="K7400" i="35"/>
  <c r="N7399" i="35"/>
  <c r="M7399" i="35"/>
  <c r="L7399" i="35"/>
  <c r="K7399" i="35"/>
  <c r="N7398" i="35"/>
  <c r="M7398" i="35"/>
  <c r="L7398" i="35"/>
  <c r="K7398" i="35"/>
  <c r="N7397" i="35"/>
  <c r="M7397" i="35"/>
  <c r="L7397" i="35"/>
  <c r="K7397" i="35"/>
  <c r="N7396" i="35"/>
  <c r="M7396" i="35"/>
  <c r="L7396" i="35"/>
  <c r="K7396" i="35"/>
  <c r="N7395" i="35"/>
  <c r="M7395" i="35"/>
  <c r="L7395" i="35"/>
  <c r="K7395" i="35"/>
  <c r="N7394" i="35"/>
  <c r="M7394" i="35"/>
  <c r="L7394" i="35"/>
  <c r="K7394" i="35"/>
  <c r="N7393" i="35"/>
  <c r="M7393" i="35"/>
  <c r="L7393" i="35"/>
  <c r="K7393" i="35"/>
  <c r="N7392" i="35"/>
  <c r="M7392" i="35"/>
  <c r="L7392" i="35"/>
  <c r="K7392" i="35"/>
  <c r="N7391" i="35"/>
  <c r="M7391" i="35"/>
  <c r="L7391" i="35"/>
  <c r="K7391" i="35"/>
  <c r="N7390" i="35"/>
  <c r="M7390" i="35"/>
  <c r="L7390" i="35"/>
  <c r="K7390" i="35"/>
  <c r="N7389" i="35"/>
  <c r="M7389" i="35"/>
  <c r="L7389" i="35"/>
  <c r="K7389" i="35"/>
  <c r="N7388" i="35"/>
  <c r="M7388" i="35"/>
  <c r="L7388" i="35"/>
  <c r="K7388" i="35"/>
  <c r="N7387" i="35"/>
  <c r="M7387" i="35"/>
  <c r="L7387" i="35"/>
  <c r="K7387" i="35"/>
  <c r="N7386" i="35"/>
  <c r="M7386" i="35"/>
  <c r="L7386" i="35"/>
  <c r="K7386" i="35"/>
  <c r="N7385" i="35"/>
  <c r="M7385" i="35"/>
  <c r="L7385" i="35"/>
  <c r="K7385" i="35"/>
  <c r="N7384" i="35"/>
  <c r="M7384" i="35"/>
  <c r="L7384" i="35"/>
  <c r="K7384" i="35"/>
  <c r="N7383" i="35"/>
  <c r="M7383" i="35"/>
  <c r="L7383" i="35"/>
  <c r="K7383" i="35"/>
  <c r="N7382" i="35"/>
  <c r="M7382" i="35"/>
  <c r="L7382" i="35"/>
  <c r="K7382" i="35"/>
  <c r="N7381" i="35"/>
  <c r="M7381" i="35"/>
  <c r="L7381" i="35"/>
  <c r="K7381" i="35"/>
  <c r="N7380" i="35"/>
  <c r="M7380" i="35"/>
  <c r="L7380" i="35"/>
  <c r="K7380" i="35"/>
  <c r="N7379" i="35"/>
  <c r="M7379" i="35"/>
  <c r="L7379" i="35"/>
  <c r="K7379" i="35"/>
  <c r="N7378" i="35"/>
  <c r="M7378" i="35"/>
  <c r="L7378" i="35"/>
  <c r="K7378" i="35"/>
  <c r="N7377" i="35"/>
  <c r="M7377" i="35"/>
  <c r="L7377" i="35"/>
  <c r="K7377" i="35"/>
  <c r="N7376" i="35"/>
  <c r="M7376" i="35"/>
  <c r="L7376" i="35"/>
  <c r="K7376" i="35"/>
  <c r="N7375" i="35"/>
  <c r="M7375" i="35"/>
  <c r="L7375" i="35"/>
  <c r="K7375" i="35"/>
  <c r="N7374" i="35"/>
  <c r="M7374" i="35"/>
  <c r="L7374" i="35"/>
  <c r="K7374" i="35"/>
  <c r="N7373" i="35"/>
  <c r="M7373" i="35"/>
  <c r="L7373" i="35"/>
  <c r="K7373" i="35"/>
  <c r="N7372" i="35"/>
  <c r="M7372" i="35"/>
  <c r="L7372" i="35"/>
  <c r="K7372" i="35"/>
  <c r="N7371" i="35"/>
  <c r="M7371" i="35"/>
  <c r="L7371" i="35"/>
  <c r="K7371" i="35"/>
  <c r="N7370" i="35"/>
  <c r="M7370" i="35"/>
  <c r="L7370" i="35"/>
  <c r="K7370" i="35"/>
  <c r="N7369" i="35"/>
  <c r="M7369" i="35"/>
  <c r="L7369" i="35"/>
  <c r="K7369" i="35"/>
  <c r="N7368" i="35"/>
  <c r="M7368" i="35"/>
  <c r="L7368" i="35"/>
  <c r="K7368" i="35"/>
  <c r="N7367" i="35"/>
  <c r="M7367" i="35"/>
  <c r="L7367" i="35"/>
  <c r="K7367" i="35"/>
  <c r="N7366" i="35"/>
  <c r="M7366" i="35"/>
  <c r="L7366" i="35"/>
  <c r="K7366" i="35"/>
  <c r="N7365" i="35"/>
  <c r="M7365" i="35"/>
  <c r="L7365" i="35"/>
  <c r="K7365" i="35"/>
  <c r="N7364" i="35"/>
  <c r="M7364" i="35"/>
  <c r="L7364" i="35"/>
  <c r="K7364" i="35"/>
  <c r="N7363" i="35"/>
  <c r="M7363" i="35"/>
  <c r="L7363" i="35"/>
  <c r="K7363" i="35"/>
  <c r="N7362" i="35"/>
  <c r="M7362" i="35"/>
  <c r="L7362" i="35"/>
  <c r="K7362" i="35"/>
  <c r="N7361" i="35"/>
  <c r="M7361" i="35"/>
  <c r="L7361" i="35"/>
  <c r="K7361" i="35"/>
  <c r="N7360" i="35"/>
  <c r="M7360" i="35"/>
  <c r="L7360" i="35"/>
  <c r="K7360" i="35"/>
  <c r="N7359" i="35"/>
  <c r="M7359" i="35"/>
  <c r="L7359" i="35"/>
  <c r="K7359" i="35"/>
  <c r="N7358" i="35"/>
  <c r="M7358" i="35"/>
  <c r="L7358" i="35"/>
  <c r="K7358" i="35"/>
  <c r="N7357" i="35"/>
  <c r="M7357" i="35"/>
  <c r="L7357" i="35"/>
  <c r="K7357" i="35"/>
  <c r="N7356" i="35"/>
  <c r="M7356" i="35"/>
  <c r="L7356" i="35"/>
  <c r="K7356" i="35"/>
  <c r="N7355" i="35"/>
  <c r="M7355" i="35"/>
  <c r="L7355" i="35"/>
  <c r="K7355" i="35"/>
  <c r="N7354" i="35"/>
  <c r="M7354" i="35"/>
  <c r="L7354" i="35"/>
  <c r="K7354" i="35"/>
  <c r="N7353" i="35"/>
  <c r="M7353" i="35"/>
  <c r="L7353" i="35"/>
  <c r="K7353" i="35"/>
  <c r="N7352" i="35"/>
  <c r="M7352" i="35"/>
  <c r="L7352" i="35"/>
  <c r="K7352" i="35"/>
  <c r="N7351" i="35"/>
  <c r="M7351" i="35"/>
  <c r="L7351" i="35"/>
  <c r="K7351" i="35"/>
  <c r="N7350" i="35"/>
  <c r="M7350" i="35"/>
  <c r="L7350" i="35"/>
  <c r="K7350" i="35"/>
  <c r="N7349" i="35"/>
  <c r="M7349" i="35"/>
  <c r="L7349" i="35"/>
  <c r="K7349" i="35"/>
  <c r="N7348" i="35"/>
  <c r="M7348" i="35"/>
  <c r="L7348" i="35"/>
  <c r="K7348" i="35"/>
  <c r="N7347" i="35"/>
  <c r="M7347" i="35"/>
  <c r="L7347" i="35"/>
  <c r="K7347" i="35"/>
  <c r="N7346" i="35"/>
  <c r="M7346" i="35"/>
  <c r="L7346" i="35"/>
  <c r="K7346" i="35"/>
  <c r="N7345" i="35"/>
  <c r="M7345" i="35"/>
  <c r="L7345" i="35"/>
  <c r="K7345" i="35"/>
  <c r="N7344" i="35"/>
  <c r="M7344" i="35"/>
  <c r="L7344" i="35"/>
  <c r="K7344" i="35"/>
  <c r="N7343" i="35"/>
  <c r="M7343" i="35"/>
  <c r="L7343" i="35"/>
  <c r="K7343" i="35"/>
  <c r="N7342" i="35"/>
  <c r="M7342" i="35"/>
  <c r="L7342" i="35"/>
  <c r="K7342" i="35"/>
  <c r="N7341" i="35"/>
  <c r="M7341" i="35"/>
  <c r="L7341" i="35"/>
  <c r="K7341" i="35"/>
  <c r="N7340" i="35"/>
  <c r="M7340" i="35"/>
  <c r="L7340" i="35"/>
  <c r="K7340" i="35"/>
  <c r="N7339" i="35"/>
  <c r="M7339" i="35"/>
  <c r="L7339" i="35"/>
  <c r="K7339" i="35"/>
  <c r="N7338" i="35"/>
  <c r="M7338" i="35"/>
  <c r="L7338" i="35"/>
  <c r="K7338" i="35"/>
  <c r="N7337" i="35"/>
  <c r="M7337" i="35"/>
  <c r="L7337" i="35"/>
  <c r="K7337" i="35"/>
  <c r="N7336" i="35"/>
  <c r="M7336" i="35"/>
  <c r="L7336" i="35"/>
  <c r="K7336" i="35"/>
  <c r="N7335" i="35"/>
  <c r="M7335" i="35"/>
  <c r="L7335" i="35"/>
  <c r="K7335" i="35"/>
  <c r="N7334" i="35"/>
  <c r="M7334" i="35"/>
  <c r="L7334" i="35"/>
  <c r="K7334" i="35"/>
  <c r="N7333" i="35"/>
  <c r="M7333" i="35"/>
  <c r="L7333" i="35"/>
  <c r="K7333" i="35"/>
  <c r="N7332" i="35"/>
  <c r="M7332" i="35"/>
  <c r="L7332" i="35"/>
  <c r="K7332" i="35"/>
  <c r="N7331" i="35"/>
  <c r="M7331" i="35"/>
  <c r="L7331" i="35"/>
  <c r="K7331" i="35"/>
  <c r="N7330" i="35"/>
  <c r="M7330" i="35"/>
  <c r="L7330" i="35"/>
  <c r="K7330" i="35"/>
  <c r="N7329" i="35"/>
  <c r="M7329" i="35"/>
  <c r="L7329" i="35"/>
  <c r="K7329" i="35"/>
  <c r="N7328" i="35"/>
  <c r="M7328" i="35"/>
  <c r="L7328" i="35"/>
  <c r="K7328" i="35"/>
  <c r="N7327" i="35"/>
  <c r="M7327" i="35"/>
  <c r="L7327" i="35"/>
  <c r="K7327" i="35"/>
  <c r="N7326" i="35"/>
  <c r="M7326" i="35"/>
  <c r="L7326" i="35"/>
  <c r="K7326" i="35"/>
  <c r="N7325" i="35"/>
  <c r="M7325" i="35"/>
  <c r="L7325" i="35"/>
  <c r="K7325" i="35"/>
  <c r="N7324" i="35"/>
  <c r="M7324" i="35"/>
  <c r="L7324" i="35"/>
  <c r="K7324" i="35"/>
  <c r="N7323" i="35"/>
  <c r="M7323" i="35"/>
  <c r="L7323" i="35"/>
  <c r="K7323" i="35"/>
  <c r="N7322" i="35"/>
  <c r="M7322" i="35"/>
  <c r="L7322" i="35"/>
  <c r="K7322" i="35"/>
  <c r="N7321" i="35"/>
  <c r="M7321" i="35"/>
  <c r="L7321" i="35"/>
  <c r="K7321" i="35"/>
  <c r="N7320" i="35"/>
  <c r="M7320" i="35"/>
  <c r="L7320" i="35"/>
  <c r="K7320" i="35"/>
  <c r="N7319" i="35"/>
  <c r="M7319" i="35"/>
  <c r="L7319" i="35"/>
  <c r="K7319" i="35"/>
  <c r="N7318" i="35"/>
  <c r="M7318" i="35"/>
  <c r="L7318" i="35"/>
  <c r="K7318" i="35"/>
  <c r="N7317" i="35"/>
  <c r="M7317" i="35"/>
  <c r="L7317" i="35"/>
  <c r="K7317" i="35"/>
  <c r="N7316" i="35"/>
  <c r="M7316" i="35"/>
  <c r="L7316" i="35"/>
  <c r="K7316" i="35"/>
  <c r="N7315" i="35"/>
  <c r="M7315" i="35"/>
  <c r="L7315" i="35"/>
  <c r="K7315" i="35"/>
  <c r="N7314" i="35"/>
  <c r="M7314" i="35"/>
  <c r="L7314" i="35"/>
  <c r="K7314" i="35"/>
  <c r="N7313" i="35"/>
  <c r="M7313" i="35"/>
  <c r="L7313" i="35"/>
  <c r="K7313" i="35"/>
  <c r="N7312" i="35"/>
  <c r="M7312" i="35"/>
  <c r="L7312" i="35"/>
  <c r="K7312" i="35"/>
  <c r="N7311" i="35"/>
  <c r="M7311" i="35"/>
  <c r="L7311" i="35"/>
  <c r="K7311" i="35"/>
  <c r="N7310" i="35"/>
  <c r="M7310" i="35"/>
  <c r="L7310" i="35"/>
  <c r="K7310" i="35"/>
  <c r="N7309" i="35"/>
  <c r="M7309" i="35"/>
  <c r="L7309" i="35"/>
  <c r="K7309" i="35"/>
  <c r="N7308" i="35"/>
  <c r="M7308" i="35"/>
  <c r="L7308" i="35"/>
  <c r="K7308" i="35"/>
  <c r="N7307" i="35"/>
  <c r="M7307" i="35"/>
  <c r="L7307" i="35"/>
  <c r="K7307" i="35"/>
  <c r="N7306" i="35"/>
  <c r="M7306" i="35"/>
  <c r="L7306" i="35"/>
  <c r="K7306" i="35"/>
  <c r="N7305" i="35"/>
  <c r="M7305" i="35"/>
  <c r="L7305" i="35"/>
  <c r="K7305" i="35"/>
  <c r="N7304" i="35"/>
  <c r="M7304" i="35"/>
  <c r="L7304" i="35"/>
  <c r="K7304" i="35"/>
  <c r="N7303" i="35"/>
  <c r="M7303" i="35"/>
  <c r="L7303" i="35"/>
  <c r="K7303" i="35"/>
  <c r="N7302" i="35"/>
  <c r="M7302" i="35"/>
  <c r="L7302" i="35"/>
  <c r="K7302" i="35"/>
  <c r="N7301" i="35"/>
  <c r="M7301" i="35"/>
  <c r="L7301" i="35"/>
  <c r="K7301" i="35"/>
  <c r="N7300" i="35"/>
  <c r="M7300" i="35"/>
  <c r="L7300" i="35"/>
  <c r="K7300" i="35"/>
  <c r="N7299" i="35"/>
  <c r="M7299" i="35"/>
  <c r="L7299" i="35"/>
  <c r="K7299" i="35"/>
  <c r="N7298" i="35"/>
  <c r="M7298" i="35"/>
  <c r="L7298" i="35"/>
  <c r="K7298" i="35"/>
  <c r="N7297" i="35"/>
  <c r="M7297" i="35"/>
  <c r="L7297" i="35"/>
  <c r="K7297" i="35"/>
  <c r="N7296" i="35"/>
  <c r="M7296" i="35"/>
  <c r="L7296" i="35"/>
  <c r="K7296" i="35"/>
  <c r="N7295" i="35"/>
  <c r="M7295" i="35"/>
  <c r="L7295" i="35"/>
  <c r="K7295" i="35"/>
  <c r="N7294" i="35"/>
  <c r="M7294" i="35"/>
  <c r="L7294" i="35"/>
  <c r="K7294" i="35"/>
  <c r="N7293" i="35"/>
  <c r="M7293" i="35"/>
  <c r="L7293" i="35"/>
  <c r="K7293" i="35"/>
  <c r="N7292" i="35"/>
  <c r="M7292" i="35"/>
  <c r="L7292" i="35"/>
  <c r="K7292" i="35"/>
  <c r="N7291" i="35"/>
  <c r="M7291" i="35"/>
  <c r="L7291" i="35"/>
  <c r="K7291" i="35"/>
  <c r="N7290" i="35"/>
  <c r="M7290" i="35"/>
  <c r="L7290" i="35"/>
  <c r="K7290" i="35"/>
  <c r="N7289" i="35"/>
  <c r="M7289" i="35"/>
  <c r="L7289" i="35"/>
  <c r="K7289" i="35"/>
  <c r="N7288" i="35"/>
  <c r="M7288" i="35"/>
  <c r="L7288" i="35"/>
  <c r="K7288" i="35"/>
  <c r="N7287" i="35"/>
  <c r="M7287" i="35"/>
  <c r="L7287" i="35"/>
  <c r="K7287" i="35"/>
  <c r="N7286" i="35"/>
  <c r="M7286" i="35"/>
  <c r="L7286" i="35"/>
  <c r="K7286" i="35"/>
  <c r="N7285" i="35"/>
  <c r="M7285" i="35"/>
  <c r="L7285" i="35"/>
  <c r="K7285" i="35"/>
  <c r="N7284" i="35"/>
  <c r="M7284" i="35"/>
  <c r="L7284" i="35"/>
  <c r="K7284" i="35"/>
  <c r="N7283" i="35"/>
  <c r="M7283" i="35"/>
  <c r="L7283" i="35"/>
  <c r="K7283" i="35"/>
  <c r="N7282" i="35"/>
  <c r="M7282" i="35"/>
  <c r="L7282" i="35"/>
  <c r="K7282" i="35"/>
  <c r="N7281" i="35"/>
  <c r="M7281" i="35"/>
  <c r="L7281" i="35"/>
  <c r="K7281" i="35"/>
  <c r="N7280" i="35"/>
  <c r="M7280" i="35"/>
  <c r="L7280" i="35"/>
  <c r="K7280" i="35"/>
  <c r="N7279" i="35"/>
  <c r="M7279" i="35"/>
  <c r="L7279" i="35"/>
  <c r="K7279" i="35"/>
  <c r="N7278" i="35"/>
  <c r="M7278" i="35"/>
  <c r="L7278" i="35"/>
  <c r="K7278" i="35"/>
  <c r="N7277" i="35"/>
  <c r="M7277" i="35"/>
  <c r="L7277" i="35"/>
  <c r="K7277" i="35"/>
  <c r="N7276" i="35"/>
  <c r="M7276" i="35"/>
  <c r="L7276" i="35"/>
  <c r="K7276" i="35"/>
  <c r="N7275" i="35"/>
  <c r="M7275" i="35"/>
  <c r="L7275" i="35"/>
  <c r="K7275" i="35"/>
  <c r="N7274" i="35"/>
  <c r="M7274" i="35"/>
  <c r="L7274" i="35"/>
  <c r="K7274" i="35"/>
  <c r="N7273" i="35"/>
  <c r="M7273" i="35"/>
  <c r="L7273" i="35"/>
  <c r="K7273" i="35"/>
  <c r="N7272" i="35"/>
  <c r="M7272" i="35"/>
  <c r="L7272" i="35"/>
  <c r="K7272" i="35"/>
  <c r="N7271" i="35"/>
  <c r="M7271" i="35"/>
  <c r="L7271" i="35"/>
  <c r="K7271" i="35"/>
  <c r="N7270" i="35"/>
  <c r="M7270" i="35"/>
  <c r="L7270" i="35"/>
  <c r="K7270" i="35"/>
  <c r="N7269" i="35"/>
  <c r="M7269" i="35"/>
  <c r="L7269" i="35"/>
  <c r="K7269" i="35"/>
  <c r="N7268" i="35"/>
  <c r="M7268" i="35"/>
  <c r="L7268" i="35"/>
  <c r="K7268" i="35"/>
  <c r="N7267" i="35"/>
  <c r="M7267" i="35"/>
  <c r="L7267" i="35"/>
  <c r="K7267" i="35"/>
  <c r="N7266" i="35"/>
  <c r="M7266" i="35"/>
  <c r="L7266" i="35"/>
  <c r="K7266" i="35"/>
  <c r="N7265" i="35"/>
  <c r="M7265" i="35"/>
  <c r="L7265" i="35"/>
  <c r="K7265" i="35"/>
  <c r="N7264" i="35"/>
  <c r="M7264" i="35"/>
  <c r="L7264" i="35"/>
  <c r="K7264" i="35"/>
  <c r="N7263" i="35"/>
  <c r="M7263" i="35"/>
  <c r="L7263" i="35"/>
  <c r="K7263" i="35"/>
  <c r="N7262" i="35"/>
  <c r="M7262" i="35"/>
  <c r="L7262" i="35"/>
  <c r="K7262" i="35"/>
  <c r="N7261" i="35"/>
  <c r="M7261" i="35"/>
  <c r="L7261" i="35"/>
  <c r="K7261" i="35"/>
  <c r="N7260" i="35"/>
  <c r="M7260" i="35"/>
  <c r="L7260" i="35"/>
  <c r="K7260" i="35"/>
  <c r="N7259" i="35"/>
  <c r="M7259" i="35"/>
  <c r="L7259" i="35"/>
  <c r="K7259" i="35"/>
  <c r="N7258" i="35"/>
  <c r="M7258" i="35"/>
  <c r="L7258" i="35"/>
  <c r="K7258" i="35"/>
  <c r="N7257" i="35"/>
  <c r="M7257" i="35"/>
  <c r="L7257" i="35"/>
  <c r="K7257" i="35"/>
  <c r="N7256" i="35"/>
  <c r="M7256" i="35"/>
  <c r="L7256" i="35"/>
  <c r="K7256" i="35"/>
  <c r="N7255" i="35"/>
  <c r="M7255" i="35"/>
  <c r="L7255" i="35"/>
  <c r="K7255" i="35"/>
  <c r="N7254" i="35"/>
  <c r="M7254" i="35"/>
  <c r="L7254" i="35"/>
  <c r="K7254" i="35"/>
  <c r="N7253" i="35"/>
  <c r="M7253" i="35"/>
  <c r="L7253" i="35"/>
  <c r="K7253" i="35"/>
  <c r="N7252" i="35"/>
  <c r="M7252" i="35"/>
  <c r="L7252" i="35"/>
  <c r="K7252" i="35"/>
  <c r="N7251" i="35"/>
  <c r="M7251" i="35"/>
  <c r="L7251" i="35"/>
  <c r="K7251" i="35"/>
  <c r="N7250" i="35"/>
  <c r="M7250" i="35"/>
  <c r="L7250" i="35"/>
  <c r="K7250" i="35"/>
  <c r="N7249" i="35"/>
  <c r="M7249" i="35"/>
  <c r="L7249" i="35"/>
  <c r="K7249" i="35"/>
  <c r="N7248" i="35"/>
  <c r="M7248" i="35"/>
  <c r="L7248" i="35"/>
  <c r="K7248" i="35"/>
  <c r="N7247" i="35"/>
  <c r="M7247" i="35"/>
  <c r="L7247" i="35"/>
  <c r="K7247" i="35"/>
  <c r="N7246" i="35"/>
  <c r="M7246" i="35"/>
  <c r="L7246" i="35"/>
  <c r="K7246" i="35"/>
  <c r="N7245" i="35"/>
  <c r="M7245" i="35"/>
  <c r="L7245" i="35"/>
  <c r="K7245" i="35"/>
  <c r="N7244" i="35"/>
  <c r="M7244" i="35"/>
  <c r="L7244" i="35"/>
  <c r="K7244" i="35"/>
  <c r="N7243" i="35"/>
  <c r="M7243" i="35"/>
  <c r="L7243" i="35"/>
  <c r="K7243" i="35"/>
  <c r="N7242" i="35"/>
  <c r="M7242" i="35"/>
  <c r="L7242" i="35"/>
  <c r="K7242" i="35"/>
  <c r="N7241" i="35"/>
  <c r="M7241" i="35"/>
  <c r="L7241" i="35"/>
  <c r="K7241" i="35"/>
  <c r="N7240" i="35"/>
  <c r="M7240" i="35"/>
  <c r="L7240" i="35"/>
  <c r="K7240" i="35"/>
  <c r="N7239" i="35"/>
  <c r="M7239" i="35"/>
  <c r="L7239" i="35"/>
  <c r="K7239" i="35"/>
  <c r="N7238" i="35"/>
  <c r="M7238" i="35"/>
  <c r="L7238" i="35"/>
  <c r="K7238" i="35"/>
  <c r="N7237" i="35"/>
  <c r="M7237" i="35"/>
  <c r="L7237" i="35"/>
  <c r="K7237" i="35"/>
  <c r="N7236" i="35"/>
  <c r="M7236" i="35"/>
  <c r="L7236" i="35"/>
  <c r="K7236" i="35"/>
  <c r="N7235" i="35"/>
  <c r="M7235" i="35"/>
  <c r="L7235" i="35"/>
  <c r="K7235" i="35"/>
  <c r="N7234" i="35"/>
  <c r="M7234" i="35"/>
  <c r="L7234" i="35"/>
  <c r="K7234" i="35"/>
  <c r="N7233" i="35"/>
  <c r="M7233" i="35"/>
  <c r="L7233" i="35"/>
  <c r="K7233" i="35"/>
  <c r="N7232" i="35"/>
  <c r="M7232" i="35"/>
  <c r="L7232" i="35"/>
  <c r="K7232" i="35"/>
  <c r="N7231" i="35"/>
  <c r="M7231" i="35"/>
  <c r="L7231" i="35"/>
  <c r="K7231" i="35"/>
  <c r="N7230" i="35"/>
  <c r="M7230" i="35"/>
  <c r="L7230" i="35"/>
  <c r="K7230" i="35"/>
  <c r="N7229" i="35"/>
  <c r="M7229" i="35"/>
  <c r="L7229" i="35"/>
  <c r="K7229" i="35"/>
  <c r="N7228" i="35"/>
  <c r="M7228" i="35"/>
  <c r="L7228" i="35"/>
  <c r="K7228" i="35"/>
  <c r="N7227" i="35"/>
  <c r="M7227" i="35"/>
  <c r="L7227" i="35"/>
  <c r="K7227" i="35"/>
  <c r="N7226" i="35"/>
  <c r="M7226" i="35"/>
  <c r="L7226" i="35"/>
  <c r="K7226" i="35"/>
  <c r="N7225" i="35"/>
  <c r="M7225" i="35"/>
  <c r="L7225" i="35"/>
  <c r="K7225" i="35"/>
  <c r="N7224" i="35"/>
  <c r="M7224" i="35"/>
  <c r="L7224" i="35"/>
  <c r="K7224" i="35"/>
  <c r="N7223" i="35"/>
  <c r="M7223" i="35"/>
  <c r="L7223" i="35"/>
  <c r="K7223" i="35"/>
  <c r="N7222" i="35"/>
  <c r="M7222" i="35"/>
  <c r="L7222" i="35"/>
  <c r="K7222" i="35"/>
  <c r="N7221" i="35"/>
  <c r="M7221" i="35"/>
  <c r="L7221" i="35"/>
  <c r="K7221" i="35"/>
  <c r="N7220" i="35"/>
  <c r="M7220" i="35"/>
  <c r="L7220" i="35"/>
  <c r="K7220" i="35"/>
  <c r="N7219" i="35"/>
  <c r="M7219" i="35"/>
  <c r="L7219" i="35"/>
  <c r="K7219" i="35"/>
  <c r="N7218" i="35"/>
  <c r="M7218" i="35"/>
  <c r="L7218" i="35"/>
  <c r="K7218" i="35"/>
  <c r="N7217" i="35"/>
  <c r="M7217" i="35"/>
  <c r="L7217" i="35"/>
  <c r="K7217" i="35"/>
  <c r="N7216" i="35"/>
  <c r="M7216" i="35"/>
  <c r="L7216" i="35"/>
  <c r="K7216" i="35"/>
  <c r="N7215" i="35"/>
  <c r="M7215" i="35"/>
  <c r="L7215" i="35"/>
  <c r="K7215" i="35"/>
  <c r="N7214" i="35"/>
  <c r="M7214" i="35"/>
  <c r="L7214" i="35"/>
  <c r="K7214" i="35"/>
  <c r="N7213" i="35"/>
  <c r="M7213" i="35"/>
  <c r="L7213" i="35"/>
  <c r="K7213" i="35"/>
  <c r="N7212" i="35"/>
  <c r="M7212" i="35"/>
  <c r="L7212" i="35"/>
  <c r="K7212" i="35"/>
  <c r="N7211" i="35"/>
  <c r="M7211" i="35"/>
  <c r="L7211" i="35"/>
  <c r="K7211" i="35"/>
  <c r="N7210" i="35"/>
  <c r="M7210" i="35"/>
  <c r="L7210" i="35"/>
  <c r="K7210" i="35"/>
  <c r="N7209" i="35"/>
  <c r="M7209" i="35"/>
  <c r="L7209" i="35"/>
  <c r="K7209" i="35"/>
  <c r="N7208" i="35"/>
  <c r="M7208" i="35"/>
  <c r="L7208" i="35"/>
  <c r="K7208" i="35"/>
  <c r="N7207" i="35"/>
  <c r="M7207" i="35"/>
  <c r="L7207" i="35"/>
  <c r="K7207" i="35"/>
  <c r="N7206" i="35"/>
  <c r="M7206" i="35"/>
  <c r="L7206" i="35"/>
  <c r="K7206" i="35"/>
  <c r="N7205" i="35"/>
  <c r="M7205" i="35"/>
  <c r="L7205" i="35"/>
  <c r="K7205" i="35"/>
  <c r="N7204" i="35"/>
  <c r="M7204" i="35"/>
  <c r="L7204" i="35"/>
  <c r="K7204" i="35"/>
  <c r="N7203" i="35"/>
  <c r="M7203" i="35"/>
  <c r="L7203" i="35"/>
  <c r="K7203" i="35"/>
  <c r="N7202" i="35"/>
  <c r="M7202" i="35"/>
  <c r="L7202" i="35"/>
  <c r="K7202" i="35"/>
  <c r="N7201" i="35"/>
  <c r="M7201" i="35"/>
  <c r="L7201" i="35"/>
  <c r="K7201" i="35"/>
  <c r="N7200" i="35"/>
  <c r="M7200" i="35"/>
  <c r="L7200" i="35"/>
  <c r="K7200" i="35"/>
  <c r="N7199" i="35"/>
  <c r="M7199" i="35"/>
  <c r="L7199" i="35"/>
  <c r="K7199" i="35"/>
  <c r="N7198" i="35"/>
  <c r="M7198" i="35"/>
  <c r="L7198" i="35"/>
  <c r="K7198" i="35"/>
  <c r="N7197" i="35"/>
  <c r="M7197" i="35"/>
  <c r="L7197" i="35"/>
  <c r="K7197" i="35"/>
  <c r="N7196" i="35"/>
  <c r="M7196" i="35"/>
  <c r="L7196" i="35"/>
  <c r="K7196" i="35"/>
  <c r="N7195" i="35"/>
  <c r="M7195" i="35"/>
  <c r="L7195" i="35"/>
  <c r="K7195" i="35"/>
  <c r="N7194" i="35"/>
  <c r="M7194" i="35"/>
  <c r="L7194" i="35"/>
  <c r="K7194" i="35"/>
  <c r="N7193" i="35"/>
  <c r="M7193" i="35"/>
  <c r="L7193" i="35"/>
  <c r="K7193" i="35"/>
  <c r="N7192" i="35"/>
  <c r="M7192" i="35"/>
  <c r="L7192" i="35"/>
  <c r="K7192" i="35"/>
  <c r="N7191" i="35"/>
  <c r="M7191" i="35"/>
  <c r="L7191" i="35"/>
  <c r="K7191" i="35"/>
  <c r="N7190" i="35"/>
  <c r="M7190" i="35"/>
  <c r="L7190" i="35"/>
  <c r="K7190" i="35"/>
  <c r="N7189" i="35"/>
  <c r="M7189" i="35"/>
  <c r="L7189" i="35"/>
  <c r="K7189" i="35"/>
  <c r="N7188" i="35"/>
  <c r="M7188" i="35"/>
  <c r="L7188" i="35"/>
  <c r="K7188" i="35"/>
  <c r="N7187" i="35"/>
  <c r="M7187" i="35"/>
  <c r="L7187" i="35"/>
  <c r="K7187" i="35"/>
  <c r="N7186" i="35"/>
  <c r="M7186" i="35"/>
  <c r="L7186" i="35"/>
  <c r="K7186" i="35"/>
  <c r="N7185" i="35"/>
  <c r="M7185" i="35"/>
  <c r="L7185" i="35"/>
  <c r="K7185" i="35"/>
  <c r="N7184" i="35"/>
  <c r="M7184" i="35"/>
  <c r="L7184" i="35"/>
  <c r="K7184" i="35"/>
  <c r="N7183" i="35"/>
  <c r="M7183" i="35"/>
  <c r="L7183" i="35"/>
  <c r="K7183" i="35"/>
  <c r="N7182" i="35"/>
  <c r="M7182" i="35"/>
  <c r="L7182" i="35"/>
  <c r="K7182" i="35"/>
  <c r="N7181" i="35"/>
  <c r="M7181" i="35"/>
  <c r="L7181" i="35"/>
  <c r="K7181" i="35"/>
  <c r="N7180" i="35"/>
  <c r="M7180" i="35"/>
  <c r="L7180" i="35"/>
  <c r="K7180" i="35"/>
  <c r="N7179" i="35"/>
  <c r="M7179" i="35"/>
  <c r="L7179" i="35"/>
  <c r="K7179" i="35"/>
  <c r="N7178" i="35"/>
  <c r="M7178" i="35"/>
  <c r="L7178" i="35"/>
  <c r="K7178" i="35"/>
  <c r="N7177" i="35"/>
  <c r="M7177" i="35"/>
  <c r="L7177" i="35"/>
  <c r="K7177" i="35"/>
  <c r="N7176" i="35"/>
  <c r="M7176" i="35"/>
  <c r="L7176" i="35"/>
  <c r="K7176" i="35"/>
  <c r="N7175" i="35"/>
  <c r="M7175" i="35"/>
  <c r="L7175" i="35"/>
  <c r="K7175" i="35"/>
  <c r="N7174" i="35"/>
  <c r="M7174" i="35"/>
  <c r="L7174" i="35"/>
  <c r="K7174" i="35"/>
  <c r="N7173" i="35"/>
  <c r="M7173" i="35"/>
  <c r="L7173" i="35"/>
  <c r="K7173" i="35"/>
  <c r="N7172" i="35"/>
  <c r="M7172" i="35"/>
  <c r="L7172" i="35"/>
  <c r="K7172" i="35"/>
  <c r="N7171" i="35"/>
  <c r="M7171" i="35"/>
  <c r="L7171" i="35"/>
  <c r="K7171" i="35"/>
  <c r="N7170" i="35"/>
  <c r="M7170" i="35"/>
  <c r="L7170" i="35"/>
  <c r="K7170" i="35"/>
  <c r="N7169" i="35"/>
  <c r="M7169" i="35"/>
  <c r="L7169" i="35"/>
  <c r="K7169" i="35"/>
  <c r="N7168" i="35"/>
  <c r="M7168" i="35"/>
  <c r="L7168" i="35"/>
  <c r="K7168" i="35"/>
  <c r="N7167" i="35"/>
  <c r="M7167" i="35"/>
  <c r="L7167" i="35"/>
  <c r="K7167" i="35"/>
  <c r="N7166" i="35"/>
  <c r="M7166" i="35"/>
  <c r="L7166" i="35"/>
  <c r="K7166" i="35"/>
  <c r="N7165" i="35"/>
  <c r="M7165" i="35"/>
  <c r="L7165" i="35"/>
  <c r="K7165" i="35"/>
  <c r="N7164" i="35"/>
  <c r="M7164" i="35"/>
  <c r="L7164" i="35"/>
  <c r="K7164" i="35"/>
  <c r="N7163" i="35"/>
  <c r="M7163" i="35"/>
  <c r="L7163" i="35"/>
  <c r="K7163" i="35"/>
  <c r="N7162" i="35"/>
  <c r="M7162" i="35"/>
  <c r="L7162" i="35"/>
  <c r="K7162" i="35"/>
  <c r="N7161" i="35"/>
  <c r="M7161" i="35"/>
  <c r="L7161" i="35"/>
  <c r="K7161" i="35"/>
  <c r="N7160" i="35"/>
  <c r="M7160" i="35"/>
  <c r="L7160" i="35"/>
  <c r="K7160" i="35"/>
  <c r="N7159" i="35"/>
  <c r="M7159" i="35"/>
  <c r="L7159" i="35"/>
  <c r="K7159" i="35"/>
  <c r="N7158" i="35"/>
  <c r="M7158" i="35"/>
  <c r="L7158" i="35"/>
  <c r="K7158" i="35"/>
  <c r="N7157" i="35"/>
  <c r="M7157" i="35"/>
  <c r="L7157" i="35"/>
  <c r="K7157" i="35"/>
  <c r="N7156" i="35"/>
  <c r="M7156" i="35"/>
  <c r="L7156" i="35"/>
  <c r="K7156" i="35"/>
  <c r="N7155" i="35"/>
  <c r="M7155" i="35"/>
  <c r="L7155" i="35"/>
  <c r="K7155" i="35"/>
  <c r="N7154" i="35"/>
  <c r="M7154" i="35"/>
  <c r="L7154" i="35"/>
  <c r="K7154" i="35"/>
  <c r="N7153" i="35"/>
  <c r="M7153" i="35"/>
  <c r="L7153" i="35"/>
  <c r="K7153" i="35"/>
  <c r="N7152" i="35"/>
  <c r="M7152" i="35"/>
  <c r="L7152" i="35"/>
  <c r="K7152" i="35"/>
  <c r="N7151" i="35"/>
  <c r="M7151" i="35"/>
  <c r="L7151" i="35"/>
  <c r="K7151" i="35"/>
  <c r="N7150" i="35"/>
  <c r="M7150" i="35"/>
  <c r="L7150" i="35"/>
  <c r="K7150" i="35"/>
  <c r="N7149" i="35"/>
  <c r="M7149" i="35"/>
  <c r="L7149" i="35"/>
  <c r="K7149" i="35"/>
  <c r="N7148" i="35"/>
  <c r="M7148" i="35"/>
  <c r="L7148" i="35"/>
  <c r="K7148" i="35"/>
  <c r="N7147" i="35"/>
  <c r="M7147" i="35"/>
  <c r="L7147" i="35"/>
  <c r="K7147" i="35"/>
  <c r="N7146" i="35"/>
  <c r="M7146" i="35"/>
  <c r="L7146" i="35"/>
  <c r="K7146" i="35"/>
  <c r="N7145" i="35"/>
  <c r="M7145" i="35"/>
  <c r="L7145" i="35"/>
  <c r="K7145" i="35"/>
  <c r="N7144" i="35"/>
  <c r="M7144" i="35"/>
  <c r="L7144" i="35"/>
  <c r="K7144" i="35"/>
  <c r="N7143" i="35"/>
  <c r="M7143" i="35"/>
  <c r="L7143" i="35"/>
  <c r="K7143" i="35"/>
  <c r="N7142" i="35"/>
  <c r="M7142" i="35"/>
  <c r="L7142" i="35"/>
  <c r="K7142" i="35"/>
  <c r="N7141" i="35"/>
  <c r="M7141" i="35"/>
  <c r="L7141" i="35"/>
  <c r="K7141" i="35"/>
  <c r="N7140" i="35"/>
  <c r="M7140" i="35"/>
  <c r="L7140" i="35"/>
  <c r="K7140" i="35"/>
  <c r="N7139" i="35"/>
  <c r="M7139" i="35"/>
  <c r="L7139" i="35"/>
  <c r="K7139" i="35"/>
  <c r="N7138" i="35"/>
  <c r="M7138" i="35"/>
  <c r="L7138" i="35"/>
  <c r="K7138" i="35"/>
  <c r="N7137" i="35"/>
  <c r="M7137" i="35"/>
  <c r="L7137" i="35"/>
  <c r="K7137" i="35"/>
  <c r="N7136" i="35"/>
  <c r="M7136" i="35"/>
  <c r="L7136" i="35"/>
  <c r="K7136" i="35"/>
  <c r="N7135" i="35"/>
  <c r="M7135" i="35"/>
  <c r="L7135" i="35"/>
  <c r="K7135" i="35"/>
  <c r="N7134" i="35"/>
  <c r="M7134" i="35"/>
  <c r="L7134" i="35"/>
  <c r="K7134" i="35"/>
  <c r="N7133" i="35"/>
  <c r="M7133" i="35"/>
  <c r="L7133" i="35"/>
  <c r="K7133" i="35"/>
  <c r="N7132" i="35"/>
  <c r="M7132" i="35"/>
  <c r="L7132" i="35"/>
  <c r="K7132" i="35"/>
  <c r="N7131" i="35"/>
  <c r="M7131" i="35"/>
  <c r="L7131" i="35"/>
  <c r="K7131" i="35"/>
  <c r="N7130" i="35"/>
  <c r="M7130" i="35"/>
  <c r="L7130" i="35"/>
  <c r="K7130" i="35"/>
  <c r="N7129" i="35"/>
  <c r="M7129" i="35"/>
  <c r="L7129" i="35"/>
  <c r="K7129" i="35"/>
  <c r="N7128" i="35"/>
  <c r="M7128" i="35"/>
  <c r="L7128" i="35"/>
  <c r="K7128" i="35"/>
  <c r="N7127" i="35"/>
  <c r="M7127" i="35"/>
  <c r="L7127" i="35"/>
  <c r="K7127" i="35"/>
  <c r="N7126" i="35"/>
  <c r="M7126" i="35"/>
  <c r="L7126" i="35"/>
  <c r="K7126" i="35"/>
  <c r="N7125" i="35"/>
  <c r="M7125" i="35"/>
  <c r="L7125" i="35"/>
  <c r="K7125" i="35"/>
  <c r="N7124" i="35"/>
  <c r="M7124" i="35"/>
  <c r="L7124" i="35"/>
  <c r="K7124" i="35"/>
  <c r="N7123" i="35"/>
  <c r="M7123" i="35"/>
  <c r="L7123" i="35"/>
  <c r="K7123" i="35"/>
  <c r="N7122" i="35"/>
  <c r="M7122" i="35"/>
  <c r="L7122" i="35"/>
  <c r="K7122" i="35"/>
  <c r="N7121" i="35"/>
  <c r="M7121" i="35"/>
  <c r="L7121" i="35"/>
  <c r="K7121" i="35"/>
  <c r="N7120" i="35"/>
  <c r="M7120" i="35"/>
  <c r="L7120" i="35"/>
  <c r="K7120" i="35"/>
  <c r="N7119" i="35"/>
  <c r="M7119" i="35"/>
  <c r="L7119" i="35"/>
  <c r="K7119" i="35"/>
  <c r="N7118" i="35"/>
  <c r="M7118" i="35"/>
  <c r="L7118" i="35"/>
  <c r="K7118" i="35"/>
  <c r="N7117" i="35"/>
  <c r="M7117" i="35"/>
  <c r="L7117" i="35"/>
  <c r="K7117" i="35"/>
  <c r="N7116" i="35"/>
  <c r="M7116" i="35"/>
  <c r="L7116" i="35"/>
  <c r="K7116" i="35"/>
  <c r="N7115" i="35"/>
  <c r="M7115" i="35"/>
  <c r="L7115" i="35"/>
  <c r="K7115" i="35"/>
  <c r="N7114" i="35"/>
  <c r="M7114" i="35"/>
  <c r="L7114" i="35"/>
  <c r="K7114" i="35"/>
  <c r="N7113" i="35"/>
  <c r="M7113" i="35"/>
  <c r="L7113" i="35"/>
  <c r="K7113" i="35"/>
  <c r="N7112" i="35"/>
  <c r="M7112" i="35"/>
  <c r="L7112" i="35"/>
  <c r="K7112" i="35"/>
  <c r="N7111" i="35"/>
  <c r="M7111" i="35"/>
  <c r="L7111" i="35"/>
  <c r="K7111" i="35"/>
  <c r="N7110" i="35"/>
  <c r="M7110" i="35"/>
  <c r="L7110" i="35"/>
  <c r="K7110" i="35"/>
  <c r="N7109" i="35"/>
  <c r="M7109" i="35"/>
  <c r="L7109" i="35"/>
  <c r="K7109" i="35"/>
  <c r="N7108" i="35"/>
  <c r="M7108" i="35"/>
  <c r="L7108" i="35"/>
  <c r="K7108" i="35"/>
  <c r="N7107" i="35"/>
  <c r="M7107" i="35"/>
  <c r="L7107" i="35"/>
  <c r="K7107" i="35"/>
  <c r="N7106" i="35"/>
  <c r="M7106" i="35"/>
  <c r="L7106" i="35"/>
  <c r="K7106" i="35"/>
  <c r="N7105" i="35"/>
  <c r="M7105" i="35"/>
  <c r="L7105" i="35"/>
  <c r="K7105" i="35"/>
  <c r="N7104" i="35"/>
  <c r="M7104" i="35"/>
  <c r="L7104" i="35"/>
  <c r="K7104" i="35"/>
  <c r="N7103" i="35"/>
  <c r="M7103" i="35"/>
  <c r="L7103" i="35"/>
  <c r="K7103" i="35"/>
  <c r="N7102" i="35"/>
  <c r="M7102" i="35"/>
  <c r="L7102" i="35"/>
  <c r="K7102" i="35"/>
  <c r="N7101" i="35"/>
  <c r="M7101" i="35"/>
  <c r="L7101" i="35"/>
  <c r="K7101" i="35"/>
  <c r="N7100" i="35"/>
  <c r="M7100" i="35"/>
  <c r="L7100" i="35"/>
  <c r="K7100" i="35"/>
  <c r="N7099" i="35"/>
  <c r="M7099" i="35"/>
  <c r="L7099" i="35"/>
  <c r="K7099" i="35"/>
  <c r="N7098" i="35"/>
  <c r="M7098" i="35"/>
  <c r="L7098" i="35"/>
  <c r="K7098" i="35"/>
  <c r="N7097" i="35"/>
  <c r="M7097" i="35"/>
  <c r="L7097" i="35"/>
  <c r="K7097" i="35"/>
  <c r="N7096" i="35"/>
  <c r="M7096" i="35"/>
  <c r="L7096" i="35"/>
  <c r="K7096" i="35"/>
  <c r="N7095" i="35"/>
  <c r="M7095" i="35"/>
  <c r="L7095" i="35"/>
  <c r="K7095" i="35"/>
  <c r="N7094" i="35"/>
  <c r="M7094" i="35"/>
  <c r="L7094" i="35"/>
  <c r="K7094" i="35"/>
  <c r="N7093" i="35"/>
  <c r="M7093" i="35"/>
  <c r="L7093" i="35"/>
  <c r="K7093" i="35"/>
  <c r="N7092" i="35"/>
  <c r="M7092" i="35"/>
  <c r="L7092" i="35"/>
  <c r="K7092" i="35"/>
  <c r="N7091" i="35"/>
  <c r="M7091" i="35"/>
  <c r="L7091" i="35"/>
  <c r="K7091" i="35"/>
  <c r="N7090" i="35"/>
  <c r="M7090" i="35"/>
  <c r="L7090" i="35"/>
  <c r="K7090" i="35"/>
  <c r="N7089" i="35"/>
  <c r="M7089" i="35"/>
  <c r="L7089" i="35"/>
  <c r="K7089" i="35"/>
  <c r="N7088" i="35"/>
  <c r="M7088" i="35"/>
  <c r="L7088" i="35"/>
  <c r="K7088" i="35"/>
  <c r="N7087" i="35"/>
  <c r="M7087" i="35"/>
  <c r="L7087" i="35"/>
  <c r="K7087" i="35"/>
  <c r="N7086" i="35"/>
  <c r="M7086" i="35"/>
  <c r="L7086" i="35"/>
  <c r="K7086" i="35"/>
  <c r="N7085" i="35"/>
  <c r="M7085" i="35"/>
  <c r="L7085" i="35"/>
  <c r="K7085" i="35"/>
  <c r="N7084" i="35"/>
  <c r="M7084" i="35"/>
  <c r="L7084" i="35"/>
  <c r="K7084" i="35"/>
  <c r="N7083" i="35"/>
  <c r="M7083" i="35"/>
  <c r="L7083" i="35"/>
  <c r="K7083" i="35"/>
  <c r="N7082" i="35"/>
  <c r="M7082" i="35"/>
  <c r="L7082" i="35"/>
  <c r="K7082" i="35"/>
  <c r="N7081" i="35"/>
  <c r="M7081" i="35"/>
  <c r="L7081" i="35"/>
  <c r="K7081" i="35"/>
  <c r="N7080" i="35"/>
  <c r="M7080" i="35"/>
  <c r="L7080" i="35"/>
  <c r="K7080" i="35"/>
  <c r="N7079" i="35"/>
  <c r="M7079" i="35"/>
  <c r="L7079" i="35"/>
  <c r="K7079" i="35"/>
  <c r="N7078" i="35"/>
  <c r="M7078" i="35"/>
  <c r="L7078" i="35"/>
  <c r="K7078" i="35"/>
  <c r="N7077" i="35"/>
  <c r="M7077" i="35"/>
  <c r="L7077" i="35"/>
  <c r="K7077" i="35"/>
  <c r="N7076" i="35"/>
  <c r="M7076" i="35"/>
  <c r="L7076" i="35"/>
  <c r="K7076" i="35"/>
  <c r="N7075" i="35"/>
  <c r="M7075" i="35"/>
  <c r="L7075" i="35"/>
  <c r="K7075" i="35"/>
  <c r="N7074" i="35"/>
  <c r="M7074" i="35"/>
  <c r="L7074" i="35"/>
  <c r="K7074" i="35"/>
  <c r="N7073" i="35"/>
  <c r="M7073" i="35"/>
  <c r="L7073" i="35"/>
  <c r="K7073" i="35"/>
  <c r="N7072" i="35"/>
  <c r="M7072" i="35"/>
  <c r="L7072" i="35"/>
  <c r="K7072" i="35"/>
  <c r="N7071" i="35"/>
  <c r="M7071" i="35"/>
  <c r="L7071" i="35"/>
  <c r="K7071" i="35"/>
  <c r="N7070" i="35"/>
  <c r="M7070" i="35"/>
  <c r="L7070" i="35"/>
  <c r="K7070" i="35"/>
  <c r="N7069" i="35"/>
  <c r="M7069" i="35"/>
  <c r="L7069" i="35"/>
  <c r="K7069" i="35"/>
  <c r="N7068" i="35"/>
  <c r="M7068" i="35"/>
  <c r="L7068" i="35"/>
  <c r="K7068" i="35"/>
  <c r="N7067" i="35"/>
  <c r="M7067" i="35"/>
  <c r="L7067" i="35"/>
  <c r="K7067" i="35"/>
  <c r="N7066" i="35"/>
  <c r="M7066" i="35"/>
  <c r="L7066" i="35"/>
  <c r="K7066" i="35"/>
  <c r="N7065" i="35"/>
  <c r="M7065" i="35"/>
  <c r="L7065" i="35"/>
  <c r="K7065" i="35"/>
  <c r="N7064" i="35"/>
  <c r="M7064" i="35"/>
  <c r="L7064" i="35"/>
  <c r="K7064" i="35"/>
  <c r="N7063" i="35"/>
  <c r="M7063" i="35"/>
  <c r="L7063" i="35"/>
  <c r="K7063" i="35"/>
  <c r="N7062" i="35"/>
  <c r="M7062" i="35"/>
  <c r="L7062" i="35"/>
  <c r="K7062" i="35"/>
  <c r="N7061" i="35"/>
  <c r="M7061" i="35"/>
  <c r="L7061" i="35"/>
  <c r="K7061" i="35"/>
  <c r="N7060" i="35"/>
  <c r="M7060" i="35"/>
  <c r="L7060" i="35"/>
  <c r="K7060" i="35"/>
  <c r="N7059" i="35"/>
  <c r="M7059" i="35"/>
  <c r="L7059" i="35"/>
  <c r="K7059" i="35"/>
  <c r="N7058" i="35"/>
  <c r="M7058" i="35"/>
  <c r="L7058" i="35"/>
  <c r="K7058" i="35"/>
  <c r="N7057" i="35"/>
  <c r="M7057" i="35"/>
  <c r="L7057" i="35"/>
  <c r="K7057" i="35"/>
  <c r="N7056" i="35"/>
  <c r="M7056" i="35"/>
  <c r="L7056" i="35"/>
  <c r="K7056" i="35"/>
  <c r="N7055" i="35"/>
  <c r="M7055" i="35"/>
  <c r="L7055" i="35"/>
  <c r="K7055" i="35"/>
  <c r="N7054" i="35"/>
  <c r="M7054" i="35"/>
  <c r="L7054" i="35"/>
  <c r="K7054" i="35"/>
  <c r="N7053" i="35"/>
  <c r="M7053" i="35"/>
  <c r="L7053" i="35"/>
  <c r="K7053" i="35"/>
  <c r="N7052" i="35"/>
  <c r="M7052" i="35"/>
  <c r="L7052" i="35"/>
  <c r="K7052" i="35"/>
  <c r="N7051" i="35"/>
  <c r="M7051" i="35"/>
  <c r="L7051" i="35"/>
  <c r="K7051" i="35"/>
  <c r="N7050" i="35"/>
  <c r="M7050" i="35"/>
  <c r="L7050" i="35"/>
  <c r="K7050" i="35"/>
  <c r="N7049" i="35"/>
  <c r="M7049" i="35"/>
  <c r="L7049" i="35"/>
  <c r="K7049" i="35"/>
  <c r="N7048" i="35"/>
  <c r="M7048" i="35"/>
  <c r="L7048" i="35"/>
  <c r="K7048" i="35"/>
  <c r="N7047" i="35"/>
  <c r="M7047" i="35"/>
  <c r="L7047" i="35"/>
  <c r="K7047" i="35"/>
  <c r="N7046" i="35"/>
  <c r="M7046" i="35"/>
  <c r="L7046" i="35"/>
  <c r="K7046" i="35"/>
  <c r="N7045" i="35"/>
  <c r="M7045" i="35"/>
  <c r="L7045" i="35"/>
  <c r="K7045" i="35"/>
  <c r="N7044" i="35"/>
  <c r="M7044" i="35"/>
  <c r="L7044" i="35"/>
  <c r="K7044" i="35"/>
  <c r="N7043" i="35"/>
  <c r="M7043" i="35"/>
  <c r="L7043" i="35"/>
  <c r="K7043" i="35"/>
  <c r="N7042" i="35"/>
  <c r="M7042" i="35"/>
  <c r="L7042" i="35"/>
  <c r="K7042" i="35"/>
  <c r="N7041" i="35"/>
  <c r="M7041" i="35"/>
  <c r="L7041" i="35"/>
  <c r="K7041" i="35"/>
  <c r="N7040" i="35"/>
  <c r="M7040" i="35"/>
  <c r="L7040" i="35"/>
  <c r="K7040" i="35"/>
  <c r="N7039" i="35"/>
  <c r="M7039" i="35"/>
  <c r="L7039" i="35"/>
  <c r="K7039" i="35"/>
  <c r="N7038" i="35"/>
  <c r="M7038" i="35"/>
  <c r="L7038" i="35"/>
  <c r="K7038" i="35"/>
  <c r="N7037" i="35"/>
  <c r="M7037" i="35"/>
  <c r="L7037" i="35"/>
  <c r="K7037" i="35"/>
  <c r="N7036" i="35"/>
  <c r="M7036" i="35"/>
  <c r="L7036" i="35"/>
  <c r="K7036" i="35"/>
  <c r="N7035" i="35"/>
  <c r="M7035" i="35"/>
  <c r="L7035" i="35"/>
  <c r="K7035" i="35"/>
  <c r="N7034" i="35"/>
  <c r="M7034" i="35"/>
  <c r="L7034" i="35"/>
  <c r="K7034" i="35"/>
  <c r="N7033" i="35"/>
  <c r="M7033" i="35"/>
  <c r="L7033" i="35"/>
  <c r="K7033" i="35"/>
  <c r="N7032" i="35"/>
  <c r="M7032" i="35"/>
  <c r="L7032" i="35"/>
  <c r="K7032" i="35"/>
  <c r="N7031" i="35"/>
  <c r="M7031" i="35"/>
  <c r="L7031" i="35"/>
  <c r="K7031" i="35"/>
  <c r="N7030" i="35"/>
  <c r="M7030" i="35"/>
  <c r="L7030" i="35"/>
  <c r="K7030" i="35"/>
  <c r="N7029" i="35"/>
  <c r="M7029" i="35"/>
  <c r="L7029" i="35"/>
  <c r="K7029" i="35"/>
  <c r="N7028" i="35"/>
  <c r="M7028" i="35"/>
  <c r="L7028" i="35"/>
  <c r="K7028" i="35"/>
  <c r="N7027" i="35"/>
  <c r="M7027" i="35"/>
  <c r="L7027" i="35"/>
  <c r="K7027" i="35"/>
  <c r="N7026" i="35"/>
  <c r="M7026" i="35"/>
  <c r="L7026" i="35"/>
  <c r="K7026" i="35"/>
  <c r="N7025" i="35"/>
  <c r="M7025" i="35"/>
  <c r="L7025" i="35"/>
  <c r="K7025" i="35"/>
  <c r="N7024" i="35"/>
  <c r="M7024" i="35"/>
  <c r="L7024" i="35"/>
  <c r="K7024" i="35"/>
  <c r="N7023" i="35"/>
  <c r="M7023" i="35"/>
  <c r="L7023" i="35"/>
  <c r="K7023" i="35"/>
  <c r="N7022" i="35"/>
  <c r="M7022" i="35"/>
  <c r="L7022" i="35"/>
  <c r="K7022" i="35"/>
  <c r="N7021" i="35"/>
  <c r="M7021" i="35"/>
  <c r="L7021" i="35"/>
  <c r="K7021" i="35"/>
  <c r="N7020" i="35"/>
  <c r="M7020" i="35"/>
  <c r="L7020" i="35"/>
  <c r="K7020" i="35"/>
  <c r="N7019" i="35"/>
  <c r="M7019" i="35"/>
  <c r="L7019" i="35"/>
  <c r="K7019" i="35"/>
  <c r="N7018" i="35"/>
  <c r="M7018" i="35"/>
  <c r="L7018" i="35"/>
  <c r="K7018" i="35"/>
  <c r="N7017" i="35"/>
  <c r="M7017" i="35"/>
  <c r="L7017" i="35"/>
  <c r="K7017" i="35"/>
  <c r="N7016" i="35"/>
  <c r="M7016" i="35"/>
  <c r="L7016" i="35"/>
  <c r="K7016" i="35"/>
  <c r="N7015" i="35"/>
  <c r="M7015" i="35"/>
  <c r="L7015" i="35"/>
  <c r="K7015" i="35"/>
  <c r="N7014" i="35"/>
  <c r="M7014" i="35"/>
  <c r="L7014" i="35"/>
  <c r="K7014" i="35"/>
  <c r="N7013" i="35"/>
  <c r="M7013" i="35"/>
  <c r="L7013" i="35"/>
  <c r="K7013" i="35"/>
  <c r="N7012" i="35"/>
  <c r="M7012" i="35"/>
  <c r="L7012" i="35"/>
  <c r="K7012" i="35"/>
  <c r="N7011" i="35"/>
  <c r="M7011" i="35"/>
  <c r="L7011" i="35"/>
  <c r="K7011" i="35"/>
  <c r="N7010" i="35"/>
  <c r="M7010" i="35"/>
  <c r="L7010" i="35"/>
  <c r="K7010" i="35"/>
  <c r="N7009" i="35"/>
  <c r="M7009" i="35"/>
  <c r="L7009" i="35"/>
  <c r="K7009" i="35"/>
  <c r="N7008" i="35"/>
  <c r="M7008" i="35"/>
  <c r="L7008" i="35"/>
  <c r="K7008" i="35"/>
  <c r="N7007" i="35"/>
  <c r="M7007" i="35"/>
  <c r="L7007" i="35"/>
  <c r="K7007" i="35"/>
  <c r="N7006" i="35"/>
  <c r="M7006" i="35"/>
  <c r="L7006" i="35"/>
  <c r="K7006" i="35"/>
  <c r="N7005" i="35"/>
  <c r="M7005" i="35"/>
  <c r="L7005" i="35"/>
  <c r="K7005" i="35"/>
  <c r="N7004" i="35"/>
  <c r="M7004" i="35"/>
  <c r="L7004" i="35"/>
  <c r="K7004" i="35"/>
  <c r="N7003" i="35"/>
  <c r="M7003" i="35"/>
  <c r="L7003" i="35"/>
  <c r="K7003" i="35"/>
  <c r="N7002" i="35"/>
  <c r="M7002" i="35"/>
  <c r="L7002" i="35"/>
  <c r="K7002" i="35"/>
  <c r="N7001" i="35"/>
  <c r="M7001" i="35"/>
  <c r="L7001" i="35"/>
  <c r="K7001" i="35"/>
  <c r="N7000" i="35"/>
  <c r="M7000" i="35"/>
  <c r="L7000" i="35"/>
  <c r="K7000" i="35"/>
  <c r="N6999" i="35"/>
  <c r="M6999" i="35"/>
  <c r="L6999" i="35"/>
  <c r="K6999" i="35"/>
  <c r="N6998" i="35"/>
  <c r="M6998" i="35"/>
  <c r="L6998" i="35"/>
  <c r="K6998" i="35"/>
  <c r="N6997" i="35"/>
  <c r="M6997" i="35"/>
  <c r="L6997" i="35"/>
  <c r="K6997" i="35"/>
  <c r="N6996" i="35"/>
  <c r="M6996" i="35"/>
  <c r="L6996" i="35"/>
  <c r="K6996" i="35"/>
  <c r="N6995" i="35"/>
  <c r="M6995" i="35"/>
  <c r="L6995" i="35"/>
  <c r="K6995" i="35"/>
  <c r="N6994" i="35"/>
  <c r="M6994" i="35"/>
  <c r="L6994" i="35"/>
  <c r="K6994" i="35"/>
  <c r="N6993" i="35"/>
  <c r="M6993" i="35"/>
  <c r="L6993" i="35"/>
  <c r="K6993" i="35"/>
  <c r="N6992" i="35"/>
  <c r="M6992" i="35"/>
  <c r="L6992" i="35"/>
  <c r="K6992" i="35"/>
  <c r="N6991" i="35"/>
  <c r="M6991" i="35"/>
  <c r="L6991" i="35"/>
  <c r="K6991" i="35"/>
  <c r="N6990" i="35"/>
  <c r="M6990" i="35"/>
  <c r="L6990" i="35"/>
  <c r="K6990" i="35"/>
  <c r="N6989" i="35"/>
  <c r="M6989" i="35"/>
  <c r="L6989" i="35"/>
  <c r="K6989" i="35"/>
  <c r="N6988" i="35"/>
  <c r="M6988" i="35"/>
  <c r="L6988" i="35"/>
  <c r="K6988" i="35"/>
  <c r="N6987" i="35"/>
  <c r="M6987" i="35"/>
  <c r="L6987" i="35"/>
  <c r="K6987" i="35"/>
  <c r="N6986" i="35"/>
  <c r="M6986" i="35"/>
  <c r="L6986" i="35"/>
  <c r="K6986" i="35"/>
  <c r="N6985" i="35"/>
  <c r="M6985" i="35"/>
  <c r="L6985" i="35"/>
  <c r="K6985" i="35"/>
  <c r="N6984" i="35"/>
  <c r="M6984" i="35"/>
  <c r="L6984" i="35"/>
  <c r="K6984" i="35"/>
  <c r="N6983" i="35"/>
  <c r="M6983" i="35"/>
  <c r="L6983" i="35"/>
  <c r="K6983" i="35"/>
  <c r="N6982" i="35"/>
  <c r="M6982" i="35"/>
  <c r="L6982" i="35"/>
  <c r="K6982" i="35"/>
  <c r="N6981" i="35"/>
  <c r="M6981" i="35"/>
  <c r="L6981" i="35"/>
  <c r="K6981" i="35"/>
  <c r="N6980" i="35"/>
  <c r="M6980" i="35"/>
  <c r="L6980" i="35"/>
  <c r="K6980" i="35"/>
  <c r="N6979" i="35"/>
  <c r="M6979" i="35"/>
  <c r="L6979" i="35"/>
  <c r="K6979" i="35"/>
  <c r="N6978" i="35"/>
  <c r="M6978" i="35"/>
  <c r="L6978" i="35"/>
  <c r="K6978" i="35"/>
  <c r="N6977" i="35"/>
  <c r="M6977" i="35"/>
  <c r="L6977" i="35"/>
  <c r="K6977" i="35"/>
  <c r="N6976" i="35"/>
  <c r="M6976" i="35"/>
  <c r="L6976" i="35"/>
  <c r="K6976" i="35"/>
  <c r="N6975" i="35"/>
  <c r="M6975" i="35"/>
  <c r="L6975" i="35"/>
  <c r="K6975" i="35"/>
  <c r="N6974" i="35"/>
  <c r="M6974" i="35"/>
  <c r="L6974" i="35"/>
  <c r="K6974" i="35"/>
  <c r="N6973" i="35"/>
  <c r="M6973" i="35"/>
  <c r="L6973" i="35"/>
  <c r="K6973" i="35"/>
  <c r="N6972" i="35"/>
  <c r="M6972" i="35"/>
  <c r="L6972" i="35"/>
  <c r="K6972" i="35"/>
  <c r="N6971" i="35"/>
  <c r="M6971" i="35"/>
  <c r="L6971" i="35"/>
  <c r="K6971" i="35"/>
  <c r="N6970" i="35"/>
  <c r="M6970" i="35"/>
  <c r="L6970" i="35"/>
  <c r="K6970" i="35"/>
  <c r="N6969" i="35"/>
  <c r="M6969" i="35"/>
  <c r="L6969" i="35"/>
  <c r="K6969" i="35"/>
  <c r="N6968" i="35"/>
  <c r="M6968" i="35"/>
  <c r="L6968" i="35"/>
  <c r="K6968" i="35"/>
  <c r="N6967" i="35"/>
  <c r="M6967" i="35"/>
  <c r="L6967" i="35"/>
  <c r="K6967" i="35"/>
  <c r="N6966" i="35"/>
  <c r="M6966" i="35"/>
  <c r="L6966" i="35"/>
  <c r="K6966" i="35"/>
  <c r="N6965" i="35"/>
  <c r="M6965" i="35"/>
  <c r="L6965" i="35"/>
  <c r="K6965" i="35"/>
  <c r="N6964" i="35"/>
  <c r="M6964" i="35"/>
  <c r="L6964" i="35"/>
  <c r="K6964" i="35"/>
  <c r="N6963" i="35"/>
  <c r="M6963" i="35"/>
  <c r="L6963" i="35"/>
  <c r="K6963" i="35"/>
  <c r="N6962" i="35"/>
  <c r="M6962" i="35"/>
  <c r="L6962" i="35"/>
  <c r="K6962" i="35"/>
  <c r="N6961" i="35"/>
  <c r="M6961" i="35"/>
  <c r="L6961" i="35"/>
  <c r="K6961" i="35"/>
  <c r="N6960" i="35"/>
  <c r="M6960" i="35"/>
  <c r="L6960" i="35"/>
  <c r="K6960" i="35"/>
  <c r="N6959" i="35"/>
  <c r="M6959" i="35"/>
  <c r="L6959" i="35"/>
  <c r="K6959" i="35"/>
  <c r="N6958" i="35"/>
  <c r="M6958" i="35"/>
  <c r="L6958" i="35"/>
  <c r="K6958" i="35"/>
  <c r="N6957" i="35"/>
  <c r="M6957" i="35"/>
  <c r="L6957" i="35"/>
  <c r="K6957" i="35"/>
  <c r="N6956" i="35"/>
  <c r="M6956" i="35"/>
  <c r="L6956" i="35"/>
  <c r="K6956" i="35"/>
  <c r="N6955" i="35"/>
  <c r="M6955" i="35"/>
  <c r="L6955" i="35"/>
  <c r="K6955" i="35"/>
  <c r="N6954" i="35"/>
  <c r="M6954" i="35"/>
  <c r="L6954" i="35"/>
  <c r="K6954" i="35"/>
  <c r="N6953" i="35"/>
  <c r="M6953" i="35"/>
  <c r="L6953" i="35"/>
  <c r="K6953" i="35"/>
  <c r="N6952" i="35"/>
  <c r="M6952" i="35"/>
  <c r="L6952" i="35"/>
  <c r="K6952" i="35"/>
  <c r="N6951" i="35"/>
  <c r="M6951" i="35"/>
  <c r="L6951" i="35"/>
  <c r="K6951" i="35"/>
  <c r="N6950" i="35"/>
  <c r="M6950" i="35"/>
  <c r="L6950" i="35"/>
  <c r="K6950" i="35"/>
  <c r="N6949" i="35"/>
  <c r="M6949" i="35"/>
  <c r="L6949" i="35"/>
  <c r="K6949" i="35"/>
  <c r="N6948" i="35"/>
  <c r="M6948" i="35"/>
  <c r="L6948" i="35"/>
  <c r="K6948" i="35"/>
  <c r="N6947" i="35"/>
  <c r="M6947" i="35"/>
  <c r="L6947" i="35"/>
  <c r="K6947" i="35"/>
  <c r="N6946" i="35"/>
  <c r="M6946" i="35"/>
  <c r="L6946" i="35"/>
  <c r="K6946" i="35"/>
  <c r="N6945" i="35"/>
  <c r="M6945" i="35"/>
  <c r="L6945" i="35"/>
  <c r="K6945" i="35"/>
  <c r="N6944" i="35"/>
  <c r="M6944" i="35"/>
  <c r="L6944" i="35"/>
  <c r="K6944" i="35"/>
  <c r="N6943" i="35"/>
  <c r="M6943" i="35"/>
  <c r="L6943" i="35"/>
  <c r="K6943" i="35"/>
  <c r="N6942" i="35"/>
  <c r="M6942" i="35"/>
  <c r="L6942" i="35"/>
  <c r="K6942" i="35"/>
  <c r="N6941" i="35"/>
  <c r="M6941" i="35"/>
  <c r="L6941" i="35"/>
  <c r="K6941" i="35"/>
  <c r="N6940" i="35"/>
  <c r="M6940" i="35"/>
  <c r="L6940" i="35"/>
  <c r="K6940" i="35"/>
  <c r="N6939" i="35"/>
  <c r="M6939" i="35"/>
  <c r="L6939" i="35"/>
  <c r="K6939" i="35"/>
  <c r="N6938" i="35"/>
  <c r="M6938" i="35"/>
  <c r="L6938" i="35"/>
  <c r="K6938" i="35"/>
  <c r="N6937" i="35"/>
  <c r="M6937" i="35"/>
  <c r="L6937" i="35"/>
  <c r="K6937" i="35"/>
  <c r="N6936" i="35"/>
  <c r="M6936" i="35"/>
  <c r="L6936" i="35"/>
  <c r="K6936" i="35"/>
  <c r="N6935" i="35"/>
  <c r="M6935" i="35"/>
  <c r="L6935" i="35"/>
  <c r="K6935" i="35"/>
  <c r="N6934" i="35"/>
  <c r="M6934" i="35"/>
  <c r="L6934" i="35"/>
  <c r="K6934" i="35"/>
  <c r="N6933" i="35"/>
  <c r="M6933" i="35"/>
  <c r="L6933" i="35"/>
  <c r="K6933" i="35"/>
  <c r="N6932" i="35"/>
  <c r="M6932" i="35"/>
  <c r="L6932" i="35"/>
  <c r="K6932" i="35"/>
  <c r="N6931" i="35"/>
  <c r="M6931" i="35"/>
  <c r="L6931" i="35"/>
  <c r="K6931" i="35"/>
  <c r="N6930" i="35"/>
  <c r="M6930" i="35"/>
  <c r="L6930" i="35"/>
  <c r="K6930" i="35"/>
  <c r="N6929" i="35"/>
  <c r="M6929" i="35"/>
  <c r="L6929" i="35"/>
  <c r="K6929" i="35"/>
  <c r="N6928" i="35"/>
  <c r="M6928" i="35"/>
  <c r="L6928" i="35"/>
  <c r="K6928" i="35"/>
  <c r="N6927" i="35"/>
  <c r="M6927" i="35"/>
  <c r="L6927" i="35"/>
  <c r="K6927" i="35"/>
  <c r="N6926" i="35"/>
  <c r="M6926" i="35"/>
  <c r="L6926" i="35"/>
  <c r="K6926" i="35"/>
  <c r="N6925" i="35"/>
  <c r="M6925" i="35"/>
  <c r="L6925" i="35"/>
  <c r="K6925" i="35"/>
  <c r="N6924" i="35"/>
  <c r="M6924" i="35"/>
  <c r="L6924" i="35"/>
  <c r="K6924" i="35"/>
  <c r="N6923" i="35"/>
  <c r="M6923" i="35"/>
  <c r="L6923" i="35"/>
  <c r="K6923" i="35"/>
  <c r="N6922" i="35"/>
  <c r="M6922" i="35"/>
  <c r="L6922" i="35"/>
  <c r="K6922" i="35"/>
  <c r="N6921" i="35"/>
  <c r="M6921" i="35"/>
  <c r="L6921" i="35"/>
  <c r="K6921" i="35"/>
  <c r="N6920" i="35"/>
  <c r="M6920" i="35"/>
  <c r="L6920" i="35"/>
  <c r="K6920" i="35"/>
  <c r="N6919" i="35"/>
  <c r="M6919" i="35"/>
  <c r="L6919" i="35"/>
  <c r="K6919" i="35"/>
  <c r="N6918" i="35"/>
  <c r="M6918" i="35"/>
  <c r="L6918" i="35"/>
  <c r="K6918" i="35"/>
  <c r="N6917" i="35"/>
  <c r="M6917" i="35"/>
  <c r="L6917" i="35"/>
  <c r="K6917" i="35"/>
  <c r="N6916" i="35"/>
  <c r="M6916" i="35"/>
  <c r="L6916" i="35"/>
  <c r="K6916" i="35"/>
  <c r="N6915" i="35"/>
  <c r="M6915" i="35"/>
  <c r="L6915" i="35"/>
  <c r="K6915" i="35"/>
  <c r="N6914" i="35"/>
  <c r="M6914" i="35"/>
  <c r="L6914" i="35"/>
  <c r="K6914" i="35"/>
  <c r="N6913" i="35"/>
  <c r="M6913" i="35"/>
  <c r="L6913" i="35"/>
  <c r="K6913" i="35"/>
  <c r="N6912" i="35"/>
  <c r="M6912" i="35"/>
  <c r="L6912" i="35"/>
  <c r="K6912" i="35"/>
  <c r="N6911" i="35"/>
  <c r="M6911" i="35"/>
  <c r="L6911" i="35"/>
  <c r="K6911" i="35"/>
  <c r="N6910" i="35"/>
  <c r="M6910" i="35"/>
  <c r="L6910" i="35"/>
  <c r="K6910" i="35"/>
  <c r="N6909" i="35"/>
  <c r="M6909" i="35"/>
  <c r="L6909" i="35"/>
  <c r="K6909" i="35"/>
  <c r="N6908" i="35"/>
  <c r="M6908" i="35"/>
  <c r="L6908" i="35"/>
  <c r="K6908" i="35"/>
  <c r="N6907" i="35"/>
  <c r="M6907" i="35"/>
  <c r="L6907" i="35"/>
  <c r="K6907" i="35"/>
  <c r="N6906" i="35"/>
  <c r="M6906" i="35"/>
  <c r="L6906" i="35"/>
  <c r="K6906" i="35"/>
  <c r="N6905" i="35"/>
  <c r="M6905" i="35"/>
  <c r="L6905" i="35"/>
  <c r="K6905" i="35"/>
  <c r="N6904" i="35"/>
  <c r="M6904" i="35"/>
  <c r="L6904" i="35"/>
  <c r="K6904" i="35"/>
  <c r="N6903" i="35"/>
  <c r="M6903" i="35"/>
  <c r="L6903" i="35"/>
  <c r="K6903" i="35"/>
  <c r="N6902" i="35"/>
  <c r="M6902" i="35"/>
  <c r="L6902" i="35"/>
  <c r="K6902" i="35"/>
  <c r="N6901" i="35"/>
  <c r="M6901" i="35"/>
  <c r="L6901" i="35"/>
  <c r="K6901" i="35"/>
  <c r="N6900" i="35"/>
  <c r="M6900" i="35"/>
  <c r="L6900" i="35"/>
  <c r="K6900" i="35"/>
  <c r="N6899" i="35"/>
  <c r="M6899" i="35"/>
  <c r="L6899" i="35"/>
  <c r="K6899" i="35"/>
  <c r="N6898" i="35"/>
  <c r="M6898" i="35"/>
  <c r="L6898" i="35"/>
  <c r="K6898" i="35"/>
  <c r="N6897" i="35"/>
  <c r="M6897" i="35"/>
  <c r="L6897" i="35"/>
  <c r="K6897" i="35"/>
  <c r="N6896" i="35"/>
  <c r="M6896" i="35"/>
  <c r="L6896" i="35"/>
  <c r="K6896" i="35"/>
  <c r="N6895" i="35"/>
  <c r="M6895" i="35"/>
  <c r="L6895" i="35"/>
  <c r="K6895" i="35"/>
  <c r="N6894" i="35"/>
  <c r="M6894" i="35"/>
  <c r="L6894" i="35"/>
  <c r="K6894" i="35"/>
  <c r="N6893" i="35"/>
  <c r="M6893" i="35"/>
  <c r="L6893" i="35"/>
  <c r="K6893" i="35"/>
  <c r="N6892" i="35"/>
  <c r="M6892" i="35"/>
  <c r="L6892" i="35"/>
  <c r="K6892" i="35"/>
  <c r="N6891" i="35"/>
  <c r="M6891" i="35"/>
  <c r="L6891" i="35"/>
  <c r="K6891" i="35"/>
  <c r="N6890" i="35"/>
  <c r="M6890" i="35"/>
  <c r="L6890" i="35"/>
  <c r="K6890" i="35"/>
  <c r="N6889" i="35"/>
  <c r="M6889" i="35"/>
  <c r="L6889" i="35"/>
  <c r="K6889" i="35"/>
  <c r="N6888" i="35"/>
  <c r="M6888" i="35"/>
  <c r="L6888" i="35"/>
  <c r="K6888" i="35"/>
  <c r="N6887" i="35"/>
  <c r="M6887" i="35"/>
  <c r="L6887" i="35"/>
  <c r="K6887" i="35"/>
  <c r="N6886" i="35"/>
  <c r="M6886" i="35"/>
  <c r="L6886" i="35"/>
  <c r="K6886" i="35"/>
  <c r="N6885" i="35"/>
  <c r="M6885" i="35"/>
  <c r="L6885" i="35"/>
  <c r="K6885" i="35"/>
  <c r="N6884" i="35"/>
  <c r="M6884" i="35"/>
  <c r="L6884" i="35"/>
  <c r="K6884" i="35"/>
  <c r="N6883" i="35"/>
  <c r="M6883" i="35"/>
  <c r="L6883" i="35"/>
  <c r="K6883" i="35"/>
  <c r="N6882" i="35"/>
  <c r="M6882" i="35"/>
  <c r="L6882" i="35"/>
  <c r="K6882" i="35"/>
  <c r="N6881" i="35"/>
  <c r="M6881" i="35"/>
  <c r="L6881" i="35"/>
  <c r="K6881" i="35"/>
  <c r="N6880" i="35"/>
  <c r="M6880" i="35"/>
  <c r="L6880" i="35"/>
  <c r="K6880" i="35"/>
  <c r="N6879" i="35"/>
  <c r="M6879" i="35"/>
  <c r="L6879" i="35"/>
  <c r="K6879" i="35"/>
  <c r="N6878" i="35"/>
  <c r="M6878" i="35"/>
  <c r="L6878" i="35"/>
  <c r="K6878" i="35"/>
  <c r="N6877" i="35"/>
  <c r="M6877" i="35"/>
  <c r="L6877" i="35"/>
  <c r="K6877" i="35"/>
  <c r="N6876" i="35"/>
  <c r="M6876" i="35"/>
  <c r="L6876" i="35"/>
  <c r="K6876" i="35"/>
  <c r="N6875" i="35"/>
  <c r="M6875" i="35"/>
  <c r="L6875" i="35"/>
  <c r="K6875" i="35"/>
  <c r="N6874" i="35"/>
  <c r="M6874" i="35"/>
  <c r="L6874" i="35"/>
  <c r="K6874" i="35"/>
  <c r="N6873" i="35"/>
  <c r="M6873" i="35"/>
  <c r="L6873" i="35"/>
  <c r="K6873" i="35"/>
  <c r="N6872" i="35"/>
  <c r="M6872" i="35"/>
  <c r="L6872" i="35"/>
  <c r="K6872" i="35"/>
  <c r="N6871" i="35"/>
  <c r="M6871" i="35"/>
  <c r="L6871" i="35"/>
  <c r="K6871" i="35"/>
  <c r="N6870" i="35"/>
  <c r="M6870" i="35"/>
  <c r="L6870" i="35"/>
  <c r="K6870" i="35"/>
  <c r="N6869" i="35"/>
  <c r="M6869" i="35"/>
  <c r="L6869" i="35"/>
  <c r="K6869" i="35"/>
  <c r="N6868" i="35"/>
  <c r="M6868" i="35"/>
  <c r="L6868" i="35"/>
  <c r="K6868" i="35"/>
  <c r="N6867" i="35"/>
  <c r="M6867" i="35"/>
  <c r="L6867" i="35"/>
  <c r="K6867" i="35"/>
  <c r="N6866" i="35"/>
  <c r="M6866" i="35"/>
  <c r="L6866" i="35"/>
  <c r="K6866" i="35"/>
  <c r="N6865" i="35"/>
  <c r="M6865" i="35"/>
  <c r="L6865" i="35"/>
  <c r="K6865" i="35"/>
  <c r="N6864" i="35"/>
  <c r="M6864" i="35"/>
  <c r="L6864" i="35"/>
  <c r="K6864" i="35"/>
  <c r="N6863" i="35"/>
  <c r="M6863" i="35"/>
  <c r="L6863" i="35"/>
  <c r="K6863" i="35"/>
  <c r="N6862" i="35"/>
  <c r="M6862" i="35"/>
  <c r="L6862" i="35"/>
  <c r="K6862" i="35"/>
  <c r="N6861" i="35"/>
  <c r="M6861" i="35"/>
  <c r="L6861" i="35"/>
  <c r="K6861" i="35"/>
  <c r="N6860" i="35"/>
  <c r="M6860" i="35"/>
  <c r="L6860" i="35"/>
  <c r="K6860" i="35"/>
  <c r="N6859" i="35"/>
  <c r="M6859" i="35"/>
  <c r="L6859" i="35"/>
  <c r="K6859" i="35"/>
  <c r="N6858" i="35"/>
  <c r="M6858" i="35"/>
  <c r="L6858" i="35"/>
  <c r="K6858" i="35"/>
  <c r="N6857" i="35"/>
  <c r="M6857" i="35"/>
  <c r="L6857" i="35"/>
  <c r="K6857" i="35"/>
  <c r="N6856" i="35"/>
  <c r="M6856" i="35"/>
  <c r="L6856" i="35"/>
  <c r="K6856" i="35"/>
  <c r="N6855" i="35"/>
  <c r="M6855" i="35"/>
  <c r="L6855" i="35"/>
  <c r="K6855" i="35"/>
  <c r="N6854" i="35"/>
  <c r="M6854" i="35"/>
  <c r="L6854" i="35"/>
  <c r="K6854" i="35"/>
  <c r="N6853" i="35"/>
  <c r="M6853" i="35"/>
  <c r="L6853" i="35"/>
  <c r="K6853" i="35"/>
  <c r="N6852" i="35"/>
  <c r="M6852" i="35"/>
  <c r="L6852" i="35"/>
  <c r="K6852" i="35"/>
  <c r="N6851" i="35"/>
  <c r="M6851" i="35"/>
  <c r="L6851" i="35"/>
  <c r="K6851" i="35"/>
  <c r="N6850" i="35"/>
  <c r="M6850" i="35"/>
  <c r="L6850" i="35"/>
  <c r="K6850" i="35"/>
  <c r="N6849" i="35"/>
  <c r="M6849" i="35"/>
  <c r="L6849" i="35"/>
  <c r="K6849" i="35"/>
  <c r="N6848" i="35"/>
  <c r="M6848" i="35"/>
  <c r="L6848" i="35"/>
  <c r="K6848" i="35"/>
  <c r="N6847" i="35"/>
  <c r="M6847" i="35"/>
  <c r="L6847" i="35"/>
  <c r="K6847" i="35"/>
  <c r="N6846" i="35"/>
  <c r="M6846" i="35"/>
  <c r="L6846" i="35"/>
  <c r="K6846" i="35"/>
  <c r="N6845" i="35"/>
  <c r="M6845" i="35"/>
  <c r="L6845" i="35"/>
  <c r="K6845" i="35"/>
  <c r="N6844" i="35"/>
  <c r="M6844" i="35"/>
  <c r="L6844" i="35"/>
  <c r="K6844" i="35"/>
  <c r="N6843" i="35"/>
  <c r="M6843" i="35"/>
  <c r="L6843" i="35"/>
  <c r="K6843" i="35"/>
  <c r="N6842" i="35"/>
  <c r="M6842" i="35"/>
  <c r="L6842" i="35"/>
  <c r="K6842" i="35"/>
  <c r="N6841" i="35"/>
  <c r="M6841" i="35"/>
  <c r="L6841" i="35"/>
  <c r="K6841" i="35"/>
  <c r="N6840" i="35"/>
  <c r="M6840" i="35"/>
  <c r="L6840" i="35"/>
  <c r="K6840" i="35"/>
  <c r="N6839" i="35"/>
  <c r="M6839" i="35"/>
  <c r="L6839" i="35"/>
  <c r="K6839" i="35"/>
  <c r="N6838" i="35"/>
  <c r="M6838" i="35"/>
  <c r="L6838" i="35"/>
  <c r="K6838" i="35"/>
  <c r="N6837" i="35"/>
  <c r="M6837" i="35"/>
  <c r="L6837" i="35"/>
  <c r="K6837" i="35"/>
  <c r="N6836" i="35"/>
  <c r="M6836" i="35"/>
  <c r="L6836" i="35"/>
  <c r="K6836" i="35"/>
  <c r="N6835" i="35"/>
  <c r="M6835" i="35"/>
  <c r="L6835" i="35"/>
  <c r="K6835" i="35"/>
  <c r="N6834" i="35"/>
  <c r="M6834" i="35"/>
  <c r="L6834" i="35"/>
  <c r="K6834" i="35"/>
  <c r="N6833" i="35"/>
  <c r="M6833" i="35"/>
  <c r="L6833" i="35"/>
  <c r="K6833" i="35"/>
  <c r="N6832" i="35"/>
  <c r="M6832" i="35"/>
  <c r="L6832" i="35"/>
  <c r="K6832" i="35"/>
  <c r="N6831" i="35"/>
  <c r="M6831" i="35"/>
  <c r="L6831" i="35"/>
  <c r="K6831" i="35"/>
  <c r="N6830" i="35"/>
  <c r="M6830" i="35"/>
  <c r="L6830" i="35"/>
  <c r="K6830" i="35"/>
  <c r="N6829" i="35"/>
  <c r="M6829" i="35"/>
  <c r="L6829" i="35"/>
  <c r="K6829" i="35"/>
  <c r="N6828" i="35"/>
  <c r="M6828" i="35"/>
  <c r="L6828" i="35"/>
  <c r="K6828" i="35"/>
  <c r="N6827" i="35"/>
  <c r="M6827" i="35"/>
  <c r="L6827" i="35"/>
  <c r="K6827" i="35"/>
  <c r="N6826" i="35"/>
  <c r="M6826" i="35"/>
  <c r="L6826" i="35"/>
  <c r="K6826" i="35"/>
  <c r="N6825" i="35"/>
  <c r="M6825" i="35"/>
  <c r="L6825" i="35"/>
  <c r="K6825" i="35"/>
  <c r="N6824" i="35"/>
  <c r="M6824" i="35"/>
  <c r="L6824" i="35"/>
  <c r="K6824" i="35"/>
  <c r="N6823" i="35"/>
  <c r="M6823" i="35"/>
  <c r="L6823" i="35"/>
  <c r="K6823" i="35"/>
  <c r="N6822" i="35"/>
  <c r="M6822" i="35"/>
  <c r="L6822" i="35"/>
  <c r="K6822" i="35"/>
  <c r="N6821" i="35"/>
  <c r="M6821" i="35"/>
  <c r="L6821" i="35"/>
  <c r="K6821" i="35"/>
  <c r="N6820" i="35"/>
  <c r="M6820" i="35"/>
  <c r="L6820" i="35"/>
  <c r="K6820" i="35"/>
  <c r="N6819" i="35"/>
  <c r="M6819" i="35"/>
  <c r="L6819" i="35"/>
  <c r="K6819" i="35"/>
  <c r="N6818" i="35"/>
  <c r="M6818" i="35"/>
  <c r="L6818" i="35"/>
  <c r="K6818" i="35"/>
  <c r="N6817" i="35"/>
  <c r="M6817" i="35"/>
  <c r="L6817" i="35"/>
  <c r="K6817" i="35"/>
  <c r="N6816" i="35"/>
  <c r="M6816" i="35"/>
  <c r="L6816" i="35"/>
  <c r="K6816" i="35"/>
  <c r="N6815" i="35"/>
  <c r="M6815" i="35"/>
  <c r="L6815" i="35"/>
  <c r="K6815" i="35"/>
  <c r="N6814" i="35"/>
  <c r="M6814" i="35"/>
  <c r="L6814" i="35"/>
  <c r="K6814" i="35"/>
  <c r="N6813" i="35"/>
  <c r="M6813" i="35"/>
  <c r="L6813" i="35"/>
  <c r="K6813" i="35"/>
  <c r="N6812" i="35"/>
  <c r="M6812" i="35"/>
  <c r="L6812" i="35"/>
  <c r="K6812" i="35"/>
  <c r="N6811" i="35"/>
  <c r="M6811" i="35"/>
  <c r="L6811" i="35"/>
  <c r="K6811" i="35"/>
  <c r="N6810" i="35"/>
  <c r="M6810" i="35"/>
  <c r="L6810" i="35"/>
  <c r="K6810" i="35"/>
  <c r="N6809" i="35"/>
  <c r="M6809" i="35"/>
  <c r="L6809" i="35"/>
  <c r="K6809" i="35"/>
  <c r="N6808" i="35"/>
  <c r="M6808" i="35"/>
  <c r="L6808" i="35"/>
  <c r="K6808" i="35"/>
  <c r="N6807" i="35"/>
  <c r="M6807" i="35"/>
  <c r="L6807" i="35"/>
  <c r="K6807" i="35"/>
  <c r="N6806" i="35"/>
  <c r="M6806" i="35"/>
  <c r="L6806" i="35"/>
  <c r="K6806" i="35"/>
  <c r="N6805" i="35"/>
  <c r="M6805" i="35"/>
  <c r="L6805" i="35"/>
  <c r="K6805" i="35"/>
  <c r="N6804" i="35"/>
  <c r="M6804" i="35"/>
  <c r="L6804" i="35"/>
  <c r="K6804" i="35"/>
  <c r="N6803" i="35"/>
  <c r="M6803" i="35"/>
  <c r="L6803" i="35"/>
  <c r="K6803" i="35"/>
  <c r="N6802" i="35"/>
  <c r="M6802" i="35"/>
  <c r="L6802" i="35"/>
  <c r="K6802" i="35"/>
  <c r="N6801" i="35"/>
  <c r="M6801" i="35"/>
  <c r="L6801" i="35"/>
  <c r="K6801" i="35"/>
  <c r="N6800" i="35"/>
  <c r="M6800" i="35"/>
  <c r="L6800" i="35"/>
  <c r="K6800" i="35"/>
  <c r="N6799" i="35"/>
  <c r="M6799" i="35"/>
  <c r="L6799" i="35"/>
  <c r="K6799" i="35"/>
  <c r="N6798" i="35"/>
  <c r="M6798" i="35"/>
  <c r="L6798" i="35"/>
  <c r="K6798" i="35"/>
  <c r="N6797" i="35"/>
  <c r="M6797" i="35"/>
  <c r="L6797" i="35"/>
  <c r="K6797" i="35"/>
  <c r="N6796" i="35"/>
  <c r="M6796" i="35"/>
  <c r="L6796" i="35"/>
  <c r="K6796" i="35"/>
  <c r="N6795" i="35"/>
  <c r="M6795" i="35"/>
  <c r="L6795" i="35"/>
  <c r="K6795" i="35"/>
  <c r="N6794" i="35"/>
  <c r="M6794" i="35"/>
  <c r="L6794" i="35"/>
  <c r="K6794" i="35"/>
  <c r="N6793" i="35"/>
  <c r="M6793" i="35"/>
  <c r="L6793" i="35"/>
  <c r="K6793" i="35"/>
  <c r="N6792" i="35"/>
  <c r="M6792" i="35"/>
  <c r="L6792" i="35"/>
  <c r="K6792" i="35"/>
  <c r="N6791" i="35"/>
  <c r="M6791" i="35"/>
  <c r="L6791" i="35"/>
  <c r="K6791" i="35"/>
  <c r="N6790" i="35"/>
  <c r="M6790" i="35"/>
  <c r="L6790" i="35"/>
  <c r="K6790" i="35"/>
  <c r="N6789" i="35"/>
  <c r="M6789" i="35"/>
  <c r="L6789" i="35"/>
  <c r="K6789" i="35"/>
  <c r="N6788" i="35"/>
  <c r="M6788" i="35"/>
  <c r="L6788" i="35"/>
  <c r="K6788" i="35"/>
  <c r="N6787" i="35"/>
  <c r="M6787" i="35"/>
  <c r="L6787" i="35"/>
  <c r="K6787" i="35"/>
  <c r="N6786" i="35"/>
  <c r="M6786" i="35"/>
  <c r="L6786" i="35"/>
  <c r="K6786" i="35"/>
  <c r="N6785" i="35"/>
  <c r="M6785" i="35"/>
  <c r="L6785" i="35"/>
  <c r="K6785" i="35"/>
  <c r="N6784" i="35"/>
  <c r="M6784" i="35"/>
  <c r="L6784" i="35"/>
  <c r="K6784" i="35"/>
  <c r="N6783" i="35"/>
  <c r="M6783" i="35"/>
  <c r="L6783" i="35"/>
  <c r="K6783" i="35"/>
  <c r="N6782" i="35"/>
  <c r="M6782" i="35"/>
  <c r="L6782" i="35"/>
  <c r="K6782" i="35"/>
  <c r="N6781" i="35"/>
  <c r="M6781" i="35"/>
  <c r="L6781" i="35"/>
  <c r="K6781" i="35"/>
  <c r="N6780" i="35"/>
  <c r="M6780" i="35"/>
  <c r="L6780" i="35"/>
  <c r="K6780" i="35"/>
  <c r="N6779" i="35"/>
  <c r="M6779" i="35"/>
  <c r="L6779" i="35"/>
  <c r="K6779" i="35"/>
  <c r="N6778" i="35"/>
  <c r="M6778" i="35"/>
  <c r="L6778" i="35"/>
  <c r="K6778" i="35"/>
  <c r="N6777" i="35"/>
  <c r="M6777" i="35"/>
  <c r="L6777" i="35"/>
  <c r="K6777" i="35"/>
  <c r="N6776" i="35"/>
  <c r="M6776" i="35"/>
  <c r="L6776" i="35"/>
  <c r="K6776" i="35"/>
  <c r="N6775" i="35"/>
  <c r="M6775" i="35"/>
  <c r="L6775" i="35"/>
  <c r="K6775" i="35"/>
  <c r="N6774" i="35"/>
  <c r="M6774" i="35"/>
  <c r="L6774" i="35"/>
  <c r="K6774" i="35"/>
  <c r="N6773" i="35"/>
  <c r="M6773" i="35"/>
  <c r="L6773" i="35"/>
  <c r="K6773" i="35"/>
  <c r="N6772" i="35"/>
  <c r="M6772" i="35"/>
  <c r="L6772" i="35"/>
  <c r="K6772" i="35"/>
  <c r="N6771" i="35"/>
  <c r="M6771" i="35"/>
  <c r="L6771" i="35"/>
  <c r="K6771" i="35"/>
  <c r="N6770" i="35"/>
  <c r="M6770" i="35"/>
  <c r="L6770" i="35"/>
  <c r="K6770" i="35"/>
  <c r="N6769" i="35"/>
  <c r="M6769" i="35"/>
  <c r="L6769" i="35"/>
  <c r="K6769" i="35"/>
  <c r="N6768" i="35"/>
  <c r="M6768" i="35"/>
  <c r="L6768" i="35"/>
  <c r="K6768" i="35"/>
  <c r="N6767" i="35"/>
  <c r="M6767" i="35"/>
  <c r="L6767" i="35"/>
  <c r="K6767" i="35"/>
  <c r="N6766" i="35"/>
  <c r="M6766" i="35"/>
  <c r="L6766" i="35"/>
  <c r="K6766" i="35"/>
  <c r="N6765" i="35"/>
  <c r="M6765" i="35"/>
  <c r="L6765" i="35"/>
  <c r="K6765" i="35"/>
  <c r="N6764" i="35"/>
  <c r="M6764" i="35"/>
  <c r="L6764" i="35"/>
  <c r="K6764" i="35"/>
  <c r="N6763" i="35"/>
  <c r="M6763" i="35"/>
  <c r="L6763" i="35"/>
  <c r="K6763" i="35"/>
  <c r="N6762" i="35"/>
  <c r="M6762" i="35"/>
  <c r="L6762" i="35"/>
  <c r="K6762" i="35"/>
  <c r="N6761" i="35"/>
  <c r="M6761" i="35"/>
  <c r="L6761" i="35"/>
  <c r="K6761" i="35"/>
  <c r="N6760" i="35"/>
  <c r="M6760" i="35"/>
  <c r="L6760" i="35"/>
  <c r="K6760" i="35"/>
  <c r="N6759" i="35"/>
  <c r="M6759" i="35"/>
  <c r="L6759" i="35"/>
  <c r="K6759" i="35"/>
  <c r="N6758" i="35"/>
  <c r="M6758" i="35"/>
  <c r="L6758" i="35"/>
  <c r="K6758" i="35"/>
  <c r="N6757" i="35"/>
  <c r="M6757" i="35"/>
  <c r="L6757" i="35"/>
  <c r="K6757" i="35"/>
  <c r="N6756" i="35"/>
  <c r="M6756" i="35"/>
  <c r="L6756" i="35"/>
  <c r="K6756" i="35"/>
  <c r="N6755" i="35"/>
  <c r="M6755" i="35"/>
  <c r="L6755" i="35"/>
  <c r="K6755" i="35"/>
  <c r="N6754" i="35"/>
  <c r="M6754" i="35"/>
  <c r="L6754" i="35"/>
  <c r="K6754" i="35"/>
  <c r="N6753" i="35"/>
  <c r="M6753" i="35"/>
  <c r="L6753" i="35"/>
  <c r="K6753" i="35"/>
  <c r="N6752" i="35"/>
  <c r="M6752" i="35"/>
  <c r="L6752" i="35"/>
  <c r="K6752" i="35"/>
  <c r="N6751" i="35"/>
  <c r="M6751" i="35"/>
  <c r="L6751" i="35"/>
  <c r="K6751" i="35"/>
  <c r="N6750" i="35"/>
  <c r="M6750" i="35"/>
  <c r="L6750" i="35"/>
  <c r="K6750" i="35"/>
  <c r="N6749" i="35"/>
  <c r="M6749" i="35"/>
  <c r="L6749" i="35"/>
  <c r="K6749" i="35"/>
  <c r="N6748" i="35"/>
  <c r="M6748" i="35"/>
  <c r="L6748" i="35"/>
  <c r="K6748" i="35"/>
  <c r="N6747" i="35"/>
  <c r="M6747" i="35"/>
  <c r="L6747" i="35"/>
  <c r="K6747" i="35"/>
  <c r="N6746" i="35"/>
  <c r="M6746" i="35"/>
  <c r="L6746" i="35"/>
  <c r="K6746" i="35"/>
  <c r="N6745" i="35"/>
  <c r="M6745" i="35"/>
  <c r="L6745" i="35"/>
  <c r="K6745" i="35"/>
  <c r="N6744" i="35"/>
  <c r="M6744" i="35"/>
  <c r="L6744" i="35"/>
  <c r="K6744" i="35"/>
  <c r="N6743" i="35"/>
  <c r="M6743" i="35"/>
  <c r="L6743" i="35"/>
  <c r="K6743" i="35"/>
  <c r="N6742" i="35"/>
  <c r="M6742" i="35"/>
  <c r="L6742" i="35"/>
  <c r="K6742" i="35"/>
  <c r="N6741" i="35"/>
  <c r="M6741" i="35"/>
  <c r="L6741" i="35"/>
  <c r="K6741" i="35"/>
  <c r="N6740" i="35"/>
  <c r="M6740" i="35"/>
  <c r="L6740" i="35"/>
  <c r="K6740" i="35"/>
  <c r="N6739" i="35"/>
  <c r="M6739" i="35"/>
  <c r="L6739" i="35"/>
  <c r="K6739" i="35"/>
  <c r="N6738" i="35"/>
  <c r="M6738" i="35"/>
  <c r="L6738" i="35"/>
  <c r="K6738" i="35"/>
  <c r="N6737" i="35"/>
  <c r="M6737" i="35"/>
  <c r="L6737" i="35"/>
  <c r="K6737" i="35"/>
  <c r="N6736" i="35"/>
  <c r="M6736" i="35"/>
  <c r="L6736" i="35"/>
  <c r="K6736" i="35"/>
  <c r="N6735" i="35"/>
  <c r="M6735" i="35"/>
  <c r="L6735" i="35"/>
  <c r="K6735" i="35"/>
  <c r="N6734" i="35"/>
  <c r="M6734" i="35"/>
  <c r="L6734" i="35"/>
  <c r="K6734" i="35"/>
  <c r="N6733" i="35"/>
  <c r="M6733" i="35"/>
  <c r="L6733" i="35"/>
  <c r="K6733" i="35"/>
  <c r="N6732" i="35"/>
  <c r="M6732" i="35"/>
  <c r="L6732" i="35"/>
  <c r="K6732" i="35"/>
  <c r="N6731" i="35"/>
  <c r="M6731" i="35"/>
  <c r="L6731" i="35"/>
  <c r="K6731" i="35"/>
  <c r="N6730" i="35"/>
  <c r="M6730" i="35"/>
  <c r="L6730" i="35"/>
  <c r="K6730" i="35"/>
  <c r="N6729" i="35"/>
  <c r="M6729" i="35"/>
  <c r="L6729" i="35"/>
  <c r="K6729" i="35"/>
  <c r="N6728" i="35"/>
  <c r="M6728" i="35"/>
  <c r="L6728" i="35"/>
  <c r="K6728" i="35"/>
  <c r="N6727" i="35"/>
  <c r="M6727" i="35"/>
  <c r="L6727" i="35"/>
  <c r="K6727" i="35"/>
  <c r="N6726" i="35"/>
  <c r="M6726" i="35"/>
  <c r="L6726" i="35"/>
  <c r="K6726" i="35"/>
  <c r="N6725" i="35"/>
  <c r="M6725" i="35"/>
  <c r="L6725" i="35"/>
  <c r="K6725" i="35"/>
  <c r="N6724" i="35"/>
  <c r="M6724" i="35"/>
  <c r="L6724" i="35"/>
  <c r="K6724" i="35"/>
  <c r="N6723" i="35"/>
  <c r="M6723" i="35"/>
  <c r="L6723" i="35"/>
  <c r="K6723" i="35"/>
  <c r="N6722" i="35"/>
  <c r="M6722" i="35"/>
  <c r="L6722" i="35"/>
  <c r="K6722" i="35"/>
  <c r="N6721" i="35"/>
  <c r="M6721" i="35"/>
  <c r="L6721" i="35"/>
  <c r="K6721" i="35"/>
  <c r="N6720" i="35"/>
  <c r="M6720" i="35"/>
  <c r="L6720" i="35"/>
  <c r="K6720" i="35"/>
  <c r="N6719" i="35"/>
  <c r="M6719" i="35"/>
  <c r="L6719" i="35"/>
  <c r="K6719" i="35"/>
  <c r="N6718" i="35"/>
  <c r="M6718" i="35"/>
  <c r="L6718" i="35"/>
  <c r="K6718" i="35"/>
  <c r="N6717" i="35"/>
  <c r="M6717" i="35"/>
  <c r="L6717" i="35"/>
  <c r="K6717" i="35"/>
  <c r="N6716" i="35"/>
  <c r="M6716" i="35"/>
  <c r="L6716" i="35"/>
  <c r="K6716" i="35"/>
  <c r="N6715" i="35"/>
  <c r="M6715" i="35"/>
  <c r="L6715" i="35"/>
  <c r="K6715" i="35"/>
  <c r="N6714" i="35"/>
  <c r="M6714" i="35"/>
  <c r="L6714" i="35"/>
  <c r="K6714" i="35"/>
  <c r="N6713" i="35"/>
  <c r="M6713" i="35"/>
  <c r="L6713" i="35"/>
  <c r="K6713" i="35"/>
  <c r="N6712" i="35"/>
  <c r="M6712" i="35"/>
  <c r="L6712" i="35"/>
  <c r="K6712" i="35"/>
  <c r="N6711" i="35"/>
  <c r="M6711" i="35"/>
  <c r="L6711" i="35"/>
  <c r="K6711" i="35"/>
  <c r="N6710" i="35"/>
  <c r="M6710" i="35"/>
  <c r="L6710" i="35"/>
  <c r="K6710" i="35"/>
  <c r="N6709" i="35"/>
  <c r="M6709" i="35"/>
  <c r="L6709" i="35"/>
  <c r="K6709" i="35"/>
  <c r="N6708" i="35"/>
  <c r="M6708" i="35"/>
  <c r="L6708" i="35"/>
  <c r="K6708" i="35"/>
  <c r="N6707" i="35"/>
  <c r="M6707" i="35"/>
  <c r="L6707" i="35"/>
  <c r="K6707" i="35"/>
  <c r="N6706" i="35"/>
  <c r="M6706" i="35"/>
  <c r="L6706" i="35"/>
  <c r="K6706" i="35"/>
  <c r="N6705" i="35"/>
  <c r="M6705" i="35"/>
  <c r="L6705" i="35"/>
  <c r="K6705" i="35"/>
  <c r="N6704" i="35"/>
  <c r="M6704" i="35"/>
  <c r="L6704" i="35"/>
  <c r="K6704" i="35"/>
  <c r="N6703" i="35"/>
  <c r="M6703" i="35"/>
  <c r="L6703" i="35"/>
  <c r="K6703" i="35"/>
  <c r="N6702" i="35"/>
  <c r="M6702" i="35"/>
  <c r="L6702" i="35"/>
  <c r="K6702" i="35"/>
  <c r="N6701" i="35"/>
  <c r="M6701" i="35"/>
  <c r="L6701" i="35"/>
  <c r="K6701" i="35"/>
  <c r="N6700" i="35"/>
  <c r="M6700" i="35"/>
  <c r="L6700" i="35"/>
  <c r="K6700" i="35"/>
  <c r="N6699" i="35"/>
  <c r="M6699" i="35"/>
  <c r="L6699" i="35"/>
  <c r="K6699" i="35"/>
  <c r="N6698" i="35"/>
  <c r="M6698" i="35"/>
  <c r="L6698" i="35"/>
  <c r="K6698" i="35"/>
  <c r="N6697" i="35"/>
  <c r="M6697" i="35"/>
  <c r="L6697" i="35"/>
  <c r="K6697" i="35"/>
  <c r="N6696" i="35"/>
  <c r="M6696" i="35"/>
  <c r="L6696" i="35"/>
  <c r="K6696" i="35"/>
  <c r="N6695" i="35"/>
  <c r="M6695" i="35"/>
  <c r="L6695" i="35"/>
  <c r="K6695" i="35"/>
  <c r="N6694" i="35"/>
  <c r="M6694" i="35"/>
  <c r="L6694" i="35"/>
  <c r="K6694" i="35"/>
  <c r="N6693" i="35"/>
  <c r="M6693" i="35"/>
  <c r="L6693" i="35"/>
  <c r="K6693" i="35"/>
  <c r="N6692" i="35"/>
  <c r="M6692" i="35"/>
  <c r="L6692" i="35"/>
  <c r="K6692" i="35"/>
  <c r="N6691" i="35"/>
  <c r="M6691" i="35"/>
  <c r="L6691" i="35"/>
  <c r="K6691" i="35"/>
  <c r="N6690" i="35"/>
  <c r="M6690" i="35"/>
  <c r="L6690" i="35"/>
  <c r="K6690" i="35"/>
  <c r="N6689" i="35"/>
  <c r="M6689" i="35"/>
  <c r="L6689" i="35"/>
  <c r="K6689" i="35"/>
  <c r="N6688" i="35"/>
  <c r="M6688" i="35"/>
  <c r="L6688" i="35"/>
  <c r="K6688" i="35"/>
  <c r="N6687" i="35"/>
  <c r="M6687" i="35"/>
  <c r="L6687" i="35"/>
  <c r="K6687" i="35"/>
  <c r="N6686" i="35"/>
  <c r="M6686" i="35"/>
  <c r="L6686" i="35"/>
  <c r="K6686" i="35"/>
  <c r="N6685" i="35"/>
  <c r="M6685" i="35"/>
  <c r="L6685" i="35"/>
  <c r="K6685" i="35"/>
  <c r="N6684" i="35"/>
  <c r="M6684" i="35"/>
  <c r="L6684" i="35"/>
  <c r="K6684" i="35"/>
  <c r="N6683" i="35"/>
  <c r="M6683" i="35"/>
  <c r="L6683" i="35"/>
  <c r="K6683" i="35"/>
  <c r="N6682" i="35"/>
  <c r="M6682" i="35"/>
  <c r="L6682" i="35"/>
  <c r="K6682" i="35"/>
  <c r="N6681" i="35"/>
  <c r="M6681" i="35"/>
  <c r="L6681" i="35"/>
  <c r="K6681" i="35"/>
  <c r="N6680" i="35"/>
  <c r="M6680" i="35"/>
  <c r="L6680" i="35"/>
  <c r="K6680" i="35"/>
  <c r="N6679" i="35"/>
  <c r="M6679" i="35"/>
  <c r="L6679" i="35"/>
  <c r="K6679" i="35"/>
  <c r="N6678" i="35"/>
  <c r="M6678" i="35"/>
  <c r="L6678" i="35"/>
  <c r="K6678" i="35"/>
  <c r="N6677" i="35"/>
  <c r="M6677" i="35"/>
  <c r="L6677" i="35"/>
  <c r="K6677" i="35"/>
  <c r="N6676" i="35"/>
  <c r="M6676" i="35"/>
  <c r="L6676" i="35"/>
  <c r="K6676" i="35"/>
  <c r="N6675" i="35"/>
  <c r="M6675" i="35"/>
  <c r="L6675" i="35"/>
  <c r="K6675" i="35"/>
  <c r="N6674" i="35"/>
  <c r="M6674" i="35"/>
  <c r="L6674" i="35"/>
  <c r="K6674" i="35"/>
  <c r="N6673" i="35"/>
  <c r="M6673" i="35"/>
  <c r="L6673" i="35"/>
  <c r="K6673" i="35"/>
  <c r="N6672" i="35"/>
  <c r="M6672" i="35"/>
  <c r="L6672" i="35"/>
  <c r="K6672" i="35"/>
  <c r="N6671" i="35"/>
  <c r="M6671" i="35"/>
  <c r="L6671" i="35"/>
  <c r="K6671" i="35"/>
  <c r="N6670" i="35"/>
  <c r="M6670" i="35"/>
  <c r="L6670" i="35"/>
  <c r="K6670" i="35"/>
  <c r="N6669" i="35"/>
  <c r="M6669" i="35"/>
  <c r="L6669" i="35"/>
  <c r="K6669" i="35"/>
  <c r="N6668" i="35"/>
  <c r="M6668" i="35"/>
  <c r="L6668" i="35"/>
  <c r="K6668" i="35"/>
  <c r="N6667" i="35"/>
  <c r="M6667" i="35"/>
  <c r="L6667" i="35"/>
  <c r="K6667" i="35"/>
  <c r="N6666" i="35"/>
  <c r="M6666" i="35"/>
  <c r="L6666" i="35"/>
  <c r="K6666" i="35"/>
  <c r="N6665" i="35"/>
  <c r="M6665" i="35"/>
  <c r="L6665" i="35"/>
  <c r="K6665" i="35"/>
  <c r="N6664" i="35"/>
  <c r="M6664" i="35"/>
  <c r="L6664" i="35"/>
  <c r="K6664" i="35"/>
  <c r="N6663" i="35"/>
  <c r="M6663" i="35"/>
  <c r="L6663" i="35"/>
  <c r="K6663" i="35"/>
  <c r="N6662" i="35"/>
  <c r="M6662" i="35"/>
  <c r="L6662" i="35"/>
  <c r="K6662" i="35"/>
  <c r="N6661" i="35"/>
  <c r="M6661" i="35"/>
  <c r="L6661" i="35"/>
  <c r="K6661" i="35"/>
  <c r="N6660" i="35"/>
  <c r="M6660" i="35"/>
  <c r="L6660" i="35"/>
  <c r="K6660" i="35"/>
  <c r="N6659" i="35"/>
  <c r="M6659" i="35"/>
  <c r="L6659" i="35"/>
  <c r="K6659" i="35"/>
  <c r="N6658" i="35"/>
  <c r="M6658" i="35"/>
  <c r="L6658" i="35"/>
  <c r="K6658" i="35"/>
  <c r="N6657" i="35"/>
  <c r="M6657" i="35"/>
  <c r="L6657" i="35"/>
  <c r="K6657" i="35"/>
  <c r="N6656" i="35"/>
  <c r="M6656" i="35"/>
  <c r="L6656" i="35"/>
  <c r="K6656" i="35"/>
  <c r="N6655" i="35"/>
  <c r="M6655" i="35"/>
  <c r="L6655" i="35"/>
  <c r="K6655" i="35"/>
  <c r="N6654" i="35"/>
  <c r="M6654" i="35"/>
  <c r="L6654" i="35"/>
  <c r="K6654" i="35"/>
  <c r="N6653" i="35"/>
  <c r="M6653" i="35"/>
  <c r="L6653" i="35"/>
  <c r="K6653" i="35"/>
  <c r="N6652" i="35"/>
  <c r="M6652" i="35"/>
  <c r="L6652" i="35"/>
  <c r="K6652" i="35"/>
  <c r="N6651" i="35"/>
  <c r="M6651" i="35"/>
  <c r="L6651" i="35"/>
  <c r="K6651" i="35"/>
  <c r="N6650" i="35"/>
  <c r="M6650" i="35"/>
  <c r="L6650" i="35"/>
  <c r="K6650" i="35"/>
  <c r="N6649" i="35"/>
  <c r="M6649" i="35"/>
  <c r="L6649" i="35"/>
  <c r="K6649" i="35"/>
  <c r="N6648" i="35"/>
  <c r="M6648" i="35"/>
  <c r="L6648" i="35"/>
  <c r="K6648" i="35"/>
  <c r="N6647" i="35"/>
  <c r="M6647" i="35"/>
  <c r="L6647" i="35"/>
  <c r="K6647" i="35"/>
  <c r="N6646" i="35"/>
  <c r="M6646" i="35"/>
  <c r="L6646" i="35"/>
  <c r="K6646" i="35"/>
  <c r="N6645" i="35"/>
  <c r="M6645" i="35"/>
  <c r="L6645" i="35"/>
  <c r="K6645" i="35"/>
  <c r="N6644" i="35"/>
  <c r="M6644" i="35"/>
  <c r="L6644" i="35"/>
  <c r="K6644" i="35"/>
  <c r="N6643" i="35"/>
  <c r="M6643" i="35"/>
  <c r="L6643" i="35"/>
  <c r="K6643" i="35"/>
  <c r="N6642" i="35"/>
  <c r="M6642" i="35"/>
  <c r="L6642" i="35"/>
  <c r="K6642" i="35"/>
  <c r="N6641" i="35"/>
  <c r="M6641" i="35"/>
  <c r="L6641" i="35"/>
  <c r="K6641" i="35"/>
  <c r="N6640" i="35"/>
  <c r="M6640" i="35"/>
  <c r="L6640" i="35"/>
  <c r="K6640" i="35"/>
  <c r="N6639" i="35"/>
  <c r="M6639" i="35"/>
  <c r="L6639" i="35"/>
  <c r="K6639" i="35"/>
  <c r="N6638" i="35"/>
  <c r="M6638" i="35"/>
  <c r="L6638" i="35"/>
  <c r="K6638" i="35"/>
  <c r="N6637" i="35"/>
  <c r="M6637" i="35"/>
  <c r="L6637" i="35"/>
  <c r="K6637" i="35"/>
  <c r="N6636" i="35"/>
  <c r="M6636" i="35"/>
  <c r="L6636" i="35"/>
  <c r="K6636" i="35"/>
  <c r="N6635" i="35"/>
  <c r="M6635" i="35"/>
  <c r="L6635" i="35"/>
  <c r="K6635" i="35"/>
  <c r="N6634" i="35"/>
  <c r="M6634" i="35"/>
  <c r="L6634" i="35"/>
  <c r="K6634" i="35"/>
  <c r="N6633" i="35"/>
  <c r="M6633" i="35"/>
  <c r="L6633" i="35"/>
  <c r="K6633" i="35"/>
  <c r="N6632" i="35"/>
  <c r="M6632" i="35"/>
  <c r="L6632" i="35"/>
  <c r="K6632" i="35"/>
  <c r="N6631" i="35"/>
  <c r="M6631" i="35"/>
  <c r="L6631" i="35"/>
  <c r="K6631" i="35"/>
  <c r="N6630" i="35"/>
  <c r="M6630" i="35"/>
  <c r="L6630" i="35"/>
  <c r="K6630" i="35"/>
  <c r="N6629" i="35"/>
  <c r="M6629" i="35"/>
  <c r="L6629" i="35"/>
  <c r="K6629" i="35"/>
  <c r="N6628" i="35"/>
  <c r="M6628" i="35"/>
  <c r="L6628" i="35"/>
  <c r="K6628" i="35"/>
  <c r="N6627" i="35"/>
  <c r="M6627" i="35"/>
  <c r="L6627" i="35"/>
  <c r="K6627" i="35"/>
  <c r="N6626" i="35"/>
  <c r="M6626" i="35"/>
  <c r="L6626" i="35"/>
  <c r="K6626" i="35"/>
  <c r="N6625" i="35"/>
  <c r="M6625" i="35"/>
  <c r="L6625" i="35"/>
  <c r="K6625" i="35"/>
  <c r="N6624" i="35"/>
  <c r="M6624" i="35"/>
  <c r="L6624" i="35"/>
  <c r="K6624" i="35"/>
  <c r="N6623" i="35"/>
  <c r="M6623" i="35"/>
  <c r="L6623" i="35"/>
  <c r="K6623" i="35"/>
  <c r="N6622" i="35"/>
  <c r="M6622" i="35"/>
  <c r="L6622" i="35"/>
  <c r="K6622" i="35"/>
  <c r="N6621" i="35"/>
  <c r="M6621" i="35"/>
  <c r="L6621" i="35"/>
  <c r="K6621" i="35"/>
  <c r="N6620" i="35"/>
  <c r="M6620" i="35"/>
  <c r="L6620" i="35"/>
  <c r="K6620" i="35"/>
  <c r="N6619" i="35"/>
  <c r="M6619" i="35"/>
  <c r="L6619" i="35"/>
  <c r="K6619" i="35"/>
  <c r="N6618" i="35"/>
  <c r="M6618" i="35"/>
  <c r="L6618" i="35"/>
  <c r="K6618" i="35"/>
  <c r="N6617" i="35"/>
  <c r="M6617" i="35"/>
  <c r="L6617" i="35"/>
  <c r="K6617" i="35"/>
  <c r="N6616" i="35"/>
  <c r="M6616" i="35"/>
  <c r="L6616" i="35"/>
  <c r="K6616" i="35"/>
  <c r="N6615" i="35"/>
  <c r="M6615" i="35"/>
  <c r="L6615" i="35"/>
  <c r="K6615" i="35"/>
  <c r="N6614" i="35"/>
  <c r="M6614" i="35"/>
  <c r="L6614" i="35"/>
  <c r="K6614" i="35"/>
  <c r="N6613" i="35"/>
  <c r="M6613" i="35"/>
  <c r="L6613" i="35"/>
  <c r="K6613" i="35"/>
  <c r="N6612" i="35"/>
  <c r="M6612" i="35"/>
  <c r="L6612" i="35"/>
  <c r="K6612" i="35"/>
  <c r="N6611" i="35"/>
  <c r="M6611" i="35"/>
  <c r="L6611" i="35"/>
  <c r="K6611" i="35"/>
  <c r="N6610" i="35"/>
  <c r="M6610" i="35"/>
  <c r="L6610" i="35"/>
  <c r="K6610" i="35"/>
  <c r="N6609" i="35"/>
  <c r="M6609" i="35"/>
  <c r="L6609" i="35"/>
  <c r="K6609" i="35"/>
  <c r="N6608" i="35"/>
  <c r="M6608" i="35"/>
  <c r="L6608" i="35"/>
  <c r="K6608" i="35"/>
  <c r="N6607" i="35"/>
  <c r="M6607" i="35"/>
  <c r="L6607" i="35"/>
  <c r="K6607" i="35"/>
  <c r="N6606" i="35"/>
  <c r="M6606" i="35"/>
  <c r="L6606" i="35"/>
  <c r="K6606" i="35"/>
  <c r="N6605" i="35"/>
  <c r="M6605" i="35"/>
  <c r="L6605" i="35"/>
  <c r="K6605" i="35"/>
  <c r="N6604" i="35"/>
  <c r="M6604" i="35"/>
  <c r="L6604" i="35"/>
  <c r="K6604" i="35"/>
  <c r="N6603" i="35"/>
  <c r="M6603" i="35"/>
  <c r="L6603" i="35"/>
  <c r="K6603" i="35"/>
  <c r="N6602" i="35"/>
  <c r="M6602" i="35"/>
  <c r="L6602" i="35"/>
  <c r="K6602" i="35"/>
  <c r="N6601" i="35"/>
  <c r="M6601" i="35"/>
  <c r="L6601" i="35"/>
  <c r="K6601" i="35"/>
  <c r="N6600" i="35"/>
  <c r="M6600" i="35"/>
  <c r="L6600" i="35"/>
  <c r="K6600" i="35"/>
  <c r="N6599" i="35"/>
  <c r="M6599" i="35"/>
  <c r="L6599" i="35"/>
  <c r="K6599" i="35"/>
  <c r="N6598" i="35"/>
  <c r="M6598" i="35"/>
  <c r="L6598" i="35"/>
  <c r="K6598" i="35"/>
  <c r="N6597" i="35"/>
  <c r="M6597" i="35"/>
  <c r="L6597" i="35"/>
  <c r="K6597" i="35"/>
  <c r="N6596" i="35"/>
  <c r="M6596" i="35"/>
  <c r="L6596" i="35"/>
  <c r="K6596" i="35"/>
  <c r="N6595" i="35"/>
  <c r="M6595" i="35"/>
  <c r="L6595" i="35"/>
  <c r="K6595" i="35"/>
  <c r="N6594" i="35"/>
  <c r="M6594" i="35"/>
  <c r="L6594" i="35"/>
  <c r="K6594" i="35"/>
  <c r="N6593" i="35"/>
  <c r="M6593" i="35"/>
  <c r="L6593" i="35"/>
  <c r="K6593" i="35"/>
  <c r="N6592" i="35"/>
  <c r="M6592" i="35"/>
  <c r="L6592" i="35"/>
  <c r="K6592" i="35"/>
  <c r="N6591" i="35"/>
  <c r="M6591" i="35"/>
  <c r="L6591" i="35"/>
  <c r="K6591" i="35"/>
  <c r="N6590" i="35"/>
  <c r="M6590" i="35"/>
  <c r="L6590" i="35"/>
  <c r="K6590" i="35"/>
  <c r="N6589" i="35"/>
  <c r="M6589" i="35"/>
  <c r="L6589" i="35"/>
  <c r="K6589" i="35"/>
  <c r="N6588" i="35"/>
  <c r="M6588" i="35"/>
  <c r="L6588" i="35"/>
  <c r="K6588" i="35"/>
  <c r="N6587" i="35"/>
  <c r="M6587" i="35"/>
  <c r="L6587" i="35"/>
  <c r="K6587" i="35"/>
  <c r="N6586" i="35"/>
  <c r="M6586" i="35"/>
  <c r="L6586" i="35"/>
  <c r="K6586" i="35"/>
  <c r="N6585" i="35"/>
  <c r="M6585" i="35"/>
  <c r="L6585" i="35"/>
  <c r="K6585" i="35"/>
  <c r="N6584" i="35"/>
  <c r="M6584" i="35"/>
  <c r="L6584" i="35"/>
  <c r="K6584" i="35"/>
  <c r="N6583" i="35"/>
  <c r="M6583" i="35"/>
  <c r="L6583" i="35"/>
  <c r="K6583" i="35"/>
  <c r="N6582" i="35"/>
  <c r="M6582" i="35"/>
  <c r="L6582" i="35"/>
  <c r="K6582" i="35"/>
  <c r="N6581" i="35"/>
  <c r="M6581" i="35"/>
  <c r="L6581" i="35"/>
  <c r="K6581" i="35"/>
  <c r="N6580" i="35"/>
  <c r="M6580" i="35"/>
  <c r="L6580" i="35"/>
  <c r="K6580" i="35"/>
  <c r="N6579" i="35"/>
  <c r="M6579" i="35"/>
  <c r="L6579" i="35"/>
  <c r="K6579" i="35"/>
  <c r="N6578" i="35"/>
  <c r="M6578" i="35"/>
  <c r="L6578" i="35"/>
  <c r="K6578" i="35"/>
  <c r="N6577" i="35"/>
  <c r="M6577" i="35"/>
  <c r="L6577" i="35"/>
  <c r="K6577" i="35"/>
  <c r="N6576" i="35"/>
  <c r="M6576" i="35"/>
  <c r="L6576" i="35"/>
  <c r="K6576" i="35"/>
  <c r="N6575" i="35"/>
  <c r="M6575" i="35"/>
  <c r="L6575" i="35"/>
  <c r="K6575" i="35"/>
  <c r="N6574" i="35"/>
  <c r="M6574" i="35"/>
  <c r="L6574" i="35"/>
  <c r="K6574" i="35"/>
  <c r="N6573" i="35"/>
  <c r="M6573" i="35"/>
  <c r="L6573" i="35"/>
  <c r="K6573" i="35"/>
  <c r="N6572" i="35"/>
  <c r="M6572" i="35"/>
  <c r="L6572" i="35"/>
  <c r="K6572" i="35"/>
  <c r="N6571" i="35"/>
  <c r="M6571" i="35"/>
  <c r="L6571" i="35"/>
  <c r="K6571" i="35"/>
  <c r="N6570" i="35"/>
  <c r="M6570" i="35"/>
  <c r="L6570" i="35"/>
  <c r="K6570" i="35"/>
  <c r="N6569" i="35"/>
  <c r="M6569" i="35"/>
  <c r="L6569" i="35"/>
  <c r="K6569" i="35"/>
  <c r="N6568" i="35"/>
  <c r="M6568" i="35"/>
  <c r="L6568" i="35"/>
  <c r="K6568" i="35"/>
  <c r="N6567" i="35"/>
  <c r="M6567" i="35"/>
  <c r="L6567" i="35"/>
  <c r="K6567" i="35"/>
  <c r="N6566" i="35"/>
  <c r="M6566" i="35"/>
  <c r="L6566" i="35"/>
  <c r="K6566" i="35"/>
  <c r="N6565" i="35"/>
  <c r="M6565" i="35"/>
  <c r="L6565" i="35"/>
  <c r="K6565" i="35"/>
  <c r="N6564" i="35"/>
  <c r="M6564" i="35"/>
  <c r="L6564" i="35"/>
  <c r="K6564" i="35"/>
  <c r="N6563" i="35"/>
  <c r="M6563" i="35"/>
  <c r="L6563" i="35"/>
  <c r="K6563" i="35"/>
  <c r="N6562" i="35"/>
  <c r="M6562" i="35"/>
  <c r="L6562" i="35"/>
  <c r="K6562" i="35"/>
  <c r="N6561" i="35"/>
  <c r="M6561" i="35"/>
  <c r="L6561" i="35"/>
  <c r="K6561" i="35"/>
  <c r="N6560" i="35"/>
  <c r="M6560" i="35"/>
  <c r="L6560" i="35"/>
  <c r="K6560" i="35"/>
  <c r="N6559" i="35"/>
  <c r="M6559" i="35"/>
  <c r="L6559" i="35"/>
  <c r="K6559" i="35"/>
  <c r="N6558" i="35"/>
  <c r="M6558" i="35"/>
  <c r="L6558" i="35"/>
  <c r="K6558" i="35"/>
  <c r="N6557" i="35"/>
  <c r="M6557" i="35"/>
  <c r="L6557" i="35"/>
  <c r="K6557" i="35"/>
  <c r="N6556" i="35"/>
  <c r="M6556" i="35"/>
  <c r="L6556" i="35"/>
  <c r="K6556" i="35"/>
  <c r="N6555" i="35"/>
  <c r="M6555" i="35"/>
  <c r="L6555" i="35"/>
  <c r="K6555" i="35"/>
  <c r="N6554" i="35"/>
  <c r="M6554" i="35"/>
  <c r="L6554" i="35"/>
  <c r="K6554" i="35"/>
  <c r="N6553" i="35"/>
  <c r="M6553" i="35"/>
  <c r="L6553" i="35"/>
  <c r="K6553" i="35"/>
  <c r="N6552" i="35"/>
  <c r="M6552" i="35"/>
  <c r="L6552" i="35"/>
  <c r="K6552" i="35"/>
  <c r="N6551" i="35"/>
  <c r="M6551" i="35"/>
  <c r="L6551" i="35"/>
  <c r="K6551" i="35"/>
  <c r="N6550" i="35"/>
  <c r="M6550" i="35"/>
  <c r="L6550" i="35"/>
  <c r="K6550" i="35"/>
  <c r="N6549" i="35"/>
  <c r="M6549" i="35"/>
  <c r="L6549" i="35"/>
  <c r="K6549" i="35"/>
  <c r="N6548" i="35"/>
  <c r="M6548" i="35"/>
  <c r="L6548" i="35"/>
  <c r="K6548" i="35"/>
  <c r="N6547" i="35"/>
  <c r="M6547" i="35"/>
  <c r="L6547" i="35"/>
  <c r="K6547" i="35"/>
  <c r="N6546" i="35"/>
  <c r="M6546" i="35"/>
  <c r="L6546" i="35"/>
  <c r="K6546" i="35"/>
  <c r="N6545" i="35"/>
  <c r="M6545" i="35"/>
  <c r="L6545" i="35"/>
  <c r="K6545" i="35"/>
  <c r="N6544" i="35"/>
  <c r="M6544" i="35"/>
  <c r="L6544" i="35"/>
  <c r="K6544" i="35"/>
  <c r="N6543" i="35"/>
  <c r="M6543" i="35"/>
  <c r="L6543" i="35"/>
  <c r="K6543" i="35"/>
  <c r="N6542" i="35"/>
  <c r="M6542" i="35"/>
  <c r="L6542" i="35"/>
  <c r="K6542" i="35"/>
  <c r="N6541" i="35"/>
  <c r="M6541" i="35"/>
  <c r="L6541" i="35"/>
  <c r="K6541" i="35"/>
  <c r="N6540" i="35"/>
  <c r="M6540" i="35"/>
  <c r="L6540" i="35"/>
  <c r="K6540" i="35"/>
  <c r="N6539" i="35"/>
  <c r="M6539" i="35"/>
  <c r="L6539" i="35"/>
  <c r="K6539" i="35"/>
  <c r="N6538" i="35"/>
  <c r="M6538" i="35"/>
  <c r="L6538" i="35"/>
  <c r="K6538" i="35"/>
  <c r="N6537" i="35"/>
  <c r="M6537" i="35"/>
  <c r="L6537" i="35"/>
  <c r="K6537" i="35"/>
  <c r="N6536" i="35"/>
  <c r="M6536" i="35"/>
  <c r="L6536" i="35"/>
  <c r="K6536" i="35"/>
  <c r="N6535" i="35"/>
  <c r="M6535" i="35"/>
  <c r="L6535" i="35"/>
  <c r="K6535" i="35"/>
  <c r="N6534" i="35"/>
  <c r="M6534" i="35"/>
  <c r="L6534" i="35"/>
  <c r="K6534" i="35"/>
  <c r="N6533" i="35"/>
  <c r="M6533" i="35"/>
  <c r="L6533" i="35"/>
  <c r="K6533" i="35"/>
  <c r="N6532" i="35"/>
  <c r="M6532" i="35"/>
  <c r="L6532" i="35"/>
  <c r="K6532" i="35"/>
  <c r="N6531" i="35"/>
  <c r="M6531" i="35"/>
  <c r="L6531" i="35"/>
  <c r="K6531" i="35"/>
  <c r="N6530" i="35"/>
  <c r="M6530" i="35"/>
  <c r="L6530" i="35"/>
  <c r="K6530" i="35"/>
  <c r="N6529" i="35"/>
  <c r="M6529" i="35"/>
  <c r="L6529" i="35"/>
  <c r="K6529" i="35"/>
  <c r="N6528" i="35"/>
  <c r="M6528" i="35"/>
  <c r="L6528" i="35"/>
  <c r="K6528" i="35"/>
  <c r="N6527" i="35"/>
  <c r="M6527" i="35"/>
  <c r="L6527" i="35"/>
  <c r="K6527" i="35"/>
  <c r="N6526" i="35"/>
  <c r="M6526" i="35"/>
  <c r="L6526" i="35"/>
  <c r="K6526" i="35"/>
  <c r="N6525" i="35"/>
  <c r="M6525" i="35"/>
  <c r="L6525" i="35"/>
  <c r="K6525" i="35"/>
  <c r="N6524" i="35"/>
  <c r="M6524" i="35"/>
  <c r="L6524" i="35"/>
  <c r="K6524" i="35"/>
  <c r="N6523" i="35"/>
  <c r="M6523" i="35"/>
  <c r="L6523" i="35"/>
  <c r="K6523" i="35"/>
  <c r="N6522" i="35"/>
  <c r="M6522" i="35"/>
  <c r="L6522" i="35"/>
  <c r="K6522" i="35"/>
  <c r="N6521" i="35"/>
  <c r="M6521" i="35"/>
  <c r="L6521" i="35"/>
  <c r="K6521" i="35"/>
  <c r="N6520" i="35"/>
  <c r="M6520" i="35"/>
  <c r="L6520" i="35"/>
  <c r="K6520" i="35"/>
  <c r="N6519" i="35"/>
  <c r="M6519" i="35"/>
  <c r="L6519" i="35"/>
  <c r="K6519" i="35"/>
  <c r="N6518" i="35"/>
  <c r="M6518" i="35"/>
  <c r="L6518" i="35"/>
  <c r="K6518" i="35"/>
  <c r="N6517" i="35"/>
  <c r="M6517" i="35"/>
  <c r="L6517" i="35"/>
  <c r="K6517" i="35"/>
  <c r="N6516" i="35"/>
  <c r="M6516" i="35"/>
  <c r="L6516" i="35"/>
  <c r="K6516" i="35"/>
  <c r="N6515" i="35"/>
  <c r="M6515" i="35"/>
  <c r="L6515" i="35"/>
  <c r="K6515" i="35"/>
  <c r="N6514" i="35"/>
  <c r="M6514" i="35"/>
  <c r="L6514" i="35"/>
  <c r="K6514" i="35"/>
  <c r="N6513" i="35"/>
  <c r="M6513" i="35"/>
  <c r="L6513" i="35"/>
  <c r="K6513" i="35"/>
  <c r="N6512" i="35"/>
  <c r="M6512" i="35"/>
  <c r="L6512" i="35"/>
  <c r="K6512" i="35"/>
  <c r="N6511" i="35"/>
  <c r="M6511" i="35"/>
  <c r="L6511" i="35"/>
  <c r="K6511" i="35"/>
  <c r="N6510" i="35"/>
  <c r="M6510" i="35"/>
  <c r="L6510" i="35"/>
  <c r="K6510" i="35"/>
  <c r="N6509" i="35"/>
  <c r="M6509" i="35"/>
  <c r="L6509" i="35"/>
  <c r="K6509" i="35"/>
  <c r="N6508" i="35"/>
  <c r="M6508" i="35"/>
  <c r="L6508" i="35"/>
  <c r="K6508" i="35"/>
  <c r="N6507" i="35"/>
  <c r="M6507" i="35"/>
  <c r="L6507" i="35"/>
  <c r="K6507" i="35"/>
  <c r="N6506" i="35"/>
  <c r="M6506" i="35"/>
  <c r="L6506" i="35"/>
  <c r="K6506" i="35"/>
  <c r="N6505" i="35"/>
  <c r="M6505" i="35"/>
  <c r="L6505" i="35"/>
  <c r="K6505" i="35"/>
  <c r="N6504" i="35"/>
  <c r="M6504" i="35"/>
  <c r="L6504" i="35"/>
  <c r="K6504" i="35"/>
  <c r="N6503" i="35"/>
  <c r="M6503" i="35"/>
  <c r="L6503" i="35"/>
  <c r="K6503" i="35"/>
  <c r="N6502" i="35"/>
  <c r="M6502" i="35"/>
  <c r="L6502" i="35"/>
  <c r="K6502" i="35"/>
  <c r="N6501" i="35"/>
  <c r="M6501" i="35"/>
  <c r="L6501" i="35"/>
  <c r="K6501" i="35"/>
  <c r="N6500" i="35"/>
  <c r="M6500" i="35"/>
  <c r="L6500" i="35"/>
  <c r="K6500" i="35"/>
  <c r="N6499" i="35"/>
  <c r="M6499" i="35"/>
  <c r="L6499" i="35"/>
  <c r="K6499" i="35"/>
  <c r="N6498" i="35"/>
  <c r="M6498" i="35"/>
  <c r="L6498" i="35"/>
  <c r="K6498" i="35"/>
  <c r="N6497" i="35"/>
  <c r="M6497" i="35"/>
  <c r="L6497" i="35"/>
  <c r="K6497" i="35"/>
  <c r="N6496" i="35"/>
  <c r="M6496" i="35"/>
  <c r="L6496" i="35"/>
  <c r="K6496" i="35"/>
  <c r="N6495" i="35"/>
  <c r="M6495" i="35"/>
  <c r="L6495" i="35"/>
  <c r="K6495" i="35"/>
  <c r="N6494" i="35"/>
  <c r="M6494" i="35"/>
  <c r="L6494" i="35"/>
  <c r="K6494" i="35"/>
  <c r="N6493" i="35"/>
  <c r="M6493" i="35"/>
  <c r="L6493" i="35"/>
  <c r="K6493" i="35"/>
  <c r="N6492" i="35"/>
  <c r="M6492" i="35"/>
  <c r="L6492" i="35"/>
  <c r="K6492" i="35"/>
  <c r="N6491" i="35"/>
  <c r="M6491" i="35"/>
  <c r="L6491" i="35"/>
  <c r="K6491" i="35"/>
  <c r="N6490" i="35"/>
  <c r="M6490" i="35"/>
  <c r="L6490" i="35"/>
  <c r="K6490" i="35"/>
  <c r="N6489" i="35"/>
  <c r="M6489" i="35"/>
  <c r="L6489" i="35"/>
  <c r="K6489" i="35"/>
  <c r="N6488" i="35"/>
  <c r="M6488" i="35"/>
  <c r="L6488" i="35"/>
  <c r="K6488" i="35"/>
  <c r="N6487" i="35"/>
  <c r="M6487" i="35"/>
  <c r="L6487" i="35"/>
  <c r="K6487" i="35"/>
  <c r="N6486" i="35"/>
  <c r="M6486" i="35"/>
  <c r="L6486" i="35"/>
  <c r="K6486" i="35"/>
  <c r="N6485" i="35"/>
  <c r="M6485" i="35"/>
  <c r="L6485" i="35"/>
  <c r="K6485" i="35"/>
  <c r="N6484" i="35"/>
  <c r="M6484" i="35"/>
  <c r="L6484" i="35"/>
  <c r="K6484" i="35"/>
  <c r="N6483" i="35"/>
  <c r="M6483" i="35"/>
  <c r="L6483" i="35"/>
  <c r="K6483" i="35"/>
  <c r="N6482" i="35"/>
  <c r="M6482" i="35"/>
  <c r="L6482" i="35"/>
  <c r="K6482" i="35"/>
  <c r="N6481" i="35"/>
  <c r="M6481" i="35"/>
  <c r="L6481" i="35"/>
  <c r="K6481" i="35"/>
  <c r="N6480" i="35"/>
  <c r="M6480" i="35"/>
  <c r="L6480" i="35"/>
  <c r="K6480" i="35"/>
  <c r="N6479" i="35"/>
  <c r="M6479" i="35"/>
  <c r="L6479" i="35"/>
  <c r="K6479" i="35"/>
  <c r="N6478" i="35"/>
  <c r="M6478" i="35"/>
  <c r="L6478" i="35"/>
  <c r="K6478" i="35"/>
  <c r="N6477" i="35"/>
  <c r="M6477" i="35"/>
  <c r="L6477" i="35"/>
  <c r="K6477" i="35"/>
  <c r="N6476" i="35"/>
  <c r="M6476" i="35"/>
  <c r="L6476" i="35"/>
  <c r="K6476" i="35"/>
  <c r="N6475" i="35"/>
  <c r="M6475" i="35"/>
  <c r="L6475" i="35"/>
  <c r="K6475" i="35"/>
  <c r="N6474" i="35"/>
  <c r="M6474" i="35"/>
  <c r="L6474" i="35"/>
  <c r="K6474" i="35"/>
  <c r="N6473" i="35"/>
  <c r="M6473" i="35"/>
  <c r="L6473" i="35"/>
  <c r="K6473" i="35"/>
  <c r="N6472" i="35"/>
  <c r="M6472" i="35"/>
  <c r="L6472" i="35"/>
  <c r="K6472" i="35"/>
  <c r="N6471" i="35"/>
  <c r="M6471" i="35"/>
  <c r="L6471" i="35"/>
  <c r="K6471" i="35"/>
  <c r="N6470" i="35"/>
  <c r="M6470" i="35"/>
  <c r="L6470" i="35"/>
  <c r="K6470" i="35"/>
  <c r="N6469" i="35"/>
  <c r="M6469" i="35"/>
  <c r="L6469" i="35"/>
  <c r="K6469" i="35"/>
  <c r="N6468" i="35"/>
  <c r="M6468" i="35"/>
  <c r="L6468" i="35"/>
  <c r="K6468" i="35"/>
  <c r="N6467" i="35"/>
  <c r="M6467" i="35"/>
  <c r="L6467" i="35"/>
  <c r="K6467" i="35"/>
  <c r="N6466" i="35"/>
  <c r="M6466" i="35"/>
  <c r="L6466" i="35"/>
  <c r="K6466" i="35"/>
  <c r="N6465" i="35"/>
  <c r="M6465" i="35"/>
  <c r="L6465" i="35"/>
  <c r="K6465" i="35"/>
  <c r="N6464" i="35"/>
  <c r="M6464" i="35"/>
  <c r="L6464" i="35"/>
  <c r="K6464" i="35"/>
  <c r="N6463" i="35"/>
  <c r="M6463" i="35"/>
  <c r="L6463" i="35"/>
  <c r="K6463" i="35"/>
  <c r="N6462" i="35"/>
  <c r="M6462" i="35"/>
  <c r="L6462" i="35"/>
  <c r="K6462" i="35"/>
  <c r="N6461" i="35"/>
  <c r="M6461" i="35"/>
  <c r="L6461" i="35"/>
  <c r="K6461" i="35"/>
  <c r="N6460" i="35"/>
  <c r="M6460" i="35"/>
  <c r="L6460" i="35"/>
  <c r="K6460" i="35"/>
  <c r="N6459" i="35"/>
  <c r="M6459" i="35"/>
  <c r="L6459" i="35"/>
  <c r="K6459" i="35"/>
  <c r="N6458" i="35"/>
  <c r="M6458" i="35"/>
  <c r="L6458" i="35"/>
  <c r="K6458" i="35"/>
  <c r="N6457" i="35"/>
  <c r="M6457" i="35"/>
  <c r="L6457" i="35"/>
  <c r="K6457" i="35"/>
  <c r="N6456" i="35"/>
  <c r="M6456" i="35"/>
  <c r="L6456" i="35"/>
  <c r="K6456" i="35"/>
  <c r="N6455" i="35"/>
  <c r="M6455" i="35"/>
  <c r="L6455" i="35"/>
  <c r="K6455" i="35"/>
  <c r="N6454" i="35"/>
  <c r="M6454" i="35"/>
  <c r="L6454" i="35"/>
  <c r="K6454" i="35"/>
  <c r="N6453" i="35"/>
  <c r="M6453" i="35"/>
  <c r="L6453" i="35"/>
  <c r="K6453" i="35"/>
  <c r="N6452" i="35"/>
  <c r="M6452" i="35"/>
  <c r="L6452" i="35"/>
  <c r="K6452" i="35"/>
  <c r="N6451" i="35"/>
  <c r="M6451" i="35"/>
  <c r="L6451" i="35"/>
  <c r="K6451" i="35"/>
  <c r="N6450" i="35"/>
  <c r="M6450" i="35"/>
  <c r="L6450" i="35"/>
  <c r="K6450" i="35"/>
  <c r="N6449" i="35"/>
  <c r="M6449" i="35"/>
  <c r="L6449" i="35"/>
  <c r="K6449" i="35"/>
  <c r="N6448" i="35"/>
  <c r="M6448" i="35"/>
  <c r="L6448" i="35"/>
  <c r="K6448" i="35"/>
  <c r="N6447" i="35"/>
  <c r="M6447" i="35"/>
  <c r="L6447" i="35"/>
  <c r="K6447" i="35"/>
  <c r="N6446" i="35"/>
  <c r="M6446" i="35"/>
  <c r="L6446" i="35"/>
  <c r="K6446" i="35"/>
  <c r="N6445" i="35"/>
  <c r="M6445" i="35"/>
  <c r="L6445" i="35"/>
  <c r="K6445" i="35"/>
  <c r="N6444" i="35"/>
  <c r="M6444" i="35"/>
  <c r="L6444" i="35"/>
  <c r="K6444" i="35"/>
  <c r="N6443" i="35"/>
  <c r="M6443" i="35"/>
  <c r="L6443" i="35"/>
  <c r="K6443" i="35"/>
  <c r="N6442" i="35"/>
  <c r="M6442" i="35"/>
  <c r="L6442" i="35"/>
  <c r="K6442" i="35"/>
  <c r="N6441" i="35"/>
  <c r="M6441" i="35"/>
  <c r="L6441" i="35"/>
  <c r="K6441" i="35"/>
  <c r="N6440" i="35"/>
  <c r="M6440" i="35"/>
  <c r="L6440" i="35"/>
  <c r="K6440" i="35"/>
  <c r="N6439" i="35"/>
  <c r="M6439" i="35"/>
  <c r="L6439" i="35"/>
  <c r="K6439" i="35"/>
  <c r="N6438" i="35"/>
  <c r="M6438" i="35"/>
  <c r="L6438" i="35"/>
  <c r="K6438" i="35"/>
  <c r="N6437" i="35"/>
  <c r="M6437" i="35"/>
  <c r="L6437" i="35"/>
  <c r="K6437" i="35"/>
  <c r="N6436" i="35"/>
  <c r="M6436" i="35"/>
  <c r="L6436" i="35"/>
  <c r="K6436" i="35"/>
  <c r="N6435" i="35"/>
  <c r="M6435" i="35"/>
  <c r="L6435" i="35"/>
  <c r="K6435" i="35"/>
  <c r="N6434" i="35"/>
  <c r="M6434" i="35"/>
  <c r="L6434" i="35"/>
  <c r="K6434" i="35"/>
  <c r="N6433" i="35"/>
  <c r="M6433" i="35"/>
  <c r="L6433" i="35"/>
  <c r="K6433" i="35"/>
  <c r="N6432" i="35"/>
  <c r="M6432" i="35"/>
  <c r="L6432" i="35"/>
  <c r="K6432" i="35"/>
  <c r="N6431" i="35"/>
  <c r="M6431" i="35"/>
  <c r="L6431" i="35"/>
  <c r="K6431" i="35"/>
  <c r="N6430" i="35"/>
  <c r="M6430" i="35"/>
  <c r="L6430" i="35"/>
  <c r="K6430" i="35"/>
  <c r="N6429" i="35"/>
  <c r="M6429" i="35"/>
  <c r="L6429" i="35"/>
  <c r="K6429" i="35"/>
  <c r="N6428" i="35"/>
  <c r="M6428" i="35"/>
  <c r="L6428" i="35"/>
  <c r="K6428" i="35"/>
  <c r="N6427" i="35"/>
  <c r="M6427" i="35"/>
  <c r="L6427" i="35"/>
  <c r="K6427" i="35"/>
  <c r="N6426" i="35"/>
  <c r="M6426" i="35"/>
  <c r="L6426" i="35"/>
  <c r="K6426" i="35"/>
  <c r="N6425" i="35"/>
  <c r="M6425" i="35"/>
  <c r="L6425" i="35"/>
  <c r="K6425" i="35"/>
  <c r="N6424" i="35"/>
  <c r="M6424" i="35"/>
  <c r="L6424" i="35"/>
  <c r="K6424" i="35"/>
  <c r="N6423" i="35"/>
  <c r="M6423" i="35"/>
  <c r="L6423" i="35"/>
  <c r="K6423" i="35"/>
  <c r="N6422" i="35"/>
  <c r="M6422" i="35"/>
  <c r="L6422" i="35"/>
  <c r="K6422" i="35"/>
  <c r="N6421" i="35"/>
  <c r="M6421" i="35"/>
  <c r="L6421" i="35"/>
  <c r="K6421" i="35"/>
  <c r="N6420" i="35"/>
  <c r="M6420" i="35"/>
  <c r="L6420" i="35"/>
  <c r="K6420" i="35"/>
  <c r="N6419" i="35"/>
  <c r="M6419" i="35"/>
  <c r="L6419" i="35"/>
  <c r="K6419" i="35"/>
  <c r="N6418" i="35"/>
  <c r="M6418" i="35"/>
  <c r="L6418" i="35"/>
  <c r="K6418" i="35"/>
  <c r="N6417" i="35"/>
  <c r="M6417" i="35"/>
  <c r="L6417" i="35"/>
  <c r="K6417" i="35"/>
  <c r="N6416" i="35"/>
  <c r="M6416" i="35"/>
  <c r="L6416" i="35"/>
  <c r="K6416" i="35"/>
  <c r="N6415" i="35"/>
  <c r="M6415" i="35"/>
  <c r="L6415" i="35"/>
  <c r="K6415" i="35"/>
  <c r="N6414" i="35"/>
  <c r="M6414" i="35"/>
  <c r="L6414" i="35"/>
  <c r="K6414" i="35"/>
  <c r="N6413" i="35"/>
  <c r="M6413" i="35"/>
  <c r="L6413" i="35"/>
  <c r="K6413" i="35"/>
  <c r="N6412" i="35"/>
  <c r="M6412" i="35"/>
  <c r="L6412" i="35"/>
  <c r="K6412" i="35"/>
  <c r="N6411" i="35"/>
  <c r="M6411" i="35"/>
  <c r="L6411" i="35"/>
  <c r="K6411" i="35"/>
  <c r="N6410" i="35"/>
  <c r="M6410" i="35"/>
  <c r="L6410" i="35"/>
  <c r="K6410" i="35"/>
  <c r="N6409" i="35"/>
  <c r="M6409" i="35"/>
  <c r="L6409" i="35"/>
  <c r="K6409" i="35"/>
  <c r="N6408" i="35"/>
  <c r="M6408" i="35"/>
  <c r="L6408" i="35"/>
  <c r="K6408" i="35"/>
  <c r="N6407" i="35"/>
  <c r="M6407" i="35"/>
  <c r="L6407" i="35"/>
  <c r="K6407" i="35"/>
  <c r="N6406" i="35"/>
  <c r="M6406" i="35"/>
  <c r="L6406" i="35"/>
  <c r="K6406" i="35"/>
  <c r="N6405" i="35"/>
  <c r="M6405" i="35"/>
  <c r="L6405" i="35"/>
  <c r="K6405" i="35"/>
  <c r="N6404" i="35"/>
  <c r="M6404" i="35"/>
  <c r="L6404" i="35"/>
  <c r="K6404" i="35"/>
  <c r="N6403" i="35"/>
  <c r="M6403" i="35"/>
  <c r="L6403" i="35"/>
  <c r="K6403" i="35"/>
  <c r="N6402" i="35"/>
  <c r="M6402" i="35"/>
  <c r="L6402" i="35"/>
  <c r="K6402" i="35"/>
  <c r="N6401" i="35"/>
  <c r="M6401" i="35"/>
  <c r="L6401" i="35"/>
  <c r="K6401" i="35"/>
  <c r="N6400" i="35"/>
  <c r="M6400" i="35"/>
  <c r="L6400" i="35"/>
  <c r="K6400" i="35"/>
  <c r="N6399" i="35"/>
  <c r="M6399" i="35"/>
  <c r="L6399" i="35"/>
  <c r="K6399" i="35"/>
  <c r="N6398" i="35"/>
  <c r="M6398" i="35"/>
  <c r="L6398" i="35"/>
  <c r="K6398" i="35"/>
  <c r="N6397" i="35"/>
  <c r="M6397" i="35"/>
  <c r="L6397" i="35"/>
  <c r="K6397" i="35"/>
  <c r="N6396" i="35"/>
  <c r="M6396" i="35"/>
  <c r="L6396" i="35"/>
  <c r="K6396" i="35"/>
  <c r="N6395" i="35"/>
  <c r="M6395" i="35"/>
  <c r="L6395" i="35"/>
  <c r="K6395" i="35"/>
  <c r="N6394" i="35"/>
  <c r="M6394" i="35"/>
  <c r="L6394" i="35"/>
  <c r="K6394" i="35"/>
  <c r="N6393" i="35"/>
  <c r="M6393" i="35"/>
  <c r="L6393" i="35"/>
  <c r="K6393" i="35"/>
  <c r="N6392" i="35"/>
  <c r="M6392" i="35"/>
  <c r="L6392" i="35"/>
  <c r="K6392" i="35"/>
  <c r="N6391" i="35"/>
  <c r="M6391" i="35"/>
  <c r="L6391" i="35"/>
  <c r="K6391" i="35"/>
  <c r="N6390" i="35"/>
  <c r="M6390" i="35"/>
  <c r="L6390" i="35"/>
  <c r="K6390" i="35"/>
  <c r="N6389" i="35"/>
  <c r="M6389" i="35"/>
  <c r="L6389" i="35"/>
  <c r="K6389" i="35"/>
  <c r="N6388" i="35"/>
  <c r="M6388" i="35"/>
  <c r="L6388" i="35"/>
  <c r="K6388" i="35"/>
  <c r="N6387" i="35"/>
  <c r="M6387" i="35"/>
  <c r="L6387" i="35"/>
  <c r="K6387" i="35"/>
  <c r="N6386" i="35"/>
  <c r="M6386" i="35"/>
  <c r="L6386" i="35"/>
  <c r="K6386" i="35"/>
  <c r="N6385" i="35"/>
  <c r="M6385" i="35"/>
  <c r="L6385" i="35"/>
  <c r="K6385" i="35"/>
  <c r="N6384" i="35"/>
  <c r="M6384" i="35"/>
  <c r="L6384" i="35"/>
  <c r="K6384" i="35"/>
  <c r="N6383" i="35"/>
  <c r="M6383" i="35"/>
  <c r="L6383" i="35"/>
  <c r="K6383" i="35"/>
  <c r="N6382" i="35"/>
  <c r="M6382" i="35"/>
  <c r="L6382" i="35"/>
  <c r="K6382" i="35"/>
  <c r="N6381" i="35"/>
  <c r="M6381" i="35"/>
  <c r="L6381" i="35"/>
  <c r="K6381" i="35"/>
  <c r="N6380" i="35"/>
  <c r="M6380" i="35"/>
  <c r="L6380" i="35"/>
  <c r="K6380" i="35"/>
  <c r="N6379" i="35"/>
  <c r="M6379" i="35"/>
  <c r="L6379" i="35"/>
  <c r="K6379" i="35"/>
  <c r="N6378" i="35"/>
  <c r="M6378" i="35"/>
  <c r="L6378" i="35"/>
  <c r="K6378" i="35"/>
  <c r="N6377" i="35"/>
  <c r="M6377" i="35"/>
  <c r="L6377" i="35"/>
  <c r="K6377" i="35"/>
  <c r="N6376" i="35"/>
  <c r="M6376" i="35"/>
  <c r="L6376" i="35"/>
  <c r="K6376" i="35"/>
  <c r="N6375" i="35"/>
  <c r="M6375" i="35"/>
  <c r="L6375" i="35"/>
  <c r="K6375" i="35"/>
  <c r="N6374" i="35"/>
  <c r="M6374" i="35"/>
  <c r="L6374" i="35"/>
  <c r="K6374" i="35"/>
  <c r="N6373" i="35"/>
  <c r="M6373" i="35"/>
  <c r="L6373" i="35"/>
  <c r="K6373" i="35"/>
  <c r="N6372" i="35"/>
  <c r="M6372" i="35"/>
  <c r="L6372" i="35"/>
  <c r="K6372" i="35"/>
  <c r="N6371" i="35"/>
  <c r="M6371" i="35"/>
  <c r="L6371" i="35"/>
  <c r="K6371" i="35"/>
  <c r="N6370" i="35"/>
  <c r="M6370" i="35"/>
  <c r="L6370" i="35"/>
  <c r="K6370" i="35"/>
  <c r="N6369" i="35"/>
  <c r="M6369" i="35"/>
  <c r="L6369" i="35"/>
  <c r="K6369" i="35"/>
  <c r="N6368" i="35"/>
  <c r="M6368" i="35"/>
  <c r="L6368" i="35"/>
  <c r="K6368" i="35"/>
  <c r="N6367" i="35"/>
  <c r="M6367" i="35"/>
  <c r="L6367" i="35"/>
  <c r="K6367" i="35"/>
  <c r="N6366" i="35"/>
  <c r="M6366" i="35"/>
  <c r="L6366" i="35"/>
  <c r="K6366" i="35"/>
  <c r="N6365" i="35"/>
  <c r="M6365" i="35"/>
  <c r="L6365" i="35"/>
  <c r="K6365" i="35"/>
  <c r="N6364" i="35"/>
  <c r="M6364" i="35"/>
  <c r="L6364" i="35"/>
  <c r="K6364" i="35"/>
  <c r="N6363" i="35"/>
  <c r="M6363" i="35"/>
  <c r="L6363" i="35"/>
  <c r="K6363" i="35"/>
  <c r="N6362" i="35"/>
  <c r="M6362" i="35"/>
  <c r="L6362" i="35"/>
  <c r="K6362" i="35"/>
  <c r="N6361" i="35"/>
  <c r="M6361" i="35"/>
  <c r="L6361" i="35"/>
  <c r="K6361" i="35"/>
  <c r="N6360" i="35"/>
  <c r="M6360" i="35"/>
  <c r="L6360" i="35"/>
  <c r="K6360" i="35"/>
  <c r="N6359" i="35"/>
  <c r="M6359" i="35"/>
  <c r="L6359" i="35"/>
  <c r="K6359" i="35"/>
  <c r="N6358" i="35"/>
  <c r="M6358" i="35"/>
  <c r="L6358" i="35"/>
  <c r="K6358" i="35"/>
  <c r="N6357" i="35"/>
  <c r="M6357" i="35"/>
  <c r="L6357" i="35"/>
  <c r="K6357" i="35"/>
  <c r="N6356" i="35"/>
  <c r="M6356" i="35"/>
  <c r="L6356" i="35"/>
  <c r="K6356" i="35"/>
  <c r="N6355" i="35"/>
  <c r="M6355" i="35"/>
  <c r="L6355" i="35"/>
  <c r="K6355" i="35"/>
  <c r="N6354" i="35"/>
  <c r="M6354" i="35"/>
  <c r="L6354" i="35"/>
  <c r="K6354" i="35"/>
  <c r="N6353" i="35"/>
  <c r="M6353" i="35"/>
  <c r="L6353" i="35"/>
  <c r="K6353" i="35"/>
  <c r="N6352" i="35"/>
  <c r="M6352" i="35"/>
  <c r="L6352" i="35"/>
  <c r="K6352" i="35"/>
  <c r="N6351" i="35"/>
  <c r="M6351" i="35"/>
  <c r="L6351" i="35"/>
  <c r="K6351" i="35"/>
  <c r="N6350" i="35"/>
  <c r="M6350" i="35"/>
  <c r="L6350" i="35"/>
  <c r="K6350" i="35"/>
  <c r="N6349" i="35"/>
  <c r="M6349" i="35"/>
  <c r="L6349" i="35"/>
  <c r="K6349" i="35"/>
  <c r="N6348" i="35"/>
  <c r="M6348" i="35"/>
  <c r="L6348" i="35"/>
  <c r="K6348" i="35"/>
  <c r="N6347" i="35"/>
  <c r="M6347" i="35"/>
  <c r="L6347" i="35"/>
  <c r="K6347" i="35"/>
  <c r="N6346" i="35"/>
  <c r="M6346" i="35"/>
  <c r="L6346" i="35"/>
  <c r="K6346" i="35"/>
  <c r="N6345" i="35"/>
  <c r="M6345" i="35"/>
  <c r="L6345" i="35"/>
  <c r="K6345" i="35"/>
  <c r="N6344" i="35"/>
  <c r="M6344" i="35"/>
  <c r="L6344" i="35"/>
  <c r="K6344" i="35"/>
  <c r="N6343" i="35"/>
  <c r="M6343" i="35"/>
  <c r="L6343" i="35"/>
  <c r="K6343" i="35"/>
  <c r="N6342" i="35"/>
  <c r="M6342" i="35"/>
  <c r="L6342" i="35"/>
  <c r="K6342" i="35"/>
  <c r="N6341" i="35"/>
  <c r="M6341" i="35"/>
  <c r="L6341" i="35"/>
  <c r="K6341" i="35"/>
  <c r="N6340" i="35"/>
  <c r="M6340" i="35"/>
  <c r="L6340" i="35"/>
  <c r="K6340" i="35"/>
  <c r="N6339" i="35"/>
  <c r="M6339" i="35"/>
  <c r="L6339" i="35"/>
  <c r="K6339" i="35"/>
  <c r="N6338" i="35"/>
  <c r="M6338" i="35"/>
  <c r="L6338" i="35"/>
  <c r="K6338" i="35"/>
  <c r="N6337" i="35"/>
  <c r="M6337" i="35"/>
  <c r="L6337" i="35"/>
  <c r="K6337" i="35"/>
  <c r="N6336" i="35"/>
  <c r="M6336" i="35"/>
  <c r="L6336" i="35"/>
  <c r="K6336" i="35"/>
  <c r="N6335" i="35"/>
  <c r="M6335" i="35"/>
  <c r="L6335" i="35"/>
  <c r="K6335" i="35"/>
  <c r="N6334" i="35"/>
  <c r="M6334" i="35"/>
  <c r="L6334" i="35"/>
  <c r="K6334" i="35"/>
  <c r="N6333" i="35"/>
  <c r="M6333" i="35"/>
  <c r="L6333" i="35"/>
  <c r="K6333" i="35"/>
  <c r="N6332" i="35"/>
  <c r="M6332" i="35"/>
  <c r="L6332" i="35"/>
  <c r="K6332" i="35"/>
  <c r="N6331" i="35"/>
  <c r="M6331" i="35"/>
  <c r="L6331" i="35"/>
  <c r="K6331" i="35"/>
  <c r="N6330" i="35"/>
  <c r="M6330" i="35"/>
  <c r="L6330" i="35"/>
  <c r="K6330" i="35"/>
  <c r="N6329" i="35"/>
  <c r="M6329" i="35"/>
  <c r="L6329" i="35"/>
  <c r="K6329" i="35"/>
  <c r="N6328" i="35"/>
  <c r="M6328" i="35"/>
  <c r="L6328" i="35"/>
  <c r="K6328" i="35"/>
  <c r="N6327" i="35"/>
  <c r="M6327" i="35"/>
  <c r="L6327" i="35"/>
  <c r="K6327" i="35"/>
  <c r="N6326" i="35"/>
  <c r="M6326" i="35"/>
  <c r="L6326" i="35"/>
  <c r="K6326" i="35"/>
  <c r="N6325" i="35"/>
  <c r="M6325" i="35"/>
  <c r="L6325" i="35"/>
  <c r="K6325" i="35"/>
  <c r="N6324" i="35"/>
  <c r="M6324" i="35"/>
  <c r="L6324" i="35"/>
  <c r="K6324" i="35"/>
  <c r="N6323" i="35"/>
  <c r="M6323" i="35"/>
  <c r="L6323" i="35"/>
  <c r="K6323" i="35"/>
  <c r="N6322" i="35"/>
  <c r="M6322" i="35"/>
  <c r="L6322" i="35"/>
  <c r="K6322" i="35"/>
  <c r="N6321" i="35"/>
  <c r="M6321" i="35"/>
  <c r="L6321" i="35"/>
  <c r="K6321" i="35"/>
  <c r="N6320" i="35"/>
  <c r="M6320" i="35"/>
  <c r="L6320" i="35"/>
  <c r="K6320" i="35"/>
  <c r="N6319" i="35"/>
  <c r="M6319" i="35"/>
  <c r="L6319" i="35"/>
  <c r="K6319" i="35"/>
  <c r="N6318" i="35"/>
  <c r="M6318" i="35"/>
  <c r="L6318" i="35"/>
  <c r="K6318" i="35"/>
  <c r="N6317" i="35"/>
  <c r="M6317" i="35"/>
  <c r="L6317" i="35"/>
  <c r="K6317" i="35"/>
  <c r="N6316" i="35"/>
  <c r="M6316" i="35"/>
  <c r="L6316" i="35"/>
  <c r="K6316" i="35"/>
  <c r="N6315" i="35"/>
  <c r="M6315" i="35"/>
  <c r="L6315" i="35"/>
  <c r="K6315" i="35"/>
  <c r="N6314" i="35"/>
  <c r="M6314" i="35"/>
  <c r="L6314" i="35"/>
  <c r="K6314" i="35"/>
  <c r="N6313" i="35"/>
  <c r="M6313" i="35"/>
  <c r="L6313" i="35"/>
  <c r="K6313" i="35"/>
  <c r="N6312" i="35"/>
  <c r="M6312" i="35"/>
  <c r="L6312" i="35"/>
  <c r="K6312" i="35"/>
  <c r="N6311" i="35"/>
  <c r="M6311" i="35"/>
  <c r="L6311" i="35"/>
  <c r="K6311" i="35"/>
  <c r="N6310" i="35"/>
  <c r="M6310" i="35"/>
  <c r="L6310" i="35"/>
  <c r="K6310" i="35"/>
  <c r="N6309" i="35"/>
  <c r="M6309" i="35"/>
  <c r="L6309" i="35"/>
  <c r="K6309" i="35"/>
  <c r="N6308" i="35"/>
  <c r="M6308" i="35"/>
  <c r="L6308" i="35"/>
  <c r="K6308" i="35"/>
  <c r="N6307" i="35"/>
  <c r="M6307" i="35"/>
  <c r="L6307" i="35"/>
  <c r="K6307" i="35"/>
  <c r="N6306" i="35"/>
  <c r="M6306" i="35"/>
  <c r="L6306" i="35"/>
  <c r="K6306" i="35"/>
  <c r="N6305" i="35"/>
  <c r="M6305" i="35"/>
  <c r="L6305" i="35"/>
  <c r="K6305" i="35"/>
  <c r="N6304" i="35"/>
  <c r="M6304" i="35"/>
  <c r="L6304" i="35"/>
  <c r="K6304" i="35"/>
  <c r="N6303" i="35"/>
  <c r="M6303" i="35"/>
  <c r="L6303" i="35"/>
  <c r="K6303" i="35"/>
  <c r="N6302" i="35"/>
  <c r="M6302" i="35"/>
  <c r="L6302" i="35"/>
  <c r="K6302" i="35"/>
  <c r="N6301" i="35"/>
  <c r="M6301" i="35"/>
  <c r="L6301" i="35"/>
  <c r="K6301" i="35"/>
  <c r="N6300" i="35"/>
  <c r="M6300" i="35"/>
  <c r="L6300" i="35"/>
  <c r="K6300" i="35"/>
  <c r="N6299" i="35"/>
  <c r="M6299" i="35"/>
  <c r="L6299" i="35"/>
  <c r="K6299" i="35"/>
  <c r="N6298" i="35"/>
  <c r="M6298" i="35"/>
  <c r="L6298" i="35"/>
  <c r="K6298" i="35"/>
  <c r="N6297" i="35"/>
  <c r="M6297" i="35"/>
  <c r="L6297" i="35"/>
  <c r="K6297" i="35"/>
  <c r="N6296" i="35"/>
  <c r="M6296" i="35"/>
  <c r="L6296" i="35"/>
  <c r="K6296" i="35"/>
  <c r="N6295" i="35"/>
  <c r="M6295" i="35"/>
  <c r="L6295" i="35"/>
  <c r="K6295" i="35"/>
  <c r="N6294" i="35"/>
  <c r="M6294" i="35"/>
  <c r="L6294" i="35"/>
  <c r="K6294" i="35"/>
  <c r="N6293" i="35"/>
  <c r="M6293" i="35"/>
  <c r="L6293" i="35"/>
  <c r="K6293" i="35"/>
  <c r="N6292" i="35"/>
  <c r="M6292" i="35"/>
  <c r="L6292" i="35"/>
  <c r="K6292" i="35"/>
  <c r="N6291" i="35"/>
  <c r="M6291" i="35"/>
  <c r="L6291" i="35"/>
  <c r="K6291" i="35"/>
  <c r="N6290" i="35"/>
  <c r="M6290" i="35"/>
  <c r="L6290" i="35"/>
  <c r="K6290" i="35"/>
  <c r="N6289" i="35"/>
  <c r="M6289" i="35"/>
  <c r="L6289" i="35"/>
  <c r="K6289" i="35"/>
  <c r="N6288" i="35"/>
  <c r="M6288" i="35"/>
  <c r="L6288" i="35"/>
  <c r="K6288" i="35"/>
  <c r="N6287" i="35"/>
  <c r="M6287" i="35"/>
  <c r="L6287" i="35"/>
  <c r="K6287" i="35"/>
  <c r="N6286" i="35"/>
  <c r="M6286" i="35"/>
  <c r="L6286" i="35"/>
  <c r="K6286" i="35"/>
  <c r="N6285" i="35"/>
  <c r="M6285" i="35"/>
  <c r="L6285" i="35"/>
  <c r="K6285" i="35"/>
  <c r="N6284" i="35"/>
  <c r="M6284" i="35"/>
  <c r="L6284" i="35"/>
  <c r="K6284" i="35"/>
  <c r="N6283" i="35"/>
  <c r="M6283" i="35"/>
  <c r="L6283" i="35"/>
  <c r="K6283" i="35"/>
  <c r="N6282" i="35"/>
  <c r="M6282" i="35"/>
  <c r="L6282" i="35"/>
  <c r="K6282" i="35"/>
  <c r="N6281" i="35"/>
  <c r="M6281" i="35"/>
  <c r="L6281" i="35"/>
  <c r="K6281" i="35"/>
  <c r="N6280" i="35"/>
  <c r="M6280" i="35"/>
  <c r="L6280" i="35"/>
  <c r="K6280" i="35"/>
  <c r="N6279" i="35"/>
  <c r="M6279" i="35"/>
  <c r="L6279" i="35"/>
  <c r="K6279" i="35"/>
  <c r="N6278" i="35"/>
  <c r="M6278" i="35"/>
  <c r="L6278" i="35"/>
  <c r="K6278" i="35"/>
  <c r="N6277" i="35"/>
  <c r="M6277" i="35"/>
  <c r="L6277" i="35"/>
  <c r="K6277" i="35"/>
  <c r="N6276" i="35"/>
  <c r="M6276" i="35"/>
  <c r="L6276" i="35"/>
  <c r="K6276" i="35"/>
  <c r="N6275" i="35"/>
  <c r="M6275" i="35"/>
  <c r="L6275" i="35"/>
  <c r="K6275" i="35"/>
  <c r="N6274" i="35"/>
  <c r="M6274" i="35"/>
  <c r="L6274" i="35"/>
  <c r="K6274" i="35"/>
  <c r="N6273" i="35"/>
  <c r="M6273" i="35"/>
  <c r="L6273" i="35"/>
  <c r="K6273" i="35"/>
  <c r="N6272" i="35"/>
  <c r="M6272" i="35"/>
  <c r="L6272" i="35"/>
  <c r="K6272" i="35"/>
  <c r="N6271" i="35"/>
  <c r="M6271" i="35"/>
  <c r="L6271" i="35"/>
  <c r="K6271" i="35"/>
  <c r="N6270" i="35"/>
  <c r="M6270" i="35"/>
  <c r="L6270" i="35"/>
  <c r="K6270" i="35"/>
  <c r="N6269" i="35"/>
  <c r="M6269" i="35"/>
  <c r="L6269" i="35"/>
  <c r="K6269" i="35"/>
  <c r="N6268" i="35"/>
  <c r="M6268" i="35"/>
  <c r="L6268" i="35"/>
  <c r="K6268" i="35"/>
  <c r="N6267" i="35"/>
  <c r="M6267" i="35"/>
  <c r="L6267" i="35"/>
  <c r="K6267" i="35"/>
  <c r="N6266" i="35"/>
  <c r="M6266" i="35"/>
  <c r="L6266" i="35"/>
  <c r="K6266" i="35"/>
  <c r="N6265" i="35"/>
  <c r="M6265" i="35"/>
  <c r="L6265" i="35"/>
  <c r="K6265" i="35"/>
  <c r="N6264" i="35"/>
  <c r="M6264" i="35"/>
  <c r="L6264" i="35"/>
  <c r="K6264" i="35"/>
  <c r="N6263" i="35"/>
  <c r="M6263" i="35"/>
  <c r="L6263" i="35"/>
  <c r="K6263" i="35"/>
  <c r="N6262" i="35"/>
  <c r="M6262" i="35"/>
  <c r="L6262" i="35"/>
  <c r="K6262" i="35"/>
  <c r="N6261" i="35"/>
  <c r="M6261" i="35"/>
  <c r="L6261" i="35"/>
  <c r="K6261" i="35"/>
  <c r="N6260" i="35"/>
  <c r="M6260" i="35"/>
  <c r="L6260" i="35"/>
  <c r="K6260" i="35"/>
  <c r="N6259" i="35"/>
  <c r="M6259" i="35"/>
  <c r="L6259" i="35"/>
  <c r="K6259" i="35"/>
  <c r="N6258" i="35"/>
  <c r="M6258" i="35"/>
  <c r="L6258" i="35"/>
  <c r="K6258" i="35"/>
  <c r="N6257" i="35"/>
  <c r="M6257" i="35"/>
  <c r="L6257" i="35"/>
  <c r="K6257" i="35"/>
  <c r="N6256" i="35"/>
  <c r="M6256" i="35"/>
  <c r="L6256" i="35"/>
  <c r="K6256" i="35"/>
  <c r="N6255" i="35"/>
  <c r="M6255" i="35"/>
  <c r="L6255" i="35"/>
  <c r="K6255" i="35"/>
  <c r="N6254" i="35"/>
  <c r="M6254" i="35"/>
  <c r="L6254" i="35"/>
  <c r="K6254" i="35"/>
  <c r="N6253" i="35"/>
  <c r="M6253" i="35"/>
  <c r="L6253" i="35"/>
  <c r="K6253" i="35"/>
  <c r="N6252" i="35"/>
  <c r="M6252" i="35"/>
  <c r="L6252" i="35"/>
  <c r="K6252" i="35"/>
  <c r="N6251" i="35"/>
  <c r="M6251" i="35"/>
  <c r="L6251" i="35"/>
  <c r="K6251" i="35"/>
  <c r="N6250" i="35"/>
  <c r="M6250" i="35"/>
  <c r="L6250" i="35"/>
  <c r="K6250" i="35"/>
  <c r="N6249" i="35"/>
  <c r="M6249" i="35"/>
  <c r="L6249" i="35"/>
  <c r="K6249" i="35"/>
  <c r="N6248" i="35"/>
  <c r="M6248" i="35"/>
  <c r="L6248" i="35"/>
  <c r="K6248" i="35"/>
  <c r="N6247" i="35"/>
  <c r="M6247" i="35"/>
  <c r="L6247" i="35"/>
  <c r="K6247" i="35"/>
  <c r="N6246" i="35"/>
  <c r="M6246" i="35"/>
  <c r="L6246" i="35"/>
  <c r="K6246" i="35"/>
  <c r="N6245" i="35"/>
  <c r="M6245" i="35"/>
  <c r="L6245" i="35"/>
  <c r="K6245" i="35"/>
  <c r="N6244" i="35"/>
  <c r="M6244" i="35"/>
  <c r="L6244" i="35"/>
  <c r="K6244" i="35"/>
  <c r="N6243" i="35"/>
  <c r="M6243" i="35"/>
  <c r="L6243" i="35"/>
  <c r="K6243" i="35"/>
  <c r="N6242" i="35"/>
  <c r="M6242" i="35"/>
  <c r="L6242" i="35"/>
  <c r="K6242" i="35"/>
  <c r="N6241" i="35"/>
  <c r="M6241" i="35"/>
  <c r="L6241" i="35"/>
  <c r="K6241" i="35"/>
  <c r="N6240" i="35"/>
  <c r="M6240" i="35"/>
  <c r="L6240" i="35"/>
  <c r="K6240" i="35"/>
  <c r="N6239" i="35"/>
  <c r="M6239" i="35"/>
  <c r="L6239" i="35"/>
  <c r="K6239" i="35"/>
  <c r="N6238" i="35"/>
  <c r="M6238" i="35"/>
  <c r="L6238" i="35"/>
  <c r="K6238" i="35"/>
  <c r="N6237" i="35"/>
  <c r="M6237" i="35"/>
  <c r="L6237" i="35"/>
  <c r="K6237" i="35"/>
  <c r="N6236" i="35"/>
  <c r="M6236" i="35"/>
  <c r="L6236" i="35"/>
  <c r="K6236" i="35"/>
  <c r="N6235" i="35"/>
  <c r="M6235" i="35"/>
  <c r="L6235" i="35"/>
  <c r="K6235" i="35"/>
  <c r="N6234" i="35"/>
  <c r="M6234" i="35"/>
  <c r="L6234" i="35"/>
  <c r="K6234" i="35"/>
  <c r="N6233" i="35"/>
  <c r="M6233" i="35"/>
  <c r="L6233" i="35"/>
  <c r="K6233" i="35"/>
  <c r="N6232" i="35"/>
  <c r="M6232" i="35"/>
  <c r="L6232" i="35"/>
  <c r="K6232" i="35"/>
  <c r="N6231" i="35"/>
  <c r="M6231" i="35"/>
  <c r="L6231" i="35"/>
  <c r="K6231" i="35"/>
  <c r="N6230" i="35"/>
  <c r="M6230" i="35"/>
  <c r="L6230" i="35"/>
  <c r="K6230" i="35"/>
  <c r="N6229" i="35"/>
  <c r="M6229" i="35"/>
  <c r="L6229" i="35"/>
  <c r="K6229" i="35"/>
  <c r="N6228" i="35"/>
  <c r="M6228" i="35"/>
  <c r="L6228" i="35"/>
  <c r="K6228" i="35"/>
  <c r="N6227" i="35"/>
  <c r="M6227" i="35"/>
  <c r="L6227" i="35"/>
  <c r="K6227" i="35"/>
  <c r="N6226" i="35"/>
  <c r="M6226" i="35"/>
  <c r="L6226" i="35"/>
  <c r="K6226" i="35"/>
  <c r="N6225" i="35"/>
  <c r="M6225" i="35"/>
  <c r="L6225" i="35"/>
  <c r="K6225" i="35"/>
  <c r="N6224" i="35"/>
  <c r="M6224" i="35"/>
  <c r="L6224" i="35"/>
  <c r="K6224" i="35"/>
  <c r="N6223" i="35"/>
  <c r="M6223" i="35"/>
  <c r="L6223" i="35"/>
  <c r="K6223" i="35"/>
  <c r="N6222" i="35"/>
  <c r="M6222" i="35"/>
  <c r="L6222" i="35"/>
  <c r="K6222" i="35"/>
  <c r="N6221" i="35"/>
  <c r="M6221" i="35"/>
  <c r="L6221" i="35"/>
  <c r="K6221" i="35"/>
  <c r="N6220" i="35"/>
  <c r="M6220" i="35"/>
  <c r="L6220" i="35"/>
  <c r="K6220" i="35"/>
  <c r="N6219" i="35"/>
  <c r="M6219" i="35"/>
  <c r="L6219" i="35"/>
  <c r="K6219" i="35"/>
  <c r="N6218" i="35"/>
  <c r="M6218" i="35"/>
  <c r="L6218" i="35"/>
  <c r="K6218" i="35"/>
  <c r="N6217" i="35"/>
  <c r="M6217" i="35"/>
  <c r="L6217" i="35"/>
  <c r="K6217" i="35"/>
  <c r="N6216" i="35"/>
  <c r="M6216" i="35"/>
  <c r="L6216" i="35"/>
  <c r="K6216" i="35"/>
  <c r="N6215" i="35"/>
  <c r="M6215" i="35"/>
  <c r="L6215" i="35"/>
  <c r="K6215" i="35"/>
  <c r="N6214" i="35"/>
  <c r="M6214" i="35"/>
  <c r="L6214" i="35"/>
  <c r="K6214" i="35"/>
  <c r="N6213" i="35"/>
  <c r="M6213" i="35"/>
  <c r="L6213" i="35"/>
  <c r="K6213" i="35"/>
  <c r="N6212" i="35"/>
  <c r="M6212" i="35"/>
  <c r="L6212" i="35"/>
  <c r="K6212" i="35"/>
  <c r="N6211" i="35"/>
  <c r="M6211" i="35"/>
  <c r="L6211" i="35"/>
  <c r="K6211" i="35"/>
  <c r="N6210" i="35"/>
  <c r="M6210" i="35"/>
  <c r="L6210" i="35"/>
  <c r="K6210" i="35"/>
  <c r="N6209" i="35"/>
  <c r="M6209" i="35"/>
  <c r="L6209" i="35"/>
  <c r="K6209" i="35"/>
  <c r="N6208" i="35"/>
  <c r="M6208" i="35"/>
  <c r="L6208" i="35"/>
  <c r="K6208" i="35"/>
  <c r="N6207" i="35"/>
  <c r="M6207" i="35"/>
  <c r="L6207" i="35"/>
  <c r="K6207" i="35"/>
  <c r="N6206" i="35"/>
  <c r="M6206" i="35"/>
  <c r="L6206" i="35"/>
  <c r="K6206" i="35"/>
  <c r="N6205" i="35"/>
  <c r="M6205" i="35"/>
  <c r="L6205" i="35"/>
  <c r="K6205" i="35"/>
  <c r="N6204" i="35"/>
  <c r="M6204" i="35"/>
  <c r="L6204" i="35"/>
  <c r="K6204" i="35"/>
  <c r="N6203" i="35"/>
  <c r="M6203" i="35"/>
  <c r="L6203" i="35"/>
  <c r="K6203" i="35"/>
  <c r="N6202" i="35"/>
  <c r="M6202" i="35"/>
  <c r="L6202" i="35"/>
  <c r="K6202" i="35"/>
  <c r="N6201" i="35"/>
  <c r="M6201" i="35"/>
  <c r="L6201" i="35"/>
  <c r="K6201" i="35"/>
  <c r="N6200" i="35"/>
  <c r="M6200" i="35"/>
  <c r="L6200" i="35"/>
  <c r="K6200" i="35"/>
  <c r="N6199" i="35"/>
  <c r="M6199" i="35"/>
  <c r="L6199" i="35"/>
  <c r="K6199" i="35"/>
  <c r="N6198" i="35"/>
  <c r="M6198" i="35"/>
  <c r="L6198" i="35"/>
  <c r="K6198" i="35"/>
  <c r="N6197" i="35"/>
  <c r="M6197" i="35"/>
  <c r="L6197" i="35"/>
  <c r="K6197" i="35"/>
  <c r="N6196" i="35"/>
  <c r="M6196" i="35"/>
  <c r="L6196" i="35"/>
  <c r="K6196" i="35"/>
  <c r="N6195" i="35"/>
  <c r="M6195" i="35"/>
  <c r="L6195" i="35"/>
  <c r="K6195" i="35"/>
  <c r="N6194" i="35"/>
  <c r="M6194" i="35"/>
  <c r="L6194" i="35"/>
  <c r="K6194" i="35"/>
  <c r="N6193" i="35"/>
  <c r="M6193" i="35"/>
  <c r="L6193" i="35"/>
  <c r="K6193" i="35"/>
  <c r="N6192" i="35"/>
  <c r="M6192" i="35"/>
  <c r="L6192" i="35"/>
  <c r="K6192" i="35"/>
  <c r="N6191" i="35"/>
  <c r="M6191" i="35"/>
  <c r="L6191" i="35"/>
  <c r="K6191" i="35"/>
  <c r="N6190" i="35"/>
  <c r="M6190" i="35"/>
  <c r="L6190" i="35"/>
  <c r="K6190" i="35"/>
  <c r="N6189" i="35"/>
  <c r="M6189" i="35"/>
  <c r="L6189" i="35"/>
  <c r="K6189" i="35"/>
  <c r="N6188" i="35"/>
  <c r="M6188" i="35"/>
  <c r="L6188" i="35"/>
  <c r="K6188" i="35"/>
  <c r="N6187" i="35"/>
  <c r="M6187" i="35"/>
  <c r="L6187" i="35"/>
  <c r="K6187" i="35"/>
  <c r="N6186" i="35"/>
  <c r="M6186" i="35"/>
  <c r="L6186" i="35"/>
  <c r="K6186" i="35"/>
  <c r="N6185" i="35"/>
  <c r="M6185" i="35"/>
  <c r="L6185" i="35"/>
  <c r="K6185" i="35"/>
  <c r="N6184" i="35"/>
  <c r="M6184" i="35"/>
  <c r="L6184" i="35"/>
  <c r="K6184" i="35"/>
  <c r="N6183" i="35"/>
  <c r="M6183" i="35"/>
  <c r="L6183" i="35"/>
  <c r="K6183" i="35"/>
  <c r="N6182" i="35"/>
  <c r="M6182" i="35"/>
  <c r="L6182" i="35"/>
  <c r="K6182" i="35"/>
  <c r="N6181" i="35"/>
  <c r="M6181" i="35"/>
  <c r="L6181" i="35"/>
  <c r="K6181" i="35"/>
  <c r="N6180" i="35"/>
  <c r="M6180" i="35"/>
  <c r="L6180" i="35"/>
  <c r="K6180" i="35"/>
  <c r="N6179" i="35"/>
  <c r="M6179" i="35"/>
  <c r="L6179" i="35"/>
  <c r="K6179" i="35"/>
  <c r="N6178" i="35"/>
  <c r="M6178" i="35"/>
  <c r="L6178" i="35"/>
  <c r="K6178" i="35"/>
  <c r="N6177" i="35"/>
  <c r="M6177" i="35"/>
  <c r="L6177" i="35"/>
  <c r="K6177" i="35"/>
  <c r="N6176" i="35"/>
  <c r="M6176" i="35"/>
  <c r="L6176" i="35"/>
  <c r="K6176" i="35"/>
  <c r="N6175" i="35"/>
  <c r="M6175" i="35"/>
  <c r="L6175" i="35"/>
  <c r="K6175" i="35"/>
  <c r="N6174" i="35"/>
  <c r="M6174" i="35"/>
  <c r="L6174" i="35"/>
  <c r="K6174" i="35"/>
  <c r="N6173" i="35"/>
  <c r="M6173" i="35"/>
  <c r="L6173" i="35"/>
  <c r="K6173" i="35"/>
  <c r="N6172" i="35"/>
  <c r="M6172" i="35"/>
  <c r="L6172" i="35"/>
  <c r="K6172" i="35"/>
  <c r="N6171" i="35"/>
  <c r="M6171" i="35"/>
  <c r="L6171" i="35"/>
  <c r="K6171" i="35"/>
  <c r="N6170" i="35"/>
  <c r="M6170" i="35"/>
  <c r="L6170" i="35"/>
  <c r="K6170" i="35"/>
  <c r="N6169" i="35"/>
  <c r="M6169" i="35"/>
  <c r="L6169" i="35"/>
  <c r="K6169" i="35"/>
  <c r="N6168" i="35"/>
  <c r="M6168" i="35"/>
  <c r="L6168" i="35"/>
  <c r="K6168" i="35"/>
  <c r="N6167" i="35"/>
  <c r="M6167" i="35"/>
  <c r="L6167" i="35"/>
  <c r="K6167" i="35"/>
  <c r="N6166" i="35"/>
  <c r="M6166" i="35"/>
  <c r="L6166" i="35"/>
  <c r="K6166" i="35"/>
  <c r="N6165" i="35"/>
  <c r="M6165" i="35"/>
  <c r="L6165" i="35"/>
  <c r="K6165" i="35"/>
  <c r="N6164" i="35"/>
  <c r="M6164" i="35"/>
  <c r="L6164" i="35"/>
  <c r="K6164" i="35"/>
  <c r="N6163" i="35"/>
  <c r="M6163" i="35"/>
  <c r="L6163" i="35"/>
  <c r="K6163" i="35"/>
  <c r="N6162" i="35"/>
  <c r="M6162" i="35"/>
  <c r="L6162" i="35"/>
  <c r="K6162" i="35"/>
  <c r="N6161" i="35"/>
  <c r="M6161" i="35"/>
  <c r="L6161" i="35"/>
  <c r="K6161" i="35"/>
  <c r="N6160" i="35"/>
  <c r="M6160" i="35"/>
  <c r="L6160" i="35"/>
  <c r="K6160" i="35"/>
  <c r="N6159" i="35"/>
  <c r="M6159" i="35"/>
  <c r="L6159" i="35"/>
  <c r="K6159" i="35"/>
  <c r="N6158" i="35"/>
  <c r="M6158" i="35"/>
  <c r="L6158" i="35"/>
  <c r="K6158" i="35"/>
  <c r="N6157" i="35"/>
  <c r="M6157" i="35"/>
  <c r="L6157" i="35"/>
  <c r="K6157" i="35"/>
  <c r="N6156" i="35"/>
  <c r="M6156" i="35"/>
  <c r="L6156" i="35"/>
  <c r="K6156" i="35"/>
  <c r="N6155" i="35"/>
  <c r="M6155" i="35"/>
  <c r="L6155" i="35"/>
  <c r="K6155" i="35"/>
  <c r="N6154" i="35"/>
  <c r="M6154" i="35"/>
  <c r="L6154" i="35"/>
  <c r="K6154" i="35"/>
  <c r="N6153" i="35"/>
  <c r="M6153" i="35"/>
  <c r="L6153" i="35"/>
  <c r="K6153" i="35"/>
  <c r="N6152" i="35"/>
  <c r="M6152" i="35"/>
  <c r="L6152" i="35"/>
  <c r="K6152" i="35"/>
  <c r="N6151" i="35"/>
  <c r="M6151" i="35"/>
  <c r="L6151" i="35"/>
  <c r="K6151" i="35"/>
  <c r="N6150" i="35"/>
  <c r="M6150" i="35"/>
  <c r="L6150" i="35"/>
  <c r="K6150" i="35"/>
  <c r="N6149" i="35"/>
  <c r="M6149" i="35"/>
  <c r="L6149" i="35"/>
  <c r="K6149" i="35"/>
  <c r="N6148" i="35"/>
  <c r="M6148" i="35"/>
  <c r="L6148" i="35"/>
  <c r="K6148" i="35"/>
  <c r="N6147" i="35"/>
  <c r="M6147" i="35"/>
  <c r="L6147" i="35"/>
  <c r="K6147" i="35"/>
  <c r="N6146" i="35"/>
  <c r="M6146" i="35"/>
  <c r="L6146" i="35"/>
  <c r="K6146" i="35"/>
  <c r="N6145" i="35"/>
  <c r="M6145" i="35"/>
  <c r="L6145" i="35"/>
  <c r="K6145" i="35"/>
  <c r="N6144" i="35"/>
  <c r="M6144" i="35"/>
  <c r="L6144" i="35"/>
  <c r="K6144" i="35"/>
  <c r="N6143" i="35"/>
  <c r="M6143" i="35"/>
  <c r="L6143" i="35"/>
  <c r="K6143" i="35"/>
  <c r="N6142" i="35"/>
  <c r="M6142" i="35"/>
  <c r="L6142" i="35"/>
  <c r="K6142" i="35"/>
  <c r="N6141" i="35"/>
  <c r="M6141" i="35"/>
  <c r="L6141" i="35"/>
  <c r="K6141" i="35"/>
  <c r="N6140" i="35"/>
  <c r="M6140" i="35"/>
  <c r="L6140" i="35"/>
  <c r="K6140" i="35"/>
  <c r="N6139" i="35"/>
  <c r="M6139" i="35"/>
  <c r="L6139" i="35"/>
  <c r="K6139" i="35"/>
  <c r="N6138" i="35"/>
  <c r="M6138" i="35"/>
  <c r="L6138" i="35"/>
  <c r="K6138" i="35"/>
  <c r="N6137" i="35"/>
  <c r="M6137" i="35"/>
  <c r="L6137" i="35"/>
  <c r="K6137" i="35"/>
  <c r="N6136" i="35"/>
  <c r="M6136" i="35"/>
  <c r="L6136" i="35"/>
  <c r="K6136" i="35"/>
  <c r="N6135" i="35"/>
  <c r="M6135" i="35"/>
  <c r="L6135" i="35"/>
  <c r="K6135" i="35"/>
  <c r="N6134" i="35"/>
  <c r="M6134" i="35"/>
  <c r="L6134" i="35"/>
  <c r="K6134" i="35"/>
  <c r="N6133" i="35"/>
  <c r="M6133" i="35"/>
  <c r="L6133" i="35"/>
  <c r="K6133" i="35"/>
  <c r="N6132" i="35"/>
  <c r="M6132" i="35"/>
  <c r="L6132" i="35"/>
  <c r="K6132" i="35"/>
  <c r="N6131" i="35"/>
  <c r="M6131" i="35"/>
  <c r="L6131" i="35"/>
  <c r="K6131" i="35"/>
  <c r="N6130" i="35"/>
  <c r="M6130" i="35"/>
  <c r="L6130" i="35"/>
  <c r="K6130" i="35"/>
  <c r="N6129" i="35"/>
  <c r="M6129" i="35"/>
  <c r="L6129" i="35"/>
  <c r="K6129" i="35"/>
  <c r="N6128" i="35"/>
  <c r="M6128" i="35"/>
  <c r="L6128" i="35"/>
  <c r="K6128" i="35"/>
  <c r="N6127" i="35"/>
  <c r="M6127" i="35"/>
  <c r="L6127" i="35"/>
  <c r="K6127" i="35"/>
  <c r="N6126" i="35"/>
  <c r="M6126" i="35"/>
  <c r="L6126" i="35"/>
  <c r="K6126" i="35"/>
  <c r="N6125" i="35"/>
  <c r="M6125" i="35"/>
  <c r="L6125" i="35"/>
  <c r="K6125" i="35"/>
  <c r="N6124" i="35"/>
  <c r="M6124" i="35"/>
  <c r="L6124" i="35"/>
  <c r="K6124" i="35"/>
  <c r="N6123" i="35"/>
  <c r="M6123" i="35"/>
  <c r="L6123" i="35"/>
  <c r="K6123" i="35"/>
  <c r="N6122" i="35"/>
  <c r="M6122" i="35"/>
  <c r="L6122" i="35"/>
  <c r="K6122" i="35"/>
  <c r="N6121" i="35"/>
  <c r="M6121" i="35"/>
  <c r="L6121" i="35"/>
  <c r="K6121" i="35"/>
  <c r="N6120" i="35"/>
  <c r="M6120" i="35"/>
  <c r="L6120" i="35"/>
  <c r="K6120" i="35"/>
  <c r="N6119" i="35"/>
  <c r="M6119" i="35"/>
  <c r="L6119" i="35"/>
  <c r="K6119" i="35"/>
  <c r="N6118" i="35"/>
  <c r="M6118" i="35"/>
  <c r="L6118" i="35"/>
  <c r="K6118" i="35"/>
  <c r="N6117" i="35"/>
  <c r="M6117" i="35"/>
  <c r="L6117" i="35"/>
  <c r="K6117" i="35"/>
  <c r="N6116" i="35"/>
  <c r="M6116" i="35"/>
  <c r="L6116" i="35"/>
  <c r="K6116" i="35"/>
  <c r="N6115" i="35"/>
  <c r="M6115" i="35"/>
  <c r="L6115" i="35"/>
  <c r="K6115" i="35"/>
  <c r="N6114" i="35"/>
  <c r="M6114" i="35"/>
  <c r="L6114" i="35"/>
  <c r="K6114" i="35"/>
  <c r="N6113" i="35"/>
  <c r="M6113" i="35"/>
  <c r="L6113" i="35"/>
  <c r="K6113" i="35"/>
  <c r="N6112" i="35"/>
  <c r="M6112" i="35"/>
  <c r="L6112" i="35"/>
  <c r="K6112" i="35"/>
  <c r="N6111" i="35"/>
  <c r="M6111" i="35"/>
  <c r="L6111" i="35"/>
  <c r="K6111" i="35"/>
  <c r="N6110" i="35"/>
  <c r="M6110" i="35"/>
  <c r="L6110" i="35"/>
  <c r="K6110" i="35"/>
  <c r="N6109" i="35"/>
  <c r="M6109" i="35"/>
  <c r="L6109" i="35"/>
  <c r="K6109" i="35"/>
  <c r="N6108" i="35"/>
  <c r="M6108" i="35"/>
  <c r="L6108" i="35"/>
  <c r="K6108" i="35"/>
  <c r="N6107" i="35"/>
  <c r="M6107" i="35"/>
  <c r="L6107" i="35"/>
  <c r="K6107" i="35"/>
  <c r="N6106" i="35"/>
  <c r="M6106" i="35"/>
  <c r="L6106" i="35"/>
  <c r="K6106" i="35"/>
  <c r="N6105" i="35"/>
  <c r="M6105" i="35"/>
  <c r="L6105" i="35"/>
  <c r="K6105" i="35"/>
  <c r="N6104" i="35"/>
  <c r="M6104" i="35"/>
  <c r="L6104" i="35"/>
  <c r="K6104" i="35"/>
  <c r="N6103" i="35"/>
  <c r="M6103" i="35"/>
  <c r="L6103" i="35"/>
  <c r="K6103" i="35"/>
  <c r="N6102" i="35"/>
  <c r="M6102" i="35"/>
  <c r="L6102" i="35"/>
  <c r="K6102" i="35"/>
  <c r="N6101" i="35"/>
  <c r="M6101" i="35"/>
  <c r="L6101" i="35"/>
  <c r="K6101" i="35"/>
  <c r="N6100" i="35"/>
  <c r="M6100" i="35"/>
  <c r="L6100" i="35"/>
  <c r="K6100" i="35"/>
  <c r="N6099" i="35"/>
  <c r="M6099" i="35"/>
  <c r="L6099" i="35"/>
  <c r="K6099" i="35"/>
  <c r="N6098" i="35"/>
  <c r="M6098" i="35"/>
  <c r="L6098" i="35"/>
  <c r="K6098" i="35"/>
  <c r="N6097" i="35"/>
  <c r="M6097" i="35"/>
  <c r="L6097" i="35"/>
  <c r="K6097" i="35"/>
  <c r="N6096" i="35"/>
  <c r="M6096" i="35"/>
  <c r="L6096" i="35"/>
  <c r="K6096" i="35"/>
  <c r="N6095" i="35"/>
  <c r="M6095" i="35"/>
  <c r="L6095" i="35"/>
  <c r="K6095" i="35"/>
  <c r="N6094" i="35"/>
  <c r="M6094" i="35"/>
  <c r="L6094" i="35"/>
  <c r="K6094" i="35"/>
  <c r="N6093" i="35"/>
  <c r="M6093" i="35"/>
  <c r="L6093" i="35"/>
  <c r="K6093" i="35"/>
  <c r="N6092" i="35"/>
  <c r="M6092" i="35"/>
  <c r="L6092" i="35"/>
  <c r="K6092" i="35"/>
  <c r="N6091" i="35"/>
  <c r="M6091" i="35"/>
  <c r="L6091" i="35"/>
  <c r="K6091" i="35"/>
  <c r="N6090" i="35"/>
  <c r="M6090" i="35"/>
  <c r="L6090" i="35"/>
  <c r="K6090" i="35"/>
  <c r="N6089" i="35"/>
  <c r="M6089" i="35"/>
  <c r="L6089" i="35"/>
  <c r="K6089" i="35"/>
  <c r="N6088" i="35"/>
  <c r="M6088" i="35"/>
  <c r="L6088" i="35"/>
  <c r="K6088" i="35"/>
  <c r="N6087" i="35"/>
  <c r="M6087" i="35"/>
  <c r="L6087" i="35"/>
  <c r="K6087" i="35"/>
  <c r="N6086" i="35"/>
  <c r="M6086" i="35"/>
  <c r="L6086" i="35"/>
  <c r="K6086" i="35"/>
  <c r="N6085" i="35"/>
  <c r="M6085" i="35"/>
  <c r="L6085" i="35"/>
  <c r="K6085" i="35"/>
  <c r="N6084" i="35"/>
  <c r="M6084" i="35"/>
  <c r="L6084" i="35"/>
  <c r="K6084" i="35"/>
  <c r="N6083" i="35"/>
  <c r="M6083" i="35"/>
  <c r="L6083" i="35"/>
  <c r="K6083" i="35"/>
  <c r="N6082" i="35"/>
  <c r="M6082" i="35"/>
  <c r="L6082" i="35"/>
  <c r="K6082" i="35"/>
  <c r="N6081" i="35"/>
  <c r="M6081" i="35"/>
  <c r="L6081" i="35"/>
  <c r="K6081" i="35"/>
  <c r="N6080" i="35"/>
  <c r="M6080" i="35"/>
  <c r="L6080" i="35"/>
  <c r="K6080" i="35"/>
  <c r="N6079" i="35"/>
  <c r="M6079" i="35"/>
  <c r="L6079" i="35"/>
  <c r="K6079" i="35"/>
  <c r="N6078" i="35"/>
  <c r="M6078" i="35"/>
  <c r="L6078" i="35"/>
  <c r="K6078" i="35"/>
  <c r="N6077" i="35"/>
  <c r="M6077" i="35"/>
  <c r="L6077" i="35"/>
  <c r="K6077" i="35"/>
  <c r="N6076" i="35"/>
  <c r="M6076" i="35"/>
  <c r="L6076" i="35"/>
  <c r="K6076" i="35"/>
  <c r="N6075" i="35"/>
  <c r="M6075" i="35"/>
  <c r="L6075" i="35"/>
  <c r="K6075" i="35"/>
  <c r="N6074" i="35"/>
  <c r="M6074" i="35"/>
  <c r="L6074" i="35"/>
  <c r="K6074" i="35"/>
  <c r="N6073" i="35"/>
  <c r="M6073" i="35"/>
  <c r="L6073" i="35"/>
  <c r="K6073" i="35"/>
  <c r="N6072" i="35"/>
  <c r="M6072" i="35"/>
  <c r="L6072" i="35"/>
  <c r="K6072" i="35"/>
  <c r="N6071" i="35"/>
  <c r="M6071" i="35"/>
  <c r="L6071" i="35"/>
  <c r="K6071" i="35"/>
  <c r="N6070" i="35"/>
  <c r="M6070" i="35"/>
  <c r="L6070" i="35"/>
  <c r="K6070" i="35"/>
  <c r="N6069" i="35"/>
  <c r="M6069" i="35"/>
  <c r="L6069" i="35"/>
  <c r="K6069" i="35"/>
  <c r="N6068" i="35"/>
  <c r="M6068" i="35"/>
  <c r="L6068" i="35"/>
  <c r="K6068" i="35"/>
  <c r="N6067" i="35"/>
  <c r="M6067" i="35"/>
  <c r="L6067" i="35"/>
  <c r="K6067" i="35"/>
  <c r="N6066" i="35"/>
  <c r="M6066" i="35"/>
  <c r="L6066" i="35"/>
  <c r="K6066" i="35"/>
  <c r="N6065" i="35"/>
  <c r="M6065" i="35"/>
  <c r="L6065" i="35"/>
  <c r="K6065" i="35"/>
  <c r="N6064" i="35"/>
  <c r="M6064" i="35"/>
  <c r="L6064" i="35"/>
  <c r="K6064" i="35"/>
  <c r="N6063" i="35"/>
  <c r="M6063" i="35"/>
  <c r="L6063" i="35"/>
  <c r="K6063" i="35"/>
  <c r="N6062" i="35"/>
  <c r="M6062" i="35"/>
  <c r="L6062" i="35"/>
  <c r="K6062" i="35"/>
  <c r="N6061" i="35"/>
  <c r="M6061" i="35"/>
  <c r="L6061" i="35"/>
  <c r="K6061" i="35"/>
  <c r="N6060" i="35"/>
  <c r="M6060" i="35"/>
  <c r="L6060" i="35"/>
  <c r="K6060" i="35"/>
  <c r="N6059" i="35"/>
  <c r="M6059" i="35"/>
  <c r="L6059" i="35"/>
  <c r="K6059" i="35"/>
  <c r="N6058" i="35"/>
  <c r="M6058" i="35"/>
  <c r="L6058" i="35"/>
  <c r="K6058" i="35"/>
  <c r="N6057" i="35"/>
  <c r="M6057" i="35"/>
  <c r="L6057" i="35"/>
  <c r="K6057" i="35"/>
  <c r="N6056" i="35"/>
  <c r="M6056" i="35"/>
  <c r="L6056" i="35"/>
  <c r="K6056" i="35"/>
  <c r="N6055" i="35"/>
  <c r="M6055" i="35"/>
  <c r="L6055" i="35"/>
  <c r="K6055" i="35"/>
  <c r="N6054" i="35"/>
  <c r="M6054" i="35"/>
  <c r="L6054" i="35"/>
  <c r="K6054" i="35"/>
  <c r="N6053" i="35"/>
  <c r="M6053" i="35"/>
  <c r="L6053" i="35"/>
  <c r="K6053" i="35"/>
  <c r="N6052" i="35"/>
  <c r="M6052" i="35"/>
  <c r="L6052" i="35"/>
  <c r="K6052" i="35"/>
  <c r="N6051" i="35"/>
  <c r="M6051" i="35"/>
  <c r="L6051" i="35"/>
  <c r="K6051" i="35"/>
  <c r="N6050" i="35"/>
  <c r="M6050" i="35"/>
  <c r="L6050" i="35"/>
  <c r="K6050" i="35"/>
  <c r="N6049" i="35"/>
  <c r="M6049" i="35"/>
  <c r="L6049" i="35"/>
  <c r="K6049" i="35"/>
  <c r="N6048" i="35"/>
  <c r="M6048" i="35"/>
  <c r="L6048" i="35"/>
  <c r="K6048" i="35"/>
  <c r="N6047" i="35"/>
  <c r="M6047" i="35"/>
  <c r="L6047" i="35"/>
  <c r="K6047" i="35"/>
  <c r="N6046" i="35"/>
  <c r="M6046" i="35"/>
  <c r="L6046" i="35"/>
  <c r="K6046" i="35"/>
  <c r="N6045" i="35"/>
  <c r="M6045" i="35"/>
  <c r="L6045" i="35"/>
  <c r="K6045" i="35"/>
  <c r="N6044" i="35"/>
  <c r="M6044" i="35"/>
  <c r="L6044" i="35"/>
  <c r="K6044" i="35"/>
  <c r="N6043" i="35"/>
  <c r="M6043" i="35"/>
  <c r="L6043" i="35"/>
  <c r="K6043" i="35"/>
  <c r="N6042" i="35"/>
  <c r="M6042" i="35"/>
  <c r="L6042" i="35"/>
  <c r="K6042" i="35"/>
  <c r="N6041" i="35"/>
  <c r="M6041" i="35"/>
  <c r="L6041" i="35"/>
  <c r="K6041" i="35"/>
  <c r="N6040" i="35"/>
  <c r="M6040" i="35"/>
  <c r="L6040" i="35"/>
  <c r="K6040" i="35"/>
  <c r="N6039" i="35"/>
  <c r="M6039" i="35"/>
  <c r="L6039" i="35"/>
  <c r="K6039" i="35"/>
  <c r="N6038" i="35"/>
  <c r="M6038" i="35"/>
  <c r="L6038" i="35"/>
  <c r="K6038" i="35"/>
  <c r="N6037" i="35"/>
  <c r="M6037" i="35"/>
  <c r="L6037" i="35"/>
  <c r="K6037" i="35"/>
  <c r="N6036" i="35"/>
  <c r="M6036" i="35"/>
  <c r="L6036" i="35"/>
  <c r="K6036" i="35"/>
  <c r="N6035" i="35"/>
  <c r="M6035" i="35"/>
  <c r="L6035" i="35"/>
  <c r="K6035" i="35"/>
  <c r="N6034" i="35"/>
  <c r="M6034" i="35"/>
  <c r="L6034" i="35"/>
  <c r="K6034" i="35"/>
  <c r="N6033" i="35"/>
  <c r="M6033" i="35"/>
  <c r="L6033" i="35"/>
  <c r="K6033" i="35"/>
  <c r="N6032" i="35"/>
  <c r="M6032" i="35"/>
  <c r="L6032" i="35"/>
  <c r="K6032" i="35"/>
  <c r="N6031" i="35"/>
  <c r="M6031" i="35"/>
  <c r="L6031" i="35"/>
  <c r="K6031" i="35"/>
  <c r="N6030" i="35"/>
  <c r="M6030" i="35"/>
  <c r="L6030" i="35"/>
  <c r="K6030" i="35"/>
  <c r="N6029" i="35"/>
  <c r="M6029" i="35"/>
  <c r="L6029" i="35"/>
  <c r="K6029" i="35"/>
  <c r="N6028" i="35"/>
  <c r="M6028" i="35"/>
  <c r="L6028" i="35"/>
  <c r="K6028" i="35"/>
  <c r="N6027" i="35"/>
  <c r="M6027" i="35"/>
  <c r="L6027" i="35"/>
  <c r="K6027" i="35"/>
  <c r="N6026" i="35"/>
  <c r="M6026" i="35"/>
  <c r="L6026" i="35"/>
  <c r="K6026" i="35"/>
  <c r="N6025" i="35"/>
  <c r="M6025" i="35"/>
  <c r="L6025" i="35"/>
  <c r="K6025" i="35"/>
  <c r="N6024" i="35"/>
  <c r="M6024" i="35"/>
  <c r="L6024" i="35"/>
  <c r="K6024" i="35"/>
  <c r="N6023" i="35"/>
  <c r="M6023" i="35"/>
  <c r="L6023" i="35"/>
  <c r="K6023" i="35"/>
  <c r="N6022" i="35"/>
  <c r="M6022" i="35"/>
  <c r="L6022" i="35"/>
  <c r="K6022" i="35"/>
  <c r="N6021" i="35"/>
  <c r="M6021" i="35"/>
  <c r="L6021" i="35"/>
  <c r="K6021" i="35"/>
  <c r="N6020" i="35"/>
  <c r="M6020" i="35"/>
  <c r="L6020" i="35"/>
  <c r="K6020" i="35"/>
  <c r="N6019" i="35"/>
  <c r="M6019" i="35"/>
  <c r="L6019" i="35"/>
  <c r="K6019" i="35"/>
  <c r="N6018" i="35"/>
  <c r="M6018" i="35"/>
  <c r="L6018" i="35"/>
  <c r="K6018" i="35"/>
  <c r="N6017" i="35"/>
  <c r="M6017" i="35"/>
  <c r="L6017" i="35"/>
  <c r="K6017" i="35"/>
  <c r="N6016" i="35"/>
  <c r="M6016" i="35"/>
  <c r="L6016" i="35"/>
  <c r="K6016" i="35"/>
  <c r="N6015" i="35"/>
  <c r="M6015" i="35"/>
  <c r="L6015" i="35"/>
  <c r="K6015" i="35"/>
  <c r="N6014" i="35"/>
  <c r="M6014" i="35"/>
  <c r="L6014" i="35"/>
  <c r="K6014" i="35"/>
  <c r="N6013" i="35"/>
  <c r="M6013" i="35"/>
  <c r="L6013" i="35"/>
  <c r="K6013" i="35"/>
  <c r="N6012" i="35"/>
  <c r="M6012" i="35"/>
  <c r="L6012" i="35"/>
  <c r="K6012" i="35"/>
  <c r="N6011" i="35"/>
  <c r="M6011" i="35"/>
  <c r="L6011" i="35"/>
  <c r="K6011" i="35"/>
  <c r="N6010" i="35"/>
  <c r="M6010" i="35"/>
  <c r="L6010" i="35"/>
  <c r="K6010" i="35"/>
  <c r="N6009" i="35"/>
  <c r="M6009" i="35"/>
  <c r="L6009" i="35"/>
  <c r="K6009" i="35"/>
  <c r="N6008" i="35"/>
  <c r="M6008" i="35"/>
  <c r="L6008" i="35"/>
  <c r="K6008" i="35"/>
  <c r="N6007" i="35"/>
  <c r="M6007" i="35"/>
  <c r="L6007" i="35"/>
  <c r="K6007" i="35"/>
  <c r="N6006" i="35"/>
  <c r="M6006" i="35"/>
  <c r="L6006" i="35"/>
  <c r="K6006" i="35"/>
  <c r="N6005" i="35"/>
  <c r="M6005" i="35"/>
  <c r="L6005" i="35"/>
  <c r="K6005" i="35"/>
  <c r="N6004" i="35"/>
  <c r="M6004" i="35"/>
  <c r="L6004" i="35"/>
  <c r="K6004" i="35"/>
  <c r="N6003" i="35"/>
  <c r="M6003" i="35"/>
  <c r="L6003" i="35"/>
  <c r="K6003" i="35"/>
  <c r="N6002" i="35"/>
  <c r="M6002" i="35"/>
  <c r="L6002" i="35"/>
  <c r="K6002" i="35"/>
  <c r="N6001" i="35"/>
  <c r="M6001" i="35"/>
  <c r="L6001" i="35"/>
  <c r="K6001" i="35"/>
  <c r="N6000" i="35"/>
  <c r="M6000" i="35"/>
  <c r="L6000" i="35"/>
  <c r="K6000" i="35"/>
  <c r="N5999" i="35"/>
  <c r="M5999" i="35"/>
  <c r="L5999" i="35"/>
  <c r="K5999" i="35"/>
  <c r="N5998" i="35"/>
  <c r="M5998" i="35"/>
  <c r="L5998" i="35"/>
  <c r="K5998" i="35"/>
  <c r="N5997" i="35"/>
  <c r="M5997" i="35"/>
  <c r="L5997" i="35"/>
  <c r="K5997" i="35"/>
  <c r="N5996" i="35"/>
  <c r="M5996" i="35"/>
  <c r="L5996" i="35"/>
  <c r="K5996" i="35"/>
  <c r="N5995" i="35"/>
  <c r="M5995" i="35"/>
  <c r="L5995" i="35"/>
  <c r="K5995" i="35"/>
  <c r="N5994" i="35"/>
  <c r="M5994" i="35"/>
  <c r="L5994" i="35"/>
  <c r="K5994" i="35"/>
  <c r="N5993" i="35"/>
  <c r="M5993" i="35"/>
  <c r="L5993" i="35"/>
  <c r="K5993" i="35"/>
  <c r="N5992" i="35"/>
  <c r="M5992" i="35"/>
  <c r="L5992" i="35"/>
  <c r="K5992" i="35"/>
  <c r="N5991" i="35"/>
  <c r="M5991" i="35"/>
  <c r="L5991" i="35"/>
  <c r="K5991" i="35"/>
  <c r="N5990" i="35"/>
  <c r="M5990" i="35"/>
  <c r="L5990" i="35"/>
  <c r="K5990" i="35"/>
  <c r="N5989" i="35"/>
  <c r="M5989" i="35"/>
  <c r="L5989" i="35"/>
  <c r="K5989" i="35"/>
  <c r="N5988" i="35"/>
  <c r="M5988" i="35"/>
  <c r="L5988" i="35"/>
  <c r="K5988" i="35"/>
  <c r="N5987" i="35"/>
  <c r="M5987" i="35"/>
  <c r="L5987" i="35"/>
  <c r="K5987" i="35"/>
  <c r="N5986" i="35"/>
  <c r="M5986" i="35"/>
  <c r="L5986" i="35"/>
  <c r="K5986" i="35"/>
  <c r="N5985" i="35"/>
  <c r="M5985" i="35"/>
  <c r="L5985" i="35"/>
  <c r="K5985" i="35"/>
  <c r="N5984" i="35"/>
  <c r="M5984" i="35"/>
  <c r="L5984" i="35"/>
  <c r="K5984" i="35"/>
  <c r="N5983" i="35"/>
  <c r="M5983" i="35"/>
  <c r="L5983" i="35"/>
  <c r="K5983" i="35"/>
  <c r="N5982" i="35"/>
  <c r="M5982" i="35"/>
  <c r="L5982" i="35"/>
  <c r="K5982" i="35"/>
  <c r="N5981" i="35"/>
  <c r="M5981" i="35"/>
  <c r="L5981" i="35"/>
  <c r="K5981" i="35"/>
  <c r="N5980" i="35"/>
  <c r="M5980" i="35"/>
  <c r="L5980" i="35"/>
  <c r="K5980" i="35"/>
  <c r="N5979" i="35"/>
  <c r="M5979" i="35"/>
  <c r="L5979" i="35"/>
  <c r="K5979" i="35"/>
  <c r="N5978" i="35"/>
  <c r="M5978" i="35"/>
  <c r="L5978" i="35"/>
  <c r="K5978" i="35"/>
  <c r="N5977" i="35"/>
  <c r="M5977" i="35"/>
  <c r="L5977" i="35"/>
  <c r="K5977" i="35"/>
  <c r="N5976" i="35"/>
  <c r="M5976" i="35"/>
  <c r="L5976" i="35"/>
  <c r="K5976" i="35"/>
  <c r="N5975" i="35"/>
  <c r="M5975" i="35"/>
  <c r="L5975" i="35"/>
  <c r="K5975" i="35"/>
  <c r="N5974" i="35"/>
  <c r="M5974" i="35"/>
  <c r="L5974" i="35"/>
  <c r="K5974" i="35"/>
  <c r="N5973" i="35"/>
  <c r="M5973" i="35"/>
  <c r="L5973" i="35"/>
  <c r="K5973" i="35"/>
  <c r="N5972" i="35"/>
  <c r="M5972" i="35"/>
  <c r="L5972" i="35"/>
  <c r="K5972" i="35"/>
  <c r="N5971" i="35"/>
  <c r="M5971" i="35"/>
  <c r="L5971" i="35"/>
  <c r="K5971" i="35"/>
  <c r="N5970" i="35"/>
  <c r="M5970" i="35"/>
  <c r="L5970" i="35"/>
  <c r="K5970" i="35"/>
  <c r="N5969" i="35"/>
  <c r="M5969" i="35"/>
  <c r="L5969" i="35"/>
  <c r="K5969" i="35"/>
  <c r="N5968" i="35"/>
  <c r="M5968" i="35"/>
  <c r="L5968" i="35"/>
  <c r="K5968" i="35"/>
  <c r="N5967" i="35"/>
  <c r="M5967" i="35"/>
  <c r="L5967" i="35"/>
  <c r="K5967" i="35"/>
  <c r="N5966" i="35"/>
  <c r="M5966" i="35"/>
  <c r="L5966" i="35"/>
  <c r="K5966" i="35"/>
  <c r="N5965" i="35"/>
  <c r="M5965" i="35"/>
  <c r="L5965" i="35"/>
  <c r="K5965" i="35"/>
  <c r="N5964" i="35"/>
  <c r="M5964" i="35"/>
  <c r="L5964" i="35"/>
  <c r="K5964" i="35"/>
  <c r="N5963" i="35"/>
  <c r="M5963" i="35"/>
  <c r="L5963" i="35"/>
  <c r="K5963" i="35"/>
  <c r="N5962" i="35"/>
  <c r="M5962" i="35"/>
  <c r="L5962" i="35"/>
  <c r="K5962" i="35"/>
  <c r="N5961" i="35"/>
  <c r="M5961" i="35"/>
  <c r="L5961" i="35"/>
  <c r="K5961" i="35"/>
  <c r="N5960" i="35"/>
  <c r="M5960" i="35"/>
  <c r="L5960" i="35"/>
  <c r="K5960" i="35"/>
  <c r="N5959" i="35"/>
  <c r="M5959" i="35"/>
  <c r="L5959" i="35"/>
  <c r="K5959" i="35"/>
  <c r="N5958" i="35"/>
  <c r="M5958" i="35"/>
  <c r="L5958" i="35"/>
  <c r="K5958" i="35"/>
  <c r="N5957" i="35"/>
  <c r="M5957" i="35"/>
  <c r="L5957" i="35"/>
  <c r="K5957" i="35"/>
  <c r="N5956" i="35"/>
  <c r="M5956" i="35"/>
  <c r="L5956" i="35"/>
  <c r="K5956" i="35"/>
  <c r="N5955" i="35"/>
  <c r="M5955" i="35"/>
  <c r="L5955" i="35"/>
  <c r="K5955" i="35"/>
  <c r="N5954" i="35"/>
  <c r="M5954" i="35"/>
  <c r="L5954" i="35"/>
  <c r="K5954" i="35"/>
  <c r="N5953" i="35"/>
  <c r="M5953" i="35"/>
  <c r="L5953" i="35"/>
  <c r="K5953" i="35"/>
  <c r="N5952" i="35"/>
  <c r="M5952" i="35"/>
  <c r="L5952" i="35"/>
  <c r="K5952" i="35"/>
  <c r="N5951" i="35"/>
  <c r="M5951" i="35"/>
  <c r="L5951" i="35"/>
  <c r="K5951" i="35"/>
  <c r="N5950" i="35"/>
  <c r="M5950" i="35"/>
  <c r="L5950" i="35"/>
  <c r="K5950" i="35"/>
  <c r="N5949" i="35"/>
  <c r="M5949" i="35"/>
  <c r="L5949" i="35"/>
  <c r="K5949" i="35"/>
  <c r="N5948" i="35"/>
  <c r="M5948" i="35"/>
  <c r="L5948" i="35"/>
  <c r="K5948" i="35"/>
  <c r="N5947" i="35"/>
  <c r="M5947" i="35"/>
  <c r="L5947" i="35"/>
  <c r="K5947" i="35"/>
  <c r="N5946" i="35"/>
  <c r="M5946" i="35"/>
  <c r="L5946" i="35"/>
  <c r="K5946" i="35"/>
  <c r="N5945" i="35"/>
  <c r="M5945" i="35"/>
  <c r="L5945" i="35"/>
  <c r="K5945" i="35"/>
  <c r="N5944" i="35"/>
  <c r="M5944" i="35"/>
  <c r="L5944" i="35"/>
  <c r="K5944" i="35"/>
  <c r="N5943" i="35"/>
  <c r="M5943" i="35"/>
  <c r="L5943" i="35"/>
  <c r="K5943" i="35"/>
  <c r="N5942" i="35"/>
  <c r="M5942" i="35"/>
  <c r="L5942" i="35"/>
  <c r="K5942" i="35"/>
  <c r="N5941" i="35"/>
  <c r="M5941" i="35"/>
  <c r="L5941" i="35"/>
  <c r="K5941" i="35"/>
  <c r="N5940" i="35"/>
  <c r="M5940" i="35"/>
  <c r="L5940" i="35"/>
  <c r="K5940" i="35"/>
  <c r="N5939" i="35"/>
  <c r="M5939" i="35"/>
  <c r="L5939" i="35"/>
  <c r="K5939" i="35"/>
  <c r="N5938" i="35"/>
  <c r="M5938" i="35"/>
  <c r="L5938" i="35"/>
  <c r="K5938" i="35"/>
  <c r="N5937" i="35"/>
  <c r="M5937" i="35"/>
  <c r="L5937" i="35"/>
  <c r="K5937" i="35"/>
  <c r="N5936" i="35"/>
  <c r="M5936" i="35"/>
  <c r="L5936" i="35"/>
  <c r="K5936" i="35"/>
  <c r="N5935" i="35"/>
  <c r="M5935" i="35"/>
  <c r="L5935" i="35"/>
  <c r="K5935" i="35"/>
  <c r="N5934" i="35"/>
  <c r="M5934" i="35"/>
  <c r="L5934" i="35"/>
  <c r="K5934" i="35"/>
  <c r="N5933" i="35"/>
  <c r="M5933" i="35"/>
  <c r="L5933" i="35"/>
  <c r="K5933" i="35"/>
  <c r="N5932" i="35"/>
  <c r="M5932" i="35"/>
  <c r="L5932" i="35"/>
  <c r="K5932" i="35"/>
  <c r="N5931" i="35"/>
  <c r="M5931" i="35"/>
  <c r="L5931" i="35"/>
  <c r="K5931" i="35"/>
  <c r="N5930" i="35"/>
  <c r="M5930" i="35"/>
  <c r="L5930" i="35"/>
  <c r="K5930" i="35"/>
  <c r="N5929" i="35"/>
  <c r="M5929" i="35"/>
  <c r="L5929" i="35"/>
  <c r="K5929" i="35"/>
  <c r="N5928" i="35"/>
  <c r="M5928" i="35"/>
  <c r="L5928" i="35"/>
  <c r="K5928" i="35"/>
  <c r="N5927" i="35"/>
  <c r="M5927" i="35"/>
  <c r="L5927" i="35"/>
  <c r="K5927" i="35"/>
  <c r="N5926" i="35"/>
  <c r="M5926" i="35"/>
  <c r="L5926" i="35"/>
  <c r="K5926" i="35"/>
  <c r="N5925" i="35"/>
  <c r="M5925" i="35"/>
  <c r="L5925" i="35"/>
  <c r="K5925" i="35"/>
  <c r="N5924" i="35"/>
  <c r="M5924" i="35"/>
  <c r="L5924" i="35"/>
  <c r="K5924" i="35"/>
  <c r="N5923" i="35"/>
  <c r="M5923" i="35"/>
  <c r="L5923" i="35"/>
  <c r="K5923" i="35"/>
  <c r="N5922" i="35"/>
  <c r="M5922" i="35"/>
  <c r="L5922" i="35"/>
  <c r="K5922" i="35"/>
  <c r="N5921" i="35"/>
  <c r="M5921" i="35"/>
  <c r="L5921" i="35"/>
  <c r="K5921" i="35"/>
  <c r="N5920" i="35"/>
  <c r="M5920" i="35"/>
  <c r="L5920" i="35"/>
  <c r="K5920" i="35"/>
  <c r="N5919" i="35"/>
  <c r="M5919" i="35"/>
  <c r="L5919" i="35"/>
  <c r="K5919" i="35"/>
  <c r="N5918" i="35"/>
  <c r="M5918" i="35"/>
  <c r="L5918" i="35"/>
  <c r="K5918" i="35"/>
  <c r="N5917" i="35"/>
  <c r="M5917" i="35"/>
  <c r="L5917" i="35"/>
  <c r="K5917" i="35"/>
  <c r="N5916" i="35"/>
  <c r="M5916" i="35"/>
  <c r="L5916" i="35"/>
  <c r="K5916" i="35"/>
  <c r="N5915" i="35"/>
  <c r="M5915" i="35"/>
  <c r="L5915" i="35"/>
  <c r="K5915" i="35"/>
  <c r="N5914" i="35"/>
  <c r="M5914" i="35"/>
  <c r="L5914" i="35"/>
  <c r="K5914" i="35"/>
  <c r="N5913" i="35"/>
  <c r="M5913" i="35"/>
  <c r="L5913" i="35"/>
  <c r="K5913" i="35"/>
  <c r="N5912" i="35"/>
  <c r="M5912" i="35"/>
  <c r="L5912" i="35"/>
  <c r="K5912" i="35"/>
  <c r="N5911" i="35"/>
  <c r="M5911" i="35"/>
  <c r="L5911" i="35"/>
  <c r="K5911" i="35"/>
  <c r="N5910" i="35"/>
  <c r="M5910" i="35"/>
  <c r="L5910" i="35"/>
  <c r="K5910" i="35"/>
  <c r="N5909" i="35"/>
  <c r="M5909" i="35"/>
  <c r="L5909" i="35"/>
  <c r="K5909" i="35"/>
  <c r="N5908" i="35"/>
  <c r="M5908" i="35"/>
  <c r="L5908" i="35"/>
  <c r="K5908" i="35"/>
  <c r="N5907" i="35"/>
  <c r="M5907" i="35"/>
  <c r="L5907" i="35"/>
  <c r="K5907" i="35"/>
  <c r="N5906" i="35"/>
  <c r="M5906" i="35"/>
  <c r="L5906" i="35"/>
  <c r="K5906" i="35"/>
  <c r="N5905" i="35"/>
  <c r="M5905" i="35"/>
  <c r="L5905" i="35"/>
  <c r="K5905" i="35"/>
  <c r="N5904" i="35"/>
  <c r="M5904" i="35"/>
  <c r="L5904" i="35"/>
  <c r="K5904" i="35"/>
  <c r="N5903" i="35"/>
  <c r="M5903" i="35"/>
  <c r="L5903" i="35"/>
  <c r="K5903" i="35"/>
  <c r="N5902" i="35"/>
  <c r="M5902" i="35"/>
  <c r="L5902" i="35"/>
  <c r="K5902" i="35"/>
  <c r="N5901" i="35"/>
  <c r="M5901" i="35"/>
  <c r="L5901" i="35"/>
  <c r="K5901" i="35"/>
  <c r="N5900" i="35"/>
  <c r="M5900" i="35"/>
  <c r="L5900" i="35"/>
  <c r="K5900" i="35"/>
  <c r="N5899" i="35"/>
  <c r="M5899" i="35"/>
  <c r="L5899" i="35"/>
  <c r="K5899" i="35"/>
  <c r="N5898" i="35"/>
  <c r="M5898" i="35"/>
  <c r="L5898" i="35"/>
  <c r="K5898" i="35"/>
  <c r="N5897" i="35"/>
  <c r="M5897" i="35"/>
  <c r="L5897" i="35"/>
  <c r="K5897" i="35"/>
  <c r="N5896" i="35"/>
  <c r="M5896" i="35"/>
  <c r="L5896" i="35"/>
  <c r="K5896" i="35"/>
  <c r="N5895" i="35"/>
  <c r="M5895" i="35"/>
  <c r="L5895" i="35"/>
  <c r="K5895" i="35"/>
  <c r="N5894" i="35"/>
  <c r="M5894" i="35"/>
  <c r="L5894" i="35"/>
  <c r="K5894" i="35"/>
  <c r="N5893" i="35"/>
  <c r="M5893" i="35"/>
  <c r="L5893" i="35"/>
  <c r="K5893" i="35"/>
  <c r="N5892" i="35"/>
  <c r="M5892" i="35"/>
  <c r="L5892" i="35"/>
  <c r="K5892" i="35"/>
  <c r="N5891" i="35"/>
  <c r="M5891" i="35"/>
  <c r="L5891" i="35"/>
  <c r="K5891" i="35"/>
  <c r="N5890" i="35"/>
  <c r="M5890" i="35"/>
  <c r="L5890" i="35"/>
  <c r="K5890" i="35"/>
  <c r="N5889" i="35"/>
  <c r="M5889" i="35"/>
  <c r="L5889" i="35"/>
  <c r="K5889" i="35"/>
  <c r="N5888" i="35"/>
  <c r="M5888" i="35"/>
  <c r="L5888" i="35"/>
  <c r="K5888" i="35"/>
  <c r="N5887" i="35"/>
  <c r="M5887" i="35"/>
  <c r="L5887" i="35"/>
  <c r="K5887" i="35"/>
  <c r="N5886" i="35"/>
  <c r="M5886" i="35"/>
  <c r="L5886" i="35"/>
  <c r="K5886" i="35"/>
  <c r="N5885" i="35"/>
  <c r="M5885" i="35"/>
  <c r="L5885" i="35"/>
  <c r="K5885" i="35"/>
  <c r="N5884" i="35"/>
  <c r="M5884" i="35"/>
  <c r="L5884" i="35"/>
  <c r="K5884" i="35"/>
  <c r="N5883" i="35"/>
  <c r="M5883" i="35"/>
  <c r="L5883" i="35"/>
  <c r="K5883" i="35"/>
  <c r="N5882" i="35"/>
  <c r="M5882" i="35"/>
  <c r="L5882" i="35"/>
  <c r="K5882" i="35"/>
  <c r="N5881" i="35"/>
  <c r="M5881" i="35"/>
  <c r="L5881" i="35"/>
  <c r="K5881" i="35"/>
  <c r="N5880" i="35"/>
  <c r="M5880" i="35"/>
  <c r="L5880" i="35"/>
  <c r="K5880" i="35"/>
  <c r="N5879" i="35"/>
  <c r="M5879" i="35"/>
  <c r="L5879" i="35"/>
  <c r="K5879" i="35"/>
  <c r="N5878" i="35"/>
  <c r="M5878" i="35"/>
  <c r="L5878" i="35"/>
  <c r="K5878" i="35"/>
  <c r="N5877" i="35"/>
  <c r="M5877" i="35"/>
  <c r="L5877" i="35"/>
  <c r="K5877" i="35"/>
  <c r="N5876" i="35"/>
  <c r="M5876" i="35"/>
  <c r="L5876" i="35"/>
  <c r="K5876" i="35"/>
  <c r="N5875" i="35"/>
  <c r="M5875" i="35"/>
  <c r="L5875" i="35"/>
  <c r="K5875" i="35"/>
  <c r="N5874" i="35"/>
  <c r="M5874" i="35"/>
  <c r="L5874" i="35"/>
  <c r="K5874" i="35"/>
  <c r="N5873" i="35"/>
  <c r="M5873" i="35"/>
  <c r="L5873" i="35"/>
  <c r="K5873" i="35"/>
  <c r="N5872" i="35"/>
  <c r="M5872" i="35"/>
  <c r="L5872" i="35"/>
  <c r="K5872" i="35"/>
  <c r="N5871" i="35"/>
  <c r="M5871" i="35"/>
  <c r="L5871" i="35"/>
  <c r="K5871" i="35"/>
  <c r="N5870" i="35"/>
  <c r="M5870" i="35"/>
  <c r="L5870" i="35"/>
  <c r="K5870" i="35"/>
  <c r="N5869" i="35"/>
  <c r="M5869" i="35"/>
  <c r="L5869" i="35"/>
  <c r="K5869" i="35"/>
  <c r="N5868" i="35"/>
  <c r="M5868" i="35"/>
  <c r="L5868" i="35"/>
  <c r="K5868" i="35"/>
  <c r="N5867" i="35"/>
  <c r="M5867" i="35"/>
  <c r="L5867" i="35"/>
  <c r="K5867" i="35"/>
  <c r="N5866" i="35"/>
  <c r="M5866" i="35"/>
  <c r="L5866" i="35"/>
  <c r="K5866" i="35"/>
  <c r="N5865" i="35"/>
  <c r="M5865" i="35"/>
  <c r="L5865" i="35"/>
  <c r="K5865" i="35"/>
  <c r="N5864" i="35"/>
  <c r="M5864" i="35"/>
  <c r="L5864" i="35"/>
  <c r="K5864" i="35"/>
  <c r="N5863" i="35"/>
  <c r="M5863" i="35"/>
  <c r="L5863" i="35"/>
  <c r="K5863" i="35"/>
  <c r="N5862" i="35"/>
  <c r="M5862" i="35"/>
  <c r="L5862" i="35"/>
  <c r="K5862" i="35"/>
  <c r="N5861" i="35"/>
  <c r="M5861" i="35"/>
  <c r="L5861" i="35"/>
  <c r="K5861" i="35"/>
  <c r="N5860" i="35"/>
  <c r="M5860" i="35"/>
  <c r="L5860" i="35"/>
  <c r="K5860" i="35"/>
  <c r="N5859" i="35"/>
  <c r="M5859" i="35"/>
  <c r="L5859" i="35"/>
  <c r="K5859" i="35"/>
  <c r="N5858" i="35"/>
  <c r="M5858" i="35"/>
  <c r="L5858" i="35"/>
  <c r="K5858" i="35"/>
  <c r="N5857" i="35"/>
  <c r="M5857" i="35"/>
  <c r="L5857" i="35"/>
  <c r="K5857" i="35"/>
  <c r="N5856" i="35"/>
  <c r="M5856" i="35"/>
  <c r="L5856" i="35"/>
  <c r="K5856" i="35"/>
  <c r="N5855" i="35"/>
  <c r="M5855" i="35"/>
  <c r="L5855" i="35"/>
  <c r="K5855" i="35"/>
  <c r="N5854" i="35"/>
  <c r="M5854" i="35"/>
  <c r="L5854" i="35"/>
  <c r="K5854" i="35"/>
  <c r="N5853" i="35"/>
  <c r="M5853" i="35"/>
  <c r="L5853" i="35"/>
  <c r="K5853" i="35"/>
  <c r="N5852" i="35"/>
  <c r="M5852" i="35"/>
  <c r="L5852" i="35"/>
  <c r="K5852" i="35"/>
  <c r="N5851" i="35"/>
  <c r="M5851" i="35"/>
  <c r="L5851" i="35"/>
  <c r="K5851" i="35"/>
  <c r="N5850" i="35"/>
  <c r="M5850" i="35"/>
  <c r="L5850" i="35"/>
  <c r="K5850" i="35"/>
  <c r="N5849" i="35"/>
  <c r="M5849" i="35"/>
  <c r="L5849" i="35"/>
  <c r="K5849" i="35"/>
  <c r="N5848" i="35"/>
  <c r="M5848" i="35"/>
  <c r="L5848" i="35"/>
  <c r="K5848" i="35"/>
  <c r="N5847" i="35"/>
  <c r="M5847" i="35"/>
  <c r="L5847" i="35"/>
  <c r="K5847" i="35"/>
  <c r="N5846" i="35"/>
  <c r="M5846" i="35"/>
  <c r="L5846" i="35"/>
  <c r="K5846" i="35"/>
  <c r="N5845" i="35"/>
  <c r="M5845" i="35"/>
  <c r="L5845" i="35"/>
  <c r="K5845" i="35"/>
  <c r="N5844" i="35"/>
  <c r="M5844" i="35"/>
  <c r="L5844" i="35"/>
  <c r="K5844" i="35"/>
  <c r="N5843" i="35"/>
  <c r="M5843" i="35"/>
  <c r="L5843" i="35"/>
  <c r="K5843" i="35"/>
  <c r="N5842" i="35"/>
  <c r="M5842" i="35"/>
  <c r="L5842" i="35"/>
  <c r="K5842" i="35"/>
  <c r="N5841" i="35"/>
  <c r="M5841" i="35"/>
  <c r="L5841" i="35"/>
  <c r="K5841" i="35"/>
  <c r="N5840" i="35"/>
  <c r="M5840" i="35"/>
  <c r="L5840" i="35"/>
  <c r="K5840" i="35"/>
  <c r="N5839" i="35"/>
  <c r="M5839" i="35"/>
  <c r="L5839" i="35"/>
  <c r="K5839" i="35"/>
  <c r="N5838" i="35"/>
  <c r="M5838" i="35"/>
  <c r="L5838" i="35"/>
  <c r="K5838" i="35"/>
  <c r="N5837" i="35"/>
  <c r="M5837" i="35"/>
  <c r="L5837" i="35"/>
  <c r="K5837" i="35"/>
  <c r="N5836" i="35"/>
  <c r="M5836" i="35"/>
  <c r="L5836" i="35"/>
  <c r="K5836" i="35"/>
  <c r="N5835" i="35"/>
  <c r="M5835" i="35"/>
  <c r="L5835" i="35"/>
  <c r="K5835" i="35"/>
  <c r="N5834" i="35"/>
  <c r="M5834" i="35"/>
  <c r="L5834" i="35"/>
  <c r="K5834" i="35"/>
  <c r="N5833" i="35"/>
  <c r="M5833" i="35"/>
  <c r="L5833" i="35"/>
  <c r="K5833" i="35"/>
  <c r="N5832" i="35"/>
  <c r="M5832" i="35"/>
  <c r="L5832" i="35"/>
  <c r="K5832" i="35"/>
  <c r="N5831" i="35"/>
  <c r="M5831" i="35"/>
  <c r="L5831" i="35"/>
  <c r="K5831" i="35"/>
  <c r="N5830" i="35"/>
  <c r="M5830" i="35"/>
  <c r="L5830" i="35"/>
  <c r="K5830" i="35"/>
  <c r="N5829" i="35"/>
  <c r="M5829" i="35"/>
  <c r="L5829" i="35"/>
  <c r="K5829" i="35"/>
  <c r="N5828" i="35"/>
  <c r="M5828" i="35"/>
  <c r="L5828" i="35"/>
  <c r="K5828" i="35"/>
  <c r="N5827" i="35"/>
  <c r="M5827" i="35"/>
  <c r="L5827" i="35"/>
  <c r="K5827" i="35"/>
  <c r="N5826" i="35"/>
  <c r="M5826" i="35"/>
  <c r="L5826" i="35"/>
  <c r="K5826" i="35"/>
  <c r="N5825" i="35"/>
  <c r="M5825" i="35"/>
  <c r="L5825" i="35"/>
  <c r="K5825" i="35"/>
  <c r="N5824" i="35"/>
  <c r="M5824" i="35"/>
  <c r="L5824" i="35"/>
  <c r="K5824" i="35"/>
  <c r="N5823" i="35"/>
  <c r="M5823" i="35"/>
  <c r="L5823" i="35"/>
  <c r="K5823" i="35"/>
  <c r="N5822" i="35"/>
  <c r="M5822" i="35"/>
  <c r="L5822" i="35"/>
  <c r="K5822" i="35"/>
  <c r="N5821" i="35"/>
  <c r="M5821" i="35"/>
  <c r="L5821" i="35"/>
  <c r="K5821" i="35"/>
  <c r="N5820" i="35"/>
  <c r="M5820" i="35"/>
  <c r="L5820" i="35"/>
  <c r="K5820" i="35"/>
  <c r="N5819" i="35"/>
  <c r="M5819" i="35"/>
  <c r="L5819" i="35"/>
  <c r="K5819" i="35"/>
  <c r="N5818" i="35"/>
  <c r="M5818" i="35"/>
  <c r="L5818" i="35"/>
  <c r="K5818" i="35"/>
  <c r="N5817" i="35"/>
  <c r="M5817" i="35"/>
  <c r="L5817" i="35"/>
  <c r="K5817" i="35"/>
  <c r="N5816" i="35"/>
  <c r="M5816" i="35"/>
  <c r="L5816" i="35"/>
  <c r="K5816" i="35"/>
  <c r="N5815" i="35"/>
  <c r="M5815" i="35"/>
  <c r="L5815" i="35"/>
  <c r="K5815" i="35"/>
  <c r="N5814" i="35"/>
  <c r="M5814" i="35"/>
  <c r="L5814" i="35"/>
  <c r="K5814" i="35"/>
  <c r="N5813" i="35"/>
  <c r="M5813" i="35"/>
  <c r="L5813" i="35"/>
  <c r="K5813" i="35"/>
  <c r="N5812" i="35"/>
  <c r="M5812" i="35"/>
  <c r="L5812" i="35"/>
  <c r="K5812" i="35"/>
  <c r="N5811" i="35"/>
  <c r="M5811" i="35"/>
  <c r="L5811" i="35"/>
  <c r="K5811" i="35"/>
  <c r="N5810" i="35"/>
  <c r="M5810" i="35"/>
  <c r="L5810" i="35"/>
  <c r="K5810" i="35"/>
  <c r="N5809" i="35"/>
  <c r="M5809" i="35"/>
  <c r="L5809" i="35"/>
  <c r="K5809" i="35"/>
  <c r="N5808" i="35"/>
  <c r="M5808" i="35"/>
  <c r="L5808" i="35"/>
  <c r="K5808" i="35"/>
  <c r="N5807" i="35"/>
  <c r="M5807" i="35"/>
  <c r="L5807" i="35"/>
  <c r="K5807" i="35"/>
  <c r="N5806" i="35"/>
  <c r="M5806" i="35"/>
  <c r="L5806" i="35"/>
  <c r="K5806" i="35"/>
  <c r="N5805" i="35"/>
  <c r="M5805" i="35"/>
  <c r="L5805" i="35"/>
  <c r="K5805" i="35"/>
  <c r="N5804" i="35"/>
  <c r="M5804" i="35"/>
  <c r="L5804" i="35"/>
  <c r="K5804" i="35"/>
  <c r="N5803" i="35"/>
  <c r="M5803" i="35"/>
  <c r="L5803" i="35"/>
  <c r="K5803" i="35"/>
  <c r="N5802" i="35"/>
  <c r="M5802" i="35"/>
  <c r="L5802" i="35"/>
  <c r="K5802" i="35"/>
  <c r="N5801" i="35"/>
  <c r="M5801" i="35"/>
  <c r="L5801" i="35"/>
  <c r="K5801" i="35"/>
  <c r="N5800" i="35"/>
  <c r="M5800" i="35"/>
  <c r="L5800" i="35"/>
  <c r="K5800" i="35"/>
  <c r="N5799" i="35"/>
  <c r="M5799" i="35"/>
  <c r="L5799" i="35"/>
  <c r="K5799" i="35"/>
  <c r="N5798" i="35"/>
  <c r="M5798" i="35"/>
  <c r="L5798" i="35"/>
  <c r="K5798" i="35"/>
  <c r="N5797" i="35"/>
  <c r="M5797" i="35"/>
  <c r="L5797" i="35"/>
  <c r="K5797" i="35"/>
  <c r="N5796" i="35"/>
  <c r="M5796" i="35"/>
  <c r="L5796" i="35"/>
  <c r="K5796" i="35"/>
  <c r="N5795" i="35"/>
  <c r="M5795" i="35"/>
  <c r="L5795" i="35"/>
  <c r="K5795" i="35"/>
  <c r="N5794" i="35"/>
  <c r="M5794" i="35"/>
  <c r="L5794" i="35"/>
  <c r="K5794" i="35"/>
  <c r="N5793" i="35"/>
  <c r="M5793" i="35"/>
  <c r="L5793" i="35"/>
  <c r="K5793" i="35"/>
  <c r="N5792" i="35"/>
  <c r="M5792" i="35"/>
  <c r="L5792" i="35"/>
  <c r="K5792" i="35"/>
  <c r="N5791" i="35"/>
  <c r="M5791" i="35"/>
  <c r="L5791" i="35"/>
  <c r="K5791" i="35"/>
  <c r="N5790" i="35"/>
  <c r="M5790" i="35"/>
  <c r="L5790" i="35"/>
  <c r="K5790" i="35"/>
  <c r="N5789" i="35"/>
  <c r="M5789" i="35"/>
  <c r="L5789" i="35"/>
  <c r="K5789" i="35"/>
  <c r="N5788" i="35"/>
  <c r="M5788" i="35"/>
  <c r="L5788" i="35"/>
  <c r="K5788" i="35"/>
  <c r="N5787" i="35"/>
  <c r="M5787" i="35"/>
  <c r="L5787" i="35"/>
  <c r="K5787" i="35"/>
  <c r="N5786" i="35"/>
  <c r="M5786" i="35"/>
  <c r="L5786" i="35"/>
  <c r="K5786" i="35"/>
  <c r="N5785" i="35"/>
  <c r="M5785" i="35"/>
  <c r="L5785" i="35"/>
  <c r="K5785" i="35"/>
  <c r="N5784" i="35"/>
  <c r="M5784" i="35"/>
  <c r="L5784" i="35"/>
  <c r="K5784" i="35"/>
  <c r="N5783" i="35"/>
  <c r="M5783" i="35"/>
  <c r="L5783" i="35"/>
  <c r="K5783" i="35"/>
  <c r="N5782" i="35"/>
  <c r="M5782" i="35"/>
  <c r="L5782" i="35"/>
  <c r="K5782" i="35"/>
  <c r="N5781" i="35"/>
  <c r="M5781" i="35"/>
  <c r="L5781" i="35"/>
  <c r="K5781" i="35"/>
  <c r="N5780" i="35"/>
  <c r="M5780" i="35"/>
  <c r="L5780" i="35"/>
  <c r="K5780" i="35"/>
  <c r="N5779" i="35"/>
  <c r="M5779" i="35"/>
  <c r="L5779" i="35"/>
  <c r="K5779" i="35"/>
  <c r="N5778" i="35"/>
  <c r="M5778" i="35"/>
  <c r="L5778" i="35"/>
  <c r="K5778" i="35"/>
  <c r="N5777" i="35"/>
  <c r="M5777" i="35"/>
  <c r="L5777" i="35"/>
  <c r="K5777" i="35"/>
  <c r="N5776" i="35"/>
  <c r="M5776" i="35"/>
  <c r="L5776" i="35"/>
  <c r="K5776" i="35"/>
  <c r="N5775" i="35"/>
  <c r="M5775" i="35"/>
  <c r="L5775" i="35"/>
  <c r="K5775" i="35"/>
  <c r="N5774" i="35"/>
  <c r="M5774" i="35"/>
  <c r="L5774" i="35"/>
  <c r="K5774" i="35"/>
  <c r="N5773" i="35"/>
  <c r="M5773" i="35"/>
  <c r="L5773" i="35"/>
  <c r="K5773" i="35"/>
  <c r="N5772" i="35"/>
  <c r="M5772" i="35"/>
  <c r="L5772" i="35"/>
  <c r="K5772" i="35"/>
  <c r="N5771" i="35"/>
  <c r="M5771" i="35"/>
  <c r="L5771" i="35"/>
  <c r="K5771" i="35"/>
  <c r="N5770" i="35"/>
  <c r="M5770" i="35"/>
  <c r="L5770" i="35"/>
  <c r="K5770" i="35"/>
  <c r="N5769" i="35"/>
  <c r="M5769" i="35"/>
  <c r="L5769" i="35"/>
  <c r="K5769" i="35"/>
  <c r="N5768" i="35"/>
  <c r="M5768" i="35"/>
  <c r="L5768" i="35"/>
  <c r="K5768" i="35"/>
  <c r="N5767" i="35"/>
  <c r="M5767" i="35"/>
  <c r="L5767" i="35"/>
  <c r="K5767" i="35"/>
  <c r="N5766" i="35"/>
  <c r="M5766" i="35"/>
  <c r="L5766" i="35"/>
  <c r="K5766" i="35"/>
  <c r="N5765" i="35"/>
  <c r="M5765" i="35"/>
  <c r="L5765" i="35"/>
  <c r="K5765" i="35"/>
  <c r="N5764" i="35"/>
  <c r="M5764" i="35"/>
  <c r="L5764" i="35"/>
  <c r="K5764" i="35"/>
  <c r="N5763" i="35"/>
  <c r="M5763" i="35"/>
  <c r="L5763" i="35"/>
  <c r="K5763" i="35"/>
  <c r="N5762" i="35"/>
  <c r="M5762" i="35"/>
  <c r="L5762" i="35"/>
  <c r="K5762" i="35"/>
  <c r="N5761" i="35"/>
  <c r="M5761" i="35"/>
  <c r="L5761" i="35"/>
  <c r="K5761" i="35"/>
  <c r="N5760" i="35"/>
  <c r="M5760" i="35"/>
  <c r="L5760" i="35"/>
  <c r="K5760" i="35"/>
  <c r="N5759" i="35"/>
  <c r="M5759" i="35"/>
  <c r="L5759" i="35"/>
  <c r="K5759" i="35"/>
  <c r="N5758" i="35"/>
  <c r="M5758" i="35"/>
  <c r="L5758" i="35"/>
  <c r="K5758" i="35"/>
  <c r="N5757" i="35"/>
  <c r="M5757" i="35"/>
  <c r="L5757" i="35"/>
  <c r="K5757" i="35"/>
  <c r="N5756" i="35"/>
  <c r="M5756" i="35"/>
  <c r="L5756" i="35"/>
  <c r="K5756" i="35"/>
  <c r="N5755" i="35"/>
  <c r="M5755" i="35"/>
  <c r="L5755" i="35"/>
  <c r="K5755" i="35"/>
  <c r="N5754" i="35"/>
  <c r="M5754" i="35"/>
  <c r="L5754" i="35"/>
  <c r="K5754" i="35"/>
  <c r="N5753" i="35"/>
  <c r="M5753" i="35"/>
  <c r="L5753" i="35"/>
  <c r="K5753" i="35"/>
  <c r="N5752" i="35"/>
  <c r="M5752" i="35"/>
  <c r="L5752" i="35"/>
  <c r="K5752" i="35"/>
  <c r="N5751" i="35"/>
  <c r="M5751" i="35"/>
  <c r="L5751" i="35"/>
  <c r="K5751" i="35"/>
  <c r="N5750" i="35"/>
  <c r="M5750" i="35"/>
  <c r="L5750" i="35"/>
  <c r="K5750" i="35"/>
  <c r="N5749" i="35"/>
  <c r="M5749" i="35"/>
  <c r="L5749" i="35"/>
  <c r="K5749" i="35"/>
  <c r="N5748" i="35"/>
  <c r="M5748" i="35"/>
  <c r="L5748" i="35"/>
  <c r="K5748" i="35"/>
  <c r="N5747" i="35"/>
  <c r="M5747" i="35"/>
  <c r="L5747" i="35"/>
  <c r="K5747" i="35"/>
  <c r="N5746" i="35"/>
  <c r="M5746" i="35"/>
  <c r="L5746" i="35"/>
  <c r="K5746" i="35"/>
  <c r="N5745" i="35"/>
  <c r="M5745" i="35"/>
  <c r="L5745" i="35"/>
  <c r="K5745" i="35"/>
  <c r="N5744" i="35"/>
  <c r="M5744" i="35"/>
  <c r="L5744" i="35"/>
  <c r="K5744" i="35"/>
  <c r="N5743" i="35"/>
  <c r="M5743" i="35"/>
  <c r="L5743" i="35"/>
  <c r="K5743" i="35"/>
  <c r="N5742" i="35"/>
  <c r="M5742" i="35"/>
  <c r="L5742" i="35"/>
  <c r="K5742" i="35"/>
  <c r="N5741" i="35"/>
  <c r="M5741" i="35"/>
  <c r="L5741" i="35"/>
  <c r="K5741" i="35"/>
  <c r="N5740" i="35"/>
  <c r="M5740" i="35"/>
  <c r="L5740" i="35"/>
  <c r="K5740" i="35"/>
  <c r="N5739" i="35"/>
  <c r="M5739" i="35"/>
  <c r="L5739" i="35"/>
  <c r="K5739" i="35"/>
  <c r="N5738" i="35"/>
  <c r="M5738" i="35"/>
  <c r="L5738" i="35"/>
  <c r="K5738" i="35"/>
  <c r="N5737" i="35"/>
  <c r="M5737" i="35"/>
  <c r="L5737" i="35"/>
  <c r="K5737" i="35"/>
  <c r="N5736" i="35"/>
  <c r="M5736" i="35"/>
  <c r="L5736" i="35"/>
  <c r="K5736" i="35"/>
  <c r="N5735" i="35"/>
  <c r="M5735" i="35"/>
  <c r="L5735" i="35"/>
  <c r="K5735" i="35"/>
  <c r="N5734" i="35"/>
  <c r="M5734" i="35"/>
  <c r="L5734" i="35"/>
  <c r="K5734" i="35"/>
  <c r="N5733" i="35"/>
  <c r="M5733" i="35"/>
  <c r="L5733" i="35"/>
  <c r="K5733" i="35"/>
  <c r="N5732" i="35"/>
  <c r="M5732" i="35"/>
  <c r="L5732" i="35"/>
  <c r="K5732" i="35"/>
  <c r="N5731" i="35"/>
  <c r="M5731" i="35"/>
  <c r="L5731" i="35"/>
  <c r="K5731" i="35"/>
  <c r="N5730" i="35"/>
  <c r="M5730" i="35"/>
  <c r="L5730" i="35"/>
  <c r="K5730" i="35"/>
  <c r="N5729" i="35"/>
  <c r="M5729" i="35"/>
  <c r="L5729" i="35"/>
  <c r="K5729" i="35"/>
  <c r="N5728" i="35"/>
  <c r="M5728" i="35"/>
  <c r="L5728" i="35"/>
  <c r="K5728" i="35"/>
  <c r="N5727" i="35"/>
  <c r="M5727" i="35"/>
  <c r="L5727" i="35"/>
  <c r="K5727" i="35"/>
  <c r="N5726" i="35"/>
  <c r="M5726" i="35"/>
  <c r="L5726" i="35"/>
  <c r="K5726" i="35"/>
  <c r="N5725" i="35"/>
  <c r="M5725" i="35"/>
  <c r="L5725" i="35"/>
  <c r="K5725" i="35"/>
  <c r="N5724" i="35"/>
  <c r="M5724" i="35"/>
  <c r="L5724" i="35"/>
  <c r="K5724" i="35"/>
  <c r="N5723" i="35"/>
  <c r="M5723" i="35"/>
  <c r="L5723" i="35"/>
  <c r="K5723" i="35"/>
  <c r="N5722" i="35"/>
  <c r="M5722" i="35"/>
  <c r="L5722" i="35"/>
  <c r="K5722" i="35"/>
  <c r="N5721" i="35"/>
  <c r="M5721" i="35"/>
  <c r="L5721" i="35"/>
  <c r="K5721" i="35"/>
  <c r="N5720" i="35"/>
  <c r="M5720" i="35"/>
  <c r="L5720" i="35"/>
  <c r="K5720" i="35"/>
  <c r="N5719" i="35"/>
  <c r="M5719" i="35"/>
  <c r="L5719" i="35"/>
  <c r="K5719" i="35"/>
  <c r="N5718" i="35"/>
  <c r="M5718" i="35"/>
  <c r="L5718" i="35"/>
  <c r="K5718" i="35"/>
  <c r="N5717" i="35"/>
  <c r="M5717" i="35"/>
  <c r="L5717" i="35"/>
  <c r="K5717" i="35"/>
  <c r="N5716" i="35"/>
  <c r="M5716" i="35"/>
  <c r="L5716" i="35"/>
  <c r="K5716" i="35"/>
  <c r="N5715" i="35"/>
  <c r="M5715" i="35"/>
  <c r="L5715" i="35"/>
  <c r="K5715" i="35"/>
  <c r="N5714" i="35"/>
  <c r="M5714" i="35"/>
  <c r="L5714" i="35"/>
  <c r="K5714" i="35"/>
  <c r="N5713" i="35"/>
  <c r="M5713" i="35"/>
  <c r="L5713" i="35"/>
  <c r="K5713" i="35"/>
  <c r="N5712" i="35"/>
  <c r="M5712" i="35"/>
  <c r="L5712" i="35"/>
  <c r="K5712" i="35"/>
  <c r="N5711" i="35"/>
  <c r="M5711" i="35"/>
  <c r="L5711" i="35"/>
  <c r="K5711" i="35"/>
  <c r="N5710" i="35"/>
  <c r="M5710" i="35"/>
  <c r="L5710" i="35"/>
  <c r="K5710" i="35"/>
  <c r="N5709" i="35"/>
  <c r="M5709" i="35"/>
  <c r="L5709" i="35"/>
  <c r="K5709" i="35"/>
  <c r="N5708" i="35"/>
  <c r="M5708" i="35"/>
  <c r="L5708" i="35"/>
  <c r="K5708" i="35"/>
  <c r="N5707" i="35"/>
  <c r="M5707" i="35"/>
  <c r="L5707" i="35"/>
  <c r="K5707" i="35"/>
  <c r="N5706" i="35"/>
  <c r="M5706" i="35"/>
  <c r="L5706" i="35"/>
  <c r="K5706" i="35"/>
  <c r="N5705" i="35"/>
  <c r="M5705" i="35"/>
  <c r="L5705" i="35"/>
  <c r="K5705" i="35"/>
  <c r="N5704" i="35"/>
  <c r="M5704" i="35"/>
  <c r="L5704" i="35"/>
  <c r="K5704" i="35"/>
  <c r="N5703" i="35"/>
  <c r="M5703" i="35"/>
  <c r="L5703" i="35"/>
  <c r="K5703" i="35"/>
  <c r="N5702" i="35"/>
  <c r="M5702" i="35"/>
  <c r="L5702" i="35"/>
  <c r="K5702" i="35"/>
  <c r="N5701" i="35"/>
  <c r="M5701" i="35"/>
  <c r="L5701" i="35"/>
  <c r="K5701" i="35"/>
  <c r="N5700" i="35"/>
  <c r="M5700" i="35"/>
  <c r="L5700" i="35"/>
  <c r="K5700" i="35"/>
  <c r="N5699" i="35"/>
  <c r="M5699" i="35"/>
  <c r="L5699" i="35"/>
  <c r="K5699" i="35"/>
  <c r="N5698" i="35"/>
  <c r="M5698" i="35"/>
  <c r="L5698" i="35"/>
  <c r="K5698" i="35"/>
  <c r="N5697" i="35"/>
  <c r="M5697" i="35"/>
  <c r="L5697" i="35"/>
  <c r="K5697" i="35"/>
  <c r="N5696" i="35"/>
  <c r="M5696" i="35"/>
  <c r="L5696" i="35"/>
  <c r="K5696" i="35"/>
  <c r="N5695" i="35"/>
  <c r="M5695" i="35"/>
  <c r="L5695" i="35"/>
  <c r="K5695" i="35"/>
  <c r="N5694" i="35"/>
  <c r="M5694" i="35"/>
  <c r="L5694" i="35"/>
  <c r="K5694" i="35"/>
  <c r="N5693" i="35"/>
  <c r="M5693" i="35"/>
  <c r="L5693" i="35"/>
  <c r="K5693" i="35"/>
  <c r="N5692" i="35"/>
  <c r="M5692" i="35"/>
  <c r="L5692" i="35"/>
  <c r="K5692" i="35"/>
  <c r="N5691" i="35"/>
  <c r="M5691" i="35"/>
  <c r="L5691" i="35"/>
  <c r="K5691" i="35"/>
  <c r="N5690" i="35"/>
  <c r="M5690" i="35"/>
  <c r="L5690" i="35"/>
  <c r="K5690" i="35"/>
  <c r="N5689" i="35"/>
  <c r="M5689" i="35"/>
  <c r="L5689" i="35"/>
  <c r="K5689" i="35"/>
  <c r="N5688" i="35"/>
  <c r="M5688" i="35"/>
  <c r="L5688" i="35"/>
  <c r="K5688" i="35"/>
  <c r="N5687" i="35"/>
  <c r="M5687" i="35"/>
  <c r="L5687" i="35"/>
  <c r="K5687" i="35"/>
  <c r="N5686" i="35"/>
  <c r="M5686" i="35"/>
  <c r="L5686" i="35"/>
  <c r="K5686" i="35"/>
  <c r="N5685" i="35"/>
  <c r="M5685" i="35"/>
  <c r="L5685" i="35"/>
  <c r="K5685" i="35"/>
  <c r="N5684" i="35"/>
  <c r="M5684" i="35"/>
  <c r="L5684" i="35"/>
  <c r="K5684" i="35"/>
  <c r="N5683" i="35"/>
  <c r="M5683" i="35"/>
  <c r="L5683" i="35"/>
  <c r="K5683" i="35"/>
  <c r="N5682" i="35"/>
  <c r="M5682" i="35"/>
  <c r="L5682" i="35"/>
  <c r="K5682" i="35"/>
  <c r="N5681" i="35"/>
  <c r="M5681" i="35"/>
  <c r="L5681" i="35"/>
  <c r="K5681" i="35"/>
  <c r="N5680" i="35"/>
  <c r="M5680" i="35"/>
  <c r="L5680" i="35"/>
  <c r="K5680" i="35"/>
  <c r="N5679" i="35"/>
  <c r="M5679" i="35"/>
  <c r="L5679" i="35"/>
  <c r="K5679" i="35"/>
  <c r="N5678" i="35"/>
  <c r="M5678" i="35"/>
  <c r="L5678" i="35"/>
  <c r="K5678" i="35"/>
  <c r="N5677" i="35"/>
  <c r="M5677" i="35"/>
  <c r="L5677" i="35"/>
  <c r="K5677" i="35"/>
  <c r="N5676" i="35"/>
  <c r="M5676" i="35"/>
  <c r="L5676" i="35"/>
  <c r="K5676" i="35"/>
  <c r="N5675" i="35"/>
  <c r="M5675" i="35"/>
  <c r="L5675" i="35"/>
  <c r="K5675" i="35"/>
  <c r="N5674" i="35"/>
  <c r="M5674" i="35"/>
  <c r="L5674" i="35"/>
  <c r="K5674" i="35"/>
  <c r="N5673" i="35"/>
  <c r="M5673" i="35"/>
  <c r="L5673" i="35"/>
  <c r="K5673" i="35"/>
  <c r="N5672" i="35"/>
  <c r="M5672" i="35"/>
  <c r="L5672" i="35"/>
  <c r="K5672" i="35"/>
  <c r="N5671" i="35"/>
  <c r="M5671" i="35"/>
  <c r="L5671" i="35"/>
  <c r="K5671" i="35"/>
  <c r="N5670" i="35"/>
  <c r="M5670" i="35"/>
  <c r="L5670" i="35"/>
  <c r="K5670" i="35"/>
  <c r="N5669" i="35"/>
  <c r="M5669" i="35"/>
  <c r="L5669" i="35"/>
  <c r="K5669" i="35"/>
  <c r="N5668" i="35"/>
  <c r="M5668" i="35"/>
  <c r="L5668" i="35"/>
  <c r="K5668" i="35"/>
  <c r="N5667" i="35"/>
  <c r="M5667" i="35"/>
  <c r="L5667" i="35"/>
  <c r="K5667" i="35"/>
  <c r="N5666" i="35"/>
  <c r="M5666" i="35"/>
  <c r="L5666" i="35"/>
  <c r="K5666" i="35"/>
  <c r="N5665" i="35"/>
  <c r="M5665" i="35"/>
  <c r="L5665" i="35"/>
  <c r="K5665" i="35"/>
  <c r="N5664" i="35"/>
  <c r="M5664" i="35"/>
  <c r="L5664" i="35"/>
  <c r="K5664" i="35"/>
  <c r="N5663" i="35"/>
  <c r="M5663" i="35"/>
  <c r="L5663" i="35"/>
  <c r="K5663" i="35"/>
  <c r="N5662" i="35"/>
  <c r="M5662" i="35"/>
  <c r="L5662" i="35"/>
  <c r="K5662" i="35"/>
  <c r="N5661" i="35"/>
  <c r="M5661" i="35"/>
  <c r="L5661" i="35"/>
  <c r="K5661" i="35"/>
  <c r="N5660" i="35"/>
  <c r="M5660" i="35"/>
  <c r="L5660" i="35"/>
  <c r="K5660" i="35"/>
  <c r="N5659" i="35"/>
  <c r="M5659" i="35"/>
  <c r="L5659" i="35"/>
  <c r="K5659" i="35"/>
  <c r="N5658" i="35"/>
  <c r="M5658" i="35"/>
  <c r="L5658" i="35"/>
  <c r="K5658" i="35"/>
  <c r="N5657" i="35"/>
  <c r="M5657" i="35"/>
  <c r="L5657" i="35"/>
  <c r="K5657" i="35"/>
  <c r="N5656" i="35"/>
  <c r="M5656" i="35"/>
  <c r="L5656" i="35"/>
  <c r="K5656" i="35"/>
  <c r="N5655" i="35"/>
  <c r="M5655" i="35"/>
  <c r="L5655" i="35"/>
  <c r="K5655" i="35"/>
  <c r="N5654" i="35"/>
  <c r="M5654" i="35"/>
  <c r="L5654" i="35"/>
  <c r="K5654" i="35"/>
  <c r="N5653" i="35"/>
  <c r="M5653" i="35"/>
  <c r="L5653" i="35"/>
  <c r="K5653" i="35"/>
  <c r="N5652" i="35"/>
  <c r="M5652" i="35"/>
  <c r="L5652" i="35"/>
  <c r="K5652" i="35"/>
  <c r="N5651" i="35"/>
  <c r="M5651" i="35"/>
  <c r="L5651" i="35"/>
  <c r="K5651" i="35"/>
  <c r="N5650" i="35"/>
  <c r="M5650" i="35"/>
  <c r="L5650" i="35"/>
  <c r="K5650" i="35"/>
  <c r="N5649" i="35"/>
  <c r="M5649" i="35"/>
  <c r="L5649" i="35"/>
  <c r="K5649" i="35"/>
  <c r="N5648" i="35"/>
  <c r="M5648" i="35"/>
  <c r="L5648" i="35"/>
  <c r="K5648" i="35"/>
  <c r="N5647" i="35"/>
  <c r="M5647" i="35"/>
  <c r="L5647" i="35"/>
  <c r="K5647" i="35"/>
  <c r="N5646" i="35"/>
  <c r="M5646" i="35"/>
  <c r="L5646" i="35"/>
  <c r="K5646" i="35"/>
  <c r="N5645" i="35"/>
  <c r="M5645" i="35"/>
  <c r="L5645" i="35"/>
  <c r="K5645" i="35"/>
  <c r="N5644" i="35"/>
  <c r="M5644" i="35"/>
  <c r="L5644" i="35"/>
  <c r="K5644" i="35"/>
  <c r="N5643" i="35"/>
  <c r="M5643" i="35"/>
  <c r="L5643" i="35"/>
  <c r="K5643" i="35"/>
  <c r="N5642" i="35"/>
  <c r="M5642" i="35"/>
  <c r="L5642" i="35"/>
  <c r="K5642" i="35"/>
  <c r="N5641" i="35"/>
  <c r="M5641" i="35"/>
  <c r="L5641" i="35"/>
  <c r="K5641" i="35"/>
  <c r="N5640" i="35"/>
  <c r="M5640" i="35"/>
  <c r="L5640" i="35"/>
  <c r="K5640" i="35"/>
  <c r="N5639" i="35"/>
  <c r="M5639" i="35"/>
  <c r="L5639" i="35"/>
  <c r="K5639" i="35"/>
  <c r="N5638" i="35"/>
  <c r="M5638" i="35"/>
  <c r="L5638" i="35"/>
  <c r="K5638" i="35"/>
  <c r="N5637" i="35"/>
  <c r="M5637" i="35"/>
  <c r="L5637" i="35"/>
  <c r="K5637" i="35"/>
  <c r="N5636" i="35"/>
  <c r="M5636" i="35"/>
  <c r="L5636" i="35"/>
  <c r="K5636" i="35"/>
  <c r="N5635" i="35"/>
  <c r="M5635" i="35"/>
  <c r="L5635" i="35"/>
  <c r="K5635" i="35"/>
  <c r="N5634" i="35"/>
  <c r="M5634" i="35"/>
  <c r="L5634" i="35"/>
  <c r="K5634" i="35"/>
  <c r="N5633" i="35"/>
  <c r="M5633" i="35"/>
  <c r="L5633" i="35"/>
  <c r="K5633" i="35"/>
  <c r="N5632" i="35"/>
  <c r="M5632" i="35"/>
  <c r="L5632" i="35"/>
  <c r="K5632" i="35"/>
  <c r="N5631" i="35"/>
  <c r="M5631" i="35"/>
  <c r="L5631" i="35"/>
  <c r="K5631" i="35"/>
  <c r="N5630" i="35"/>
  <c r="M5630" i="35"/>
  <c r="L5630" i="35"/>
  <c r="K5630" i="35"/>
  <c r="N5629" i="35"/>
  <c r="M5629" i="35"/>
  <c r="L5629" i="35"/>
  <c r="K5629" i="35"/>
  <c r="N5628" i="35"/>
  <c r="M5628" i="35"/>
  <c r="L5628" i="35"/>
  <c r="K5628" i="35"/>
  <c r="N5627" i="35"/>
  <c r="M5627" i="35"/>
  <c r="L5627" i="35"/>
  <c r="K5627" i="35"/>
  <c r="N5626" i="35"/>
  <c r="M5626" i="35"/>
  <c r="L5626" i="35"/>
  <c r="K5626" i="35"/>
  <c r="N5625" i="35"/>
  <c r="M5625" i="35"/>
  <c r="L5625" i="35"/>
  <c r="K5625" i="35"/>
  <c r="N5624" i="35"/>
  <c r="M5624" i="35"/>
  <c r="L5624" i="35"/>
  <c r="K5624" i="35"/>
  <c r="N5623" i="35"/>
  <c r="M5623" i="35"/>
  <c r="L5623" i="35"/>
  <c r="K5623" i="35"/>
  <c r="N5622" i="35"/>
  <c r="M5622" i="35"/>
  <c r="L5622" i="35"/>
  <c r="K5622" i="35"/>
  <c r="N5621" i="35"/>
  <c r="M5621" i="35"/>
  <c r="L5621" i="35"/>
  <c r="K5621" i="35"/>
  <c r="N5620" i="35"/>
  <c r="M5620" i="35"/>
  <c r="L5620" i="35"/>
  <c r="K5620" i="35"/>
  <c r="N5619" i="35"/>
  <c r="M5619" i="35"/>
  <c r="L5619" i="35"/>
  <c r="K5619" i="35"/>
  <c r="N5618" i="35"/>
  <c r="M5618" i="35"/>
  <c r="L5618" i="35"/>
  <c r="K5618" i="35"/>
  <c r="N5617" i="35"/>
  <c r="M5617" i="35"/>
  <c r="L5617" i="35"/>
  <c r="K5617" i="35"/>
  <c r="N5616" i="35"/>
  <c r="M5616" i="35"/>
  <c r="L5616" i="35"/>
  <c r="K5616" i="35"/>
  <c r="N5615" i="35"/>
  <c r="M5615" i="35"/>
  <c r="L5615" i="35"/>
  <c r="K5615" i="35"/>
  <c r="N5614" i="35"/>
  <c r="M5614" i="35"/>
  <c r="L5614" i="35"/>
  <c r="K5614" i="35"/>
  <c r="N5613" i="35"/>
  <c r="M5613" i="35"/>
  <c r="L5613" i="35"/>
  <c r="K5613" i="35"/>
  <c r="N5612" i="35"/>
  <c r="M5612" i="35"/>
  <c r="L5612" i="35"/>
  <c r="K5612" i="35"/>
  <c r="N5611" i="35"/>
  <c r="M5611" i="35"/>
  <c r="L5611" i="35"/>
  <c r="K5611" i="35"/>
  <c r="N5610" i="35"/>
  <c r="M5610" i="35"/>
  <c r="L5610" i="35"/>
  <c r="K5610" i="35"/>
  <c r="N5609" i="35"/>
  <c r="M5609" i="35"/>
  <c r="L5609" i="35"/>
  <c r="K5609" i="35"/>
  <c r="N5608" i="35"/>
  <c r="M5608" i="35"/>
  <c r="L5608" i="35"/>
  <c r="K5608" i="35"/>
  <c r="N5607" i="35"/>
  <c r="M5607" i="35"/>
  <c r="L5607" i="35"/>
  <c r="K5607" i="35"/>
  <c r="N5606" i="35"/>
  <c r="M5606" i="35"/>
  <c r="L5606" i="35"/>
  <c r="K5606" i="35"/>
  <c r="N5605" i="35"/>
  <c r="M5605" i="35"/>
  <c r="L5605" i="35"/>
  <c r="K5605" i="35"/>
  <c r="N5604" i="35"/>
  <c r="M5604" i="35"/>
  <c r="L5604" i="35"/>
  <c r="K5604" i="35"/>
  <c r="N5603" i="35"/>
  <c r="M5603" i="35"/>
  <c r="L5603" i="35"/>
  <c r="K5603" i="35"/>
  <c r="N5602" i="35"/>
  <c r="M5602" i="35"/>
  <c r="L5602" i="35"/>
  <c r="K5602" i="35"/>
  <c r="N5601" i="35"/>
  <c r="M5601" i="35"/>
  <c r="L5601" i="35"/>
  <c r="K5601" i="35"/>
  <c r="N5600" i="35"/>
  <c r="M5600" i="35"/>
  <c r="L5600" i="35"/>
  <c r="K5600" i="35"/>
  <c r="N5599" i="35"/>
  <c r="M5599" i="35"/>
  <c r="L5599" i="35"/>
  <c r="K5599" i="35"/>
  <c r="N5598" i="35"/>
  <c r="M5598" i="35"/>
  <c r="L5598" i="35"/>
  <c r="K5598" i="35"/>
  <c r="N5597" i="35"/>
  <c r="M5597" i="35"/>
  <c r="L5597" i="35"/>
  <c r="K5597" i="35"/>
  <c r="N5596" i="35"/>
  <c r="M5596" i="35"/>
  <c r="L5596" i="35"/>
  <c r="K5596" i="35"/>
  <c r="N5595" i="35"/>
  <c r="M5595" i="35"/>
  <c r="L5595" i="35"/>
  <c r="K5595" i="35"/>
  <c r="N5594" i="35"/>
  <c r="M5594" i="35"/>
  <c r="L5594" i="35"/>
  <c r="K5594" i="35"/>
  <c r="N5593" i="35"/>
  <c r="M5593" i="35"/>
  <c r="L5593" i="35"/>
  <c r="K5593" i="35"/>
  <c r="N5592" i="35"/>
  <c r="M5592" i="35"/>
  <c r="L5592" i="35"/>
  <c r="K5592" i="35"/>
  <c r="N5591" i="35"/>
  <c r="M5591" i="35"/>
  <c r="L5591" i="35"/>
  <c r="K5591" i="35"/>
  <c r="N5590" i="35"/>
  <c r="M5590" i="35"/>
  <c r="L5590" i="35"/>
  <c r="K5590" i="35"/>
  <c r="N5589" i="35"/>
  <c r="M5589" i="35"/>
  <c r="L5589" i="35"/>
  <c r="K5589" i="35"/>
  <c r="N5588" i="35"/>
  <c r="M5588" i="35"/>
  <c r="L5588" i="35"/>
  <c r="K5588" i="35"/>
  <c r="N5587" i="35"/>
  <c r="M5587" i="35"/>
  <c r="L5587" i="35"/>
  <c r="K5587" i="35"/>
  <c r="N5586" i="35"/>
  <c r="M5586" i="35"/>
  <c r="L5586" i="35"/>
  <c r="K5586" i="35"/>
  <c r="N5585" i="35"/>
  <c r="M5585" i="35"/>
  <c r="L5585" i="35"/>
  <c r="K5585" i="35"/>
  <c r="N5584" i="35"/>
  <c r="M5584" i="35"/>
  <c r="L5584" i="35"/>
  <c r="K5584" i="35"/>
  <c r="N5583" i="35"/>
  <c r="M5583" i="35"/>
  <c r="L5583" i="35"/>
  <c r="K5583" i="35"/>
  <c r="N5582" i="35"/>
  <c r="M5582" i="35"/>
  <c r="L5582" i="35"/>
  <c r="K5582" i="35"/>
  <c r="N5581" i="35"/>
  <c r="M5581" i="35"/>
  <c r="L5581" i="35"/>
  <c r="K5581" i="35"/>
  <c r="N5580" i="35"/>
  <c r="M5580" i="35"/>
  <c r="L5580" i="35"/>
  <c r="K5580" i="35"/>
  <c r="N5579" i="35"/>
  <c r="M5579" i="35"/>
  <c r="L5579" i="35"/>
  <c r="K5579" i="35"/>
  <c r="N5578" i="35"/>
  <c r="M5578" i="35"/>
  <c r="L5578" i="35"/>
  <c r="K5578" i="35"/>
  <c r="N5577" i="35"/>
  <c r="M5577" i="35"/>
  <c r="L5577" i="35"/>
  <c r="K5577" i="35"/>
  <c r="N5576" i="35"/>
  <c r="M5576" i="35"/>
  <c r="L5576" i="35"/>
  <c r="K5576" i="35"/>
  <c r="N5575" i="35"/>
  <c r="M5575" i="35"/>
  <c r="L5575" i="35"/>
  <c r="K5575" i="35"/>
  <c r="N5574" i="35"/>
  <c r="M5574" i="35"/>
  <c r="L5574" i="35"/>
  <c r="K5574" i="35"/>
  <c r="N5573" i="35"/>
  <c r="M5573" i="35"/>
  <c r="L5573" i="35"/>
  <c r="K5573" i="35"/>
  <c r="N5572" i="35"/>
  <c r="M5572" i="35"/>
  <c r="L5572" i="35"/>
  <c r="K5572" i="35"/>
  <c r="N5571" i="35"/>
  <c r="M5571" i="35"/>
  <c r="L5571" i="35"/>
  <c r="K5571" i="35"/>
  <c r="N5570" i="35"/>
  <c r="M5570" i="35"/>
  <c r="L5570" i="35"/>
  <c r="K5570" i="35"/>
  <c r="N5569" i="35"/>
  <c r="M5569" i="35"/>
  <c r="L5569" i="35"/>
  <c r="K5569" i="35"/>
  <c r="N5568" i="35"/>
  <c r="M5568" i="35"/>
  <c r="L5568" i="35"/>
  <c r="K5568" i="35"/>
  <c r="N5567" i="35"/>
  <c r="M5567" i="35"/>
  <c r="L5567" i="35"/>
  <c r="K5567" i="35"/>
  <c r="N5566" i="35"/>
  <c r="M5566" i="35"/>
  <c r="L5566" i="35"/>
  <c r="K5566" i="35"/>
  <c r="N5565" i="35"/>
  <c r="M5565" i="35"/>
  <c r="L5565" i="35"/>
  <c r="K5565" i="35"/>
  <c r="N5564" i="35"/>
  <c r="M5564" i="35"/>
  <c r="L5564" i="35"/>
  <c r="K5564" i="35"/>
  <c r="N5563" i="35"/>
  <c r="M5563" i="35"/>
  <c r="L5563" i="35"/>
  <c r="K5563" i="35"/>
  <c r="N5562" i="35"/>
  <c r="M5562" i="35"/>
  <c r="L5562" i="35"/>
  <c r="K5562" i="35"/>
  <c r="N5561" i="35"/>
  <c r="M5561" i="35"/>
  <c r="L5561" i="35"/>
  <c r="K5561" i="35"/>
  <c r="N5560" i="35"/>
  <c r="M5560" i="35"/>
  <c r="L5560" i="35"/>
  <c r="K5560" i="35"/>
  <c r="N5559" i="35"/>
  <c r="M5559" i="35"/>
  <c r="L5559" i="35"/>
  <c r="K5559" i="35"/>
  <c r="N5558" i="35"/>
  <c r="M5558" i="35"/>
  <c r="L5558" i="35"/>
  <c r="K5558" i="35"/>
  <c r="N5557" i="35"/>
  <c r="M5557" i="35"/>
  <c r="L5557" i="35"/>
  <c r="K5557" i="35"/>
  <c r="N5556" i="35"/>
  <c r="M5556" i="35"/>
  <c r="L5556" i="35"/>
  <c r="K5556" i="35"/>
  <c r="N5555" i="35"/>
  <c r="M5555" i="35"/>
  <c r="L5555" i="35"/>
  <c r="K5555" i="35"/>
  <c r="N5554" i="35"/>
  <c r="M5554" i="35"/>
  <c r="L5554" i="35"/>
  <c r="K5554" i="35"/>
  <c r="N5553" i="35"/>
  <c r="M5553" i="35"/>
  <c r="L5553" i="35"/>
  <c r="K5553" i="35"/>
  <c r="N5552" i="35"/>
  <c r="M5552" i="35"/>
  <c r="L5552" i="35"/>
  <c r="K5552" i="35"/>
  <c r="N5551" i="35"/>
  <c r="M5551" i="35"/>
  <c r="L5551" i="35"/>
  <c r="K5551" i="35"/>
  <c r="N5550" i="35"/>
  <c r="M5550" i="35"/>
  <c r="L5550" i="35"/>
  <c r="K5550" i="35"/>
  <c r="N5549" i="35"/>
  <c r="M5549" i="35"/>
  <c r="L5549" i="35"/>
  <c r="K5549" i="35"/>
  <c r="N5548" i="35"/>
  <c r="M5548" i="35"/>
  <c r="L5548" i="35"/>
  <c r="K5548" i="35"/>
  <c r="N5547" i="35"/>
  <c r="M5547" i="35"/>
  <c r="L5547" i="35"/>
  <c r="K5547" i="35"/>
  <c r="N5546" i="35"/>
  <c r="M5546" i="35"/>
  <c r="L5546" i="35"/>
  <c r="K5546" i="35"/>
  <c r="N5545" i="35"/>
  <c r="M5545" i="35"/>
  <c r="L5545" i="35"/>
  <c r="K5545" i="35"/>
  <c r="N5544" i="35"/>
  <c r="M5544" i="35"/>
  <c r="L5544" i="35"/>
  <c r="K5544" i="35"/>
  <c r="N5543" i="35"/>
  <c r="M5543" i="35"/>
  <c r="L5543" i="35"/>
  <c r="K5543" i="35"/>
  <c r="N5542" i="35"/>
  <c r="M5542" i="35"/>
  <c r="L5542" i="35"/>
  <c r="K5542" i="35"/>
  <c r="N5541" i="35"/>
  <c r="M5541" i="35"/>
  <c r="L5541" i="35"/>
  <c r="K5541" i="35"/>
  <c r="N5540" i="35"/>
  <c r="M5540" i="35"/>
  <c r="L5540" i="35"/>
  <c r="K5540" i="35"/>
  <c r="N5539" i="35"/>
  <c r="M5539" i="35"/>
  <c r="L5539" i="35"/>
  <c r="K5539" i="35"/>
  <c r="N5538" i="35"/>
  <c r="M5538" i="35"/>
  <c r="L5538" i="35"/>
  <c r="K5538" i="35"/>
  <c r="N5537" i="35"/>
  <c r="M5537" i="35"/>
  <c r="L5537" i="35"/>
  <c r="K5537" i="35"/>
  <c r="N5536" i="35"/>
  <c r="M5536" i="35"/>
  <c r="L5536" i="35"/>
  <c r="K5536" i="35"/>
  <c r="N5535" i="35"/>
  <c r="M5535" i="35"/>
  <c r="L5535" i="35"/>
  <c r="K5535" i="35"/>
  <c r="N5534" i="35"/>
  <c r="M5534" i="35"/>
  <c r="L5534" i="35"/>
  <c r="K5534" i="35"/>
  <c r="N5533" i="35"/>
  <c r="M5533" i="35"/>
  <c r="L5533" i="35"/>
  <c r="K5533" i="35"/>
  <c r="N5532" i="35"/>
  <c r="M5532" i="35"/>
  <c r="L5532" i="35"/>
  <c r="K5532" i="35"/>
  <c r="N5531" i="35"/>
  <c r="M5531" i="35"/>
  <c r="L5531" i="35"/>
  <c r="K5531" i="35"/>
  <c r="N5530" i="35"/>
  <c r="M5530" i="35"/>
  <c r="L5530" i="35"/>
  <c r="K5530" i="35"/>
  <c r="N5529" i="35"/>
  <c r="M5529" i="35"/>
  <c r="L5529" i="35"/>
  <c r="K5529" i="35"/>
  <c r="N5528" i="35"/>
  <c r="M5528" i="35"/>
  <c r="L5528" i="35"/>
  <c r="K5528" i="35"/>
  <c r="N5527" i="35"/>
  <c r="M5527" i="35"/>
  <c r="L5527" i="35"/>
  <c r="K5527" i="35"/>
  <c r="N5526" i="35"/>
  <c r="M5526" i="35"/>
  <c r="L5526" i="35"/>
  <c r="K5526" i="35"/>
  <c r="N5525" i="35"/>
  <c r="M5525" i="35"/>
  <c r="L5525" i="35"/>
  <c r="K5525" i="35"/>
  <c r="N5524" i="35"/>
  <c r="M5524" i="35"/>
  <c r="L5524" i="35"/>
  <c r="K5524" i="35"/>
  <c r="N5523" i="35"/>
  <c r="M5523" i="35"/>
  <c r="L5523" i="35"/>
  <c r="K5523" i="35"/>
  <c r="N5522" i="35"/>
  <c r="M5522" i="35"/>
  <c r="L5522" i="35"/>
  <c r="K5522" i="35"/>
  <c r="N5521" i="35"/>
  <c r="M5521" i="35"/>
  <c r="L5521" i="35"/>
  <c r="K5521" i="35"/>
  <c r="N5520" i="35"/>
  <c r="M5520" i="35"/>
  <c r="L5520" i="35"/>
  <c r="K5520" i="35"/>
  <c r="N5519" i="35"/>
  <c r="M5519" i="35"/>
  <c r="L5519" i="35"/>
  <c r="K5519" i="35"/>
  <c r="N5518" i="35"/>
  <c r="M5518" i="35"/>
  <c r="L5518" i="35"/>
  <c r="K5518" i="35"/>
  <c r="N5517" i="35"/>
  <c r="M5517" i="35"/>
  <c r="L5517" i="35"/>
  <c r="K5517" i="35"/>
  <c r="N5516" i="35"/>
  <c r="M5516" i="35"/>
  <c r="L5516" i="35"/>
  <c r="K5516" i="35"/>
  <c r="N5515" i="35"/>
  <c r="M5515" i="35"/>
  <c r="L5515" i="35"/>
  <c r="K5515" i="35"/>
  <c r="N5514" i="35"/>
  <c r="M5514" i="35"/>
  <c r="L5514" i="35"/>
  <c r="K5514" i="35"/>
  <c r="N5513" i="35"/>
  <c r="M5513" i="35"/>
  <c r="L5513" i="35"/>
  <c r="K5513" i="35"/>
  <c r="N5512" i="35"/>
  <c r="M5512" i="35"/>
  <c r="L5512" i="35"/>
  <c r="K5512" i="35"/>
  <c r="N5511" i="35"/>
  <c r="M5511" i="35"/>
  <c r="L5511" i="35"/>
  <c r="K5511" i="35"/>
  <c r="N5510" i="35"/>
  <c r="M5510" i="35"/>
  <c r="L5510" i="35"/>
  <c r="K5510" i="35"/>
  <c r="N5509" i="35"/>
  <c r="M5509" i="35"/>
  <c r="L5509" i="35"/>
  <c r="K5509" i="35"/>
  <c r="N5508" i="35"/>
  <c r="M5508" i="35"/>
  <c r="L5508" i="35"/>
  <c r="K5508" i="35"/>
  <c r="N5507" i="35"/>
  <c r="M5507" i="35"/>
  <c r="L5507" i="35"/>
  <c r="K5507" i="35"/>
  <c r="N5506" i="35"/>
  <c r="M5506" i="35"/>
  <c r="L5506" i="35"/>
  <c r="K5506" i="35"/>
  <c r="N5505" i="35"/>
  <c r="M5505" i="35"/>
  <c r="L5505" i="35"/>
  <c r="K5505" i="35"/>
  <c r="N5504" i="35"/>
  <c r="M5504" i="35"/>
  <c r="L5504" i="35"/>
  <c r="K5504" i="35"/>
  <c r="N5503" i="35"/>
  <c r="M5503" i="35"/>
  <c r="L5503" i="35"/>
  <c r="K5503" i="35"/>
  <c r="N5502" i="35"/>
  <c r="M5502" i="35"/>
  <c r="L5502" i="35"/>
  <c r="K5502" i="35"/>
  <c r="N5501" i="35"/>
  <c r="M5501" i="35"/>
  <c r="L5501" i="35"/>
  <c r="K5501" i="35"/>
  <c r="N5500" i="35"/>
  <c r="M5500" i="35"/>
  <c r="L5500" i="35"/>
  <c r="K5500" i="35"/>
  <c r="N5499" i="35"/>
  <c r="M5499" i="35"/>
  <c r="L5499" i="35"/>
  <c r="K5499" i="35"/>
  <c r="N5498" i="35"/>
  <c r="M5498" i="35"/>
  <c r="L5498" i="35"/>
  <c r="K5498" i="35"/>
  <c r="N5497" i="35"/>
  <c r="M5497" i="35"/>
  <c r="L5497" i="35"/>
  <c r="K5497" i="35"/>
  <c r="N5496" i="35"/>
  <c r="M5496" i="35"/>
  <c r="L5496" i="35"/>
  <c r="K5496" i="35"/>
  <c r="N5495" i="35"/>
  <c r="M5495" i="35"/>
  <c r="L5495" i="35"/>
  <c r="K5495" i="35"/>
  <c r="N5494" i="35"/>
  <c r="M5494" i="35"/>
  <c r="L5494" i="35"/>
  <c r="K5494" i="35"/>
  <c r="N5493" i="35"/>
  <c r="M5493" i="35"/>
  <c r="L5493" i="35"/>
  <c r="K5493" i="35"/>
  <c r="N5492" i="35"/>
  <c r="M5492" i="35"/>
  <c r="L5492" i="35"/>
  <c r="K5492" i="35"/>
  <c r="N5491" i="35"/>
  <c r="M5491" i="35"/>
  <c r="L5491" i="35"/>
  <c r="K5491" i="35"/>
  <c r="N5490" i="35"/>
  <c r="M5490" i="35"/>
  <c r="L5490" i="35"/>
  <c r="K5490" i="35"/>
  <c r="N5489" i="35"/>
  <c r="M5489" i="35"/>
  <c r="L5489" i="35"/>
  <c r="K5489" i="35"/>
  <c r="N5488" i="35"/>
  <c r="M5488" i="35"/>
  <c r="L5488" i="35"/>
  <c r="K5488" i="35"/>
  <c r="N5487" i="35"/>
  <c r="M5487" i="35"/>
  <c r="L5487" i="35"/>
  <c r="K5487" i="35"/>
  <c r="N5486" i="35"/>
  <c r="M5486" i="35"/>
  <c r="L5486" i="35"/>
  <c r="K5486" i="35"/>
  <c r="N5485" i="35"/>
  <c r="M5485" i="35"/>
  <c r="L5485" i="35"/>
  <c r="K5485" i="35"/>
  <c r="N5484" i="35"/>
  <c r="M5484" i="35"/>
  <c r="L5484" i="35"/>
  <c r="K5484" i="35"/>
  <c r="N5483" i="35"/>
  <c r="M5483" i="35"/>
  <c r="L5483" i="35"/>
  <c r="K5483" i="35"/>
  <c r="N5482" i="35"/>
  <c r="M5482" i="35"/>
  <c r="L5482" i="35"/>
  <c r="K5482" i="35"/>
  <c r="N5481" i="35"/>
  <c r="M5481" i="35"/>
  <c r="L5481" i="35"/>
  <c r="K5481" i="35"/>
  <c r="N5480" i="35"/>
  <c r="M5480" i="35"/>
  <c r="L5480" i="35"/>
  <c r="K5480" i="35"/>
  <c r="N5479" i="35"/>
  <c r="M5479" i="35"/>
  <c r="L5479" i="35"/>
  <c r="K5479" i="35"/>
  <c r="N5478" i="35"/>
  <c r="M5478" i="35"/>
  <c r="L5478" i="35"/>
  <c r="K5478" i="35"/>
  <c r="N5477" i="35"/>
  <c r="M5477" i="35"/>
  <c r="L5477" i="35"/>
  <c r="K5477" i="35"/>
  <c r="N5476" i="35"/>
  <c r="M5476" i="35"/>
  <c r="L5476" i="35"/>
  <c r="K5476" i="35"/>
  <c r="N5475" i="35"/>
  <c r="M5475" i="35"/>
  <c r="L5475" i="35"/>
  <c r="K5475" i="35"/>
  <c r="N5474" i="35"/>
  <c r="M5474" i="35"/>
  <c r="L5474" i="35"/>
  <c r="K5474" i="35"/>
  <c r="N5473" i="35"/>
  <c r="M5473" i="35"/>
  <c r="L5473" i="35"/>
  <c r="K5473" i="35"/>
  <c r="N5472" i="35"/>
  <c r="M5472" i="35"/>
  <c r="L5472" i="35"/>
  <c r="K5472" i="35"/>
  <c r="N5471" i="35"/>
  <c r="M5471" i="35"/>
  <c r="L5471" i="35"/>
  <c r="K5471" i="35"/>
  <c r="N5470" i="35"/>
  <c r="M5470" i="35"/>
  <c r="L5470" i="35"/>
  <c r="K5470" i="35"/>
  <c r="N5469" i="35"/>
  <c r="M5469" i="35"/>
  <c r="L5469" i="35"/>
  <c r="K5469" i="35"/>
  <c r="N5468" i="35"/>
  <c r="M5468" i="35"/>
  <c r="L5468" i="35"/>
  <c r="K5468" i="35"/>
  <c r="N5467" i="35"/>
  <c r="M5467" i="35"/>
  <c r="L5467" i="35"/>
  <c r="K5467" i="35"/>
  <c r="N5466" i="35"/>
  <c r="M5466" i="35"/>
  <c r="L5466" i="35"/>
  <c r="K5466" i="35"/>
  <c r="N5465" i="35"/>
  <c r="M5465" i="35"/>
  <c r="L5465" i="35"/>
  <c r="K5465" i="35"/>
  <c r="N5464" i="35"/>
  <c r="M5464" i="35"/>
  <c r="L5464" i="35"/>
  <c r="K5464" i="35"/>
  <c r="N5463" i="35"/>
  <c r="M5463" i="35"/>
  <c r="L5463" i="35"/>
  <c r="K5463" i="35"/>
  <c r="N5462" i="35"/>
  <c r="M5462" i="35"/>
  <c r="L5462" i="35"/>
  <c r="K5462" i="35"/>
  <c r="N5461" i="35"/>
  <c r="M5461" i="35"/>
  <c r="L5461" i="35"/>
  <c r="K5461" i="35"/>
  <c r="N5460" i="35"/>
  <c r="M5460" i="35"/>
  <c r="L5460" i="35"/>
  <c r="K5460" i="35"/>
  <c r="N5459" i="35"/>
  <c r="M5459" i="35"/>
  <c r="L5459" i="35"/>
  <c r="K5459" i="35"/>
  <c r="N5458" i="35"/>
  <c r="M5458" i="35"/>
  <c r="L5458" i="35"/>
  <c r="K5458" i="35"/>
  <c r="N5457" i="35"/>
  <c r="M5457" i="35"/>
  <c r="L5457" i="35"/>
  <c r="K5457" i="35"/>
  <c r="N5456" i="35"/>
  <c r="M5456" i="35"/>
  <c r="L5456" i="35"/>
  <c r="K5456" i="35"/>
  <c r="N5455" i="35"/>
  <c r="M5455" i="35"/>
  <c r="L5455" i="35"/>
  <c r="K5455" i="35"/>
  <c r="N5454" i="35"/>
  <c r="M5454" i="35"/>
  <c r="L5454" i="35"/>
  <c r="K5454" i="35"/>
  <c r="N5453" i="35"/>
  <c r="M5453" i="35"/>
  <c r="L5453" i="35"/>
  <c r="K5453" i="35"/>
  <c r="N5452" i="35"/>
  <c r="M5452" i="35"/>
  <c r="L5452" i="35"/>
  <c r="K5452" i="35"/>
  <c r="N5451" i="35"/>
  <c r="M5451" i="35"/>
  <c r="L5451" i="35"/>
  <c r="K5451" i="35"/>
  <c r="N5450" i="35"/>
  <c r="M5450" i="35"/>
  <c r="L5450" i="35"/>
  <c r="K5450" i="35"/>
  <c r="N5449" i="35"/>
  <c r="M5449" i="35"/>
  <c r="L5449" i="35"/>
  <c r="K5449" i="35"/>
  <c r="N5448" i="35"/>
  <c r="M5448" i="35"/>
  <c r="L5448" i="35"/>
  <c r="K5448" i="35"/>
  <c r="N5447" i="35"/>
  <c r="M5447" i="35"/>
  <c r="L5447" i="35"/>
  <c r="K5447" i="35"/>
  <c r="N5446" i="35"/>
  <c r="M5446" i="35"/>
  <c r="L5446" i="35"/>
  <c r="K5446" i="35"/>
  <c r="N5445" i="35"/>
  <c r="M5445" i="35"/>
  <c r="L5445" i="35"/>
  <c r="K5445" i="35"/>
  <c r="N5444" i="35"/>
  <c r="M5444" i="35"/>
  <c r="L5444" i="35"/>
  <c r="K5444" i="35"/>
  <c r="N5443" i="35"/>
  <c r="M5443" i="35"/>
  <c r="L5443" i="35"/>
  <c r="K5443" i="35"/>
  <c r="N5442" i="35"/>
  <c r="M5442" i="35"/>
  <c r="L5442" i="35"/>
  <c r="K5442" i="35"/>
  <c r="N5441" i="35"/>
  <c r="M5441" i="35"/>
  <c r="L5441" i="35"/>
  <c r="K5441" i="35"/>
  <c r="N5440" i="35"/>
  <c r="M5440" i="35"/>
  <c r="L5440" i="35"/>
  <c r="K5440" i="35"/>
  <c r="N5439" i="35"/>
  <c r="M5439" i="35"/>
  <c r="L5439" i="35"/>
  <c r="K5439" i="35"/>
  <c r="N5438" i="35"/>
  <c r="M5438" i="35"/>
  <c r="L5438" i="35"/>
  <c r="K5438" i="35"/>
  <c r="N5437" i="35"/>
  <c r="M5437" i="35"/>
  <c r="L5437" i="35"/>
  <c r="K5437" i="35"/>
  <c r="N5436" i="35"/>
  <c r="M5436" i="35"/>
  <c r="L5436" i="35"/>
  <c r="K5436" i="35"/>
  <c r="N5435" i="35"/>
  <c r="M5435" i="35"/>
  <c r="L5435" i="35"/>
  <c r="K5435" i="35"/>
  <c r="N5434" i="35"/>
  <c r="M5434" i="35"/>
  <c r="L5434" i="35"/>
  <c r="K5434" i="35"/>
  <c r="N5433" i="35"/>
  <c r="M5433" i="35"/>
  <c r="L5433" i="35"/>
  <c r="K5433" i="35"/>
  <c r="N5432" i="35"/>
  <c r="M5432" i="35"/>
  <c r="L5432" i="35"/>
  <c r="K5432" i="35"/>
  <c r="N5431" i="35"/>
  <c r="M5431" i="35"/>
  <c r="L5431" i="35"/>
  <c r="K5431" i="35"/>
  <c r="N5430" i="35"/>
  <c r="M5430" i="35"/>
  <c r="L5430" i="35"/>
  <c r="K5430" i="35"/>
  <c r="N5429" i="35"/>
  <c r="M5429" i="35"/>
  <c r="L5429" i="35"/>
  <c r="K5429" i="35"/>
  <c r="N5428" i="35"/>
  <c r="M5428" i="35"/>
  <c r="L5428" i="35"/>
  <c r="K5428" i="35"/>
  <c r="N5427" i="35"/>
  <c r="M5427" i="35"/>
  <c r="L5427" i="35"/>
  <c r="K5427" i="35"/>
  <c r="N5426" i="35"/>
  <c r="M5426" i="35"/>
  <c r="L5426" i="35"/>
  <c r="K5426" i="35"/>
  <c r="N5425" i="35"/>
  <c r="M5425" i="35"/>
  <c r="L5425" i="35"/>
  <c r="K5425" i="35"/>
  <c r="N5424" i="35"/>
  <c r="M5424" i="35"/>
  <c r="L5424" i="35"/>
  <c r="K5424" i="35"/>
  <c r="N5423" i="35"/>
  <c r="M5423" i="35"/>
  <c r="L5423" i="35"/>
  <c r="K5423" i="35"/>
  <c r="N5422" i="35"/>
  <c r="M5422" i="35"/>
  <c r="L5422" i="35"/>
  <c r="K5422" i="35"/>
  <c r="N5421" i="35"/>
  <c r="M5421" i="35"/>
  <c r="L5421" i="35"/>
  <c r="K5421" i="35"/>
  <c r="N5420" i="35"/>
  <c r="M5420" i="35"/>
  <c r="L5420" i="35"/>
  <c r="K5420" i="35"/>
  <c r="N5419" i="35"/>
  <c r="M5419" i="35"/>
  <c r="L5419" i="35"/>
  <c r="K5419" i="35"/>
  <c r="N5418" i="35"/>
  <c r="M5418" i="35"/>
  <c r="L5418" i="35"/>
  <c r="K5418" i="35"/>
  <c r="N5417" i="35"/>
  <c r="M5417" i="35"/>
  <c r="L5417" i="35"/>
  <c r="K5417" i="35"/>
  <c r="N5416" i="35"/>
  <c r="M5416" i="35"/>
  <c r="L5416" i="35"/>
  <c r="K5416" i="35"/>
  <c r="N5415" i="35"/>
  <c r="M5415" i="35"/>
  <c r="L5415" i="35"/>
  <c r="K5415" i="35"/>
  <c r="N5414" i="35"/>
  <c r="M5414" i="35"/>
  <c r="L5414" i="35"/>
  <c r="K5414" i="35"/>
  <c r="N5413" i="35"/>
  <c r="M5413" i="35"/>
  <c r="L5413" i="35"/>
  <c r="K5413" i="35"/>
  <c r="N5412" i="35"/>
  <c r="M5412" i="35"/>
  <c r="L5412" i="35"/>
  <c r="K5412" i="35"/>
  <c r="N5411" i="35"/>
  <c r="M5411" i="35"/>
  <c r="L5411" i="35"/>
  <c r="K5411" i="35"/>
  <c r="N5410" i="35"/>
  <c r="M5410" i="35"/>
  <c r="L5410" i="35"/>
  <c r="K5410" i="35"/>
  <c r="N5409" i="35"/>
  <c r="M5409" i="35"/>
  <c r="L5409" i="35"/>
  <c r="K5409" i="35"/>
  <c r="N5408" i="35"/>
  <c r="M5408" i="35"/>
  <c r="L5408" i="35"/>
  <c r="K5408" i="35"/>
  <c r="N5407" i="35"/>
  <c r="M5407" i="35"/>
  <c r="L5407" i="35"/>
  <c r="K5407" i="35"/>
  <c r="N5406" i="35"/>
  <c r="M5406" i="35"/>
  <c r="L5406" i="35"/>
  <c r="K5406" i="35"/>
  <c r="N5405" i="35"/>
  <c r="M5405" i="35"/>
  <c r="L5405" i="35"/>
  <c r="K5405" i="35"/>
  <c r="N5404" i="35"/>
  <c r="M5404" i="35"/>
  <c r="L5404" i="35"/>
  <c r="K5404" i="35"/>
  <c r="N5403" i="35"/>
  <c r="M5403" i="35"/>
  <c r="L5403" i="35"/>
  <c r="K5403" i="35"/>
  <c r="N5402" i="35"/>
  <c r="M5402" i="35"/>
  <c r="L5402" i="35"/>
  <c r="K5402" i="35"/>
  <c r="N5401" i="35"/>
  <c r="M5401" i="35"/>
  <c r="L5401" i="35"/>
  <c r="K5401" i="35"/>
  <c r="N5400" i="35"/>
  <c r="M5400" i="35"/>
  <c r="L5400" i="35"/>
  <c r="K5400" i="35"/>
  <c r="N5399" i="35"/>
  <c r="M5399" i="35"/>
  <c r="L5399" i="35"/>
  <c r="K5399" i="35"/>
  <c r="N5398" i="35"/>
  <c r="M5398" i="35"/>
  <c r="L5398" i="35"/>
  <c r="K5398" i="35"/>
  <c r="N5397" i="35"/>
  <c r="M5397" i="35"/>
  <c r="L5397" i="35"/>
  <c r="K5397" i="35"/>
  <c r="N5396" i="35"/>
  <c r="M5396" i="35"/>
  <c r="L5396" i="35"/>
  <c r="K5396" i="35"/>
  <c r="N5395" i="35"/>
  <c r="M5395" i="35"/>
  <c r="L5395" i="35"/>
  <c r="K5395" i="35"/>
  <c r="N5394" i="35"/>
  <c r="M5394" i="35"/>
  <c r="L5394" i="35"/>
  <c r="K5394" i="35"/>
  <c r="N5393" i="35"/>
  <c r="M5393" i="35"/>
  <c r="L5393" i="35"/>
  <c r="K5393" i="35"/>
  <c r="N5392" i="35"/>
  <c r="M5392" i="35"/>
  <c r="L5392" i="35"/>
  <c r="K5392" i="35"/>
  <c r="N5391" i="35"/>
  <c r="M5391" i="35"/>
  <c r="L5391" i="35"/>
  <c r="K5391" i="35"/>
  <c r="N5390" i="35"/>
  <c r="M5390" i="35"/>
  <c r="L5390" i="35"/>
  <c r="K5390" i="35"/>
  <c r="N5389" i="35"/>
  <c r="M5389" i="35"/>
  <c r="L5389" i="35"/>
  <c r="K5389" i="35"/>
  <c r="N5388" i="35"/>
  <c r="M5388" i="35"/>
  <c r="L5388" i="35"/>
  <c r="K5388" i="35"/>
  <c r="N5387" i="35"/>
  <c r="M5387" i="35"/>
  <c r="L5387" i="35"/>
  <c r="K5387" i="35"/>
  <c r="N5386" i="35"/>
  <c r="M5386" i="35"/>
  <c r="L5386" i="35"/>
  <c r="K5386" i="35"/>
  <c r="N5385" i="35"/>
  <c r="M5385" i="35"/>
  <c r="L5385" i="35"/>
  <c r="K5385" i="35"/>
  <c r="N5384" i="35"/>
  <c r="M5384" i="35"/>
  <c r="L5384" i="35"/>
  <c r="K5384" i="35"/>
  <c r="N5383" i="35"/>
  <c r="M5383" i="35"/>
  <c r="L5383" i="35"/>
  <c r="K5383" i="35"/>
  <c r="N5382" i="35"/>
  <c r="M5382" i="35"/>
  <c r="L5382" i="35"/>
  <c r="K5382" i="35"/>
  <c r="N5381" i="35"/>
  <c r="M5381" i="35"/>
  <c r="L5381" i="35"/>
  <c r="K5381" i="35"/>
  <c r="N5380" i="35"/>
  <c r="M5380" i="35"/>
  <c r="L5380" i="35"/>
  <c r="K5380" i="35"/>
  <c r="N5379" i="35"/>
  <c r="M5379" i="35"/>
  <c r="L5379" i="35"/>
  <c r="K5379" i="35"/>
  <c r="N5378" i="35"/>
  <c r="M5378" i="35"/>
  <c r="L5378" i="35"/>
  <c r="K5378" i="35"/>
  <c r="N5377" i="35"/>
  <c r="M5377" i="35"/>
  <c r="L5377" i="35"/>
  <c r="K5377" i="35"/>
  <c r="N5376" i="35"/>
  <c r="M5376" i="35"/>
  <c r="L5376" i="35"/>
  <c r="K5376" i="35"/>
  <c r="N5375" i="35"/>
  <c r="M5375" i="35"/>
  <c r="L5375" i="35"/>
  <c r="K5375" i="35"/>
  <c r="N5374" i="35"/>
  <c r="M5374" i="35"/>
  <c r="L5374" i="35"/>
  <c r="K5374" i="35"/>
  <c r="N5373" i="35"/>
  <c r="M5373" i="35"/>
  <c r="L5373" i="35"/>
  <c r="K5373" i="35"/>
  <c r="N5372" i="35"/>
  <c r="M5372" i="35"/>
  <c r="L5372" i="35"/>
  <c r="K5372" i="35"/>
  <c r="N5371" i="35"/>
  <c r="M5371" i="35"/>
  <c r="L5371" i="35"/>
  <c r="K5371" i="35"/>
  <c r="N5370" i="35"/>
  <c r="M5370" i="35"/>
  <c r="L5370" i="35"/>
  <c r="K5370" i="35"/>
  <c r="N5369" i="35"/>
  <c r="M5369" i="35"/>
  <c r="L5369" i="35"/>
  <c r="K5369" i="35"/>
  <c r="N5368" i="35"/>
  <c r="M5368" i="35"/>
  <c r="L5368" i="35"/>
  <c r="K5368" i="35"/>
  <c r="N5367" i="35"/>
  <c r="M5367" i="35"/>
  <c r="L5367" i="35"/>
  <c r="K5367" i="35"/>
  <c r="N5366" i="35"/>
  <c r="M5366" i="35"/>
  <c r="L5366" i="35"/>
  <c r="K5366" i="35"/>
  <c r="N5365" i="35"/>
  <c r="M5365" i="35"/>
  <c r="L5365" i="35"/>
  <c r="K5365" i="35"/>
  <c r="N5364" i="35"/>
  <c r="M5364" i="35"/>
  <c r="L5364" i="35"/>
  <c r="K5364" i="35"/>
  <c r="N5363" i="35"/>
  <c r="M5363" i="35"/>
  <c r="L5363" i="35"/>
  <c r="K5363" i="35"/>
  <c r="N5362" i="35"/>
  <c r="M5362" i="35"/>
  <c r="L5362" i="35"/>
  <c r="K5362" i="35"/>
  <c r="N5361" i="35"/>
  <c r="M5361" i="35"/>
  <c r="L5361" i="35"/>
  <c r="K5361" i="35"/>
  <c r="N5360" i="35"/>
  <c r="M5360" i="35"/>
  <c r="L5360" i="35"/>
  <c r="K5360" i="35"/>
  <c r="N5359" i="35"/>
  <c r="M5359" i="35"/>
  <c r="L5359" i="35"/>
  <c r="K5359" i="35"/>
  <c r="N5358" i="35"/>
  <c r="M5358" i="35"/>
  <c r="L5358" i="35"/>
  <c r="K5358" i="35"/>
  <c r="N5357" i="35"/>
  <c r="M5357" i="35"/>
  <c r="L5357" i="35"/>
  <c r="K5357" i="35"/>
  <c r="N5356" i="35"/>
  <c r="M5356" i="35"/>
  <c r="L5356" i="35"/>
  <c r="K5356" i="35"/>
  <c r="N5355" i="35"/>
  <c r="M5355" i="35"/>
  <c r="L5355" i="35"/>
  <c r="K5355" i="35"/>
  <c r="N5354" i="35"/>
  <c r="M5354" i="35"/>
  <c r="L5354" i="35"/>
  <c r="K5354" i="35"/>
  <c r="N5353" i="35"/>
  <c r="M5353" i="35"/>
  <c r="L5353" i="35"/>
  <c r="K5353" i="35"/>
  <c r="N5352" i="35"/>
  <c r="M5352" i="35"/>
  <c r="L5352" i="35"/>
  <c r="K5352" i="35"/>
  <c r="N5351" i="35"/>
  <c r="M5351" i="35"/>
  <c r="L5351" i="35"/>
  <c r="K5351" i="35"/>
  <c r="N5350" i="35"/>
  <c r="M5350" i="35"/>
  <c r="L5350" i="35"/>
  <c r="K5350" i="35"/>
  <c r="N5349" i="35"/>
  <c r="M5349" i="35"/>
  <c r="L5349" i="35"/>
  <c r="K5349" i="35"/>
  <c r="N5348" i="35"/>
  <c r="M5348" i="35"/>
  <c r="L5348" i="35"/>
  <c r="K5348" i="35"/>
  <c r="N5347" i="35"/>
  <c r="M5347" i="35"/>
  <c r="L5347" i="35"/>
  <c r="K5347" i="35"/>
  <c r="N5346" i="35"/>
  <c r="M5346" i="35"/>
  <c r="L5346" i="35"/>
  <c r="K5346" i="35"/>
  <c r="N5345" i="35"/>
  <c r="M5345" i="35"/>
  <c r="L5345" i="35"/>
  <c r="K5345" i="35"/>
  <c r="N5344" i="35"/>
  <c r="M5344" i="35"/>
  <c r="L5344" i="35"/>
  <c r="K5344" i="35"/>
  <c r="N5343" i="35"/>
  <c r="M5343" i="35"/>
  <c r="L5343" i="35"/>
  <c r="K5343" i="35"/>
  <c r="N5342" i="35"/>
  <c r="M5342" i="35"/>
  <c r="L5342" i="35"/>
  <c r="K5342" i="35"/>
  <c r="N5341" i="35"/>
  <c r="M5341" i="35"/>
  <c r="L5341" i="35"/>
  <c r="K5341" i="35"/>
  <c r="N5340" i="35"/>
  <c r="M5340" i="35"/>
  <c r="L5340" i="35"/>
  <c r="K5340" i="35"/>
  <c r="N5339" i="35"/>
  <c r="M5339" i="35"/>
  <c r="L5339" i="35"/>
  <c r="K5339" i="35"/>
  <c r="N5338" i="35"/>
  <c r="M5338" i="35"/>
  <c r="L5338" i="35"/>
  <c r="K5338" i="35"/>
  <c r="N5337" i="35"/>
  <c r="M5337" i="35"/>
  <c r="L5337" i="35"/>
  <c r="K5337" i="35"/>
  <c r="N5336" i="35"/>
  <c r="M5336" i="35"/>
  <c r="L5336" i="35"/>
  <c r="K5336" i="35"/>
  <c r="N5335" i="35"/>
  <c r="M5335" i="35"/>
  <c r="L5335" i="35"/>
  <c r="K5335" i="35"/>
  <c r="N5334" i="35"/>
  <c r="M5334" i="35"/>
  <c r="L5334" i="35"/>
  <c r="K5334" i="35"/>
  <c r="N5333" i="35"/>
  <c r="M5333" i="35"/>
  <c r="L5333" i="35"/>
  <c r="K5333" i="35"/>
  <c r="N5332" i="35"/>
  <c r="M5332" i="35"/>
  <c r="L5332" i="35"/>
  <c r="K5332" i="35"/>
  <c r="N5331" i="35"/>
  <c r="M5331" i="35"/>
  <c r="L5331" i="35"/>
  <c r="K5331" i="35"/>
  <c r="N5330" i="35"/>
  <c r="M5330" i="35"/>
  <c r="L5330" i="35"/>
  <c r="K5330" i="35"/>
  <c r="N5329" i="35"/>
  <c r="M5329" i="35"/>
  <c r="L5329" i="35"/>
  <c r="K5329" i="35"/>
  <c r="N5328" i="35"/>
  <c r="M5328" i="35"/>
  <c r="L5328" i="35"/>
  <c r="K5328" i="35"/>
  <c r="N5327" i="35"/>
  <c r="M5327" i="35"/>
  <c r="L5327" i="35"/>
  <c r="K5327" i="35"/>
  <c r="N5326" i="35"/>
  <c r="M5326" i="35"/>
  <c r="L5326" i="35"/>
  <c r="K5326" i="35"/>
  <c r="N5325" i="35"/>
  <c r="M5325" i="35"/>
  <c r="L5325" i="35"/>
  <c r="K5325" i="35"/>
  <c r="N5324" i="35"/>
  <c r="M5324" i="35"/>
  <c r="L5324" i="35"/>
  <c r="K5324" i="35"/>
  <c r="N5323" i="35"/>
  <c r="M5323" i="35"/>
  <c r="L5323" i="35"/>
  <c r="K5323" i="35"/>
  <c r="N5322" i="35"/>
  <c r="M5322" i="35"/>
  <c r="L5322" i="35"/>
  <c r="K5322" i="35"/>
  <c r="N5321" i="35"/>
  <c r="M5321" i="35"/>
  <c r="L5321" i="35"/>
  <c r="K5321" i="35"/>
  <c r="N5320" i="35"/>
  <c r="M5320" i="35"/>
  <c r="L5320" i="35"/>
  <c r="K5320" i="35"/>
  <c r="N5319" i="35"/>
  <c r="M5319" i="35"/>
  <c r="L5319" i="35"/>
  <c r="K5319" i="35"/>
  <c r="N5318" i="35"/>
  <c r="M5318" i="35"/>
  <c r="L5318" i="35"/>
  <c r="K5318" i="35"/>
  <c r="N5317" i="35"/>
  <c r="M5317" i="35"/>
  <c r="L5317" i="35"/>
  <c r="K5317" i="35"/>
  <c r="N5316" i="35"/>
  <c r="M5316" i="35"/>
  <c r="L5316" i="35"/>
  <c r="K5316" i="35"/>
  <c r="N5315" i="35"/>
  <c r="M5315" i="35"/>
  <c r="L5315" i="35"/>
  <c r="K5315" i="35"/>
  <c r="N5314" i="35"/>
  <c r="M5314" i="35"/>
  <c r="L5314" i="35"/>
  <c r="K5314" i="35"/>
  <c r="N5313" i="35"/>
  <c r="M5313" i="35"/>
  <c r="L5313" i="35"/>
  <c r="K5313" i="35"/>
  <c r="N5312" i="35"/>
  <c r="M5312" i="35"/>
  <c r="L5312" i="35"/>
  <c r="K5312" i="35"/>
  <c r="N5311" i="35"/>
  <c r="M5311" i="35"/>
  <c r="L5311" i="35"/>
  <c r="K5311" i="35"/>
  <c r="N5310" i="35"/>
  <c r="M5310" i="35"/>
  <c r="L5310" i="35"/>
  <c r="K5310" i="35"/>
  <c r="N5309" i="35"/>
  <c r="M5309" i="35"/>
  <c r="L5309" i="35"/>
  <c r="K5309" i="35"/>
  <c r="N5308" i="35"/>
  <c r="M5308" i="35"/>
  <c r="L5308" i="35"/>
  <c r="K5308" i="35"/>
  <c r="N5307" i="35"/>
  <c r="M5307" i="35"/>
  <c r="L5307" i="35"/>
  <c r="K5307" i="35"/>
  <c r="N5306" i="35"/>
  <c r="M5306" i="35"/>
  <c r="L5306" i="35"/>
  <c r="K5306" i="35"/>
  <c r="N5305" i="35"/>
  <c r="M5305" i="35"/>
  <c r="L5305" i="35"/>
  <c r="K5305" i="35"/>
  <c r="N5304" i="35"/>
  <c r="M5304" i="35"/>
  <c r="L5304" i="35"/>
  <c r="K5304" i="35"/>
  <c r="N5303" i="35"/>
  <c r="M5303" i="35"/>
  <c r="L5303" i="35"/>
  <c r="K5303" i="35"/>
  <c r="N5302" i="35"/>
  <c r="M5302" i="35"/>
  <c r="L5302" i="35"/>
  <c r="K5302" i="35"/>
  <c r="N5301" i="35"/>
  <c r="M5301" i="35"/>
  <c r="L5301" i="35"/>
  <c r="K5301" i="35"/>
  <c r="N5300" i="35"/>
  <c r="M5300" i="35"/>
  <c r="L5300" i="35"/>
  <c r="K5300" i="35"/>
  <c r="N5299" i="35"/>
  <c r="M5299" i="35"/>
  <c r="L5299" i="35"/>
  <c r="K5299" i="35"/>
  <c r="N5298" i="35"/>
  <c r="M5298" i="35"/>
  <c r="L5298" i="35"/>
  <c r="K5298" i="35"/>
  <c r="N5297" i="35"/>
  <c r="M5297" i="35"/>
  <c r="L5297" i="35"/>
  <c r="K5297" i="35"/>
  <c r="N5296" i="35"/>
  <c r="M5296" i="35"/>
  <c r="L5296" i="35"/>
  <c r="K5296" i="35"/>
  <c r="N5295" i="35"/>
  <c r="M5295" i="35"/>
  <c r="L5295" i="35"/>
  <c r="K5295" i="35"/>
  <c r="N5294" i="35"/>
  <c r="M5294" i="35"/>
  <c r="L5294" i="35"/>
  <c r="K5294" i="35"/>
  <c r="N5293" i="35"/>
  <c r="M5293" i="35"/>
  <c r="L5293" i="35"/>
  <c r="K5293" i="35"/>
  <c r="N5292" i="35"/>
  <c r="M5292" i="35"/>
  <c r="L5292" i="35"/>
  <c r="K5292" i="35"/>
  <c r="N5291" i="35"/>
  <c r="M5291" i="35"/>
  <c r="L5291" i="35"/>
  <c r="K5291" i="35"/>
  <c r="N5290" i="35"/>
  <c r="M5290" i="35"/>
  <c r="L5290" i="35"/>
  <c r="K5290" i="35"/>
  <c r="N5289" i="35"/>
  <c r="M5289" i="35"/>
  <c r="L5289" i="35"/>
  <c r="K5289" i="35"/>
  <c r="N5288" i="35"/>
  <c r="M5288" i="35"/>
  <c r="L5288" i="35"/>
  <c r="K5288" i="35"/>
  <c r="N5287" i="35"/>
  <c r="M5287" i="35"/>
  <c r="L5287" i="35"/>
  <c r="K5287" i="35"/>
  <c r="N5286" i="35"/>
  <c r="M5286" i="35"/>
  <c r="L5286" i="35"/>
  <c r="K5286" i="35"/>
  <c r="N5285" i="35"/>
  <c r="M5285" i="35"/>
  <c r="L5285" i="35"/>
  <c r="K5285" i="35"/>
  <c r="N5284" i="35"/>
  <c r="M5284" i="35"/>
  <c r="L5284" i="35"/>
  <c r="K5284" i="35"/>
  <c r="N5283" i="35"/>
  <c r="M5283" i="35"/>
  <c r="L5283" i="35"/>
  <c r="K5283" i="35"/>
  <c r="N5282" i="35"/>
  <c r="M5282" i="35"/>
  <c r="L5282" i="35"/>
  <c r="K5282" i="35"/>
  <c r="N5281" i="35"/>
  <c r="M5281" i="35"/>
  <c r="L5281" i="35"/>
  <c r="K5281" i="35"/>
  <c r="N5280" i="35"/>
  <c r="M5280" i="35"/>
  <c r="L5280" i="35"/>
  <c r="K5280" i="35"/>
  <c r="N5279" i="35"/>
  <c r="M5279" i="35"/>
  <c r="L5279" i="35"/>
  <c r="K5279" i="35"/>
  <c r="N5278" i="35"/>
  <c r="M5278" i="35"/>
  <c r="L5278" i="35"/>
  <c r="K5278" i="35"/>
  <c r="N5277" i="35"/>
  <c r="M5277" i="35"/>
  <c r="L5277" i="35"/>
  <c r="K5277" i="35"/>
  <c r="N5276" i="35"/>
  <c r="M5276" i="35"/>
  <c r="L5276" i="35"/>
  <c r="K5276" i="35"/>
  <c r="N5275" i="35"/>
  <c r="M5275" i="35"/>
  <c r="L5275" i="35"/>
  <c r="K5275" i="35"/>
  <c r="N5274" i="35"/>
  <c r="M5274" i="35"/>
  <c r="L5274" i="35"/>
  <c r="K5274" i="35"/>
  <c r="N5273" i="35"/>
  <c r="M5273" i="35"/>
  <c r="L5273" i="35"/>
  <c r="K5273" i="35"/>
  <c r="N5272" i="35"/>
  <c r="M5272" i="35"/>
  <c r="L5272" i="35"/>
  <c r="K5272" i="35"/>
  <c r="N5271" i="35"/>
  <c r="M5271" i="35"/>
  <c r="L5271" i="35"/>
  <c r="K5271" i="35"/>
  <c r="N5270" i="35"/>
  <c r="M5270" i="35"/>
  <c r="L5270" i="35"/>
  <c r="K5270" i="35"/>
  <c r="N5269" i="35"/>
  <c r="M5269" i="35"/>
  <c r="L5269" i="35"/>
  <c r="K5269" i="35"/>
  <c r="N5268" i="35"/>
  <c r="M5268" i="35"/>
  <c r="L5268" i="35"/>
  <c r="K5268" i="35"/>
  <c r="N5267" i="35"/>
  <c r="M5267" i="35"/>
  <c r="L5267" i="35"/>
  <c r="K5267" i="35"/>
  <c r="N5266" i="35"/>
  <c r="M5266" i="35"/>
  <c r="L5266" i="35"/>
  <c r="K5266" i="35"/>
  <c r="N5265" i="35"/>
  <c r="M5265" i="35"/>
  <c r="L5265" i="35"/>
  <c r="K5265" i="35"/>
  <c r="N5264" i="35"/>
  <c r="M5264" i="35"/>
  <c r="L5264" i="35"/>
  <c r="K5264" i="35"/>
  <c r="N5263" i="35"/>
  <c r="M5263" i="35"/>
  <c r="L5263" i="35"/>
  <c r="K5263" i="35"/>
  <c r="N5262" i="35"/>
  <c r="M5262" i="35"/>
  <c r="L5262" i="35"/>
  <c r="K5262" i="35"/>
  <c r="N5261" i="35"/>
  <c r="M5261" i="35"/>
  <c r="L5261" i="35"/>
  <c r="K5261" i="35"/>
  <c r="N5260" i="35"/>
  <c r="M5260" i="35"/>
  <c r="L5260" i="35"/>
  <c r="K5260" i="35"/>
  <c r="N5259" i="35"/>
  <c r="M5259" i="35"/>
  <c r="L5259" i="35"/>
  <c r="K5259" i="35"/>
  <c r="N5258" i="35"/>
  <c r="M5258" i="35"/>
  <c r="L5258" i="35"/>
  <c r="K5258" i="35"/>
  <c r="N5257" i="35"/>
  <c r="M5257" i="35"/>
  <c r="L5257" i="35"/>
  <c r="K5257" i="35"/>
  <c r="N5256" i="35"/>
  <c r="M5256" i="35"/>
  <c r="L5256" i="35"/>
  <c r="K5256" i="35"/>
  <c r="N5255" i="35"/>
  <c r="M5255" i="35"/>
  <c r="L5255" i="35"/>
  <c r="K5255" i="35"/>
  <c r="N5254" i="35"/>
  <c r="M5254" i="35"/>
  <c r="L5254" i="35"/>
  <c r="K5254" i="35"/>
  <c r="N5253" i="35"/>
  <c r="M5253" i="35"/>
  <c r="L5253" i="35"/>
  <c r="K5253" i="35"/>
  <c r="N5252" i="35"/>
  <c r="M5252" i="35"/>
  <c r="L5252" i="35"/>
  <c r="K5252" i="35"/>
  <c r="N5251" i="35"/>
  <c r="M5251" i="35"/>
  <c r="L5251" i="35"/>
  <c r="K5251" i="35"/>
  <c r="N5250" i="35"/>
  <c r="M5250" i="35"/>
  <c r="L5250" i="35"/>
  <c r="K5250" i="35"/>
  <c r="N5249" i="35"/>
  <c r="M5249" i="35"/>
  <c r="L5249" i="35"/>
  <c r="K5249" i="35"/>
  <c r="N5248" i="35"/>
  <c r="M5248" i="35"/>
  <c r="L5248" i="35"/>
  <c r="K5248" i="35"/>
  <c r="N5247" i="35"/>
  <c r="M5247" i="35"/>
  <c r="L5247" i="35"/>
  <c r="K5247" i="35"/>
  <c r="N5246" i="35"/>
  <c r="M5246" i="35"/>
  <c r="L5246" i="35"/>
  <c r="K5246" i="35"/>
  <c r="N5245" i="35"/>
  <c r="M5245" i="35"/>
  <c r="L5245" i="35"/>
  <c r="K5245" i="35"/>
  <c r="N5244" i="35"/>
  <c r="M5244" i="35"/>
  <c r="L5244" i="35"/>
  <c r="K5244" i="35"/>
  <c r="N5243" i="35"/>
  <c r="M5243" i="35"/>
  <c r="L5243" i="35"/>
  <c r="K5243" i="35"/>
  <c r="N5242" i="35"/>
  <c r="M5242" i="35"/>
  <c r="L5242" i="35"/>
  <c r="K5242" i="35"/>
  <c r="N5241" i="35"/>
  <c r="M5241" i="35"/>
  <c r="L5241" i="35"/>
  <c r="K5241" i="35"/>
  <c r="N5240" i="35"/>
  <c r="M5240" i="35"/>
  <c r="L5240" i="35"/>
  <c r="K5240" i="35"/>
  <c r="N5239" i="35"/>
  <c r="M5239" i="35"/>
  <c r="L5239" i="35"/>
  <c r="K5239" i="35"/>
  <c r="N5238" i="35"/>
  <c r="M5238" i="35"/>
  <c r="L5238" i="35"/>
  <c r="K5238" i="35"/>
  <c r="N5237" i="35"/>
  <c r="M5237" i="35"/>
  <c r="L5237" i="35"/>
  <c r="K5237" i="35"/>
  <c r="N5236" i="35"/>
  <c r="M5236" i="35"/>
  <c r="L5236" i="35"/>
  <c r="K5236" i="35"/>
  <c r="N5235" i="35"/>
  <c r="M5235" i="35"/>
  <c r="L5235" i="35"/>
  <c r="K5235" i="35"/>
  <c r="N5234" i="35"/>
  <c r="M5234" i="35"/>
  <c r="L5234" i="35"/>
  <c r="K5234" i="35"/>
  <c r="N5233" i="35"/>
  <c r="M5233" i="35"/>
  <c r="L5233" i="35"/>
  <c r="K5233" i="35"/>
  <c r="N5232" i="35"/>
  <c r="M5232" i="35"/>
  <c r="L5232" i="35"/>
  <c r="K5232" i="35"/>
  <c r="N5231" i="35"/>
  <c r="M5231" i="35"/>
  <c r="L5231" i="35"/>
  <c r="K5231" i="35"/>
  <c r="N5230" i="35"/>
  <c r="M5230" i="35"/>
  <c r="L5230" i="35"/>
  <c r="K5230" i="35"/>
  <c r="N5229" i="35"/>
  <c r="M5229" i="35"/>
  <c r="L5229" i="35"/>
  <c r="K5229" i="35"/>
  <c r="N5228" i="35"/>
  <c r="M5228" i="35"/>
  <c r="L5228" i="35"/>
  <c r="K5228" i="35"/>
  <c r="N5227" i="35"/>
  <c r="M5227" i="35"/>
  <c r="L5227" i="35"/>
  <c r="K5227" i="35"/>
  <c r="N5226" i="35"/>
  <c r="M5226" i="35"/>
  <c r="L5226" i="35"/>
  <c r="K5226" i="35"/>
  <c r="N5225" i="35"/>
  <c r="M5225" i="35"/>
  <c r="L5225" i="35"/>
  <c r="K5225" i="35"/>
  <c r="N5224" i="35"/>
  <c r="M5224" i="35"/>
  <c r="L5224" i="35"/>
  <c r="K5224" i="35"/>
  <c r="N5223" i="35"/>
  <c r="M5223" i="35"/>
  <c r="L5223" i="35"/>
  <c r="K5223" i="35"/>
  <c r="N5222" i="35"/>
  <c r="M5222" i="35"/>
  <c r="L5222" i="35"/>
  <c r="K5222" i="35"/>
  <c r="N5221" i="35"/>
  <c r="M5221" i="35"/>
  <c r="L5221" i="35"/>
  <c r="K5221" i="35"/>
  <c r="N5220" i="35"/>
  <c r="M5220" i="35"/>
  <c r="L5220" i="35"/>
  <c r="K5220" i="35"/>
  <c r="N5219" i="35"/>
  <c r="M5219" i="35"/>
  <c r="L5219" i="35"/>
  <c r="K5219" i="35"/>
  <c r="N5218" i="35"/>
  <c r="M5218" i="35"/>
  <c r="L5218" i="35"/>
  <c r="K5218" i="35"/>
  <c r="N5217" i="35"/>
  <c r="M5217" i="35"/>
  <c r="L5217" i="35"/>
  <c r="K5217" i="35"/>
  <c r="N5216" i="35"/>
  <c r="M5216" i="35"/>
  <c r="L5216" i="35"/>
  <c r="K5216" i="35"/>
  <c r="N5215" i="35"/>
  <c r="M5215" i="35"/>
  <c r="L5215" i="35"/>
  <c r="K5215" i="35"/>
  <c r="N5214" i="35"/>
  <c r="M5214" i="35"/>
  <c r="L5214" i="35"/>
  <c r="K5214" i="35"/>
  <c r="N5213" i="35"/>
  <c r="M5213" i="35"/>
  <c r="L5213" i="35"/>
  <c r="K5213" i="35"/>
  <c r="N5212" i="35"/>
  <c r="M5212" i="35"/>
  <c r="L5212" i="35"/>
  <c r="K5212" i="35"/>
  <c r="N5211" i="35"/>
  <c r="M5211" i="35"/>
  <c r="L5211" i="35"/>
  <c r="K5211" i="35"/>
  <c r="N5210" i="35"/>
  <c r="M5210" i="35"/>
  <c r="L5210" i="35"/>
  <c r="K5210" i="35"/>
  <c r="N5209" i="35"/>
  <c r="M5209" i="35"/>
  <c r="L5209" i="35"/>
  <c r="K5209" i="35"/>
  <c r="N5208" i="35"/>
  <c r="M5208" i="35"/>
  <c r="L5208" i="35"/>
  <c r="K5208" i="35"/>
  <c r="N5207" i="35"/>
  <c r="M5207" i="35"/>
  <c r="L5207" i="35"/>
  <c r="K5207" i="35"/>
  <c r="N5206" i="35"/>
  <c r="M5206" i="35"/>
  <c r="L5206" i="35"/>
  <c r="K5206" i="35"/>
  <c r="N5205" i="35"/>
  <c r="M5205" i="35"/>
  <c r="L5205" i="35"/>
  <c r="K5205" i="35"/>
  <c r="N5204" i="35"/>
  <c r="M5204" i="35"/>
  <c r="L5204" i="35"/>
  <c r="K5204" i="35"/>
  <c r="N5203" i="35"/>
  <c r="M5203" i="35"/>
  <c r="L5203" i="35"/>
  <c r="K5203" i="35"/>
  <c r="N5202" i="35"/>
  <c r="M5202" i="35"/>
  <c r="L5202" i="35"/>
  <c r="K5202" i="35"/>
  <c r="N5201" i="35"/>
  <c r="M5201" i="35"/>
  <c r="L5201" i="35"/>
  <c r="K5201" i="35"/>
  <c r="N5200" i="35"/>
  <c r="M5200" i="35"/>
  <c r="L5200" i="35"/>
  <c r="K5200" i="35"/>
  <c r="N5199" i="35"/>
  <c r="M5199" i="35"/>
  <c r="L5199" i="35"/>
  <c r="K5199" i="35"/>
  <c r="N5198" i="35"/>
  <c r="M5198" i="35"/>
  <c r="L5198" i="35"/>
  <c r="K5198" i="35"/>
  <c r="N5197" i="35"/>
  <c r="M5197" i="35"/>
  <c r="L5197" i="35"/>
  <c r="K5197" i="35"/>
  <c r="N5196" i="35"/>
  <c r="M5196" i="35"/>
  <c r="L5196" i="35"/>
  <c r="K5196" i="35"/>
  <c r="N5195" i="35"/>
  <c r="M5195" i="35"/>
  <c r="L5195" i="35"/>
  <c r="K5195" i="35"/>
  <c r="N5194" i="35"/>
  <c r="M5194" i="35"/>
  <c r="L5194" i="35"/>
  <c r="K5194" i="35"/>
  <c r="N5193" i="35"/>
  <c r="M5193" i="35"/>
  <c r="L5193" i="35"/>
  <c r="K5193" i="35"/>
  <c r="N5192" i="35"/>
  <c r="M5192" i="35"/>
  <c r="L5192" i="35"/>
  <c r="K5192" i="35"/>
  <c r="N5191" i="35"/>
  <c r="M5191" i="35"/>
  <c r="L5191" i="35"/>
  <c r="K5191" i="35"/>
  <c r="N5190" i="35"/>
  <c r="M5190" i="35"/>
  <c r="L5190" i="35"/>
  <c r="K5190" i="35"/>
  <c r="N5189" i="35"/>
  <c r="M5189" i="35"/>
  <c r="L5189" i="35"/>
  <c r="K5189" i="35"/>
  <c r="N5188" i="35"/>
  <c r="M5188" i="35"/>
  <c r="L5188" i="35"/>
  <c r="K5188" i="35"/>
  <c r="N5187" i="35"/>
  <c r="M5187" i="35"/>
  <c r="L5187" i="35"/>
  <c r="K5187" i="35"/>
  <c r="N5186" i="35"/>
  <c r="M5186" i="35"/>
  <c r="L5186" i="35"/>
  <c r="K5186" i="35"/>
  <c r="N5185" i="35"/>
  <c r="M5185" i="35"/>
  <c r="L5185" i="35"/>
  <c r="K5185" i="35"/>
  <c r="N5184" i="35"/>
  <c r="M5184" i="35"/>
  <c r="L5184" i="35"/>
  <c r="K5184" i="35"/>
  <c r="N5183" i="35"/>
  <c r="M5183" i="35"/>
  <c r="L5183" i="35"/>
  <c r="K5183" i="35"/>
  <c r="N5182" i="35"/>
  <c r="M5182" i="35"/>
  <c r="L5182" i="35"/>
  <c r="K5182" i="35"/>
  <c r="N5181" i="35"/>
  <c r="M5181" i="35"/>
  <c r="L5181" i="35"/>
  <c r="K5181" i="35"/>
  <c r="N5180" i="35"/>
  <c r="M5180" i="35"/>
  <c r="L5180" i="35"/>
  <c r="K5180" i="35"/>
  <c r="N5179" i="35"/>
  <c r="M5179" i="35"/>
  <c r="L5179" i="35"/>
  <c r="K5179" i="35"/>
  <c r="N5178" i="35"/>
  <c r="M5178" i="35"/>
  <c r="L5178" i="35"/>
  <c r="K5178" i="35"/>
  <c r="N5177" i="35"/>
  <c r="M5177" i="35"/>
  <c r="L5177" i="35"/>
  <c r="K5177" i="35"/>
  <c r="N5176" i="35"/>
  <c r="M5176" i="35"/>
  <c r="L5176" i="35"/>
  <c r="K5176" i="35"/>
  <c r="N5175" i="35"/>
  <c r="M5175" i="35"/>
  <c r="L5175" i="35"/>
  <c r="K5175" i="35"/>
  <c r="N5174" i="35"/>
  <c r="M5174" i="35"/>
  <c r="L5174" i="35"/>
  <c r="K5174" i="35"/>
  <c r="N5173" i="35"/>
  <c r="M5173" i="35"/>
  <c r="L5173" i="35"/>
  <c r="K5173" i="35"/>
  <c r="N5172" i="35"/>
  <c r="M5172" i="35"/>
  <c r="L5172" i="35"/>
  <c r="K5172" i="35"/>
  <c r="N5171" i="35"/>
  <c r="M5171" i="35"/>
  <c r="L5171" i="35"/>
  <c r="K5171" i="35"/>
  <c r="N5170" i="35"/>
  <c r="M5170" i="35"/>
  <c r="L5170" i="35"/>
  <c r="K5170" i="35"/>
  <c r="N5169" i="35"/>
  <c r="M5169" i="35"/>
  <c r="L5169" i="35"/>
  <c r="K5169" i="35"/>
  <c r="N5168" i="35"/>
  <c r="M5168" i="35"/>
  <c r="L5168" i="35"/>
  <c r="K5168" i="35"/>
  <c r="N5167" i="35"/>
  <c r="M5167" i="35"/>
  <c r="L5167" i="35"/>
  <c r="K5167" i="35"/>
  <c r="N5166" i="35"/>
  <c r="M5166" i="35"/>
  <c r="L5166" i="35"/>
  <c r="K5166" i="35"/>
  <c r="N5165" i="35"/>
  <c r="M5165" i="35"/>
  <c r="L5165" i="35"/>
  <c r="K5165" i="35"/>
  <c r="N5164" i="35"/>
  <c r="M5164" i="35"/>
  <c r="L5164" i="35"/>
  <c r="K5164" i="35"/>
  <c r="N5163" i="35"/>
  <c r="M5163" i="35"/>
  <c r="L5163" i="35"/>
  <c r="K5163" i="35"/>
  <c r="N5162" i="35"/>
  <c r="M5162" i="35"/>
  <c r="L5162" i="35"/>
  <c r="K5162" i="35"/>
  <c r="N5161" i="35"/>
  <c r="M5161" i="35"/>
  <c r="L5161" i="35"/>
  <c r="K5161" i="35"/>
  <c r="N5160" i="35"/>
  <c r="M5160" i="35"/>
  <c r="L5160" i="35"/>
  <c r="K5160" i="35"/>
  <c r="N5159" i="35"/>
  <c r="M5159" i="35"/>
  <c r="L5159" i="35"/>
  <c r="K5159" i="35"/>
  <c r="N5158" i="35"/>
  <c r="M5158" i="35"/>
  <c r="L5158" i="35"/>
  <c r="K5158" i="35"/>
  <c r="N5157" i="35"/>
  <c r="M5157" i="35"/>
  <c r="L5157" i="35"/>
  <c r="K5157" i="35"/>
  <c r="N5156" i="35"/>
  <c r="M5156" i="35"/>
  <c r="L5156" i="35"/>
  <c r="K5156" i="35"/>
  <c r="N5155" i="35"/>
  <c r="M5155" i="35"/>
  <c r="L5155" i="35"/>
  <c r="K5155" i="35"/>
  <c r="N5154" i="35"/>
  <c r="M5154" i="35"/>
  <c r="L5154" i="35"/>
  <c r="K5154" i="35"/>
  <c r="N5153" i="35"/>
  <c r="M5153" i="35"/>
  <c r="L5153" i="35"/>
  <c r="K5153" i="35"/>
  <c r="N5152" i="35"/>
  <c r="M5152" i="35"/>
  <c r="L5152" i="35"/>
  <c r="K5152" i="35"/>
  <c r="N5151" i="35"/>
  <c r="M5151" i="35"/>
  <c r="L5151" i="35"/>
  <c r="K5151" i="35"/>
  <c r="N5150" i="35"/>
  <c r="M5150" i="35"/>
  <c r="L5150" i="35"/>
  <c r="K5150" i="35"/>
  <c r="N5149" i="35"/>
  <c r="M5149" i="35"/>
  <c r="L5149" i="35"/>
  <c r="K5149" i="35"/>
  <c r="N5148" i="35"/>
  <c r="M5148" i="35"/>
  <c r="L5148" i="35"/>
  <c r="K5148" i="35"/>
  <c r="N5147" i="35"/>
  <c r="M5147" i="35"/>
  <c r="L5147" i="35"/>
  <c r="K5147" i="35"/>
  <c r="N5146" i="35"/>
  <c r="M5146" i="35"/>
  <c r="L5146" i="35"/>
  <c r="K5146" i="35"/>
  <c r="N5145" i="35"/>
  <c r="M5145" i="35"/>
  <c r="L5145" i="35"/>
  <c r="K5145" i="35"/>
  <c r="N5144" i="35"/>
  <c r="M5144" i="35"/>
  <c r="L5144" i="35"/>
  <c r="K5144" i="35"/>
  <c r="N5143" i="35"/>
  <c r="M5143" i="35"/>
  <c r="L5143" i="35"/>
  <c r="K5143" i="35"/>
  <c r="N5142" i="35"/>
  <c r="M5142" i="35"/>
  <c r="L5142" i="35"/>
  <c r="K5142" i="35"/>
  <c r="N5141" i="35"/>
  <c r="M5141" i="35"/>
  <c r="L5141" i="35"/>
  <c r="K5141" i="35"/>
  <c r="N5140" i="35"/>
  <c r="M5140" i="35"/>
  <c r="L5140" i="35"/>
  <c r="K5140" i="35"/>
  <c r="N5139" i="35"/>
  <c r="M5139" i="35"/>
  <c r="L5139" i="35"/>
  <c r="K5139" i="35"/>
  <c r="N5138" i="35"/>
  <c r="M5138" i="35"/>
  <c r="L5138" i="35"/>
  <c r="K5138" i="35"/>
  <c r="N5137" i="35"/>
  <c r="M5137" i="35"/>
  <c r="L5137" i="35"/>
  <c r="K5137" i="35"/>
  <c r="N5136" i="35"/>
  <c r="M5136" i="35"/>
  <c r="L5136" i="35"/>
  <c r="K5136" i="35"/>
  <c r="N5135" i="35"/>
  <c r="M5135" i="35"/>
  <c r="L5135" i="35"/>
  <c r="K5135" i="35"/>
  <c r="N5134" i="35"/>
  <c r="M5134" i="35"/>
  <c r="L5134" i="35"/>
  <c r="K5134" i="35"/>
  <c r="N5133" i="35"/>
  <c r="M5133" i="35"/>
  <c r="L5133" i="35"/>
  <c r="K5133" i="35"/>
  <c r="N5132" i="35"/>
  <c r="M5132" i="35"/>
  <c r="L5132" i="35"/>
  <c r="K5132" i="35"/>
  <c r="N5131" i="35"/>
  <c r="M5131" i="35"/>
  <c r="L5131" i="35"/>
  <c r="K5131" i="35"/>
  <c r="N5130" i="35"/>
  <c r="M5130" i="35"/>
  <c r="L5130" i="35"/>
  <c r="K5130" i="35"/>
  <c r="N5129" i="35"/>
  <c r="M5129" i="35"/>
  <c r="L5129" i="35"/>
  <c r="K5129" i="35"/>
  <c r="N5128" i="35"/>
  <c r="M5128" i="35"/>
  <c r="L5128" i="35"/>
  <c r="K5128" i="35"/>
  <c r="N5127" i="35"/>
  <c r="M5127" i="35"/>
  <c r="L5127" i="35"/>
  <c r="K5127" i="35"/>
  <c r="N5126" i="35"/>
  <c r="M5126" i="35"/>
  <c r="L5126" i="35"/>
  <c r="K5126" i="35"/>
  <c r="N5125" i="35"/>
  <c r="M5125" i="35"/>
  <c r="L5125" i="35"/>
  <c r="K5125" i="35"/>
  <c r="N5124" i="35"/>
  <c r="M5124" i="35"/>
  <c r="L5124" i="35"/>
  <c r="K5124" i="35"/>
  <c r="N5123" i="35"/>
  <c r="M5123" i="35"/>
  <c r="L5123" i="35"/>
  <c r="K5123" i="35"/>
  <c r="N5122" i="35"/>
  <c r="M5122" i="35"/>
  <c r="L5122" i="35"/>
  <c r="K5122" i="35"/>
  <c r="N5121" i="35"/>
  <c r="M5121" i="35"/>
  <c r="L5121" i="35"/>
  <c r="K5121" i="35"/>
  <c r="N5120" i="35"/>
  <c r="M5120" i="35"/>
  <c r="L5120" i="35"/>
  <c r="K5120" i="35"/>
  <c r="N5119" i="35"/>
  <c r="M5119" i="35"/>
  <c r="L5119" i="35"/>
  <c r="K5119" i="35"/>
  <c r="N5118" i="35"/>
  <c r="M5118" i="35"/>
  <c r="L5118" i="35"/>
  <c r="K5118" i="35"/>
  <c r="N5117" i="35"/>
  <c r="M5117" i="35"/>
  <c r="L5117" i="35"/>
  <c r="K5117" i="35"/>
  <c r="N5116" i="35"/>
  <c r="M5116" i="35"/>
  <c r="L5116" i="35"/>
  <c r="K5116" i="35"/>
  <c r="N5115" i="35"/>
  <c r="M5115" i="35"/>
  <c r="L5115" i="35"/>
  <c r="K5115" i="35"/>
  <c r="N5114" i="35"/>
  <c r="M5114" i="35"/>
  <c r="L5114" i="35"/>
  <c r="K5114" i="35"/>
  <c r="N5113" i="35"/>
  <c r="M5113" i="35"/>
  <c r="L5113" i="35"/>
  <c r="K5113" i="35"/>
  <c r="N5112" i="35"/>
  <c r="M5112" i="35"/>
  <c r="L5112" i="35"/>
  <c r="K5112" i="35"/>
  <c r="N5111" i="35"/>
  <c r="M5111" i="35"/>
  <c r="L5111" i="35"/>
  <c r="K5111" i="35"/>
  <c r="N5110" i="35"/>
  <c r="M5110" i="35"/>
  <c r="L5110" i="35"/>
  <c r="K5110" i="35"/>
  <c r="N5109" i="35"/>
  <c r="M5109" i="35"/>
  <c r="L5109" i="35"/>
  <c r="K5109" i="35"/>
  <c r="N5108" i="35"/>
  <c r="M5108" i="35"/>
  <c r="L5108" i="35"/>
  <c r="K5108" i="35"/>
  <c r="N5107" i="35"/>
  <c r="M5107" i="35"/>
  <c r="L5107" i="35"/>
  <c r="K5107" i="35"/>
  <c r="N5106" i="35"/>
  <c r="M5106" i="35"/>
  <c r="L5106" i="35"/>
  <c r="K5106" i="35"/>
  <c r="N5105" i="35"/>
  <c r="M5105" i="35"/>
  <c r="L5105" i="35"/>
  <c r="K5105" i="35"/>
  <c r="N5104" i="35"/>
  <c r="M5104" i="35"/>
  <c r="L5104" i="35"/>
  <c r="K5104" i="35"/>
  <c r="N5103" i="35"/>
  <c r="M5103" i="35"/>
  <c r="L5103" i="35"/>
  <c r="K5103" i="35"/>
  <c r="N5102" i="35"/>
  <c r="M5102" i="35"/>
  <c r="L5102" i="35"/>
  <c r="K5102" i="35"/>
  <c r="N5101" i="35"/>
  <c r="M5101" i="35"/>
  <c r="L5101" i="35"/>
  <c r="K5101" i="35"/>
  <c r="N5100" i="35"/>
  <c r="M5100" i="35"/>
  <c r="L5100" i="35"/>
  <c r="K5100" i="35"/>
  <c r="N5099" i="35"/>
  <c r="M5099" i="35"/>
  <c r="L5099" i="35"/>
  <c r="K5099" i="35"/>
  <c r="N5098" i="35"/>
  <c r="M5098" i="35"/>
  <c r="L5098" i="35"/>
  <c r="K5098" i="35"/>
  <c r="N5097" i="35"/>
  <c r="M5097" i="35"/>
  <c r="L5097" i="35"/>
  <c r="K5097" i="35"/>
  <c r="N5096" i="35"/>
  <c r="M5096" i="35"/>
  <c r="L5096" i="35"/>
  <c r="K5096" i="35"/>
  <c r="N5095" i="35"/>
  <c r="M5095" i="35"/>
  <c r="L5095" i="35"/>
  <c r="K5095" i="35"/>
  <c r="N5094" i="35"/>
  <c r="M5094" i="35"/>
  <c r="L5094" i="35"/>
  <c r="K5094" i="35"/>
  <c r="N5093" i="35"/>
  <c r="M5093" i="35"/>
  <c r="L5093" i="35"/>
  <c r="K5093" i="35"/>
  <c r="N5092" i="35"/>
  <c r="M5092" i="35"/>
  <c r="L5092" i="35"/>
  <c r="K5092" i="35"/>
  <c r="N5091" i="35"/>
  <c r="M5091" i="35"/>
  <c r="L5091" i="35"/>
  <c r="K5091" i="35"/>
  <c r="N5090" i="35"/>
  <c r="M5090" i="35"/>
  <c r="L5090" i="35"/>
  <c r="K5090" i="35"/>
  <c r="N5089" i="35"/>
  <c r="M5089" i="35"/>
  <c r="L5089" i="35"/>
  <c r="K5089" i="35"/>
  <c r="N5088" i="35"/>
  <c r="M5088" i="35"/>
  <c r="L5088" i="35"/>
  <c r="K5088" i="35"/>
  <c r="N5087" i="35"/>
  <c r="M5087" i="35"/>
  <c r="L5087" i="35"/>
  <c r="K5087" i="35"/>
  <c r="N5086" i="35"/>
  <c r="M5086" i="35"/>
  <c r="L5086" i="35"/>
  <c r="K5086" i="35"/>
  <c r="N5085" i="35"/>
  <c r="M5085" i="35"/>
  <c r="L5085" i="35"/>
  <c r="K5085" i="35"/>
  <c r="N5084" i="35"/>
  <c r="M5084" i="35"/>
  <c r="L5084" i="35"/>
  <c r="K5084" i="35"/>
  <c r="N5083" i="35"/>
  <c r="M5083" i="35"/>
  <c r="L5083" i="35"/>
  <c r="K5083" i="35"/>
  <c r="N5082" i="35"/>
  <c r="M5082" i="35"/>
  <c r="L5082" i="35"/>
  <c r="K5082" i="35"/>
  <c r="N5081" i="35"/>
  <c r="M5081" i="35"/>
  <c r="L5081" i="35"/>
  <c r="K5081" i="35"/>
  <c r="N5080" i="35"/>
  <c r="M5080" i="35"/>
  <c r="L5080" i="35"/>
  <c r="K5080" i="35"/>
  <c r="N5079" i="35"/>
  <c r="M5079" i="35"/>
  <c r="L5079" i="35"/>
  <c r="K5079" i="35"/>
  <c r="N5078" i="35"/>
  <c r="M5078" i="35"/>
  <c r="L5078" i="35"/>
  <c r="K5078" i="35"/>
  <c r="N5077" i="35"/>
  <c r="M5077" i="35"/>
  <c r="L5077" i="35"/>
  <c r="K5077" i="35"/>
  <c r="N5076" i="35"/>
  <c r="M5076" i="35"/>
  <c r="L5076" i="35"/>
  <c r="K5076" i="35"/>
  <c r="N5075" i="35"/>
  <c r="M5075" i="35"/>
  <c r="L5075" i="35"/>
  <c r="K5075" i="35"/>
  <c r="N5074" i="35"/>
  <c r="M5074" i="35"/>
  <c r="L5074" i="35"/>
  <c r="K5074" i="35"/>
  <c r="N5073" i="35"/>
  <c r="M5073" i="35"/>
  <c r="L5073" i="35"/>
  <c r="K5073" i="35"/>
  <c r="N5072" i="35"/>
  <c r="M5072" i="35"/>
  <c r="L5072" i="35"/>
  <c r="K5072" i="35"/>
  <c r="N5071" i="35"/>
  <c r="M5071" i="35"/>
  <c r="L5071" i="35"/>
  <c r="K5071" i="35"/>
  <c r="N5070" i="35"/>
  <c r="M5070" i="35"/>
  <c r="L5070" i="35"/>
  <c r="K5070" i="35"/>
  <c r="N5069" i="35"/>
  <c r="M5069" i="35"/>
  <c r="L5069" i="35"/>
  <c r="K5069" i="35"/>
  <c r="N5068" i="35"/>
  <c r="M5068" i="35"/>
  <c r="L5068" i="35"/>
  <c r="K5068" i="35"/>
  <c r="N5067" i="35"/>
  <c r="M5067" i="35"/>
  <c r="L5067" i="35"/>
  <c r="K5067" i="35"/>
  <c r="N5066" i="35"/>
  <c r="M5066" i="35"/>
  <c r="L5066" i="35"/>
  <c r="K5066" i="35"/>
  <c r="N5065" i="35"/>
  <c r="M5065" i="35"/>
  <c r="L5065" i="35"/>
  <c r="K5065" i="35"/>
  <c r="N5064" i="35"/>
  <c r="M5064" i="35"/>
  <c r="L5064" i="35"/>
  <c r="K5064" i="35"/>
  <c r="N5063" i="35"/>
  <c r="M5063" i="35"/>
  <c r="L5063" i="35"/>
  <c r="K5063" i="35"/>
  <c r="N5062" i="35"/>
  <c r="M5062" i="35"/>
  <c r="L5062" i="35"/>
  <c r="K5062" i="35"/>
  <c r="N5061" i="35"/>
  <c r="M5061" i="35"/>
  <c r="L5061" i="35"/>
  <c r="K5061" i="35"/>
  <c r="N5060" i="35"/>
  <c r="M5060" i="35"/>
  <c r="L5060" i="35"/>
  <c r="K5060" i="35"/>
  <c r="N5059" i="35"/>
  <c r="M5059" i="35"/>
  <c r="L5059" i="35"/>
  <c r="K5059" i="35"/>
  <c r="N5058" i="35"/>
  <c r="M5058" i="35"/>
  <c r="L5058" i="35"/>
  <c r="K5058" i="35"/>
  <c r="N5057" i="35"/>
  <c r="M5057" i="35"/>
  <c r="L5057" i="35"/>
  <c r="K5057" i="35"/>
  <c r="N5056" i="35"/>
  <c r="M5056" i="35"/>
  <c r="L5056" i="35"/>
  <c r="K5056" i="35"/>
  <c r="N5055" i="35"/>
  <c r="M5055" i="35"/>
  <c r="L5055" i="35"/>
  <c r="K5055" i="35"/>
  <c r="N5054" i="35"/>
  <c r="M5054" i="35"/>
  <c r="L5054" i="35"/>
  <c r="K5054" i="35"/>
  <c r="N5053" i="35"/>
  <c r="M5053" i="35"/>
  <c r="L5053" i="35"/>
  <c r="K5053" i="35"/>
  <c r="N5052" i="35"/>
  <c r="M5052" i="35"/>
  <c r="L5052" i="35"/>
  <c r="K5052" i="35"/>
  <c r="N5051" i="35"/>
  <c r="M5051" i="35"/>
  <c r="L5051" i="35"/>
  <c r="K5051" i="35"/>
  <c r="N5050" i="35"/>
  <c r="M5050" i="35"/>
  <c r="L5050" i="35"/>
  <c r="K5050" i="35"/>
  <c r="N5049" i="35"/>
  <c r="M5049" i="35"/>
  <c r="L5049" i="35"/>
  <c r="K5049" i="35"/>
  <c r="N5048" i="35"/>
  <c r="M5048" i="35"/>
  <c r="L5048" i="35"/>
  <c r="K5048" i="35"/>
  <c r="N5047" i="35"/>
  <c r="M5047" i="35"/>
  <c r="L5047" i="35"/>
  <c r="K5047" i="35"/>
  <c r="N5046" i="35"/>
  <c r="M5046" i="35"/>
  <c r="L5046" i="35"/>
  <c r="K5046" i="35"/>
  <c r="N5045" i="35"/>
  <c r="M5045" i="35"/>
  <c r="L5045" i="35"/>
  <c r="K5045" i="35"/>
  <c r="N5044" i="35"/>
  <c r="M5044" i="35"/>
  <c r="L5044" i="35"/>
  <c r="K5044" i="35"/>
  <c r="N5043" i="35"/>
  <c r="M5043" i="35"/>
  <c r="L5043" i="35"/>
  <c r="K5043" i="35"/>
  <c r="N5042" i="35"/>
  <c r="M5042" i="35"/>
  <c r="L5042" i="35"/>
  <c r="K5042" i="35"/>
  <c r="N5041" i="35"/>
  <c r="M5041" i="35"/>
  <c r="L5041" i="35"/>
  <c r="K5041" i="35"/>
  <c r="N5040" i="35"/>
  <c r="M5040" i="35"/>
  <c r="L5040" i="35"/>
  <c r="K5040" i="35"/>
  <c r="N5039" i="35"/>
  <c r="M5039" i="35"/>
  <c r="L5039" i="35"/>
  <c r="K5039" i="35"/>
  <c r="N5038" i="35"/>
  <c r="M5038" i="35"/>
  <c r="L5038" i="35"/>
  <c r="K5038" i="35"/>
  <c r="N5037" i="35"/>
  <c r="M5037" i="35"/>
  <c r="L5037" i="35"/>
  <c r="K5037" i="35"/>
  <c r="N5036" i="35"/>
  <c r="M5036" i="35"/>
  <c r="L5036" i="35"/>
  <c r="K5036" i="35"/>
  <c r="N5035" i="35"/>
  <c r="M5035" i="35"/>
  <c r="L5035" i="35"/>
  <c r="K5035" i="35"/>
  <c r="N5034" i="35"/>
  <c r="M5034" i="35"/>
  <c r="L5034" i="35"/>
  <c r="K5034" i="35"/>
  <c r="N5033" i="35"/>
  <c r="M5033" i="35"/>
  <c r="L5033" i="35"/>
  <c r="K5033" i="35"/>
  <c r="N5032" i="35"/>
  <c r="M5032" i="35"/>
  <c r="L5032" i="35"/>
  <c r="K5032" i="35"/>
  <c r="N5031" i="35"/>
  <c r="M5031" i="35"/>
  <c r="L5031" i="35"/>
  <c r="K5031" i="35"/>
  <c r="N5030" i="35"/>
  <c r="M5030" i="35"/>
  <c r="L5030" i="35"/>
  <c r="K5030" i="35"/>
  <c r="N5029" i="35"/>
  <c r="M5029" i="35"/>
  <c r="L5029" i="35"/>
  <c r="K5029" i="35"/>
  <c r="N5028" i="35"/>
  <c r="M5028" i="35"/>
  <c r="L5028" i="35"/>
  <c r="K5028" i="35"/>
  <c r="N5027" i="35"/>
  <c r="M5027" i="35"/>
  <c r="L5027" i="35"/>
  <c r="K5027" i="35"/>
  <c r="N5026" i="35"/>
  <c r="M5026" i="35"/>
  <c r="L5026" i="35"/>
  <c r="K5026" i="35"/>
  <c r="N5025" i="35"/>
  <c r="M5025" i="35"/>
  <c r="L5025" i="35"/>
  <c r="K5025" i="35"/>
  <c r="N5024" i="35"/>
  <c r="M5024" i="35"/>
  <c r="L5024" i="35"/>
  <c r="K5024" i="35"/>
  <c r="N5023" i="35"/>
  <c r="M5023" i="35"/>
  <c r="L5023" i="35"/>
  <c r="K5023" i="35"/>
  <c r="N5022" i="35"/>
  <c r="M5022" i="35"/>
  <c r="L5022" i="35"/>
  <c r="K5022" i="35"/>
  <c r="N5021" i="35"/>
  <c r="M5021" i="35"/>
  <c r="L5021" i="35"/>
  <c r="K5021" i="35"/>
  <c r="N5020" i="35"/>
  <c r="M5020" i="35"/>
  <c r="L5020" i="35"/>
  <c r="K5020" i="35"/>
  <c r="N5019" i="35"/>
  <c r="M5019" i="35"/>
  <c r="L5019" i="35"/>
  <c r="K5019" i="35"/>
  <c r="N5018" i="35"/>
  <c r="M5018" i="35"/>
  <c r="L5018" i="35"/>
  <c r="K5018" i="35"/>
  <c r="N5017" i="35"/>
  <c r="M5017" i="35"/>
  <c r="L5017" i="35"/>
  <c r="K5017" i="35"/>
  <c r="N5016" i="35"/>
  <c r="M5016" i="35"/>
  <c r="L5016" i="35"/>
  <c r="K5016" i="35"/>
  <c r="N5015" i="35"/>
  <c r="M5015" i="35"/>
  <c r="L5015" i="35"/>
  <c r="K5015" i="35"/>
  <c r="N5014" i="35"/>
  <c r="M5014" i="35"/>
  <c r="L5014" i="35"/>
  <c r="K5014" i="35"/>
  <c r="N5013" i="35"/>
  <c r="M5013" i="35"/>
  <c r="L5013" i="35"/>
  <c r="K5013" i="35"/>
  <c r="N5012" i="35"/>
  <c r="M5012" i="35"/>
  <c r="L5012" i="35"/>
  <c r="K5012" i="35"/>
  <c r="N5011" i="35"/>
  <c r="M5011" i="35"/>
  <c r="L5011" i="35"/>
  <c r="K5011" i="35"/>
  <c r="N5010" i="35"/>
  <c r="M5010" i="35"/>
  <c r="L5010" i="35"/>
  <c r="K5010" i="35"/>
  <c r="N5009" i="35"/>
  <c r="M5009" i="35"/>
  <c r="L5009" i="35"/>
  <c r="K5009" i="35"/>
  <c r="N5008" i="35"/>
  <c r="M5008" i="35"/>
  <c r="L5008" i="35"/>
  <c r="K5008" i="35"/>
  <c r="N5007" i="35"/>
  <c r="M5007" i="35"/>
  <c r="L5007" i="35"/>
  <c r="K5007" i="35"/>
  <c r="N5006" i="35"/>
  <c r="M5006" i="35"/>
  <c r="L5006" i="35"/>
  <c r="K5006" i="35"/>
  <c r="N5005" i="35"/>
  <c r="M5005" i="35"/>
  <c r="L5005" i="35"/>
  <c r="K5005" i="35"/>
  <c r="N5004" i="35"/>
  <c r="M5004" i="35"/>
  <c r="L5004" i="35"/>
  <c r="K5004" i="35"/>
  <c r="N5003" i="35"/>
  <c r="M5003" i="35"/>
  <c r="L5003" i="35"/>
  <c r="K5003" i="35"/>
  <c r="N5002" i="35"/>
  <c r="M5002" i="35"/>
  <c r="L5002" i="35"/>
  <c r="K5002" i="35"/>
  <c r="N5001" i="35"/>
  <c r="M5001" i="35"/>
  <c r="L5001" i="35"/>
  <c r="K5001" i="35"/>
  <c r="N5000" i="35"/>
  <c r="M5000" i="35"/>
  <c r="L5000" i="35"/>
  <c r="K5000" i="35"/>
  <c r="N4999" i="35"/>
  <c r="M4999" i="35"/>
  <c r="L4999" i="35"/>
  <c r="K4999" i="35"/>
  <c r="N4998" i="35"/>
  <c r="M4998" i="35"/>
  <c r="L4998" i="35"/>
  <c r="K4998" i="35"/>
  <c r="N4997" i="35"/>
  <c r="M4997" i="35"/>
  <c r="L4997" i="35"/>
  <c r="K4997" i="35"/>
  <c r="N4996" i="35"/>
  <c r="M4996" i="35"/>
  <c r="L4996" i="35"/>
  <c r="K4996" i="35"/>
  <c r="N4995" i="35"/>
  <c r="M4995" i="35"/>
  <c r="L4995" i="35"/>
  <c r="K4995" i="35"/>
  <c r="N4994" i="35"/>
  <c r="M4994" i="35"/>
  <c r="L4994" i="35"/>
  <c r="K4994" i="35"/>
  <c r="N4993" i="35"/>
  <c r="M4993" i="35"/>
  <c r="L4993" i="35"/>
  <c r="K4993" i="35"/>
  <c r="N4992" i="35"/>
  <c r="M4992" i="35"/>
  <c r="L4992" i="35"/>
  <c r="K4992" i="35"/>
  <c r="N4991" i="35"/>
  <c r="M4991" i="35"/>
  <c r="L4991" i="35"/>
  <c r="K4991" i="35"/>
  <c r="N4990" i="35"/>
  <c r="M4990" i="35"/>
  <c r="L4990" i="35"/>
  <c r="K4990" i="35"/>
  <c r="N4989" i="35"/>
  <c r="M4989" i="35"/>
  <c r="L4989" i="35"/>
  <c r="K4989" i="35"/>
  <c r="N4988" i="35"/>
  <c r="M4988" i="35"/>
  <c r="L4988" i="35"/>
  <c r="K4988" i="35"/>
  <c r="N4987" i="35"/>
  <c r="M4987" i="35"/>
  <c r="L4987" i="35"/>
  <c r="K4987" i="35"/>
  <c r="N4986" i="35"/>
  <c r="M4986" i="35"/>
  <c r="L4986" i="35"/>
  <c r="K4986" i="35"/>
  <c r="N4985" i="35"/>
  <c r="M4985" i="35"/>
  <c r="L4985" i="35"/>
  <c r="K4985" i="35"/>
  <c r="N4984" i="35"/>
  <c r="M4984" i="35"/>
  <c r="L4984" i="35"/>
  <c r="K4984" i="35"/>
  <c r="N4983" i="35"/>
  <c r="M4983" i="35"/>
  <c r="L4983" i="35"/>
  <c r="K4983" i="35"/>
  <c r="N4982" i="35"/>
  <c r="M4982" i="35"/>
  <c r="L4982" i="35"/>
  <c r="K4982" i="35"/>
  <c r="N4981" i="35"/>
  <c r="M4981" i="35"/>
  <c r="L4981" i="35"/>
  <c r="K4981" i="35"/>
  <c r="N4980" i="35"/>
  <c r="M4980" i="35"/>
  <c r="L4980" i="35"/>
  <c r="K4980" i="35"/>
  <c r="N4979" i="35"/>
  <c r="M4979" i="35"/>
  <c r="L4979" i="35"/>
  <c r="K4979" i="35"/>
  <c r="N4978" i="35"/>
  <c r="M4978" i="35"/>
  <c r="L4978" i="35"/>
  <c r="K4978" i="35"/>
  <c r="N4977" i="35"/>
  <c r="M4977" i="35"/>
  <c r="L4977" i="35"/>
  <c r="K4977" i="35"/>
  <c r="N4976" i="35"/>
  <c r="M4976" i="35"/>
  <c r="L4976" i="35"/>
  <c r="K4976" i="35"/>
  <c r="N4975" i="35"/>
  <c r="M4975" i="35"/>
  <c r="L4975" i="35"/>
  <c r="K4975" i="35"/>
  <c r="N4974" i="35"/>
  <c r="M4974" i="35"/>
  <c r="L4974" i="35"/>
  <c r="K4974" i="35"/>
  <c r="N4973" i="35"/>
  <c r="M4973" i="35"/>
  <c r="L4973" i="35"/>
  <c r="K4973" i="35"/>
  <c r="N4972" i="35"/>
  <c r="M4972" i="35"/>
  <c r="L4972" i="35"/>
  <c r="K4972" i="35"/>
  <c r="N4971" i="35"/>
  <c r="M4971" i="35"/>
  <c r="L4971" i="35"/>
  <c r="K4971" i="35"/>
  <c r="N4970" i="35"/>
  <c r="M4970" i="35"/>
  <c r="L4970" i="35"/>
  <c r="K4970" i="35"/>
  <c r="N4969" i="35"/>
  <c r="M4969" i="35"/>
  <c r="L4969" i="35"/>
  <c r="K4969" i="35"/>
  <c r="N4968" i="35"/>
  <c r="M4968" i="35"/>
  <c r="L4968" i="35"/>
  <c r="K4968" i="35"/>
  <c r="N4967" i="35"/>
  <c r="M4967" i="35"/>
  <c r="L4967" i="35"/>
  <c r="K4967" i="35"/>
  <c r="N4966" i="35"/>
  <c r="M4966" i="35"/>
  <c r="L4966" i="35"/>
  <c r="K4966" i="35"/>
  <c r="N4965" i="35"/>
  <c r="M4965" i="35"/>
  <c r="L4965" i="35"/>
  <c r="K4965" i="35"/>
  <c r="N4964" i="35"/>
  <c r="M4964" i="35"/>
  <c r="L4964" i="35"/>
  <c r="K4964" i="35"/>
  <c r="N4963" i="35"/>
  <c r="M4963" i="35"/>
  <c r="L4963" i="35"/>
  <c r="K4963" i="35"/>
  <c r="N4962" i="35"/>
  <c r="M4962" i="35"/>
  <c r="L4962" i="35"/>
  <c r="K4962" i="35"/>
  <c r="N4961" i="35"/>
  <c r="M4961" i="35"/>
  <c r="L4961" i="35"/>
  <c r="K4961" i="35"/>
  <c r="N4960" i="35"/>
  <c r="M4960" i="35"/>
  <c r="L4960" i="35"/>
  <c r="K4960" i="35"/>
  <c r="N4959" i="35"/>
  <c r="M4959" i="35"/>
  <c r="L4959" i="35"/>
  <c r="K4959" i="35"/>
  <c r="N4958" i="35"/>
  <c r="M4958" i="35"/>
  <c r="L4958" i="35"/>
  <c r="K4958" i="35"/>
  <c r="N4957" i="35"/>
  <c r="M4957" i="35"/>
  <c r="L4957" i="35"/>
  <c r="K4957" i="35"/>
  <c r="N4956" i="35"/>
  <c r="M4956" i="35"/>
  <c r="L4956" i="35"/>
  <c r="K4956" i="35"/>
  <c r="N4955" i="35"/>
  <c r="M4955" i="35"/>
  <c r="L4955" i="35"/>
  <c r="K4955" i="35"/>
  <c r="N4954" i="35"/>
  <c r="M4954" i="35"/>
  <c r="L4954" i="35"/>
  <c r="K4954" i="35"/>
  <c r="N4953" i="35"/>
  <c r="M4953" i="35"/>
  <c r="L4953" i="35"/>
  <c r="K4953" i="35"/>
  <c r="N4952" i="35"/>
  <c r="M4952" i="35"/>
  <c r="L4952" i="35"/>
  <c r="K4952" i="35"/>
  <c r="N4951" i="35"/>
  <c r="M4951" i="35"/>
  <c r="L4951" i="35"/>
  <c r="K4951" i="35"/>
  <c r="N4950" i="35"/>
  <c r="M4950" i="35"/>
  <c r="L4950" i="35"/>
  <c r="K4950" i="35"/>
  <c r="N4949" i="35"/>
  <c r="M4949" i="35"/>
  <c r="L4949" i="35"/>
  <c r="K4949" i="35"/>
  <c r="N4948" i="35"/>
  <c r="M4948" i="35"/>
  <c r="L4948" i="35"/>
  <c r="K4948" i="35"/>
  <c r="N4947" i="35"/>
  <c r="M4947" i="35"/>
  <c r="L4947" i="35"/>
  <c r="K4947" i="35"/>
  <c r="N4946" i="35"/>
  <c r="M4946" i="35"/>
  <c r="L4946" i="35"/>
  <c r="K4946" i="35"/>
  <c r="N4945" i="35"/>
  <c r="M4945" i="35"/>
  <c r="L4945" i="35"/>
  <c r="K4945" i="35"/>
  <c r="N4944" i="35"/>
  <c r="M4944" i="35"/>
  <c r="L4944" i="35"/>
  <c r="K4944" i="35"/>
  <c r="N4943" i="35"/>
  <c r="M4943" i="35"/>
  <c r="L4943" i="35"/>
  <c r="K4943" i="35"/>
  <c r="N4942" i="35"/>
  <c r="M4942" i="35"/>
  <c r="L4942" i="35"/>
  <c r="K4942" i="35"/>
  <c r="N4941" i="35"/>
  <c r="M4941" i="35"/>
  <c r="L4941" i="35"/>
  <c r="K4941" i="35"/>
  <c r="N4940" i="35"/>
  <c r="M4940" i="35"/>
  <c r="L4940" i="35"/>
  <c r="K4940" i="35"/>
  <c r="N4939" i="35"/>
  <c r="M4939" i="35"/>
  <c r="L4939" i="35"/>
  <c r="K4939" i="35"/>
  <c r="N4938" i="35"/>
  <c r="M4938" i="35"/>
  <c r="L4938" i="35"/>
  <c r="K4938" i="35"/>
  <c r="N4937" i="35"/>
  <c r="M4937" i="35"/>
  <c r="L4937" i="35"/>
  <c r="K4937" i="35"/>
  <c r="N4936" i="35"/>
  <c r="M4936" i="35"/>
  <c r="L4936" i="35"/>
  <c r="K4936" i="35"/>
  <c r="N4935" i="35"/>
  <c r="M4935" i="35"/>
  <c r="L4935" i="35"/>
  <c r="K4935" i="35"/>
  <c r="N4934" i="35"/>
  <c r="M4934" i="35"/>
  <c r="L4934" i="35"/>
  <c r="K4934" i="35"/>
  <c r="N4933" i="35"/>
  <c r="M4933" i="35"/>
  <c r="L4933" i="35"/>
  <c r="K4933" i="35"/>
  <c r="N4932" i="35"/>
  <c r="M4932" i="35"/>
  <c r="L4932" i="35"/>
  <c r="K4932" i="35"/>
  <c r="N4931" i="35"/>
  <c r="M4931" i="35"/>
  <c r="L4931" i="35"/>
  <c r="K4931" i="35"/>
  <c r="N4930" i="35"/>
  <c r="M4930" i="35"/>
  <c r="L4930" i="35"/>
  <c r="K4930" i="35"/>
  <c r="N4929" i="35"/>
  <c r="M4929" i="35"/>
  <c r="L4929" i="35"/>
  <c r="K4929" i="35"/>
  <c r="N4928" i="35"/>
  <c r="M4928" i="35"/>
  <c r="L4928" i="35"/>
  <c r="K4928" i="35"/>
  <c r="N4927" i="35"/>
  <c r="M4927" i="35"/>
  <c r="L4927" i="35"/>
  <c r="K4927" i="35"/>
  <c r="N4926" i="35"/>
  <c r="M4926" i="35"/>
  <c r="L4926" i="35"/>
  <c r="K4926" i="35"/>
  <c r="N4925" i="35"/>
  <c r="M4925" i="35"/>
  <c r="L4925" i="35"/>
  <c r="K4925" i="35"/>
  <c r="N4924" i="35"/>
  <c r="M4924" i="35"/>
  <c r="L4924" i="35"/>
  <c r="K4924" i="35"/>
  <c r="N4923" i="35"/>
  <c r="M4923" i="35"/>
  <c r="L4923" i="35"/>
  <c r="K4923" i="35"/>
  <c r="N4922" i="35"/>
  <c r="M4922" i="35"/>
  <c r="L4922" i="35"/>
  <c r="K4922" i="35"/>
  <c r="N4921" i="35"/>
  <c r="M4921" i="35"/>
  <c r="L4921" i="35"/>
  <c r="K4921" i="35"/>
  <c r="N4920" i="35"/>
  <c r="M4920" i="35"/>
  <c r="L4920" i="35"/>
  <c r="K4920" i="35"/>
  <c r="N4919" i="35"/>
  <c r="M4919" i="35"/>
  <c r="L4919" i="35"/>
  <c r="K4919" i="35"/>
  <c r="N4918" i="35"/>
  <c r="M4918" i="35"/>
  <c r="L4918" i="35"/>
  <c r="K4918" i="35"/>
  <c r="N4917" i="35"/>
  <c r="M4917" i="35"/>
  <c r="L4917" i="35"/>
  <c r="K4917" i="35"/>
  <c r="N4916" i="35"/>
  <c r="M4916" i="35"/>
  <c r="L4916" i="35"/>
  <c r="K4916" i="35"/>
  <c r="N4915" i="35"/>
  <c r="M4915" i="35"/>
  <c r="L4915" i="35"/>
  <c r="K4915" i="35"/>
  <c r="N4914" i="35"/>
  <c r="M4914" i="35"/>
  <c r="L4914" i="35"/>
  <c r="K4914" i="35"/>
  <c r="N4913" i="35"/>
  <c r="M4913" i="35"/>
  <c r="L4913" i="35"/>
  <c r="K4913" i="35"/>
  <c r="N4912" i="35"/>
  <c r="M4912" i="35"/>
  <c r="L4912" i="35"/>
  <c r="K4912" i="35"/>
  <c r="N4911" i="35"/>
  <c r="M4911" i="35"/>
  <c r="L4911" i="35"/>
  <c r="K4911" i="35"/>
  <c r="N4910" i="35"/>
  <c r="M4910" i="35"/>
  <c r="L4910" i="35"/>
  <c r="K4910" i="35"/>
  <c r="N4909" i="35"/>
  <c r="M4909" i="35"/>
  <c r="L4909" i="35"/>
  <c r="K4909" i="35"/>
  <c r="N4908" i="35"/>
  <c r="M4908" i="35"/>
  <c r="L4908" i="35"/>
  <c r="K4908" i="35"/>
  <c r="N4907" i="35"/>
  <c r="M4907" i="35"/>
  <c r="L4907" i="35"/>
  <c r="K4907" i="35"/>
  <c r="N4906" i="35"/>
  <c r="M4906" i="35"/>
  <c r="L4906" i="35"/>
  <c r="K4906" i="35"/>
  <c r="N4905" i="35"/>
  <c r="M4905" i="35"/>
  <c r="L4905" i="35"/>
  <c r="K4905" i="35"/>
  <c r="N4904" i="35"/>
  <c r="M4904" i="35"/>
  <c r="L4904" i="35"/>
  <c r="K4904" i="35"/>
  <c r="N4903" i="35"/>
  <c r="M4903" i="35"/>
  <c r="L4903" i="35"/>
  <c r="K4903" i="35"/>
  <c r="N4902" i="35"/>
  <c r="M4902" i="35"/>
  <c r="L4902" i="35"/>
  <c r="K4902" i="35"/>
  <c r="N4901" i="35"/>
  <c r="M4901" i="35"/>
  <c r="L4901" i="35"/>
  <c r="K4901" i="35"/>
  <c r="N4900" i="35"/>
  <c r="M4900" i="35"/>
  <c r="L4900" i="35"/>
  <c r="K4900" i="35"/>
  <c r="N4899" i="35"/>
  <c r="M4899" i="35"/>
  <c r="L4899" i="35"/>
  <c r="K4899" i="35"/>
  <c r="N4898" i="35"/>
  <c r="M4898" i="35"/>
  <c r="L4898" i="35"/>
  <c r="K4898" i="35"/>
  <c r="N4897" i="35"/>
  <c r="M4897" i="35"/>
  <c r="L4897" i="35"/>
  <c r="K4897" i="35"/>
  <c r="N4896" i="35"/>
  <c r="M4896" i="35"/>
  <c r="L4896" i="35"/>
  <c r="K4896" i="35"/>
  <c r="N4895" i="35"/>
  <c r="M4895" i="35"/>
  <c r="L4895" i="35"/>
  <c r="K4895" i="35"/>
  <c r="N4894" i="35"/>
  <c r="M4894" i="35"/>
  <c r="L4894" i="35"/>
  <c r="K4894" i="35"/>
  <c r="N4893" i="35"/>
  <c r="M4893" i="35"/>
  <c r="L4893" i="35"/>
  <c r="K4893" i="35"/>
  <c r="N4892" i="35"/>
  <c r="M4892" i="35"/>
  <c r="L4892" i="35"/>
  <c r="K4892" i="35"/>
  <c r="N4891" i="35"/>
  <c r="M4891" i="35"/>
  <c r="L4891" i="35"/>
  <c r="K4891" i="35"/>
  <c r="N4890" i="35"/>
  <c r="M4890" i="35"/>
  <c r="L4890" i="35"/>
  <c r="K4890" i="35"/>
  <c r="N4889" i="35"/>
  <c r="M4889" i="35"/>
  <c r="L4889" i="35"/>
  <c r="K4889" i="35"/>
  <c r="N4888" i="35"/>
  <c r="M4888" i="35"/>
  <c r="L4888" i="35"/>
  <c r="K4888" i="35"/>
  <c r="N4887" i="35"/>
  <c r="M4887" i="35"/>
  <c r="L4887" i="35"/>
  <c r="K4887" i="35"/>
  <c r="N4886" i="35"/>
  <c r="M4886" i="35"/>
  <c r="L4886" i="35"/>
  <c r="K4886" i="35"/>
  <c r="N4885" i="35"/>
  <c r="M4885" i="35"/>
  <c r="L4885" i="35"/>
  <c r="K4885" i="35"/>
  <c r="N4884" i="35"/>
  <c r="M4884" i="35"/>
  <c r="L4884" i="35"/>
  <c r="K4884" i="35"/>
  <c r="N4883" i="35"/>
  <c r="M4883" i="35"/>
  <c r="L4883" i="35"/>
  <c r="K4883" i="35"/>
  <c r="N4882" i="35"/>
  <c r="M4882" i="35"/>
  <c r="L4882" i="35"/>
  <c r="K4882" i="35"/>
  <c r="N4881" i="35"/>
  <c r="M4881" i="35"/>
  <c r="L4881" i="35"/>
  <c r="K4881" i="35"/>
  <c r="N4880" i="35"/>
  <c r="M4880" i="35"/>
  <c r="L4880" i="35"/>
  <c r="K4880" i="35"/>
  <c r="N4879" i="35"/>
  <c r="M4879" i="35"/>
  <c r="L4879" i="35"/>
  <c r="K4879" i="35"/>
  <c r="N4878" i="35"/>
  <c r="M4878" i="35"/>
  <c r="L4878" i="35"/>
  <c r="K4878" i="35"/>
  <c r="N4877" i="35"/>
  <c r="M4877" i="35"/>
  <c r="L4877" i="35"/>
  <c r="K4877" i="35"/>
  <c r="N4876" i="35"/>
  <c r="M4876" i="35"/>
  <c r="L4876" i="35"/>
  <c r="K4876" i="35"/>
  <c r="N4875" i="35"/>
  <c r="M4875" i="35"/>
  <c r="L4875" i="35"/>
  <c r="K4875" i="35"/>
  <c r="N4874" i="35"/>
  <c r="M4874" i="35"/>
  <c r="L4874" i="35"/>
  <c r="K4874" i="35"/>
  <c r="N4873" i="35"/>
  <c r="M4873" i="35"/>
  <c r="L4873" i="35"/>
  <c r="K4873" i="35"/>
  <c r="N4872" i="35"/>
  <c r="M4872" i="35"/>
  <c r="L4872" i="35"/>
  <c r="K4872" i="35"/>
  <c r="N4871" i="35"/>
  <c r="M4871" i="35"/>
  <c r="L4871" i="35"/>
  <c r="K4871" i="35"/>
  <c r="N4870" i="35"/>
  <c r="M4870" i="35"/>
  <c r="L4870" i="35"/>
  <c r="K4870" i="35"/>
  <c r="N4869" i="35"/>
  <c r="M4869" i="35"/>
  <c r="L4869" i="35"/>
  <c r="K4869" i="35"/>
  <c r="N4868" i="35"/>
  <c r="M4868" i="35"/>
  <c r="L4868" i="35"/>
  <c r="K4868" i="35"/>
  <c r="N4867" i="35"/>
  <c r="M4867" i="35"/>
  <c r="L4867" i="35"/>
  <c r="K4867" i="35"/>
  <c r="N4866" i="35"/>
  <c r="M4866" i="35"/>
  <c r="L4866" i="35"/>
  <c r="K4866" i="35"/>
  <c r="N4865" i="35"/>
  <c r="M4865" i="35"/>
  <c r="L4865" i="35"/>
  <c r="K4865" i="35"/>
  <c r="N4864" i="35"/>
  <c r="M4864" i="35"/>
  <c r="L4864" i="35"/>
  <c r="K4864" i="35"/>
  <c r="N4863" i="35"/>
  <c r="M4863" i="35"/>
  <c r="L4863" i="35"/>
  <c r="K4863" i="35"/>
  <c r="N4862" i="35"/>
  <c r="M4862" i="35"/>
  <c r="L4862" i="35"/>
  <c r="K4862" i="35"/>
  <c r="N4861" i="35"/>
  <c r="M4861" i="35"/>
  <c r="L4861" i="35"/>
  <c r="K4861" i="35"/>
  <c r="N4860" i="35"/>
  <c r="M4860" i="35"/>
  <c r="L4860" i="35"/>
  <c r="K4860" i="35"/>
  <c r="N4859" i="35"/>
  <c r="M4859" i="35"/>
  <c r="L4859" i="35"/>
  <c r="K4859" i="35"/>
  <c r="N4858" i="35"/>
  <c r="M4858" i="35"/>
  <c r="L4858" i="35"/>
  <c r="K4858" i="35"/>
  <c r="N4857" i="35"/>
  <c r="M4857" i="35"/>
  <c r="L4857" i="35"/>
  <c r="K4857" i="35"/>
  <c r="N4856" i="35"/>
  <c r="M4856" i="35"/>
  <c r="L4856" i="35"/>
  <c r="K4856" i="35"/>
  <c r="N4855" i="35"/>
  <c r="M4855" i="35"/>
  <c r="L4855" i="35"/>
  <c r="K4855" i="35"/>
  <c r="N4854" i="35"/>
  <c r="M4854" i="35"/>
  <c r="L4854" i="35"/>
  <c r="K4854" i="35"/>
  <c r="N4853" i="35"/>
  <c r="M4853" i="35"/>
  <c r="L4853" i="35"/>
  <c r="K4853" i="35"/>
  <c r="N4852" i="35"/>
  <c r="M4852" i="35"/>
  <c r="L4852" i="35"/>
  <c r="K4852" i="35"/>
  <c r="N4851" i="35"/>
  <c r="M4851" i="35"/>
  <c r="L4851" i="35"/>
  <c r="K4851" i="35"/>
  <c r="N4850" i="35"/>
  <c r="M4850" i="35"/>
  <c r="L4850" i="35"/>
  <c r="K4850" i="35"/>
  <c r="N4849" i="35"/>
  <c r="M4849" i="35"/>
  <c r="L4849" i="35"/>
  <c r="K4849" i="35"/>
  <c r="N4848" i="35"/>
  <c r="M4848" i="35"/>
  <c r="L4848" i="35"/>
  <c r="K4848" i="35"/>
  <c r="N4847" i="35"/>
  <c r="M4847" i="35"/>
  <c r="L4847" i="35"/>
  <c r="K4847" i="35"/>
  <c r="N4846" i="35"/>
  <c r="M4846" i="35"/>
  <c r="L4846" i="35"/>
  <c r="K4846" i="35"/>
  <c r="N4845" i="35"/>
  <c r="M4845" i="35"/>
  <c r="L4845" i="35"/>
  <c r="K4845" i="35"/>
  <c r="N4844" i="35"/>
  <c r="M4844" i="35"/>
  <c r="L4844" i="35"/>
  <c r="K4844" i="35"/>
  <c r="N4843" i="35"/>
  <c r="M4843" i="35"/>
  <c r="L4843" i="35"/>
  <c r="K4843" i="35"/>
  <c r="N4842" i="35"/>
  <c r="M4842" i="35"/>
  <c r="L4842" i="35"/>
  <c r="K4842" i="35"/>
  <c r="N4841" i="35"/>
  <c r="M4841" i="35"/>
  <c r="L4841" i="35"/>
  <c r="K4841" i="35"/>
  <c r="N4840" i="35"/>
  <c r="M4840" i="35"/>
  <c r="L4840" i="35"/>
  <c r="K4840" i="35"/>
  <c r="N4839" i="35"/>
  <c r="M4839" i="35"/>
  <c r="L4839" i="35"/>
  <c r="K4839" i="35"/>
  <c r="N4838" i="35"/>
  <c r="M4838" i="35"/>
  <c r="L4838" i="35"/>
  <c r="K4838" i="35"/>
  <c r="N4837" i="35"/>
  <c r="M4837" i="35"/>
  <c r="L4837" i="35"/>
  <c r="K4837" i="35"/>
  <c r="N4836" i="35"/>
  <c r="M4836" i="35"/>
  <c r="L4836" i="35"/>
  <c r="K4836" i="35"/>
  <c r="N4835" i="35"/>
  <c r="M4835" i="35"/>
  <c r="L4835" i="35"/>
  <c r="K4835" i="35"/>
  <c r="N4834" i="35"/>
  <c r="M4834" i="35"/>
  <c r="L4834" i="35"/>
  <c r="K4834" i="35"/>
  <c r="N4833" i="35"/>
  <c r="M4833" i="35"/>
  <c r="L4833" i="35"/>
  <c r="K4833" i="35"/>
  <c r="N4832" i="35"/>
  <c r="M4832" i="35"/>
  <c r="L4832" i="35"/>
  <c r="K4832" i="35"/>
  <c r="N4831" i="35"/>
  <c r="M4831" i="35"/>
  <c r="L4831" i="35"/>
  <c r="K4831" i="35"/>
  <c r="N4830" i="35"/>
  <c r="M4830" i="35"/>
  <c r="L4830" i="35"/>
  <c r="K4830" i="35"/>
  <c r="N4829" i="35"/>
  <c r="M4829" i="35"/>
  <c r="L4829" i="35"/>
  <c r="K4829" i="35"/>
  <c r="N4828" i="35"/>
  <c r="M4828" i="35"/>
  <c r="L4828" i="35"/>
  <c r="K4828" i="35"/>
  <c r="N4827" i="35"/>
  <c r="M4827" i="35"/>
  <c r="L4827" i="35"/>
  <c r="K4827" i="35"/>
  <c r="N4826" i="35"/>
  <c r="M4826" i="35"/>
  <c r="L4826" i="35"/>
  <c r="K4826" i="35"/>
  <c r="N4825" i="35"/>
  <c r="M4825" i="35"/>
  <c r="L4825" i="35"/>
  <c r="K4825" i="35"/>
  <c r="N4824" i="35"/>
  <c r="M4824" i="35"/>
  <c r="L4824" i="35"/>
  <c r="K4824" i="35"/>
  <c r="N4823" i="35"/>
  <c r="M4823" i="35"/>
  <c r="L4823" i="35"/>
  <c r="K4823" i="35"/>
  <c r="N4822" i="35"/>
  <c r="M4822" i="35"/>
  <c r="L4822" i="35"/>
  <c r="K4822" i="35"/>
  <c r="N4821" i="35"/>
  <c r="M4821" i="35"/>
  <c r="L4821" i="35"/>
  <c r="K4821" i="35"/>
  <c r="N4820" i="35"/>
  <c r="M4820" i="35"/>
  <c r="L4820" i="35"/>
  <c r="K4820" i="35"/>
  <c r="N4819" i="35"/>
  <c r="M4819" i="35"/>
  <c r="L4819" i="35"/>
  <c r="K4819" i="35"/>
  <c r="N4818" i="35"/>
  <c r="M4818" i="35"/>
  <c r="L4818" i="35"/>
  <c r="K4818" i="35"/>
  <c r="N4817" i="35"/>
  <c r="M4817" i="35"/>
  <c r="L4817" i="35"/>
  <c r="K4817" i="35"/>
  <c r="N4816" i="35"/>
  <c r="M4816" i="35"/>
  <c r="L4816" i="35"/>
  <c r="K4816" i="35"/>
  <c r="N4815" i="35"/>
  <c r="M4815" i="35"/>
  <c r="L4815" i="35"/>
  <c r="K4815" i="35"/>
  <c r="N4814" i="35"/>
  <c r="M4814" i="35"/>
  <c r="L4814" i="35"/>
  <c r="K4814" i="35"/>
  <c r="N4813" i="35"/>
  <c r="M4813" i="35"/>
  <c r="L4813" i="35"/>
  <c r="K4813" i="35"/>
  <c r="N4812" i="35"/>
  <c r="M4812" i="35"/>
  <c r="L4812" i="35"/>
  <c r="K4812" i="35"/>
  <c r="N4811" i="35"/>
  <c r="M4811" i="35"/>
  <c r="L4811" i="35"/>
  <c r="K4811" i="35"/>
  <c r="N4810" i="35"/>
  <c r="M4810" i="35"/>
  <c r="L4810" i="35"/>
  <c r="K4810" i="35"/>
  <c r="N4809" i="35"/>
  <c r="M4809" i="35"/>
  <c r="L4809" i="35"/>
  <c r="K4809" i="35"/>
  <c r="N4808" i="35"/>
  <c r="M4808" i="35"/>
  <c r="L4808" i="35"/>
  <c r="K4808" i="35"/>
  <c r="N4807" i="35"/>
  <c r="M4807" i="35"/>
  <c r="L4807" i="35"/>
  <c r="K4807" i="35"/>
  <c r="N4806" i="35"/>
  <c r="M4806" i="35"/>
  <c r="L4806" i="35"/>
  <c r="K4806" i="35"/>
  <c r="N4805" i="35"/>
  <c r="M4805" i="35"/>
  <c r="L4805" i="35"/>
  <c r="K4805" i="35"/>
  <c r="N4804" i="35"/>
  <c r="M4804" i="35"/>
  <c r="L4804" i="35"/>
  <c r="K4804" i="35"/>
  <c r="N4803" i="35"/>
  <c r="M4803" i="35"/>
  <c r="L4803" i="35"/>
  <c r="K4803" i="35"/>
  <c r="N4802" i="35"/>
  <c r="M4802" i="35"/>
  <c r="L4802" i="35"/>
  <c r="K4802" i="35"/>
  <c r="N4801" i="35"/>
  <c r="M4801" i="35"/>
  <c r="L4801" i="35"/>
  <c r="K4801" i="35"/>
  <c r="N4800" i="35"/>
  <c r="M4800" i="35"/>
  <c r="L4800" i="35"/>
  <c r="K4800" i="35"/>
  <c r="N4799" i="35"/>
  <c r="M4799" i="35"/>
  <c r="L4799" i="35"/>
  <c r="K4799" i="35"/>
  <c r="N4798" i="35"/>
  <c r="M4798" i="35"/>
  <c r="L4798" i="35"/>
  <c r="K4798" i="35"/>
  <c r="N4797" i="35"/>
  <c r="M4797" i="35"/>
  <c r="L4797" i="35"/>
  <c r="K4797" i="35"/>
  <c r="N4796" i="35"/>
  <c r="M4796" i="35"/>
  <c r="L4796" i="35"/>
  <c r="K4796" i="35"/>
  <c r="N4795" i="35"/>
  <c r="M4795" i="35"/>
  <c r="L4795" i="35"/>
  <c r="K4795" i="35"/>
  <c r="N4794" i="35"/>
  <c r="M4794" i="35"/>
  <c r="L4794" i="35"/>
  <c r="K4794" i="35"/>
  <c r="N4793" i="35"/>
  <c r="M4793" i="35"/>
  <c r="L4793" i="35"/>
  <c r="K4793" i="35"/>
  <c r="N4792" i="35"/>
  <c r="M4792" i="35"/>
  <c r="L4792" i="35"/>
  <c r="K4792" i="35"/>
  <c r="N4791" i="35"/>
  <c r="M4791" i="35"/>
  <c r="L4791" i="35"/>
  <c r="K4791" i="35"/>
  <c r="N4790" i="35"/>
  <c r="M4790" i="35"/>
  <c r="L4790" i="35"/>
  <c r="K4790" i="35"/>
  <c r="N4789" i="35"/>
  <c r="M4789" i="35"/>
  <c r="L4789" i="35"/>
  <c r="K4789" i="35"/>
  <c r="N4788" i="35"/>
  <c r="M4788" i="35"/>
  <c r="L4788" i="35"/>
  <c r="K4788" i="35"/>
  <c r="N4787" i="35"/>
  <c r="M4787" i="35"/>
  <c r="L4787" i="35"/>
  <c r="K4787" i="35"/>
  <c r="N4786" i="35"/>
  <c r="M4786" i="35"/>
  <c r="L4786" i="35"/>
  <c r="K4786" i="35"/>
  <c r="N4785" i="35"/>
  <c r="M4785" i="35"/>
  <c r="L4785" i="35"/>
  <c r="K4785" i="35"/>
  <c r="N4784" i="35"/>
  <c r="M4784" i="35"/>
  <c r="L4784" i="35"/>
  <c r="K4784" i="35"/>
  <c r="N4783" i="35"/>
  <c r="M4783" i="35"/>
  <c r="L4783" i="35"/>
  <c r="K4783" i="35"/>
  <c r="N4782" i="35"/>
  <c r="M4782" i="35"/>
  <c r="L4782" i="35"/>
  <c r="K4782" i="35"/>
  <c r="N4781" i="35"/>
  <c r="M4781" i="35"/>
  <c r="L4781" i="35"/>
  <c r="K4781" i="35"/>
  <c r="N4780" i="35"/>
  <c r="M4780" i="35"/>
  <c r="L4780" i="35"/>
  <c r="K4780" i="35"/>
  <c r="N4779" i="35"/>
  <c r="M4779" i="35"/>
  <c r="L4779" i="35"/>
  <c r="K4779" i="35"/>
  <c r="N4778" i="35"/>
  <c r="M4778" i="35"/>
  <c r="L4778" i="35"/>
  <c r="K4778" i="35"/>
  <c r="N4777" i="35"/>
  <c r="M4777" i="35"/>
  <c r="L4777" i="35"/>
  <c r="K4777" i="35"/>
  <c r="N4776" i="35"/>
  <c r="M4776" i="35"/>
  <c r="L4776" i="35"/>
  <c r="K4776" i="35"/>
  <c r="N4775" i="35"/>
  <c r="M4775" i="35"/>
  <c r="L4775" i="35"/>
  <c r="K4775" i="35"/>
  <c r="N4774" i="35"/>
  <c r="M4774" i="35"/>
  <c r="L4774" i="35"/>
  <c r="K4774" i="35"/>
  <c r="N4773" i="35"/>
  <c r="M4773" i="35"/>
  <c r="L4773" i="35"/>
  <c r="K4773" i="35"/>
  <c r="N4772" i="35"/>
  <c r="M4772" i="35"/>
  <c r="L4772" i="35"/>
  <c r="K4772" i="35"/>
  <c r="N4771" i="35"/>
  <c r="M4771" i="35"/>
  <c r="L4771" i="35"/>
  <c r="K4771" i="35"/>
  <c r="N4770" i="35"/>
  <c r="M4770" i="35"/>
  <c r="L4770" i="35"/>
  <c r="K4770" i="35"/>
  <c r="N4769" i="35"/>
  <c r="M4769" i="35"/>
  <c r="L4769" i="35"/>
  <c r="K4769" i="35"/>
  <c r="N4768" i="35"/>
  <c r="M4768" i="35"/>
  <c r="L4768" i="35"/>
  <c r="K4768" i="35"/>
  <c r="N4767" i="35"/>
  <c r="M4767" i="35"/>
  <c r="L4767" i="35"/>
  <c r="K4767" i="35"/>
  <c r="N4766" i="35"/>
  <c r="M4766" i="35"/>
  <c r="L4766" i="35"/>
  <c r="K4766" i="35"/>
  <c r="N4765" i="35"/>
  <c r="M4765" i="35"/>
  <c r="L4765" i="35"/>
  <c r="K4765" i="35"/>
  <c r="N4764" i="35"/>
  <c r="M4764" i="35"/>
  <c r="L4764" i="35"/>
  <c r="K4764" i="35"/>
  <c r="N4763" i="35"/>
  <c r="M4763" i="35"/>
  <c r="L4763" i="35"/>
  <c r="K4763" i="35"/>
  <c r="N4762" i="35"/>
  <c r="M4762" i="35"/>
  <c r="L4762" i="35"/>
  <c r="K4762" i="35"/>
  <c r="N4761" i="35"/>
  <c r="M4761" i="35"/>
  <c r="L4761" i="35"/>
  <c r="K4761" i="35"/>
  <c r="N4760" i="35"/>
  <c r="M4760" i="35"/>
  <c r="L4760" i="35"/>
  <c r="K4760" i="35"/>
  <c r="N4759" i="35"/>
  <c r="M4759" i="35"/>
  <c r="L4759" i="35"/>
  <c r="K4759" i="35"/>
  <c r="N4758" i="35"/>
  <c r="M4758" i="35"/>
  <c r="L4758" i="35"/>
  <c r="K4758" i="35"/>
  <c r="N4757" i="35"/>
  <c r="M4757" i="35"/>
  <c r="L4757" i="35"/>
  <c r="K4757" i="35"/>
  <c r="N4756" i="35"/>
  <c r="M4756" i="35"/>
  <c r="L4756" i="35"/>
  <c r="K4756" i="35"/>
  <c r="N4755" i="35"/>
  <c r="M4755" i="35"/>
  <c r="L4755" i="35"/>
  <c r="K4755" i="35"/>
  <c r="N4754" i="35"/>
  <c r="M4754" i="35"/>
  <c r="L4754" i="35"/>
  <c r="K4754" i="35"/>
  <c r="N4753" i="35"/>
  <c r="M4753" i="35"/>
  <c r="L4753" i="35"/>
  <c r="K4753" i="35"/>
  <c r="N4752" i="35"/>
  <c r="M4752" i="35"/>
  <c r="L4752" i="35"/>
  <c r="K4752" i="35"/>
  <c r="N4751" i="35"/>
  <c r="M4751" i="35"/>
  <c r="L4751" i="35"/>
  <c r="K4751" i="35"/>
  <c r="N4750" i="35"/>
  <c r="M4750" i="35"/>
  <c r="L4750" i="35"/>
  <c r="K4750" i="35"/>
  <c r="N4749" i="35"/>
  <c r="M4749" i="35"/>
  <c r="L4749" i="35"/>
  <c r="K4749" i="35"/>
  <c r="N4748" i="35"/>
  <c r="M4748" i="35"/>
  <c r="L4748" i="35"/>
  <c r="K4748" i="35"/>
  <c r="N4747" i="35"/>
  <c r="M4747" i="35"/>
  <c r="L4747" i="35"/>
  <c r="K4747" i="35"/>
  <c r="N4746" i="35"/>
  <c r="M4746" i="35"/>
  <c r="L4746" i="35"/>
  <c r="K4746" i="35"/>
  <c r="N4745" i="35"/>
  <c r="M4745" i="35"/>
  <c r="L4745" i="35"/>
  <c r="K4745" i="35"/>
  <c r="N4744" i="35"/>
  <c r="M4744" i="35"/>
  <c r="L4744" i="35"/>
  <c r="K4744" i="35"/>
  <c r="N4743" i="35"/>
  <c r="M4743" i="35"/>
  <c r="L4743" i="35"/>
  <c r="K4743" i="35"/>
  <c r="N4742" i="35"/>
  <c r="M4742" i="35"/>
  <c r="L4742" i="35"/>
  <c r="K4742" i="35"/>
  <c r="N4741" i="35"/>
  <c r="M4741" i="35"/>
  <c r="L4741" i="35"/>
  <c r="K4741" i="35"/>
  <c r="N4740" i="35"/>
  <c r="M4740" i="35"/>
  <c r="L4740" i="35"/>
  <c r="K4740" i="35"/>
  <c r="N4739" i="35"/>
  <c r="M4739" i="35"/>
  <c r="L4739" i="35"/>
  <c r="K4739" i="35"/>
  <c r="N4738" i="35"/>
  <c r="M4738" i="35"/>
  <c r="L4738" i="35"/>
  <c r="K4738" i="35"/>
  <c r="N4737" i="35"/>
  <c r="M4737" i="35"/>
  <c r="L4737" i="35"/>
  <c r="K4737" i="35"/>
  <c r="N4736" i="35"/>
  <c r="M4736" i="35"/>
  <c r="L4736" i="35"/>
  <c r="K4736" i="35"/>
  <c r="N4735" i="35"/>
  <c r="M4735" i="35"/>
  <c r="L4735" i="35"/>
  <c r="K4735" i="35"/>
  <c r="N4734" i="35"/>
  <c r="M4734" i="35"/>
  <c r="L4734" i="35"/>
  <c r="K4734" i="35"/>
  <c r="N4733" i="35"/>
  <c r="M4733" i="35"/>
  <c r="L4733" i="35"/>
  <c r="K4733" i="35"/>
  <c r="N4732" i="35"/>
  <c r="M4732" i="35"/>
  <c r="L4732" i="35"/>
  <c r="K4732" i="35"/>
  <c r="N4731" i="35"/>
  <c r="M4731" i="35"/>
  <c r="L4731" i="35"/>
  <c r="K4731" i="35"/>
  <c r="N4730" i="35"/>
  <c r="M4730" i="35"/>
  <c r="L4730" i="35"/>
  <c r="K4730" i="35"/>
  <c r="N4729" i="35"/>
  <c r="M4729" i="35"/>
  <c r="L4729" i="35"/>
  <c r="K4729" i="35"/>
  <c r="N4728" i="35"/>
  <c r="M4728" i="35"/>
  <c r="L4728" i="35"/>
  <c r="K4728" i="35"/>
  <c r="N4727" i="35"/>
  <c r="M4727" i="35"/>
  <c r="L4727" i="35"/>
  <c r="K4727" i="35"/>
  <c r="N4726" i="35"/>
  <c r="M4726" i="35"/>
  <c r="L4726" i="35"/>
  <c r="K4726" i="35"/>
  <c r="N4725" i="35"/>
  <c r="M4725" i="35"/>
  <c r="L4725" i="35"/>
  <c r="K4725" i="35"/>
  <c r="N4724" i="35"/>
  <c r="M4724" i="35"/>
  <c r="L4724" i="35"/>
  <c r="K4724" i="35"/>
  <c r="N4723" i="35"/>
  <c r="M4723" i="35"/>
  <c r="L4723" i="35"/>
  <c r="K4723" i="35"/>
  <c r="N4722" i="35"/>
  <c r="M4722" i="35"/>
  <c r="L4722" i="35"/>
  <c r="K4722" i="35"/>
  <c r="N4721" i="35"/>
  <c r="M4721" i="35"/>
  <c r="L4721" i="35"/>
  <c r="K4721" i="35"/>
  <c r="N4720" i="35"/>
  <c r="M4720" i="35"/>
  <c r="L4720" i="35"/>
  <c r="K4720" i="35"/>
  <c r="N4719" i="35"/>
  <c r="M4719" i="35"/>
  <c r="L4719" i="35"/>
  <c r="K4719" i="35"/>
  <c r="N4718" i="35"/>
  <c r="M4718" i="35"/>
  <c r="L4718" i="35"/>
  <c r="K4718" i="35"/>
  <c r="N4717" i="35"/>
  <c r="M4717" i="35"/>
  <c r="L4717" i="35"/>
  <c r="K4717" i="35"/>
  <c r="N4716" i="35"/>
  <c r="M4716" i="35"/>
  <c r="L4716" i="35"/>
  <c r="K4716" i="35"/>
  <c r="N4715" i="35"/>
  <c r="M4715" i="35"/>
  <c r="L4715" i="35"/>
  <c r="K4715" i="35"/>
  <c r="N4714" i="35"/>
  <c r="M4714" i="35"/>
  <c r="L4714" i="35"/>
  <c r="K4714" i="35"/>
  <c r="N4713" i="35"/>
  <c r="M4713" i="35"/>
  <c r="L4713" i="35"/>
  <c r="K4713" i="35"/>
  <c r="N4712" i="35"/>
  <c r="M4712" i="35"/>
  <c r="L4712" i="35"/>
  <c r="K4712" i="35"/>
  <c r="N4711" i="35"/>
  <c r="M4711" i="35"/>
  <c r="L4711" i="35"/>
  <c r="K4711" i="35"/>
  <c r="N4710" i="35"/>
  <c r="M4710" i="35"/>
  <c r="L4710" i="35"/>
  <c r="K4710" i="35"/>
  <c r="N4709" i="35"/>
  <c r="M4709" i="35"/>
  <c r="L4709" i="35"/>
  <c r="K4709" i="35"/>
  <c r="N4708" i="35"/>
  <c r="M4708" i="35"/>
  <c r="L4708" i="35"/>
  <c r="K4708" i="35"/>
  <c r="N4707" i="35"/>
  <c r="M4707" i="35"/>
  <c r="L4707" i="35"/>
  <c r="K4707" i="35"/>
  <c r="N4706" i="35"/>
  <c r="M4706" i="35"/>
  <c r="L4706" i="35"/>
  <c r="K4706" i="35"/>
  <c r="N4705" i="35"/>
  <c r="M4705" i="35"/>
  <c r="L4705" i="35"/>
  <c r="K4705" i="35"/>
  <c r="N4704" i="35"/>
  <c r="M4704" i="35"/>
  <c r="L4704" i="35"/>
  <c r="K4704" i="35"/>
  <c r="N4703" i="35"/>
  <c r="M4703" i="35"/>
  <c r="L4703" i="35"/>
  <c r="K4703" i="35"/>
  <c r="N4702" i="35"/>
  <c r="M4702" i="35"/>
  <c r="L4702" i="35"/>
  <c r="K4702" i="35"/>
  <c r="N4701" i="35"/>
  <c r="M4701" i="35"/>
  <c r="L4701" i="35"/>
  <c r="K4701" i="35"/>
  <c r="N4700" i="35"/>
  <c r="M4700" i="35"/>
  <c r="L4700" i="35"/>
  <c r="K4700" i="35"/>
  <c r="N4699" i="35"/>
  <c r="M4699" i="35"/>
  <c r="L4699" i="35"/>
  <c r="K4699" i="35"/>
  <c r="N4698" i="35"/>
  <c r="M4698" i="35"/>
  <c r="L4698" i="35"/>
  <c r="K4698" i="35"/>
  <c r="N4697" i="35"/>
  <c r="M4697" i="35"/>
  <c r="L4697" i="35"/>
  <c r="K4697" i="35"/>
  <c r="N4696" i="35"/>
  <c r="M4696" i="35"/>
  <c r="L4696" i="35"/>
  <c r="K4696" i="35"/>
  <c r="N4695" i="35"/>
  <c r="M4695" i="35"/>
  <c r="L4695" i="35"/>
  <c r="K4695" i="35"/>
  <c r="N4694" i="35"/>
  <c r="M4694" i="35"/>
  <c r="L4694" i="35"/>
  <c r="K4694" i="35"/>
  <c r="N4693" i="35"/>
  <c r="M4693" i="35"/>
  <c r="L4693" i="35"/>
  <c r="K4693" i="35"/>
  <c r="N4692" i="35"/>
  <c r="M4692" i="35"/>
  <c r="L4692" i="35"/>
  <c r="K4692" i="35"/>
  <c r="N4691" i="35"/>
  <c r="M4691" i="35"/>
  <c r="L4691" i="35"/>
  <c r="K4691" i="35"/>
  <c r="N4690" i="35"/>
  <c r="M4690" i="35"/>
  <c r="L4690" i="35"/>
  <c r="K4690" i="35"/>
  <c r="N4689" i="35"/>
  <c r="M4689" i="35"/>
  <c r="L4689" i="35"/>
  <c r="K4689" i="35"/>
  <c r="N4688" i="35"/>
  <c r="M4688" i="35"/>
  <c r="L4688" i="35"/>
  <c r="K4688" i="35"/>
  <c r="N4687" i="35"/>
  <c r="M4687" i="35"/>
  <c r="L4687" i="35"/>
  <c r="K4687" i="35"/>
  <c r="N4686" i="35"/>
  <c r="M4686" i="35"/>
  <c r="L4686" i="35"/>
  <c r="K4686" i="35"/>
  <c r="N4685" i="35"/>
  <c r="M4685" i="35"/>
  <c r="L4685" i="35"/>
  <c r="K4685" i="35"/>
  <c r="N4684" i="35"/>
  <c r="M4684" i="35"/>
  <c r="L4684" i="35"/>
  <c r="K4684" i="35"/>
  <c r="N4683" i="35"/>
  <c r="M4683" i="35"/>
  <c r="L4683" i="35"/>
  <c r="K4683" i="35"/>
  <c r="N4682" i="35"/>
  <c r="M4682" i="35"/>
  <c r="L4682" i="35"/>
  <c r="K4682" i="35"/>
  <c r="N4681" i="35"/>
  <c r="M4681" i="35"/>
  <c r="L4681" i="35"/>
  <c r="K4681" i="35"/>
  <c r="N4680" i="35"/>
  <c r="M4680" i="35"/>
  <c r="L4680" i="35"/>
  <c r="K4680" i="35"/>
  <c r="N4679" i="35"/>
  <c r="M4679" i="35"/>
  <c r="L4679" i="35"/>
  <c r="K4679" i="35"/>
  <c r="N4678" i="35"/>
  <c r="M4678" i="35"/>
  <c r="L4678" i="35"/>
  <c r="K4678" i="35"/>
  <c r="N4677" i="35"/>
  <c r="M4677" i="35"/>
  <c r="L4677" i="35"/>
  <c r="K4677" i="35"/>
  <c r="N4676" i="35"/>
  <c r="M4676" i="35"/>
  <c r="L4676" i="35"/>
  <c r="K4676" i="35"/>
  <c r="N4675" i="35"/>
  <c r="M4675" i="35"/>
  <c r="L4675" i="35"/>
  <c r="K4675" i="35"/>
  <c r="N4674" i="35"/>
  <c r="M4674" i="35"/>
  <c r="L4674" i="35"/>
  <c r="K4674" i="35"/>
  <c r="N4673" i="35"/>
  <c r="M4673" i="35"/>
  <c r="L4673" i="35"/>
  <c r="K4673" i="35"/>
  <c r="N4672" i="35"/>
  <c r="M4672" i="35"/>
  <c r="L4672" i="35"/>
  <c r="K4672" i="35"/>
  <c r="N4671" i="35"/>
  <c r="M4671" i="35"/>
  <c r="L4671" i="35"/>
  <c r="K4671" i="35"/>
  <c r="N4670" i="35"/>
  <c r="M4670" i="35"/>
  <c r="L4670" i="35"/>
  <c r="K4670" i="35"/>
  <c r="N4669" i="35"/>
  <c r="M4669" i="35"/>
  <c r="L4669" i="35"/>
  <c r="K4669" i="35"/>
  <c r="N4668" i="35"/>
  <c r="M4668" i="35"/>
  <c r="L4668" i="35"/>
  <c r="K4668" i="35"/>
  <c r="N4667" i="35"/>
  <c r="M4667" i="35"/>
  <c r="L4667" i="35"/>
  <c r="K4667" i="35"/>
  <c r="N4666" i="35"/>
  <c r="M4666" i="35"/>
  <c r="L4666" i="35"/>
  <c r="K4666" i="35"/>
  <c r="N4665" i="35"/>
  <c r="M4665" i="35"/>
  <c r="L4665" i="35"/>
  <c r="K4665" i="35"/>
  <c r="N4664" i="35"/>
  <c r="M4664" i="35"/>
  <c r="L4664" i="35"/>
  <c r="K4664" i="35"/>
  <c r="N4663" i="35"/>
  <c r="M4663" i="35"/>
  <c r="L4663" i="35"/>
  <c r="K4663" i="35"/>
  <c r="N4662" i="35"/>
  <c r="M4662" i="35"/>
  <c r="L4662" i="35"/>
  <c r="K4662" i="35"/>
  <c r="N4661" i="35"/>
  <c r="M4661" i="35"/>
  <c r="L4661" i="35"/>
  <c r="K4661" i="35"/>
  <c r="N4660" i="35"/>
  <c r="M4660" i="35"/>
  <c r="L4660" i="35"/>
  <c r="K4660" i="35"/>
  <c r="N4659" i="35"/>
  <c r="M4659" i="35"/>
  <c r="L4659" i="35"/>
  <c r="K4659" i="35"/>
  <c r="N4658" i="35"/>
  <c r="M4658" i="35"/>
  <c r="L4658" i="35"/>
  <c r="K4658" i="35"/>
  <c r="N4657" i="35"/>
  <c r="M4657" i="35"/>
  <c r="L4657" i="35"/>
  <c r="K4657" i="35"/>
  <c r="N4656" i="35"/>
  <c r="M4656" i="35"/>
  <c r="L4656" i="35"/>
  <c r="K4656" i="35"/>
  <c r="N4655" i="35"/>
  <c r="M4655" i="35"/>
  <c r="L4655" i="35"/>
  <c r="K4655" i="35"/>
  <c r="N4654" i="35"/>
  <c r="M4654" i="35"/>
  <c r="L4654" i="35"/>
  <c r="K4654" i="35"/>
  <c r="N4653" i="35"/>
  <c r="M4653" i="35"/>
  <c r="L4653" i="35"/>
  <c r="K4653" i="35"/>
  <c r="N4652" i="35"/>
  <c r="M4652" i="35"/>
  <c r="L4652" i="35"/>
  <c r="K4652" i="35"/>
  <c r="N4651" i="35"/>
  <c r="M4651" i="35"/>
  <c r="L4651" i="35"/>
  <c r="K4651" i="35"/>
  <c r="N4650" i="35"/>
  <c r="M4650" i="35"/>
  <c r="L4650" i="35"/>
  <c r="K4650" i="35"/>
  <c r="N4649" i="35"/>
  <c r="M4649" i="35"/>
  <c r="L4649" i="35"/>
  <c r="K4649" i="35"/>
  <c r="N4648" i="35"/>
  <c r="M4648" i="35"/>
  <c r="L4648" i="35"/>
  <c r="K4648" i="35"/>
  <c r="N4647" i="35"/>
  <c r="M4647" i="35"/>
  <c r="L4647" i="35"/>
  <c r="K4647" i="35"/>
  <c r="N4646" i="35"/>
  <c r="M4646" i="35"/>
  <c r="L4646" i="35"/>
  <c r="K4646" i="35"/>
  <c r="N4645" i="35"/>
  <c r="M4645" i="35"/>
  <c r="L4645" i="35"/>
  <c r="K4645" i="35"/>
  <c r="N4644" i="35"/>
  <c r="M4644" i="35"/>
  <c r="L4644" i="35"/>
  <c r="K4644" i="35"/>
  <c r="N4643" i="35"/>
  <c r="M4643" i="35"/>
  <c r="L4643" i="35"/>
  <c r="K4643" i="35"/>
  <c r="N4642" i="35"/>
  <c r="M4642" i="35"/>
  <c r="L4642" i="35"/>
  <c r="K4642" i="35"/>
  <c r="N4641" i="35"/>
  <c r="M4641" i="35"/>
  <c r="L4641" i="35"/>
  <c r="K4641" i="35"/>
  <c r="N4640" i="35"/>
  <c r="M4640" i="35"/>
  <c r="L4640" i="35"/>
  <c r="K4640" i="35"/>
  <c r="N4639" i="35"/>
  <c r="M4639" i="35"/>
  <c r="L4639" i="35"/>
  <c r="K4639" i="35"/>
  <c r="N4638" i="35"/>
  <c r="M4638" i="35"/>
  <c r="L4638" i="35"/>
  <c r="K4638" i="35"/>
  <c r="N4637" i="35"/>
  <c r="M4637" i="35"/>
  <c r="L4637" i="35"/>
  <c r="K4637" i="35"/>
  <c r="N4636" i="35"/>
  <c r="M4636" i="35"/>
  <c r="L4636" i="35"/>
  <c r="K4636" i="35"/>
  <c r="N4635" i="35"/>
  <c r="M4635" i="35"/>
  <c r="L4635" i="35"/>
  <c r="K4635" i="35"/>
  <c r="N4634" i="35"/>
  <c r="M4634" i="35"/>
  <c r="L4634" i="35"/>
  <c r="K4634" i="35"/>
  <c r="N4633" i="35"/>
  <c r="M4633" i="35"/>
  <c r="L4633" i="35"/>
  <c r="K4633" i="35"/>
  <c r="N4632" i="35"/>
  <c r="M4632" i="35"/>
  <c r="L4632" i="35"/>
  <c r="K4632" i="35"/>
  <c r="N4631" i="35"/>
  <c r="M4631" i="35"/>
  <c r="L4631" i="35"/>
  <c r="K4631" i="35"/>
  <c r="N4630" i="35"/>
  <c r="M4630" i="35"/>
  <c r="L4630" i="35"/>
  <c r="K4630" i="35"/>
  <c r="N4629" i="35"/>
  <c r="M4629" i="35"/>
  <c r="L4629" i="35"/>
  <c r="K4629" i="35"/>
  <c r="N4628" i="35"/>
  <c r="M4628" i="35"/>
  <c r="L4628" i="35"/>
  <c r="K4628" i="35"/>
  <c r="N4627" i="35"/>
  <c r="M4627" i="35"/>
  <c r="L4627" i="35"/>
  <c r="K4627" i="35"/>
  <c r="N4626" i="35"/>
  <c r="M4626" i="35"/>
  <c r="L4626" i="35"/>
  <c r="K4626" i="35"/>
  <c r="N4625" i="35"/>
  <c r="M4625" i="35"/>
  <c r="L4625" i="35"/>
  <c r="K4625" i="35"/>
  <c r="N4624" i="35"/>
  <c r="M4624" i="35"/>
  <c r="L4624" i="35"/>
  <c r="K4624" i="35"/>
  <c r="N4623" i="35"/>
  <c r="M4623" i="35"/>
  <c r="L4623" i="35"/>
  <c r="K4623" i="35"/>
  <c r="N4622" i="35"/>
  <c r="M4622" i="35"/>
  <c r="L4622" i="35"/>
  <c r="K4622" i="35"/>
  <c r="N4621" i="35"/>
  <c r="M4621" i="35"/>
  <c r="L4621" i="35"/>
  <c r="K4621" i="35"/>
  <c r="N4620" i="35"/>
  <c r="M4620" i="35"/>
  <c r="L4620" i="35"/>
  <c r="K4620" i="35"/>
  <c r="N4619" i="35"/>
  <c r="M4619" i="35"/>
  <c r="L4619" i="35"/>
  <c r="K4619" i="35"/>
  <c r="N4618" i="35"/>
  <c r="M4618" i="35"/>
  <c r="L4618" i="35"/>
  <c r="K4618" i="35"/>
  <c r="N4617" i="35"/>
  <c r="M4617" i="35"/>
  <c r="L4617" i="35"/>
  <c r="K4617" i="35"/>
  <c r="N4616" i="35"/>
  <c r="M4616" i="35"/>
  <c r="L4616" i="35"/>
  <c r="K4616" i="35"/>
  <c r="N4615" i="35"/>
  <c r="M4615" i="35"/>
  <c r="L4615" i="35"/>
  <c r="K4615" i="35"/>
  <c r="N4614" i="35"/>
  <c r="M4614" i="35"/>
  <c r="L4614" i="35"/>
  <c r="K4614" i="35"/>
  <c r="N4613" i="35"/>
  <c r="M4613" i="35"/>
  <c r="L4613" i="35"/>
  <c r="K4613" i="35"/>
  <c r="N4612" i="35"/>
  <c r="M4612" i="35"/>
  <c r="L4612" i="35"/>
  <c r="K4612" i="35"/>
  <c r="N4611" i="35"/>
  <c r="M4611" i="35"/>
  <c r="L4611" i="35"/>
  <c r="K4611" i="35"/>
  <c r="N4610" i="35"/>
  <c r="M4610" i="35"/>
  <c r="L4610" i="35"/>
  <c r="K4610" i="35"/>
  <c r="N4609" i="35"/>
  <c r="M4609" i="35"/>
  <c r="L4609" i="35"/>
  <c r="K4609" i="35"/>
  <c r="N4608" i="35"/>
  <c r="M4608" i="35"/>
  <c r="L4608" i="35"/>
  <c r="K4608" i="35"/>
  <c r="N4607" i="35"/>
  <c r="M4607" i="35"/>
  <c r="L4607" i="35"/>
  <c r="K4607" i="35"/>
  <c r="N4606" i="35"/>
  <c r="M4606" i="35"/>
  <c r="L4606" i="35"/>
  <c r="K4606" i="35"/>
  <c r="N4605" i="35"/>
  <c r="M4605" i="35"/>
  <c r="L4605" i="35"/>
  <c r="K4605" i="35"/>
  <c r="N4604" i="35"/>
  <c r="M4604" i="35"/>
  <c r="L4604" i="35"/>
  <c r="K4604" i="35"/>
  <c r="N4603" i="35"/>
  <c r="M4603" i="35"/>
  <c r="L4603" i="35"/>
  <c r="K4603" i="35"/>
  <c r="N4602" i="35"/>
  <c r="M4602" i="35"/>
  <c r="L4602" i="35"/>
  <c r="K4602" i="35"/>
  <c r="N4601" i="35"/>
  <c r="M4601" i="35"/>
  <c r="L4601" i="35"/>
  <c r="K4601" i="35"/>
  <c r="N4600" i="35"/>
  <c r="M4600" i="35"/>
  <c r="L4600" i="35"/>
  <c r="K4600" i="35"/>
  <c r="N4599" i="35"/>
  <c r="M4599" i="35"/>
  <c r="L4599" i="35"/>
  <c r="K4599" i="35"/>
  <c r="N4598" i="35"/>
  <c r="M4598" i="35"/>
  <c r="L4598" i="35"/>
  <c r="K4598" i="35"/>
  <c r="N4597" i="35"/>
  <c r="M4597" i="35"/>
  <c r="L4597" i="35"/>
  <c r="K4597" i="35"/>
  <c r="N4596" i="35"/>
  <c r="M4596" i="35"/>
  <c r="L4596" i="35"/>
  <c r="K4596" i="35"/>
  <c r="N4595" i="35"/>
  <c r="M4595" i="35"/>
  <c r="L4595" i="35"/>
  <c r="K4595" i="35"/>
  <c r="N4594" i="35"/>
  <c r="M4594" i="35"/>
  <c r="L4594" i="35"/>
  <c r="K4594" i="35"/>
  <c r="N4593" i="35"/>
  <c r="M4593" i="35"/>
  <c r="L4593" i="35"/>
  <c r="K4593" i="35"/>
  <c r="N4592" i="35"/>
  <c r="M4592" i="35"/>
  <c r="L4592" i="35"/>
  <c r="K4592" i="35"/>
  <c r="N4591" i="35"/>
  <c r="M4591" i="35"/>
  <c r="L4591" i="35"/>
  <c r="K4591" i="35"/>
  <c r="N4590" i="35"/>
  <c r="M4590" i="35"/>
  <c r="L4590" i="35"/>
  <c r="K4590" i="35"/>
  <c r="N4589" i="35"/>
  <c r="M4589" i="35"/>
  <c r="L4589" i="35"/>
  <c r="K4589" i="35"/>
  <c r="N4588" i="35"/>
  <c r="M4588" i="35"/>
  <c r="L4588" i="35"/>
  <c r="K4588" i="35"/>
  <c r="N4587" i="35"/>
  <c r="M4587" i="35"/>
  <c r="L4587" i="35"/>
  <c r="K4587" i="35"/>
  <c r="N4586" i="35"/>
  <c r="M4586" i="35"/>
  <c r="L4586" i="35"/>
  <c r="K4586" i="35"/>
  <c r="N4585" i="35"/>
  <c r="M4585" i="35"/>
  <c r="L4585" i="35"/>
  <c r="K4585" i="35"/>
  <c r="N4584" i="35"/>
  <c r="M4584" i="35"/>
  <c r="L4584" i="35"/>
  <c r="K4584" i="35"/>
  <c r="N4583" i="35"/>
  <c r="M4583" i="35"/>
  <c r="L4583" i="35"/>
  <c r="K4583" i="35"/>
  <c r="N4582" i="35"/>
  <c r="M4582" i="35"/>
  <c r="L4582" i="35"/>
  <c r="K4582" i="35"/>
  <c r="N4581" i="35"/>
  <c r="M4581" i="35"/>
  <c r="L4581" i="35"/>
  <c r="K4581" i="35"/>
  <c r="N4580" i="35"/>
  <c r="M4580" i="35"/>
  <c r="L4580" i="35"/>
  <c r="K4580" i="35"/>
  <c r="N4579" i="35"/>
  <c r="M4579" i="35"/>
  <c r="L4579" i="35"/>
  <c r="K4579" i="35"/>
  <c r="N4578" i="35"/>
  <c r="M4578" i="35"/>
  <c r="L4578" i="35"/>
  <c r="K4578" i="35"/>
  <c r="N4577" i="35"/>
  <c r="M4577" i="35"/>
  <c r="L4577" i="35"/>
  <c r="K4577" i="35"/>
  <c r="N4576" i="35"/>
  <c r="M4576" i="35"/>
  <c r="L4576" i="35"/>
  <c r="K4576" i="35"/>
  <c r="N4575" i="35"/>
  <c r="M4575" i="35"/>
  <c r="L4575" i="35"/>
  <c r="K4575" i="35"/>
  <c r="N4574" i="35"/>
  <c r="M4574" i="35"/>
  <c r="L4574" i="35"/>
  <c r="K4574" i="35"/>
  <c r="N4573" i="35"/>
  <c r="M4573" i="35"/>
  <c r="L4573" i="35"/>
  <c r="K4573" i="35"/>
  <c r="N4572" i="35"/>
  <c r="M4572" i="35"/>
  <c r="L4572" i="35"/>
  <c r="K4572" i="35"/>
  <c r="N4571" i="35"/>
  <c r="M4571" i="35"/>
  <c r="L4571" i="35"/>
  <c r="K4571" i="35"/>
  <c r="N4570" i="35"/>
  <c r="M4570" i="35"/>
  <c r="L4570" i="35"/>
  <c r="K4570" i="35"/>
  <c r="N4569" i="35"/>
  <c r="M4569" i="35"/>
  <c r="L4569" i="35"/>
  <c r="K4569" i="35"/>
  <c r="N4568" i="35"/>
  <c r="M4568" i="35"/>
  <c r="L4568" i="35"/>
  <c r="K4568" i="35"/>
  <c r="N4567" i="35"/>
  <c r="M4567" i="35"/>
  <c r="L4567" i="35"/>
  <c r="K4567" i="35"/>
  <c r="N4566" i="35"/>
  <c r="M4566" i="35"/>
  <c r="L4566" i="35"/>
  <c r="K4566" i="35"/>
  <c r="N4565" i="35"/>
  <c r="M4565" i="35"/>
  <c r="L4565" i="35"/>
  <c r="K4565" i="35"/>
  <c r="N4564" i="35"/>
  <c r="M4564" i="35"/>
  <c r="L4564" i="35"/>
  <c r="K4564" i="35"/>
  <c r="N4563" i="35"/>
  <c r="M4563" i="35"/>
  <c r="L4563" i="35"/>
  <c r="K4563" i="35"/>
  <c r="N4562" i="35"/>
  <c r="M4562" i="35"/>
  <c r="L4562" i="35"/>
  <c r="K4562" i="35"/>
  <c r="N4561" i="35"/>
  <c r="M4561" i="35"/>
  <c r="L4561" i="35"/>
  <c r="K4561" i="35"/>
  <c r="N4560" i="35"/>
  <c r="M4560" i="35"/>
  <c r="L4560" i="35"/>
  <c r="K4560" i="35"/>
  <c r="N4559" i="35"/>
  <c r="M4559" i="35"/>
  <c r="L4559" i="35"/>
  <c r="K4559" i="35"/>
  <c r="N4558" i="35"/>
  <c r="M4558" i="35"/>
  <c r="L4558" i="35"/>
  <c r="K4558" i="35"/>
  <c r="N4557" i="35"/>
  <c r="M4557" i="35"/>
  <c r="L4557" i="35"/>
  <c r="K4557" i="35"/>
  <c r="N4556" i="35"/>
  <c r="M4556" i="35"/>
  <c r="L4556" i="35"/>
  <c r="K4556" i="35"/>
  <c r="N4555" i="35"/>
  <c r="M4555" i="35"/>
  <c r="L4555" i="35"/>
  <c r="K4555" i="35"/>
  <c r="N4554" i="35"/>
  <c r="M4554" i="35"/>
  <c r="L4554" i="35"/>
  <c r="K4554" i="35"/>
  <c r="N4553" i="35"/>
  <c r="M4553" i="35"/>
  <c r="L4553" i="35"/>
  <c r="K4553" i="35"/>
  <c r="N4552" i="35"/>
  <c r="M4552" i="35"/>
  <c r="L4552" i="35"/>
  <c r="K4552" i="35"/>
  <c r="N4551" i="35"/>
  <c r="M4551" i="35"/>
  <c r="L4551" i="35"/>
  <c r="K4551" i="35"/>
  <c r="N4550" i="35"/>
  <c r="M4550" i="35"/>
  <c r="L4550" i="35"/>
  <c r="K4550" i="35"/>
  <c r="N4549" i="35"/>
  <c r="M4549" i="35"/>
  <c r="L4549" i="35"/>
  <c r="K4549" i="35"/>
  <c r="N4548" i="35"/>
  <c r="M4548" i="35"/>
  <c r="L4548" i="35"/>
  <c r="K4548" i="35"/>
  <c r="N4547" i="35"/>
  <c r="M4547" i="35"/>
  <c r="L4547" i="35"/>
  <c r="K4547" i="35"/>
  <c r="N4546" i="35"/>
  <c r="M4546" i="35"/>
  <c r="L4546" i="35"/>
  <c r="K4546" i="35"/>
  <c r="N4545" i="35"/>
  <c r="M4545" i="35"/>
  <c r="L4545" i="35"/>
  <c r="K4545" i="35"/>
  <c r="N4544" i="35"/>
  <c r="M4544" i="35"/>
  <c r="L4544" i="35"/>
  <c r="K4544" i="35"/>
  <c r="N4543" i="35"/>
  <c r="M4543" i="35"/>
  <c r="L4543" i="35"/>
  <c r="K4543" i="35"/>
  <c r="N4542" i="35"/>
  <c r="M4542" i="35"/>
  <c r="L4542" i="35"/>
  <c r="K4542" i="35"/>
  <c r="N4541" i="35"/>
  <c r="M4541" i="35"/>
  <c r="L4541" i="35"/>
  <c r="K4541" i="35"/>
  <c r="N4540" i="35"/>
  <c r="M4540" i="35"/>
  <c r="L4540" i="35"/>
  <c r="K4540" i="35"/>
  <c r="N4539" i="35"/>
  <c r="M4539" i="35"/>
  <c r="L4539" i="35"/>
  <c r="K4539" i="35"/>
  <c r="N4538" i="35"/>
  <c r="M4538" i="35"/>
  <c r="L4538" i="35"/>
  <c r="K4538" i="35"/>
  <c r="N4537" i="35"/>
  <c r="M4537" i="35"/>
  <c r="L4537" i="35"/>
  <c r="K4537" i="35"/>
  <c r="N4536" i="35"/>
  <c r="M4536" i="35"/>
  <c r="L4536" i="35"/>
  <c r="K4536" i="35"/>
  <c r="N4535" i="35"/>
  <c r="M4535" i="35"/>
  <c r="L4535" i="35"/>
  <c r="K4535" i="35"/>
  <c r="N4534" i="35"/>
  <c r="M4534" i="35"/>
  <c r="L4534" i="35"/>
  <c r="K4534" i="35"/>
  <c r="N4533" i="35"/>
  <c r="M4533" i="35"/>
  <c r="L4533" i="35"/>
  <c r="K4533" i="35"/>
  <c r="N4532" i="35"/>
  <c r="M4532" i="35"/>
  <c r="L4532" i="35"/>
  <c r="K4532" i="35"/>
  <c r="N4531" i="35"/>
  <c r="M4531" i="35"/>
  <c r="L4531" i="35"/>
  <c r="K4531" i="35"/>
  <c r="N4530" i="35"/>
  <c r="M4530" i="35"/>
  <c r="L4530" i="35"/>
  <c r="K4530" i="35"/>
  <c r="N4529" i="35"/>
  <c r="M4529" i="35"/>
  <c r="L4529" i="35"/>
  <c r="K4529" i="35"/>
  <c r="N4528" i="35"/>
  <c r="M4528" i="35"/>
  <c r="L4528" i="35"/>
  <c r="K4528" i="35"/>
  <c r="N4527" i="35"/>
  <c r="M4527" i="35"/>
  <c r="L4527" i="35"/>
  <c r="K4527" i="35"/>
  <c r="N4526" i="35"/>
  <c r="M4526" i="35"/>
  <c r="L4526" i="35"/>
  <c r="K4526" i="35"/>
  <c r="N4525" i="35"/>
  <c r="M4525" i="35"/>
  <c r="L4525" i="35"/>
  <c r="K4525" i="35"/>
  <c r="N4524" i="35"/>
  <c r="M4524" i="35"/>
  <c r="L4524" i="35"/>
  <c r="K4524" i="35"/>
  <c r="N4523" i="35"/>
  <c r="M4523" i="35"/>
  <c r="L4523" i="35"/>
  <c r="K4523" i="35"/>
  <c r="N4522" i="35"/>
  <c r="M4522" i="35"/>
  <c r="L4522" i="35"/>
  <c r="K4522" i="35"/>
  <c r="N4521" i="35"/>
  <c r="M4521" i="35"/>
  <c r="L4521" i="35"/>
  <c r="K4521" i="35"/>
  <c r="N4520" i="35"/>
  <c r="M4520" i="35"/>
  <c r="L4520" i="35"/>
  <c r="K4520" i="35"/>
  <c r="N4519" i="35"/>
  <c r="M4519" i="35"/>
  <c r="L4519" i="35"/>
  <c r="K4519" i="35"/>
  <c r="N4518" i="35"/>
  <c r="M4518" i="35"/>
  <c r="L4518" i="35"/>
  <c r="K4518" i="35"/>
  <c r="N4517" i="35"/>
  <c r="M4517" i="35"/>
  <c r="L4517" i="35"/>
  <c r="K4517" i="35"/>
  <c r="N4516" i="35"/>
  <c r="M4516" i="35"/>
  <c r="L4516" i="35"/>
  <c r="K4516" i="35"/>
  <c r="N4515" i="35"/>
  <c r="M4515" i="35"/>
  <c r="L4515" i="35"/>
  <c r="K4515" i="35"/>
  <c r="N4514" i="35"/>
  <c r="M4514" i="35"/>
  <c r="L4514" i="35"/>
  <c r="K4514" i="35"/>
  <c r="N4513" i="35"/>
  <c r="M4513" i="35"/>
  <c r="L4513" i="35"/>
  <c r="K4513" i="35"/>
  <c r="N4512" i="35"/>
  <c r="M4512" i="35"/>
  <c r="L4512" i="35"/>
  <c r="K4512" i="35"/>
  <c r="N4511" i="35"/>
  <c r="M4511" i="35"/>
  <c r="L4511" i="35"/>
  <c r="K4511" i="35"/>
  <c r="N4510" i="35"/>
  <c r="M4510" i="35"/>
  <c r="L4510" i="35"/>
  <c r="K4510" i="35"/>
  <c r="N4509" i="35"/>
  <c r="M4509" i="35"/>
  <c r="L4509" i="35"/>
  <c r="K4509" i="35"/>
  <c r="N4508" i="35"/>
  <c r="M4508" i="35"/>
  <c r="L4508" i="35"/>
  <c r="K4508" i="35"/>
  <c r="N4507" i="35"/>
  <c r="M4507" i="35"/>
  <c r="L4507" i="35"/>
  <c r="K4507" i="35"/>
  <c r="N4506" i="35"/>
  <c r="M4506" i="35"/>
  <c r="L4506" i="35"/>
  <c r="K4506" i="35"/>
  <c r="N4505" i="35"/>
  <c r="M4505" i="35"/>
  <c r="L4505" i="35"/>
  <c r="K4505" i="35"/>
  <c r="N4504" i="35"/>
  <c r="M4504" i="35"/>
  <c r="L4504" i="35"/>
  <c r="K4504" i="35"/>
  <c r="N4503" i="35"/>
  <c r="M4503" i="35"/>
  <c r="L4503" i="35"/>
  <c r="K4503" i="35"/>
  <c r="N4502" i="35"/>
  <c r="M4502" i="35"/>
  <c r="L4502" i="35"/>
  <c r="K4502" i="35"/>
  <c r="N4501" i="35"/>
  <c r="M4501" i="35"/>
  <c r="L4501" i="35"/>
  <c r="K4501" i="35"/>
  <c r="N4500" i="35"/>
  <c r="M4500" i="35"/>
  <c r="L4500" i="35"/>
  <c r="K4500" i="35"/>
  <c r="N4499" i="35"/>
  <c r="M4499" i="35"/>
  <c r="L4499" i="35"/>
  <c r="K4499" i="35"/>
  <c r="N4498" i="35"/>
  <c r="M4498" i="35"/>
  <c r="L4498" i="35"/>
  <c r="K4498" i="35"/>
  <c r="N4497" i="35"/>
  <c r="M4497" i="35"/>
  <c r="L4497" i="35"/>
  <c r="K4497" i="35"/>
  <c r="N4496" i="35"/>
  <c r="M4496" i="35"/>
  <c r="L4496" i="35"/>
  <c r="K4496" i="35"/>
  <c r="N4495" i="35"/>
  <c r="M4495" i="35"/>
  <c r="L4495" i="35"/>
  <c r="K4495" i="35"/>
  <c r="N4494" i="35"/>
  <c r="M4494" i="35"/>
  <c r="L4494" i="35"/>
  <c r="K4494" i="35"/>
  <c r="N4493" i="35"/>
  <c r="M4493" i="35"/>
  <c r="L4493" i="35"/>
  <c r="K4493" i="35"/>
  <c r="N4492" i="35"/>
  <c r="M4492" i="35"/>
  <c r="L4492" i="35"/>
  <c r="K4492" i="35"/>
  <c r="N4491" i="35"/>
  <c r="M4491" i="35"/>
  <c r="L4491" i="35"/>
  <c r="K4491" i="35"/>
  <c r="N4490" i="35"/>
  <c r="M4490" i="35"/>
  <c r="L4490" i="35"/>
  <c r="K4490" i="35"/>
  <c r="N4489" i="35"/>
  <c r="M4489" i="35"/>
  <c r="L4489" i="35"/>
  <c r="K4489" i="35"/>
  <c r="N4488" i="35"/>
  <c r="M4488" i="35"/>
  <c r="L4488" i="35"/>
  <c r="K4488" i="35"/>
  <c r="N4487" i="35"/>
  <c r="M4487" i="35"/>
  <c r="L4487" i="35"/>
  <c r="K4487" i="35"/>
  <c r="N4486" i="35"/>
  <c r="M4486" i="35"/>
  <c r="L4486" i="35"/>
  <c r="K4486" i="35"/>
  <c r="N4485" i="35"/>
  <c r="M4485" i="35"/>
  <c r="L4485" i="35"/>
  <c r="K4485" i="35"/>
  <c r="N4484" i="35"/>
  <c r="M4484" i="35"/>
  <c r="L4484" i="35"/>
  <c r="K4484" i="35"/>
  <c r="N4483" i="35"/>
  <c r="M4483" i="35"/>
  <c r="L4483" i="35"/>
  <c r="K4483" i="35"/>
  <c r="N4482" i="35"/>
  <c r="M4482" i="35"/>
  <c r="L4482" i="35"/>
  <c r="K4482" i="35"/>
  <c r="N4481" i="35"/>
  <c r="M4481" i="35"/>
  <c r="L4481" i="35"/>
  <c r="K4481" i="35"/>
  <c r="N4480" i="35"/>
  <c r="M4480" i="35"/>
  <c r="L4480" i="35"/>
  <c r="K4480" i="35"/>
  <c r="N4479" i="35"/>
  <c r="M4479" i="35"/>
  <c r="L4479" i="35"/>
  <c r="K4479" i="35"/>
  <c r="N4478" i="35"/>
  <c r="M4478" i="35"/>
  <c r="L4478" i="35"/>
  <c r="K4478" i="35"/>
  <c r="N4477" i="35"/>
  <c r="M4477" i="35"/>
  <c r="L4477" i="35"/>
  <c r="K4477" i="35"/>
  <c r="N4476" i="35"/>
  <c r="M4476" i="35"/>
  <c r="L4476" i="35"/>
  <c r="K4476" i="35"/>
  <c r="N4475" i="35"/>
  <c r="M4475" i="35"/>
  <c r="L4475" i="35"/>
  <c r="K4475" i="35"/>
  <c r="N4474" i="35"/>
  <c r="M4474" i="35"/>
  <c r="L4474" i="35"/>
  <c r="K4474" i="35"/>
  <c r="N4473" i="35"/>
  <c r="M4473" i="35"/>
  <c r="L4473" i="35"/>
  <c r="K4473" i="35"/>
  <c r="N4472" i="35"/>
  <c r="M4472" i="35"/>
  <c r="L4472" i="35"/>
  <c r="K4472" i="35"/>
  <c r="N4471" i="35"/>
  <c r="M4471" i="35"/>
  <c r="L4471" i="35"/>
  <c r="K4471" i="35"/>
  <c r="N4470" i="35"/>
  <c r="M4470" i="35"/>
  <c r="L4470" i="35"/>
  <c r="K4470" i="35"/>
  <c r="N4469" i="35"/>
  <c r="M4469" i="35"/>
  <c r="L4469" i="35"/>
  <c r="K4469" i="35"/>
  <c r="N4468" i="35"/>
  <c r="M4468" i="35"/>
  <c r="L4468" i="35"/>
  <c r="K4468" i="35"/>
  <c r="N4467" i="35"/>
  <c r="M4467" i="35"/>
  <c r="L4467" i="35"/>
  <c r="K4467" i="35"/>
  <c r="N4466" i="35"/>
  <c r="M4466" i="35"/>
  <c r="L4466" i="35"/>
  <c r="K4466" i="35"/>
  <c r="N4465" i="35"/>
  <c r="M4465" i="35"/>
  <c r="L4465" i="35"/>
  <c r="K4465" i="35"/>
  <c r="N4464" i="35"/>
  <c r="M4464" i="35"/>
  <c r="L4464" i="35"/>
  <c r="K4464" i="35"/>
  <c r="N4463" i="35"/>
  <c r="M4463" i="35"/>
  <c r="L4463" i="35"/>
  <c r="K4463" i="35"/>
  <c r="N4462" i="35"/>
  <c r="M4462" i="35"/>
  <c r="L4462" i="35"/>
  <c r="K4462" i="35"/>
  <c r="N4461" i="35"/>
  <c r="M4461" i="35"/>
  <c r="L4461" i="35"/>
  <c r="K4461" i="35"/>
  <c r="N4460" i="35"/>
  <c r="M4460" i="35"/>
  <c r="L4460" i="35"/>
  <c r="K4460" i="35"/>
  <c r="N4459" i="35"/>
  <c r="M4459" i="35"/>
  <c r="L4459" i="35"/>
  <c r="K4459" i="35"/>
  <c r="N4458" i="35"/>
  <c r="M4458" i="35"/>
  <c r="L4458" i="35"/>
  <c r="K4458" i="35"/>
  <c r="N4457" i="35"/>
  <c r="M4457" i="35"/>
  <c r="L4457" i="35"/>
  <c r="K4457" i="35"/>
  <c r="N4456" i="35"/>
  <c r="M4456" i="35"/>
  <c r="L4456" i="35"/>
  <c r="K4456" i="35"/>
  <c r="N4455" i="35"/>
  <c r="M4455" i="35"/>
  <c r="L4455" i="35"/>
  <c r="K4455" i="35"/>
  <c r="N4454" i="35"/>
  <c r="M4454" i="35"/>
  <c r="L4454" i="35"/>
  <c r="K4454" i="35"/>
  <c r="N4453" i="35"/>
  <c r="M4453" i="35"/>
  <c r="L4453" i="35"/>
  <c r="K4453" i="35"/>
  <c r="N4452" i="35"/>
  <c r="M4452" i="35"/>
  <c r="L4452" i="35"/>
  <c r="K4452" i="35"/>
  <c r="N4451" i="35"/>
  <c r="M4451" i="35"/>
  <c r="L4451" i="35"/>
  <c r="K4451" i="35"/>
  <c r="N4450" i="35"/>
  <c r="M4450" i="35"/>
  <c r="L4450" i="35"/>
  <c r="K4450" i="35"/>
  <c r="N4449" i="35"/>
  <c r="M4449" i="35"/>
  <c r="L4449" i="35"/>
  <c r="K4449" i="35"/>
  <c r="N4448" i="35"/>
  <c r="M4448" i="35"/>
  <c r="L4448" i="35"/>
  <c r="K4448" i="35"/>
  <c r="N4447" i="35"/>
  <c r="M4447" i="35"/>
  <c r="L4447" i="35"/>
  <c r="K4447" i="35"/>
  <c r="N4446" i="35"/>
  <c r="M4446" i="35"/>
  <c r="L4446" i="35"/>
  <c r="K4446" i="35"/>
  <c r="N4445" i="35"/>
  <c r="M4445" i="35"/>
  <c r="L4445" i="35"/>
  <c r="K4445" i="35"/>
  <c r="N4444" i="35"/>
  <c r="M4444" i="35"/>
  <c r="L4444" i="35"/>
  <c r="K4444" i="35"/>
  <c r="N4443" i="35"/>
  <c r="M4443" i="35"/>
  <c r="L4443" i="35"/>
  <c r="K4443" i="35"/>
  <c r="N4442" i="35"/>
  <c r="M4442" i="35"/>
  <c r="L4442" i="35"/>
  <c r="K4442" i="35"/>
  <c r="N4441" i="35"/>
  <c r="M4441" i="35"/>
  <c r="L4441" i="35"/>
  <c r="K4441" i="35"/>
  <c r="N4440" i="35"/>
  <c r="M4440" i="35"/>
  <c r="L4440" i="35"/>
  <c r="K4440" i="35"/>
  <c r="N4439" i="35"/>
  <c r="M4439" i="35"/>
  <c r="L4439" i="35"/>
  <c r="K4439" i="35"/>
  <c r="N4438" i="35"/>
  <c r="M4438" i="35"/>
  <c r="L4438" i="35"/>
  <c r="K4438" i="35"/>
  <c r="N4437" i="35"/>
  <c r="M4437" i="35"/>
  <c r="L4437" i="35"/>
  <c r="K4437" i="35"/>
  <c r="N4436" i="35"/>
  <c r="M4436" i="35"/>
  <c r="L4436" i="35"/>
  <c r="K4436" i="35"/>
  <c r="N4435" i="35"/>
  <c r="M4435" i="35"/>
  <c r="L4435" i="35"/>
  <c r="K4435" i="35"/>
  <c r="N4434" i="35"/>
  <c r="M4434" i="35"/>
  <c r="L4434" i="35"/>
  <c r="K4434" i="35"/>
  <c r="N4433" i="35"/>
  <c r="M4433" i="35"/>
  <c r="L4433" i="35"/>
  <c r="K4433" i="35"/>
  <c r="N4432" i="35"/>
  <c r="M4432" i="35"/>
  <c r="L4432" i="35"/>
  <c r="K4432" i="35"/>
  <c r="N4431" i="35"/>
  <c r="M4431" i="35"/>
  <c r="L4431" i="35"/>
  <c r="K4431" i="35"/>
  <c r="N4430" i="35"/>
  <c r="M4430" i="35"/>
  <c r="L4430" i="35"/>
  <c r="K4430" i="35"/>
  <c r="N4429" i="35"/>
  <c r="M4429" i="35"/>
  <c r="L4429" i="35"/>
  <c r="K4429" i="35"/>
  <c r="N4428" i="35"/>
  <c r="M4428" i="35"/>
  <c r="L4428" i="35"/>
  <c r="K4428" i="35"/>
  <c r="N4427" i="35"/>
  <c r="M4427" i="35"/>
  <c r="L4427" i="35"/>
  <c r="K4427" i="35"/>
  <c r="N4426" i="35"/>
  <c r="M4426" i="35"/>
  <c r="L4426" i="35"/>
  <c r="K4426" i="35"/>
  <c r="N4425" i="35"/>
  <c r="M4425" i="35"/>
  <c r="L4425" i="35"/>
  <c r="K4425" i="35"/>
  <c r="N4424" i="35"/>
  <c r="M4424" i="35"/>
  <c r="L4424" i="35"/>
  <c r="K4424" i="35"/>
  <c r="N4423" i="35"/>
  <c r="M4423" i="35"/>
  <c r="L4423" i="35"/>
  <c r="K4423" i="35"/>
  <c r="N4422" i="35"/>
  <c r="M4422" i="35"/>
  <c r="L4422" i="35"/>
  <c r="K4422" i="35"/>
  <c r="N4421" i="35"/>
  <c r="M4421" i="35"/>
  <c r="L4421" i="35"/>
  <c r="K4421" i="35"/>
  <c r="N4420" i="35"/>
  <c r="M4420" i="35"/>
  <c r="L4420" i="35"/>
  <c r="K4420" i="35"/>
  <c r="N4419" i="35"/>
  <c r="M4419" i="35"/>
  <c r="L4419" i="35"/>
  <c r="K4419" i="35"/>
  <c r="N4418" i="35"/>
  <c r="M4418" i="35"/>
  <c r="L4418" i="35"/>
  <c r="K4418" i="35"/>
  <c r="N4417" i="35"/>
  <c r="M4417" i="35"/>
  <c r="L4417" i="35"/>
  <c r="K4417" i="35"/>
  <c r="N4416" i="35"/>
  <c r="M4416" i="35"/>
  <c r="L4416" i="35"/>
  <c r="K4416" i="35"/>
  <c r="N4415" i="35"/>
  <c r="M4415" i="35"/>
  <c r="L4415" i="35"/>
  <c r="K4415" i="35"/>
  <c r="N4414" i="35"/>
  <c r="M4414" i="35"/>
  <c r="L4414" i="35"/>
  <c r="K4414" i="35"/>
  <c r="N4413" i="35"/>
  <c r="M4413" i="35"/>
  <c r="L4413" i="35"/>
  <c r="K4413" i="35"/>
  <c r="N4412" i="35"/>
  <c r="M4412" i="35"/>
  <c r="L4412" i="35"/>
  <c r="K4412" i="35"/>
  <c r="N4411" i="35"/>
  <c r="M4411" i="35"/>
  <c r="L4411" i="35"/>
  <c r="K4411" i="35"/>
  <c r="N4410" i="35"/>
  <c r="M4410" i="35"/>
  <c r="L4410" i="35"/>
  <c r="K4410" i="35"/>
  <c r="N4409" i="35"/>
  <c r="M4409" i="35"/>
  <c r="L4409" i="35"/>
  <c r="K4409" i="35"/>
  <c r="N4408" i="35"/>
  <c r="M4408" i="35"/>
  <c r="L4408" i="35"/>
  <c r="K4408" i="35"/>
  <c r="N4407" i="35"/>
  <c r="M4407" i="35"/>
  <c r="L4407" i="35"/>
  <c r="K4407" i="35"/>
  <c r="N4406" i="35"/>
  <c r="M4406" i="35"/>
  <c r="L4406" i="35"/>
  <c r="K4406" i="35"/>
  <c r="N4405" i="35"/>
  <c r="M4405" i="35"/>
  <c r="L4405" i="35"/>
  <c r="K4405" i="35"/>
  <c r="N4404" i="35"/>
  <c r="M4404" i="35"/>
  <c r="L4404" i="35"/>
  <c r="K4404" i="35"/>
  <c r="N4403" i="35"/>
  <c r="M4403" i="35"/>
  <c r="L4403" i="35"/>
  <c r="K4403" i="35"/>
  <c r="N4402" i="35"/>
  <c r="M4402" i="35"/>
  <c r="L4402" i="35"/>
  <c r="K4402" i="35"/>
  <c r="N4401" i="35"/>
  <c r="M4401" i="35"/>
  <c r="L4401" i="35"/>
  <c r="K4401" i="35"/>
  <c r="N4400" i="35"/>
  <c r="M4400" i="35"/>
  <c r="L4400" i="35"/>
  <c r="K4400" i="35"/>
  <c r="N4399" i="35"/>
  <c r="M4399" i="35"/>
  <c r="L4399" i="35"/>
  <c r="K4399" i="35"/>
  <c r="N4398" i="35"/>
  <c r="M4398" i="35"/>
  <c r="L4398" i="35"/>
  <c r="K4398" i="35"/>
  <c r="N4397" i="35"/>
  <c r="M4397" i="35"/>
  <c r="L4397" i="35"/>
  <c r="K4397" i="35"/>
  <c r="N4396" i="35"/>
  <c r="M4396" i="35"/>
  <c r="L4396" i="35"/>
  <c r="K4396" i="35"/>
  <c r="N4395" i="35"/>
  <c r="M4395" i="35"/>
  <c r="L4395" i="35"/>
  <c r="K4395" i="35"/>
  <c r="N4394" i="35"/>
  <c r="M4394" i="35"/>
  <c r="L4394" i="35"/>
  <c r="K4394" i="35"/>
  <c r="N4393" i="35"/>
  <c r="M4393" i="35"/>
  <c r="L4393" i="35"/>
  <c r="K4393" i="35"/>
  <c r="N4392" i="35"/>
  <c r="M4392" i="35"/>
  <c r="L4392" i="35"/>
  <c r="K4392" i="35"/>
  <c r="N4391" i="35"/>
  <c r="M4391" i="35"/>
  <c r="L4391" i="35"/>
  <c r="K4391" i="35"/>
  <c r="N4390" i="35"/>
  <c r="M4390" i="35"/>
  <c r="L4390" i="35"/>
  <c r="K4390" i="35"/>
  <c r="N4389" i="35"/>
  <c r="M4389" i="35"/>
  <c r="L4389" i="35"/>
  <c r="K4389" i="35"/>
  <c r="N4388" i="35"/>
  <c r="M4388" i="35"/>
  <c r="L4388" i="35"/>
  <c r="K4388" i="35"/>
  <c r="N4387" i="35"/>
  <c r="M4387" i="35"/>
  <c r="L4387" i="35"/>
  <c r="K4387" i="35"/>
  <c r="N4386" i="35"/>
  <c r="M4386" i="35"/>
  <c r="L4386" i="35"/>
  <c r="K4386" i="35"/>
  <c r="N4385" i="35"/>
  <c r="M4385" i="35"/>
  <c r="L4385" i="35"/>
  <c r="K4385" i="35"/>
  <c r="N4384" i="35"/>
  <c r="M4384" i="35"/>
  <c r="L4384" i="35"/>
  <c r="K4384" i="35"/>
  <c r="N4383" i="35"/>
  <c r="M4383" i="35"/>
  <c r="L4383" i="35"/>
  <c r="K4383" i="35"/>
  <c r="N4382" i="35"/>
  <c r="M4382" i="35"/>
  <c r="L4382" i="35"/>
  <c r="K4382" i="35"/>
  <c r="N4381" i="35"/>
  <c r="M4381" i="35"/>
  <c r="L4381" i="35"/>
  <c r="K4381" i="35"/>
  <c r="N4380" i="35"/>
  <c r="M4380" i="35"/>
  <c r="L4380" i="35"/>
  <c r="K4380" i="35"/>
  <c r="N4379" i="35"/>
  <c r="M4379" i="35"/>
  <c r="L4379" i="35"/>
  <c r="K4379" i="35"/>
  <c r="N4378" i="35"/>
  <c r="M4378" i="35"/>
  <c r="L4378" i="35"/>
  <c r="K4378" i="35"/>
  <c r="N4377" i="35"/>
  <c r="M4377" i="35"/>
  <c r="L4377" i="35"/>
  <c r="K4377" i="35"/>
  <c r="N4376" i="35"/>
  <c r="M4376" i="35"/>
  <c r="L4376" i="35"/>
  <c r="K4376" i="35"/>
  <c r="N4375" i="35"/>
  <c r="M4375" i="35"/>
  <c r="L4375" i="35"/>
  <c r="K4375" i="35"/>
  <c r="N4374" i="35"/>
  <c r="M4374" i="35"/>
  <c r="L4374" i="35"/>
  <c r="K4374" i="35"/>
  <c r="N4373" i="35"/>
  <c r="M4373" i="35"/>
  <c r="L4373" i="35"/>
  <c r="K4373" i="35"/>
  <c r="N4372" i="35"/>
  <c r="M4372" i="35"/>
  <c r="L4372" i="35"/>
  <c r="K4372" i="35"/>
  <c r="N4371" i="35"/>
  <c r="M4371" i="35"/>
  <c r="L4371" i="35"/>
  <c r="K4371" i="35"/>
  <c r="N4370" i="35"/>
  <c r="M4370" i="35"/>
  <c r="L4370" i="35"/>
  <c r="K4370" i="35"/>
  <c r="N4369" i="35"/>
  <c r="M4369" i="35"/>
  <c r="L4369" i="35"/>
  <c r="K4369" i="35"/>
  <c r="N4368" i="35"/>
  <c r="M4368" i="35"/>
  <c r="L4368" i="35"/>
  <c r="K4368" i="35"/>
  <c r="N4367" i="35"/>
  <c r="M4367" i="35"/>
  <c r="L4367" i="35"/>
  <c r="K4367" i="35"/>
  <c r="N4366" i="35"/>
  <c r="M4366" i="35"/>
  <c r="L4366" i="35"/>
  <c r="K4366" i="35"/>
  <c r="N4365" i="35"/>
  <c r="M4365" i="35"/>
  <c r="L4365" i="35"/>
  <c r="K4365" i="35"/>
  <c r="N4364" i="35"/>
  <c r="M4364" i="35"/>
  <c r="L4364" i="35"/>
  <c r="K4364" i="35"/>
  <c r="N4363" i="35"/>
  <c r="M4363" i="35"/>
  <c r="L4363" i="35"/>
  <c r="K4363" i="35"/>
  <c r="N4362" i="35"/>
  <c r="M4362" i="35"/>
  <c r="L4362" i="35"/>
  <c r="K4362" i="35"/>
  <c r="N4361" i="35"/>
  <c r="M4361" i="35"/>
  <c r="L4361" i="35"/>
  <c r="K4361" i="35"/>
  <c r="N4360" i="35"/>
  <c r="M4360" i="35"/>
  <c r="L4360" i="35"/>
  <c r="K4360" i="35"/>
  <c r="N4359" i="35"/>
  <c r="M4359" i="35"/>
  <c r="L4359" i="35"/>
  <c r="K4359" i="35"/>
  <c r="N4358" i="35"/>
  <c r="M4358" i="35"/>
  <c r="L4358" i="35"/>
  <c r="K4358" i="35"/>
  <c r="N4357" i="35"/>
  <c r="M4357" i="35"/>
  <c r="L4357" i="35"/>
  <c r="K4357" i="35"/>
  <c r="N4356" i="35"/>
  <c r="M4356" i="35"/>
  <c r="L4356" i="35"/>
  <c r="K4356" i="35"/>
  <c r="N4355" i="35"/>
  <c r="M4355" i="35"/>
  <c r="L4355" i="35"/>
  <c r="K4355" i="35"/>
  <c r="N4354" i="35"/>
  <c r="M4354" i="35"/>
  <c r="L4354" i="35"/>
  <c r="K4354" i="35"/>
  <c r="N4353" i="35"/>
  <c r="M4353" i="35"/>
  <c r="L4353" i="35"/>
  <c r="K4353" i="35"/>
  <c r="N4352" i="35"/>
  <c r="M4352" i="35"/>
  <c r="L4352" i="35"/>
  <c r="K4352" i="35"/>
  <c r="N4351" i="35"/>
  <c r="M4351" i="35"/>
  <c r="L4351" i="35"/>
  <c r="K4351" i="35"/>
  <c r="N4350" i="35"/>
  <c r="M4350" i="35"/>
  <c r="L4350" i="35"/>
  <c r="K4350" i="35"/>
  <c r="N4349" i="35"/>
  <c r="M4349" i="35"/>
  <c r="L4349" i="35"/>
  <c r="K4349" i="35"/>
  <c r="N4348" i="35"/>
  <c r="M4348" i="35"/>
  <c r="L4348" i="35"/>
  <c r="K4348" i="35"/>
  <c r="N4347" i="35"/>
  <c r="M4347" i="35"/>
  <c r="L4347" i="35"/>
  <c r="K4347" i="35"/>
  <c r="N4346" i="35"/>
  <c r="M4346" i="35"/>
  <c r="L4346" i="35"/>
  <c r="K4346" i="35"/>
  <c r="N4345" i="35"/>
  <c r="M4345" i="35"/>
  <c r="L4345" i="35"/>
  <c r="K4345" i="35"/>
  <c r="N4344" i="35"/>
  <c r="M4344" i="35"/>
  <c r="L4344" i="35"/>
  <c r="K4344" i="35"/>
  <c r="N4343" i="35"/>
  <c r="M4343" i="35"/>
  <c r="L4343" i="35"/>
  <c r="K4343" i="35"/>
  <c r="N4342" i="35"/>
  <c r="M4342" i="35"/>
  <c r="L4342" i="35"/>
  <c r="K4342" i="35"/>
  <c r="N4341" i="35"/>
  <c r="M4341" i="35"/>
  <c r="L4341" i="35"/>
  <c r="K4341" i="35"/>
  <c r="N4340" i="35"/>
  <c r="M4340" i="35"/>
  <c r="L4340" i="35"/>
  <c r="K4340" i="35"/>
  <c r="N4339" i="35"/>
  <c r="M4339" i="35"/>
  <c r="L4339" i="35"/>
  <c r="K4339" i="35"/>
  <c r="N4338" i="35"/>
  <c r="M4338" i="35"/>
  <c r="L4338" i="35"/>
  <c r="K4338" i="35"/>
  <c r="N4337" i="35"/>
  <c r="M4337" i="35"/>
  <c r="L4337" i="35"/>
  <c r="K4337" i="35"/>
  <c r="N4336" i="35"/>
  <c r="M4336" i="35"/>
  <c r="L4336" i="35"/>
  <c r="K4336" i="35"/>
  <c r="N4335" i="35"/>
  <c r="M4335" i="35"/>
  <c r="L4335" i="35"/>
  <c r="K4335" i="35"/>
  <c r="N4334" i="35"/>
  <c r="M4334" i="35"/>
  <c r="L4334" i="35"/>
  <c r="K4334" i="35"/>
  <c r="N4333" i="35"/>
  <c r="M4333" i="35"/>
  <c r="L4333" i="35"/>
  <c r="K4333" i="35"/>
  <c r="N4332" i="35"/>
  <c r="M4332" i="35"/>
  <c r="L4332" i="35"/>
  <c r="K4332" i="35"/>
  <c r="N4331" i="35"/>
  <c r="M4331" i="35"/>
  <c r="L4331" i="35"/>
  <c r="K4331" i="35"/>
  <c r="N4330" i="35"/>
  <c r="M4330" i="35"/>
  <c r="L4330" i="35"/>
  <c r="K4330" i="35"/>
  <c r="N4329" i="35"/>
  <c r="M4329" i="35"/>
  <c r="L4329" i="35"/>
  <c r="K4329" i="35"/>
  <c r="N4328" i="35"/>
  <c r="M4328" i="35"/>
  <c r="L4328" i="35"/>
  <c r="K4328" i="35"/>
  <c r="N4327" i="35"/>
  <c r="M4327" i="35"/>
  <c r="L4327" i="35"/>
  <c r="K4327" i="35"/>
  <c r="N4326" i="35"/>
  <c r="M4326" i="35"/>
  <c r="L4326" i="35"/>
  <c r="K4326" i="35"/>
  <c r="N4325" i="35"/>
  <c r="M4325" i="35"/>
  <c r="L4325" i="35"/>
  <c r="K4325" i="35"/>
  <c r="N4324" i="35"/>
  <c r="M4324" i="35"/>
  <c r="L4324" i="35"/>
  <c r="K4324" i="35"/>
  <c r="N4323" i="35"/>
  <c r="M4323" i="35"/>
  <c r="L4323" i="35"/>
  <c r="K4323" i="35"/>
  <c r="N4322" i="35"/>
  <c r="M4322" i="35"/>
  <c r="L4322" i="35"/>
  <c r="K4322" i="35"/>
  <c r="N4321" i="35"/>
  <c r="M4321" i="35"/>
  <c r="L4321" i="35"/>
  <c r="K4321" i="35"/>
  <c r="N4320" i="35"/>
  <c r="M4320" i="35"/>
  <c r="L4320" i="35"/>
  <c r="K4320" i="35"/>
  <c r="N4319" i="35"/>
  <c r="M4319" i="35"/>
  <c r="L4319" i="35"/>
  <c r="K4319" i="35"/>
  <c r="N4318" i="35"/>
  <c r="M4318" i="35"/>
  <c r="L4318" i="35"/>
  <c r="K4318" i="35"/>
  <c r="N4317" i="35"/>
  <c r="M4317" i="35"/>
  <c r="L4317" i="35"/>
  <c r="K4317" i="35"/>
  <c r="N4316" i="35"/>
  <c r="M4316" i="35"/>
  <c r="L4316" i="35"/>
  <c r="K4316" i="35"/>
  <c r="N4315" i="35"/>
  <c r="M4315" i="35"/>
  <c r="L4315" i="35"/>
  <c r="K4315" i="35"/>
  <c r="N4314" i="35"/>
  <c r="M4314" i="35"/>
  <c r="L4314" i="35"/>
  <c r="K4314" i="35"/>
  <c r="N4313" i="35"/>
  <c r="M4313" i="35"/>
  <c r="L4313" i="35"/>
  <c r="K4313" i="35"/>
  <c r="N4312" i="35"/>
  <c r="M4312" i="35"/>
  <c r="L4312" i="35"/>
  <c r="K4312" i="35"/>
  <c r="N4311" i="35"/>
  <c r="M4311" i="35"/>
  <c r="L4311" i="35"/>
  <c r="K4311" i="35"/>
  <c r="N4310" i="35"/>
  <c r="M4310" i="35"/>
  <c r="L4310" i="35"/>
  <c r="K4310" i="35"/>
  <c r="N4309" i="35"/>
  <c r="M4309" i="35"/>
  <c r="L4309" i="35"/>
  <c r="K4309" i="35"/>
  <c r="N4308" i="35"/>
  <c r="M4308" i="35"/>
  <c r="L4308" i="35"/>
  <c r="K4308" i="35"/>
  <c r="N4307" i="35"/>
  <c r="M4307" i="35"/>
  <c r="L4307" i="35"/>
  <c r="K4307" i="35"/>
  <c r="N4306" i="35"/>
  <c r="M4306" i="35"/>
  <c r="L4306" i="35"/>
  <c r="K4306" i="35"/>
  <c r="N4305" i="35"/>
  <c r="M4305" i="35"/>
  <c r="L4305" i="35"/>
  <c r="K4305" i="35"/>
  <c r="N4304" i="35"/>
  <c r="M4304" i="35"/>
  <c r="L4304" i="35"/>
  <c r="K4304" i="35"/>
  <c r="N4303" i="35"/>
  <c r="M4303" i="35"/>
  <c r="L4303" i="35"/>
  <c r="K4303" i="35"/>
  <c r="N4302" i="35"/>
  <c r="M4302" i="35"/>
  <c r="L4302" i="35"/>
  <c r="K4302" i="35"/>
  <c r="N4301" i="35"/>
  <c r="M4301" i="35"/>
  <c r="L4301" i="35"/>
  <c r="K4301" i="35"/>
  <c r="N4300" i="35"/>
  <c r="M4300" i="35"/>
  <c r="L4300" i="35"/>
  <c r="K4300" i="35"/>
  <c r="N4299" i="35"/>
  <c r="M4299" i="35"/>
  <c r="L4299" i="35"/>
  <c r="K4299" i="35"/>
  <c r="N4298" i="35"/>
  <c r="M4298" i="35"/>
  <c r="L4298" i="35"/>
  <c r="K4298" i="35"/>
  <c r="N4297" i="35"/>
  <c r="M4297" i="35"/>
  <c r="L4297" i="35"/>
  <c r="K4297" i="35"/>
  <c r="N4296" i="35"/>
  <c r="M4296" i="35"/>
  <c r="L4296" i="35"/>
  <c r="K4296" i="35"/>
  <c r="N4295" i="35"/>
  <c r="M4295" i="35"/>
  <c r="L4295" i="35"/>
  <c r="K4295" i="35"/>
  <c r="N4294" i="35"/>
  <c r="M4294" i="35"/>
  <c r="L4294" i="35"/>
  <c r="K4294" i="35"/>
  <c r="N4293" i="35"/>
  <c r="M4293" i="35"/>
  <c r="L4293" i="35"/>
  <c r="K4293" i="35"/>
  <c r="N4292" i="35"/>
  <c r="M4292" i="35"/>
  <c r="L4292" i="35"/>
  <c r="K4292" i="35"/>
  <c r="N4291" i="35"/>
  <c r="M4291" i="35"/>
  <c r="L4291" i="35"/>
  <c r="K4291" i="35"/>
  <c r="N4290" i="35"/>
  <c r="M4290" i="35"/>
  <c r="L4290" i="35"/>
  <c r="K4290" i="35"/>
  <c r="N4289" i="35"/>
  <c r="M4289" i="35"/>
  <c r="L4289" i="35"/>
  <c r="K4289" i="35"/>
  <c r="N4288" i="35"/>
  <c r="M4288" i="35"/>
  <c r="L4288" i="35"/>
  <c r="K4288" i="35"/>
  <c r="N4287" i="35"/>
  <c r="M4287" i="35"/>
  <c r="L4287" i="35"/>
  <c r="K4287" i="35"/>
  <c r="N4286" i="35"/>
  <c r="M4286" i="35"/>
  <c r="L4286" i="35"/>
  <c r="K4286" i="35"/>
  <c r="N4285" i="35"/>
  <c r="M4285" i="35"/>
  <c r="L4285" i="35"/>
  <c r="K4285" i="35"/>
  <c r="N4284" i="35"/>
  <c r="M4284" i="35"/>
  <c r="L4284" i="35"/>
  <c r="K4284" i="35"/>
  <c r="N4283" i="35"/>
  <c r="M4283" i="35"/>
  <c r="L4283" i="35"/>
  <c r="K4283" i="35"/>
  <c r="N4282" i="35"/>
  <c r="M4282" i="35"/>
  <c r="L4282" i="35"/>
  <c r="K4282" i="35"/>
  <c r="N4281" i="35"/>
  <c r="M4281" i="35"/>
  <c r="L4281" i="35"/>
  <c r="K4281" i="35"/>
  <c r="N4280" i="35"/>
  <c r="M4280" i="35"/>
  <c r="L4280" i="35"/>
  <c r="K4280" i="35"/>
  <c r="N4279" i="35"/>
  <c r="M4279" i="35"/>
  <c r="L4279" i="35"/>
  <c r="K4279" i="35"/>
  <c r="N4278" i="35"/>
  <c r="M4278" i="35"/>
  <c r="L4278" i="35"/>
  <c r="K4278" i="35"/>
  <c r="N4277" i="35"/>
  <c r="M4277" i="35"/>
  <c r="L4277" i="35"/>
  <c r="K4277" i="35"/>
  <c r="N4276" i="35"/>
  <c r="M4276" i="35"/>
  <c r="L4276" i="35"/>
  <c r="K4276" i="35"/>
  <c r="N4275" i="35"/>
  <c r="M4275" i="35"/>
  <c r="L4275" i="35"/>
  <c r="K4275" i="35"/>
  <c r="N4274" i="35"/>
  <c r="M4274" i="35"/>
  <c r="L4274" i="35"/>
  <c r="K4274" i="35"/>
  <c r="N4273" i="35"/>
  <c r="M4273" i="35"/>
  <c r="L4273" i="35"/>
  <c r="K4273" i="35"/>
  <c r="N4272" i="35"/>
  <c r="M4272" i="35"/>
  <c r="L4272" i="35"/>
  <c r="K4272" i="35"/>
  <c r="N4271" i="35"/>
  <c r="M4271" i="35"/>
  <c r="L4271" i="35"/>
  <c r="K4271" i="35"/>
  <c r="N4270" i="35"/>
  <c r="M4270" i="35"/>
  <c r="L4270" i="35"/>
  <c r="K4270" i="35"/>
  <c r="N4269" i="35"/>
  <c r="M4269" i="35"/>
  <c r="L4269" i="35"/>
  <c r="K4269" i="35"/>
  <c r="N4268" i="35"/>
  <c r="M4268" i="35"/>
  <c r="L4268" i="35"/>
  <c r="K4268" i="35"/>
  <c r="N4267" i="35"/>
  <c r="M4267" i="35"/>
  <c r="L4267" i="35"/>
  <c r="K4267" i="35"/>
  <c r="N4266" i="35"/>
  <c r="M4266" i="35"/>
  <c r="L4266" i="35"/>
  <c r="K4266" i="35"/>
  <c r="N4265" i="35"/>
  <c r="M4265" i="35"/>
  <c r="L4265" i="35"/>
  <c r="K4265" i="35"/>
  <c r="N4264" i="35"/>
  <c r="M4264" i="35"/>
  <c r="L4264" i="35"/>
  <c r="K4264" i="35"/>
  <c r="N4263" i="35"/>
  <c r="M4263" i="35"/>
  <c r="L4263" i="35"/>
  <c r="K4263" i="35"/>
  <c r="N4262" i="35"/>
  <c r="M4262" i="35"/>
  <c r="L4262" i="35"/>
  <c r="K4262" i="35"/>
  <c r="N4261" i="35"/>
  <c r="M4261" i="35"/>
  <c r="L4261" i="35"/>
  <c r="K4261" i="35"/>
  <c r="N4260" i="35"/>
  <c r="M4260" i="35"/>
  <c r="L4260" i="35"/>
  <c r="K4260" i="35"/>
  <c r="N4259" i="35"/>
  <c r="M4259" i="35"/>
  <c r="L4259" i="35"/>
  <c r="K4259" i="35"/>
  <c r="N4258" i="35"/>
  <c r="M4258" i="35"/>
  <c r="L4258" i="35"/>
  <c r="K4258" i="35"/>
  <c r="N4257" i="35"/>
  <c r="M4257" i="35"/>
  <c r="L4257" i="35"/>
  <c r="K4257" i="35"/>
  <c r="N4256" i="35"/>
  <c r="M4256" i="35"/>
  <c r="L4256" i="35"/>
  <c r="K4256" i="35"/>
  <c r="N4255" i="35"/>
  <c r="M4255" i="35"/>
  <c r="L4255" i="35"/>
  <c r="K4255" i="35"/>
  <c r="N4254" i="35"/>
  <c r="M4254" i="35"/>
  <c r="L4254" i="35"/>
  <c r="K4254" i="35"/>
  <c r="N4253" i="35"/>
  <c r="M4253" i="35"/>
  <c r="L4253" i="35"/>
  <c r="K4253" i="35"/>
  <c r="N4252" i="35"/>
  <c r="M4252" i="35"/>
  <c r="L4252" i="35"/>
  <c r="K4252" i="35"/>
  <c r="N4251" i="35"/>
  <c r="M4251" i="35"/>
  <c r="L4251" i="35"/>
  <c r="K4251" i="35"/>
  <c r="N4250" i="35"/>
  <c r="M4250" i="35"/>
  <c r="L4250" i="35"/>
  <c r="K4250" i="35"/>
  <c r="N4249" i="35"/>
  <c r="M4249" i="35"/>
  <c r="L4249" i="35"/>
  <c r="K4249" i="35"/>
  <c r="N4248" i="35"/>
  <c r="M4248" i="35"/>
  <c r="L4248" i="35"/>
  <c r="K4248" i="35"/>
  <c r="N4247" i="35"/>
  <c r="M4247" i="35"/>
  <c r="L4247" i="35"/>
  <c r="K4247" i="35"/>
  <c r="N4246" i="35"/>
  <c r="M4246" i="35"/>
  <c r="L4246" i="35"/>
  <c r="K4246" i="35"/>
  <c r="N4245" i="35"/>
  <c r="M4245" i="35"/>
  <c r="L4245" i="35"/>
  <c r="K4245" i="35"/>
  <c r="N4244" i="35"/>
  <c r="M4244" i="35"/>
  <c r="L4244" i="35"/>
  <c r="K4244" i="35"/>
  <c r="N4243" i="35"/>
  <c r="M4243" i="35"/>
  <c r="L4243" i="35"/>
  <c r="K4243" i="35"/>
  <c r="N4242" i="35"/>
  <c r="M4242" i="35"/>
  <c r="L4242" i="35"/>
  <c r="K4242" i="35"/>
  <c r="N4241" i="35"/>
  <c r="M4241" i="35"/>
  <c r="L4241" i="35"/>
  <c r="K4241" i="35"/>
  <c r="N4240" i="35"/>
  <c r="M4240" i="35"/>
  <c r="L4240" i="35"/>
  <c r="K4240" i="35"/>
  <c r="N4239" i="35"/>
  <c r="M4239" i="35"/>
  <c r="L4239" i="35"/>
  <c r="K4239" i="35"/>
  <c r="N4238" i="35"/>
  <c r="M4238" i="35"/>
  <c r="L4238" i="35"/>
  <c r="K4238" i="35"/>
  <c r="N4237" i="35"/>
  <c r="M4237" i="35"/>
  <c r="L4237" i="35"/>
  <c r="K4237" i="35"/>
  <c r="N4236" i="35"/>
  <c r="M4236" i="35"/>
  <c r="L4236" i="35"/>
  <c r="K4236" i="35"/>
  <c r="N4235" i="35"/>
  <c r="M4235" i="35"/>
  <c r="L4235" i="35"/>
  <c r="K4235" i="35"/>
  <c r="N4234" i="35"/>
  <c r="M4234" i="35"/>
  <c r="L4234" i="35"/>
  <c r="K4234" i="35"/>
  <c r="N4233" i="35"/>
  <c r="M4233" i="35"/>
  <c r="L4233" i="35"/>
  <c r="K4233" i="35"/>
  <c r="N4232" i="35"/>
  <c r="M4232" i="35"/>
  <c r="L4232" i="35"/>
  <c r="K4232" i="35"/>
  <c r="N4231" i="35"/>
  <c r="M4231" i="35"/>
  <c r="L4231" i="35"/>
  <c r="K4231" i="35"/>
  <c r="N4230" i="35"/>
  <c r="M4230" i="35"/>
  <c r="L4230" i="35"/>
  <c r="K4230" i="35"/>
  <c r="N4229" i="35"/>
  <c r="M4229" i="35"/>
  <c r="L4229" i="35"/>
  <c r="K4229" i="35"/>
  <c r="N4228" i="35"/>
  <c r="M4228" i="35"/>
  <c r="L4228" i="35"/>
  <c r="K4228" i="35"/>
  <c r="N4227" i="35"/>
  <c r="M4227" i="35"/>
  <c r="L4227" i="35"/>
  <c r="K4227" i="35"/>
  <c r="N4226" i="35"/>
  <c r="M4226" i="35"/>
  <c r="L4226" i="35"/>
  <c r="K4226" i="35"/>
  <c r="N4225" i="35"/>
  <c r="M4225" i="35"/>
  <c r="L4225" i="35"/>
  <c r="K4225" i="35"/>
  <c r="N4224" i="35"/>
  <c r="M4224" i="35"/>
  <c r="L4224" i="35"/>
  <c r="K4224" i="35"/>
  <c r="N4223" i="35"/>
  <c r="M4223" i="35"/>
  <c r="L4223" i="35"/>
  <c r="K4223" i="35"/>
  <c r="N4222" i="35"/>
  <c r="M4222" i="35"/>
  <c r="L4222" i="35"/>
  <c r="K4222" i="35"/>
  <c r="N4221" i="35"/>
  <c r="M4221" i="35"/>
  <c r="L4221" i="35"/>
  <c r="K4221" i="35"/>
  <c r="N4220" i="35"/>
  <c r="M4220" i="35"/>
  <c r="L4220" i="35"/>
  <c r="K4220" i="35"/>
  <c r="N4219" i="35"/>
  <c r="M4219" i="35"/>
  <c r="L4219" i="35"/>
  <c r="K4219" i="35"/>
  <c r="N4218" i="35"/>
  <c r="M4218" i="35"/>
  <c r="L4218" i="35"/>
  <c r="K4218" i="35"/>
  <c r="N4217" i="35"/>
  <c r="M4217" i="35"/>
  <c r="L4217" i="35"/>
  <c r="K4217" i="35"/>
  <c r="N4216" i="35"/>
  <c r="M4216" i="35"/>
  <c r="L4216" i="35"/>
  <c r="K4216" i="35"/>
  <c r="N4215" i="35"/>
  <c r="M4215" i="35"/>
  <c r="L4215" i="35"/>
  <c r="K4215" i="35"/>
  <c r="N4214" i="35"/>
  <c r="M4214" i="35"/>
  <c r="L4214" i="35"/>
  <c r="K4214" i="35"/>
  <c r="N4213" i="35"/>
  <c r="M4213" i="35"/>
  <c r="L4213" i="35"/>
  <c r="K4213" i="35"/>
  <c r="N4212" i="35"/>
  <c r="M4212" i="35"/>
  <c r="L4212" i="35"/>
  <c r="K4212" i="35"/>
  <c r="N4211" i="35"/>
  <c r="M4211" i="35"/>
  <c r="L4211" i="35"/>
  <c r="K4211" i="35"/>
  <c r="N4210" i="35"/>
  <c r="M4210" i="35"/>
  <c r="L4210" i="35"/>
  <c r="K4210" i="35"/>
  <c r="N4209" i="35"/>
  <c r="M4209" i="35"/>
  <c r="L4209" i="35"/>
  <c r="K4209" i="35"/>
  <c r="N4208" i="35"/>
  <c r="M4208" i="35"/>
  <c r="L4208" i="35"/>
  <c r="K4208" i="35"/>
  <c r="N4207" i="35"/>
  <c r="M4207" i="35"/>
  <c r="L4207" i="35"/>
  <c r="K4207" i="35"/>
  <c r="N4206" i="35"/>
  <c r="M4206" i="35"/>
  <c r="L4206" i="35"/>
  <c r="K4206" i="35"/>
  <c r="N4205" i="35"/>
  <c r="M4205" i="35"/>
  <c r="L4205" i="35"/>
  <c r="K4205" i="35"/>
  <c r="N4204" i="35"/>
  <c r="M4204" i="35"/>
  <c r="L4204" i="35"/>
  <c r="K4204" i="35"/>
  <c r="N4203" i="35"/>
  <c r="M4203" i="35"/>
  <c r="L4203" i="35"/>
  <c r="K4203" i="35"/>
  <c r="N4202" i="35"/>
  <c r="M4202" i="35"/>
  <c r="L4202" i="35"/>
  <c r="K4202" i="35"/>
  <c r="N4201" i="35"/>
  <c r="M4201" i="35"/>
  <c r="L4201" i="35"/>
  <c r="K4201" i="35"/>
  <c r="N4200" i="35"/>
  <c r="M4200" i="35"/>
  <c r="L4200" i="35"/>
  <c r="K4200" i="35"/>
  <c r="N4199" i="35"/>
  <c r="M4199" i="35"/>
  <c r="L4199" i="35"/>
  <c r="K4199" i="35"/>
  <c r="N4198" i="35"/>
  <c r="M4198" i="35"/>
  <c r="L4198" i="35"/>
  <c r="K4198" i="35"/>
  <c r="N4197" i="35"/>
  <c r="M4197" i="35"/>
  <c r="L4197" i="35"/>
  <c r="K4197" i="35"/>
  <c r="N4196" i="35"/>
  <c r="M4196" i="35"/>
  <c r="L4196" i="35"/>
  <c r="K4196" i="35"/>
  <c r="N4195" i="35"/>
  <c r="M4195" i="35"/>
  <c r="L4195" i="35"/>
  <c r="K4195" i="35"/>
  <c r="N4194" i="35"/>
  <c r="M4194" i="35"/>
  <c r="L4194" i="35"/>
  <c r="K4194" i="35"/>
  <c r="N4193" i="35"/>
  <c r="M4193" i="35"/>
  <c r="L4193" i="35"/>
  <c r="K4193" i="35"/>
  <c r="N4192" i="35"/>
  <c r="M4192" i="35"/>
  <c r="L4192" i="35"/>
  <c r="K4192" i="35"/>
  <c r="N4191" i="35"/>
  <c r="M4191" i="35"/>
  <c r="L4191" i="35"/>
  <c r="K4191" i="35"/>
  <c r="N4190" i="35"/>
  <c r="M4190" i="35"/>
  <c r="L4190" i="35"/>
  <c r="K4190" i="35"/>
  <c r="N4189" i="35"/>
  <c r="M4189" i="35"/>
  <c r="L4189" i="35"/>
  <c r="K4189" i="35"/>
  <c r="N4188" i="35"/>
  <c r="M4188" i="35"/>
  <c r="L4188" i="35"/>
  <c r="K4188" i="35"/>
  <c r="N4187" i="35"/>
  <c r="M4187" i="35"/>
  <c r="L4187" i="35"/>
  <c r="K4187" i="35"/>
  <c r="N4186" i="35"/>
  <c r="M4186" i="35"/>
  <c r="L4186" i="35"/>
  <c r="K4186" i="35"/>
  <c r="N4185" i="35"/>
  <c r="M4185" i="35"/>
  <c r="L4185" i="35"/>
  <c r="K4185" i="35"/>
  <c r="N4184" i="35"/>
  <c r="M4184" i="35"/>
  <c r="L4184" i="35"/>
  <c r="K4184" i="35"/>
  <c r="N4183" i="35"/>
  <c r="M4183" i="35"/>
  <c r="L4183" i="35"/>
  <c r="K4183" i="35"/>
  <c r="N4182" i="35"/>
  <c r="M4182" i="35"/>
  <c r="L4182" i="35"/>
  <c r="K4182" i="35"/>
  <c r="N4181" i="35"/>
  <c r="M4181" i="35"/>
  <c r="L4181" i="35"/>
  <c r="K4181" i="35"/>
  <c r="N4180" i="35"/>
  <c r="M4180" i="35"/>
  <c r="L4180" i="35"/>
  <c r="K4180" i="35"/>
  <c r="N4179" i="35"/>
  <c r="M4179" i="35"/>
  <c r="L4179" i="35"/>
  <c r="K4179" i="35"/>
  <c r="N4178" i="35"/>
  <c r="M4178" i="35"/>
  <c r="L4178" i="35"/>
  <c r="K4178" i="35"/>
  <c r="N4177" i="35"/>
  <c r="M4177" i="35"/>
  <c r="L4177" i="35"/>
  <c r="K4177" i="35"/>
  <c r="N4176" i="35"/>
  <c r="M4176" i="35"/>
  <c r="L4176" i="35"/>
  <c r="K4176" i="35"/>
  <c r="N4175" i="35"/>
  <c r="M4175" i="35"/>
  <c r="L4175" i="35"/>
  <c r="K4175" i="35"/>
  <c r="N4174" i="35"/>
  <c r="M4174" i="35"/>
  <c r="L4174" i="35"/>
  <c r="K4174" i="35"/>
  <c r="N4173" i="35"/>
  <c r="M4173" i="35"/>
  <c r="L4173" i="35"/>
  <c r="K4173" i="35"/>
  <c r="N4172" i="35"/>
  <c r="M4172" i="35"/>
  <c r="L4172" i="35"/>
  <c r="K4172" i="35"/>
  <c r="N4171" i="35"/>
  <c r="M4171" i="35"/>
  <c r="L4171" i="35"/>
  <c r="K4171" i="35"/>
  <c r="N4170" i="35"/>
  <c r="M4170" i="35"/>
  <c r="L4170" i="35"/>
  <c r="K4170" i="35"/>
  <c r="N4169" i="35"/>
  <c r="M4169" i="35"/>
  <c r="L4169" i="35"/>
  <c r="K4169" i="35"/>
  <c r="N4168" i="35"/>
  <c r="M4168" i="35"/>
  <c r="L4168" i="35"/>
  <c r="K4168" i="35"/>
  <c r="N4167" i="35"/>
  <c r="M4167" i="35"/>
  <c r="L4167" i="35"/>
  <c r="K4167" i="35"/>
  <c r="N4166" i="35"/>
  <c r="M4166" i="35"/>
  <c r="L4166" i="35"/>
  <c r="K4166" i="35"/>
  <c r="N4165" i="35"/>
  <c r="M4165" i="35"/>
  <c r="L4165" i="35"/>
  <c r="K4165" i="35"/>
  <c r="N4164" i="35"/>
  <c r="M4164" i="35"/>
  <c r="L4164" i="35"/>
  <c r="K4164" i="35"/>
  <c r="N4163" i="35"/>
  <c r="M4163" i="35"/>
  <c r="L4163" i="35"/>
  <c r="K4163" i="35"/>
  <c r="N4162" i="35"/>
  <c r="M4162" i="35"/>
  <c r="L4162" i="35"/>
  <c r="K4162" i="35"/>
  <c r="N4161" i="35"/>
  <c r="M4161" i="35"/>
  <c r="L4161" i="35"/>
  <c r="K4161" i="35"/>
  <c r="N4160" i="35"/>
  <c r="M4160" i="35"/>
  <c r="L4160" i="35"/>
  <c r="K4160" i="35"/>
  <c r="N4159" i="35"/>
  <c r="M4159" i="35"/>
  <c r="L4159" i="35"/>
  <c r="K4159" i="35"/>
  <c r="N4158" i="35"/>
  <c r="M4158" i="35"/>
  <c r="L4158" i="35"/>
  <c r="K4158" i="35"/>
  <c r="N4157" i="35"/>
  <c r="M4157" i="35"/>
  <c r="L4157" i="35"/>
  <c r="K4157" i="35"/>
  <c r="N4156" i="35"/>
  <c r="M4156" i="35"/>
  <c r="L4156" i="35"/>
  <c r="K4156" i="35"/>
  <c r="N4155" i="35"/>
  <c r="M4155" i="35"/>
  <c r="L4155" i="35"/>
  <c r="K4155" i="35"/>
  <c r="N4154" i="35"/>
  <c r="M4154" i="35"/>
  <c r="L4154" i="35"/>
  <c r="K4154" i="35"/>
  <c r="N4153" i="35"/>
  <c r="M4153" i="35"/>
  <c r="L4153" i="35"/>
  <c r="K4153" i="35"/>
  <c r="N4152" i="35"/>
  <c r="M4152" i="35"/>
  <c r="L4152" i="35"/>
  <c r="K4152" i="35"/>
  <c r="N4151" i="35"/>
  <c r="M4151" i="35"/>
  <c r="L4151" i="35"/>
  <c r="K4151" i="35"/>
  <c r="N4150" i="35"/>
  <c r="M4150" i="35"/>
  <c r="L4150" i="35"/>
  <c r="K4150" i="35"/>
  <c r="N4149" i="35"/>
  <c r="M4149" i="35"/>
  <c r="L4149" i="35"/>
  <c r="K4149" i="35"/>
  <c r="N4148" i="35"/>
  <c r="M4148" i="35"/>
  <c r="L4148" i="35"/>
  <c r="K4148" i="35"/>
  <c r="N4147" i="35"/>
  <c r="M4147" i="35"/>
  <c r="L4147" i="35"/>
  <c r="K4147" i="35"/>
  <c r="N4146" i="35"/>
  <c r="M4146" i="35"/>
  <c r="L4146" i="35"/>
  <c r="K4146" i="35"/>
  <c r="N4145" i="35"/>
  <c r="M4145" i="35"/>
  <c r="L4145" i="35"/>
  <c r="K4145" i="35"/>
  <c r="N4144" i="35"/>
  <c r="M4144" i="35"/>
  <c r="L4144" i="35"/>
  <c r="K4144" i="35"/>
  <c r="N4143" i="35"/>
  <c r="M4143" i="35"/>
  <c r="L4143" i="35"/>
  <c r="K4143" i="35"/>
  <c r="N4142" i="35"/>
  <c r="M4142" i="35"/>
  <c r="L4142" i="35"/>
  <c r="K4142" i="35"/>
  <c r="N4141" i="35"/>
  <c r="M4141" i="35"/>
  <c r="L4141" i="35"/>
  <c r="K4141" i="35"/>
  <c r="N4140" i="35"/>
  <c r="M4140" i="35"/>
  <c r="L4140" i="35"/>
  <c r="K4140" i="35"/>
  <c r="N4139" i="35"/>
  <c r="M4139" i="35"/>
  <c r="L4139" i="35"/>
  <c r="K4139" i="35"/>
  <c r="N4138" i="35"/>
  <c r="M4138" i="35"/>
  <c r="L4138" i="35"/>
  <c r="K4138" i="35"/>
  <c r="N4137" i="35"/>
  <c r="M4137" i="35"/>
  <c r="L4137" i="35"/>
  <c r="K4137" i="35"/>
  <c r="N4136" i="35"/>
  <c r="M4136" i="35"/>
  <c r="L4136" i="35"/>
  <c r="K4136" i="35"/>
  <c r="N4135" i="35"/>
  <c r="M4135" i="35"/>
  <c r="L4135" i="35"/>
  <c r="K4135" i="35"/>
  <c r="N4134" i="35"/>
  <c r="M4134" i="35"/>
  <c r="L4134" i="35"/>
  <c r="K4134" i="35"/>
  <c r="N4133" i="35"/>
  <c r="M4133" i="35"/>
  <c r="L4133" i="35"/>
  <c r="K4133" i="35"/>
  <c r="N4132" i="35"/>
  <c r="M4132" i="35"/>
  <c r="L4132" i="35"/>
  <c r="K4132" i="35"/>
  <c r="N4131" i="35"/>
  <c r="M4131" i="35"/>
  <c r="L4131" i="35"/>
  <c r="K4131" i="35"/>
  <c r="N4130" i="35"/>
  <c r="M4130" i="35"/>
  <c r="L4130" i="35"/>
  <c r="K4130" i="35"/>
  <c r="N4129" i="35"/>
  <c r="M4129" i="35"/>
  <c r="L4129" i="35"/>
  <c r="K4129" i="35"/>
  <c r="N4128" i="35"/>
  <c r="M4128" i="35"/>
  <c r="L4128" i="35"/>
  <c r="K4128" i="35"/>
  <c r="N4127" i="35"/>
  <c r="M4127" i="35"/>
  <c r="L4127" i="35"/>
  <c r="K4127" i="35"/>
  <c r="N4126" i="35"/>
  <c r="M4126" i="35"/>
  <c r="L4126" i="35"/>
  <c r="K4126" i="35"/>
  <c r="N4125" i="35"/>
  <c r="M4125" i="35"/>
  <c r="L4125" i="35"/>
  <c r="K4125" i="35"/>
  <c r="N4124" i="35"/>
  <c r="M4124" i="35"/>
  <c r="L4124" i="35"/>
  <c r="K4124" i="35"/>
  <c r="N4123" i="35"/>
  <c r="M4123" i="35"/>
  <c r="L4123" i="35"/>
  <c r="K4123" i="35"/>
  <c r="N4122" i="35"/>
  <c r="M4122" i="35"/>
  <c r="L4122" i="35"/>
  <c r="K4122" i="35"/>
  <c r="N4121" i="35"/>
  <c r="M4121" i="35"/>
  <c r="L4121" i="35"/>
  <c r="K4121" i="35"/>
  <c r="N4120" i="35"/>
  <c r="M4120" i="35"/>
  <c r="L4120" i="35"/>
  <c r="K4120" i="35"/>
  <c r="N4119" i="35"/>
  <c r="M4119" i="35"/>
  <c r="L4119" i="35"/>
  <c r="K4119" i="35"/>
  <c r="N4118" i="35"/>
  <c r="M4118" i="35"/>
  <c r="L4118" i="35"/>
  <c r="K4118" i="35"/>
  <c r="N4117" i="35"/>
  <c r="M4117" i="35"/>
  <c r="L4117" i="35"/>
  <c r="K4117" i="35"/>
  <c r="N4116" i="35"/>
  <c r="M4116" i="35"/>
  <c r="L4116" i="35"/>
  <c r="K4116" i="35"/>
  <c r="N4115" i="35"/>
  <c r="M4115" i="35"/>
  <c r="L4115" i="35"/>
  <c r="K4115" i="35"/>
  <c r="N4114" i="35"/>
  <c r="M4114" i="35"/>
  <c r="L4114" i="35"/>
  <c r="K4114" i="35"/>
  <c r="N4113" i="35"/>
  <c r="M4113" i="35"/>
  <c r="L4113" i="35"/>
  <c r="K4113" i="35"/>
  <c r="N4112" i="35"/>
  <c r="M4112" i="35"/>
  <c r="L4112" i="35"/>
  <c r="K4112" i="35"/>
  <c r="N4111" i="35"/>
  <c r="M4111" i="35"/>
  <c r="L4111" i="35"/>
  <c r="K4111" i="35"/>
  <c r="N4110" i="35"/>
  <c r="M4110" i="35"/>
  <c r="L4110" i="35"/>
  <c r="K4110" i="35"/>
  <c r="N4109" i="35"/>
  <c r="M4109" i="35"/>
  <c r="L4109" i="35"/>
  <c r="K4109" i="35"/>
  <c r="N4108" i="35"/>
  <c r="M4108" i="35"/>
  <c r="L4108" i="35"/>
  <c r="K4108" i="35"/>
  <c r="N4107" i="35"/>
  <c r="M4107" i="35"/>
  <c r="L4107" i="35"/>
  <c r="K4107" i="35"/>
  <c r="N4106" i="35"/>
  <c r="M4106" i="35"/>
  <c r="L4106" i="35"/>
  <c r="K4106" i="35"/>
  <c r="N4105" i="35"/>
  <c r="M4105" i="35"/>
  <c r="L4105" i="35"/>
  <c r="K4105" i="35"/>
  <c r="N4104" i="35"/>
  <c r="M4104" i="35"/>
  <c r="L4104" i="35"/>
  <c r="K4104" i="35"/>
  <c r="N4103" i="35"/>
  <c r="M4103" i="35"/>
  <c r="L4103" i="35"/>
  <c r="K4103" i="35"/>
  <c r="N4102" i="35"/>
  <c r="M4102" i="35"/>
  <c r="L4102" i="35"/>
  <c r="K4102" i="35"/>
  <c r="N4101" i="35"/>
  <c r="M4101" i="35"/>
  <c r="L4101" i="35"/>
  <c r="K4101" i="35"/>
  <c r="N4100" i="35"/>
  <c r="M4100" i="35"/>
  <c r="L4100" i="35"/>
  <c r="K4100" i="35"/>
  <c r="N4099" i="35"/>
  <c r="M4099" i="35"/>
  <c r="L4099" i="35"/>
  <c r="K4099" i="35"/>
  <c r="N4098" i="35"/>
  <c r="M4098" i="35"/>
  <c r="L4098" i="35"/>
  <c r="K4098" i="35"/>
  <c r="N4097" i="35"/>
  <c r="M4097" i="35"/>
  <c r="L4097" i="35"/>
  <c r="K4097" i="35"/>
  <c r="N4096" i="35"/>
  <c r="M4096" i="35"/>
  <c r="L4096" i="35"/>
  <c r="K4096" i="35"/>
  <c r="N4095" i="35"/>
  <c r="M4095" i="35"/>
  <c r="L4095" i="35"/>
  <c r="K4095" i="35"/>
  <c r="N4094" i="35"/>
  <c r="M4094" i="35"/>
  <c r="L4094" i="35"/>
  <c r="K4094" i="35"/>
  <c r="N4093" i="35"/>
  <c r="M4093" i="35"/>
  <c r="L4093" i="35"/>
  <c r="K4093" i="35"/>
  <c r="N4092" i="35"/>
  <c r="M4092" i="35"/>
  <c r="L4092" i="35"/>
  <c r="K4092" i="35"/>
  <c r="N4091" i="35"/>
  <c r="M4091" i="35"/>
  <c r="L4091" i="35"/>
  <c r="K4091" i="35"/>
  <c r="N4090" i="35"/>
  <c r="M4090" i="35"/>
  <c r="L4090" i="35"/>
  <c r="K4090" i="35"/>
  <c r="N4089" i="35"/>
  <c r="M4089" i="35"/>
  <c r="L4089" i="35"/>
  <c r="K4089" i="35"/>
  <c r="N4088" i="35"/>
  <c r="M4088" i="35"/>
  <c r="L4088" i="35"/>
  <c r="K4088" i="35"/>
  <c r="N4087" i="35"/>
  <c r="M4087" i="35"/>
  <c r="L4087" i="35"/>
  <c r="K4087" i="35"/>
  <c r="N4086" i="35"/>
  <c r="M4086" i="35"/>
  <c r="L4086" i="35"/>
  <c r="K4086" i="35"/>
  <c r="N4085" i="35"/>
  <c r="M4085" i="35"/>
  <c r="L4085" i="35"/>
  <c r="K4085" i="35"/>
  <c r="N4084" i="35"/>
  <c r="M4084" i="35"/>
  <c r="L4084" i="35"/>
  <c r="K4084" i="35"/>
  <c r="N4083" i="35"/>
  <c r="M4083" i="35"/>
  <c r="L4083" i="35"/>
  <c r="K4083" i="35"/>
  <c r="N4082" i="35"/>
  <c r="M4082" i="35"/>
  <c r="L4082" i="35"/>
  <c r="K4082" i="35"/>
  <c r="N4081" i="35"/>
  <c r="M4081" i="35"/>
  <c r="L4081" i="35"/>
  <c r="K4081" i="35"/>
  <c r="N4080" i="35"/>
  <c r="M4080" i="35"/>
  <c r="L4080" i="35"/>
  <c r="K4080" i="35"/>
  <c r="N4079" i="35"/>
  <c r="M4079" i="35"/>
  <c r="L4079" i="35"/>
  <c r="K4079" i="35"/>
  <c r="N4078" i="35"/>
  <c r="M4078" i="35"/>
  <c r="L4078" i="35"/>
  <c r="K4078" i="35"/>
  <c r="N4077" i="35"/>
  <c r="M4077" i="35"/>
  <c r="L4077" i="35"/>
  <c r="K4077" i="35"/>
  <c r="N4076" i="35"/>
  <c r="M4076" i="35"/>
  <c r="L4076" i="35"/>
  <c r="K4076" i="35"/>
  <c r="N4075" i="35"/>
  <c r="M4075" i="35"/>
  <c r="L4075" i="35"/>
  <c r="K4075" i="35"/>
  <c r="N4074" i="35"/>
  <c r="M4074" i="35"/>
  <c r="L4074" i="35"/>
  <c r="K4074" i="35"/>
  <c r="N4073" i="35"/>
  <c r="M4073" i="35"/>
  <c r="L4073" i="35"/>
  <c r="K4073" i="35"/>
  <c r="N4072" i="35"/>
  <c r="M4072" i="35"/>
  <c r="L4072" i="35"/>
  <c r="K4072" i="35"/>
  <c r="N4071" i="35"/>
  <c r="M4071" i="35"/>
  <c r="L4071" i="35"/>
  <c r="K4071" i="35"/>
  <c r="N4070" i="35"/>
  <c r="M4070" i="35"/>
  <c r="L4070" i="35"/>
  <c r="K4070" i="35"/>
  <c r="N4069" i="35"/>
  <c r="M4069" i="35"/>
  <c r="L4069" i="35"/>
  <c r="K4069" i="35"/>
  <c r="N4068" i="35"/>
  <c r="M4068" i="35"/>
  <c r="L4068" i="35"/>
  <c r="K4068" i="35"/>
  <c r="N4067" i="35"/>
  <c r="M4067" i="35"/>
  <c r="L4067" i="35"/>
  <c r="K4067" i="35"/>
  <c r="N4066" i="35"/>
  <c r="M4066" i="35"/>
  <c r="L4066" i="35"/>
  <c r="K4066" i="35"/>
  <c r="N4065" i="35"/>
  <c r="M4065" i="35"/>
  <c r="L4065" i="35"/>
  <c r="K4065" i="35"/>
  <c r="N4064" i="35"/>
  <c r="M4064" i="35"/>
  <c r="L4064" i="35"/>
  <c r="K4064" i="35"/>
  <c r="N4063" i="35"/>
  <c r="M4063" i="35"/>
  <c r="L4063" i="35"/>
  <c r="K4063" i="35"/>
  <c r="N4062" i="35"/>
  <c r="M4062" i="35"/>
  <c r="L4062" i="35"/>
  <c r="K4062" i="35"/>
  <c r="N4061" i="35"/>
  <c r="M4061" i="35"/>
  <c r="L4061" i="35"/>
  <c r="K4061" i="35"/>
  <c r="N4060" i="35"/>
  <c r="M4060" i="35"/>
  <c r="L4060" i="35"/>
  <c r="K4060" i="35"/>
  <c r="N4059" i="35"/>
  <c r="M4059" i="35"/>
  <c r="L4059" i="35"/>
  <c r="K4059" i="35"/>
  <c r="N4058" i="35"/>
  <c r="M4058" i="35"/>
  <c r="L4058" i="35"/>
  <c r="K4058" i="35"/>
  <c r="N4057" i="35"/>
  <c r="M4057" i="35"/>
  <c r="L4057" i="35"/>
  <c r="K4057" i="35"/>
  <c r="N4056" i="35"/>
  <c r="M4056" i="35"/>
  <c r="L4056" i="35"/>
  <c r="K4056" i="35"/>
  <c r="N4055" i="35"/>
  <c r="M4055" i="35"/>
  <c r="L4055" i="35"/>
  <c r="K4055" i="35"/>
  <c r="N4054" i="35"/>
  <c r="M4054" i="35"/>
  <c r="L4054" i="35"/>
  <c r="K4054" i="35"/>
  <c r="N4053" i="35"/>
  <c r="M4053" i="35"/>
  <c r="L4053" i="35"/>
  <c r="K4053" i="35"/>
  <c r="N4052" i="35"/>
  <c r="M4052" i="35"/>
  <c r="L4052" i="35"/>
  <c r="K4052" i="35"/>
  <c r="N4051" i="35"/>
  <c r="M4051" i="35"/>
  <c r="L4051" i="35"/>
  <c r="K4051" i="35"/>
  <c r="N4050" i="35"/>
  <c r="M4050" i="35"/>
  <c r="L4050" i="35"/>
  <c r="K4050" i="35"/>
  <c r="N4049" i="35"/>
  <c r="M4049" i="35"/>
  <c r="L4049" i="35"/>
  <c r="K4049" i="35"/>
  <c r="N4048" i="35"/>
  <c r="M4048" i="35"/>
  <c r="L4048" i="35"/>
  <c r="K4048" i="35"/>
  <c r="N4047" i="35"/>
  <c r="M4047" i="35"/>
  <c r="L4047" i="35"/>
  <c r="K4047" i="35"/>
  <c r="N4046" i="35"/>
  <c r="M4046" i="35"/>
  <c r="L4046" i="35"/>
  <c r="K4046" i="35"/>
  <c r="N4045" i="35"/>
  <c r="M4045" i="35"/>
  <c r="L4045" i="35"/>
  <c r="K4045" i="35"/>
  <c r="N4044" i="35"/>
  <c r="M4044" i="35"/>
  <c r="L4044" i="35"/>
  <c r="K4044" i="35"/>
  <c r="N4043" i="35"/>
  <c r="M4043" i="35"/>
  <c r="L4043" i="35"/>
  <c r="K4043" i="35"/>
  <c r="N4042" i="35"/>
  <c r="M4042" i="35"/>
  <c r="L4042" i="35"/>
  <c r="K4042" i="35"/>
  <c r="N4041" i="35"/>
  <c r="M4041" i="35"/>
  <c r="L4041" i="35"/>
  <c r="K4041" i="35"/>
  <c r="N4040" i="35"/>
  <c r="M4040" i="35"/>
  <c r="L4040" i="35"/>
  <c r="K4040" i="35"/>
  <c r="N4039" i="35"/>
  <c r="M4039" i="35"/>
  <c r="L4039" i="35"/>
  <c r="K4039" i="35"/>
  <c r="N4038" i="35"/>
  <c r="M4038" i="35"/>
  <c r="L4038" i="35"/>
  <c r="K4038" i="35"/>
  <c r="N4037" i="35"/>
  <c r="M4037" i="35"/>
  <c r="L4037" i="35"/>
  <c r="K4037" i="35"/>
  <c r="N4036" i="35"/>
  <c r="M4036" i="35"/>
  <c r="L4036" i="35"/>
  <c r="K4036" i="35"/>
  <c r="N4035" i="35"/>
  <c r="M4035" i="35"/>
  <c r="L4035" i="35"/>
  <c r="K4035" i="35"/>
  <c r="N4034" i="35"/>
  <c r="M4034" i="35"/>
  <c r="L4034" i="35"/>
  <c r="K4034" i="35"/>
  <c r="N4033" i="35"/>
  <c r="M4033" i="35"/>
  <c r="L4033" i="35"/>
  <c r="K4033" i="35"/>
  <c r="N4032" i="35"/>
  <c r="M4032" i="35"/>
  <c r="L4032" i="35"/>
  <c r="K4032" i="35"/>
  <c r="N4031" i="35"/>
  <c r="M4031" i="35"/>
  <c r="L4031" i="35"/>
  <c r="K4031" i="35"/>
  <c r="N4030" i="35"/>
  <c r="M4030" i="35"/>
  <c r="L4030" i="35"/>
  <c r="K4030" i="35"/>
  <c r="N4029" i="35"/>
  <c r="M4029" i="35"/>
  <c r="L4029" i="35"/>
  <c r="K4029" i="35"/>
  <c r="N4028" i="35"/>
  <c r="M4028" i="35"/>
  <c r="L4028" i="35"/>
  <c r="K4028" i="35"/>
  <c r="N4027" i="35"/>
  <c r="M4027" i="35"/>
  <c r="L4027" i="35"/>
  <c r="K4027" i="35"/>
  <c r="N4026" i="35"/>
  <c r="M4026" i="35"/>
  <c r="L4026" i="35"/>
  <c r="K4026" i="35"/>
  <c r="N4025" i="35"/>
  <c r="M4025" i="35"/>
  <c r="L4025" i="35"/>
  <c r="K4025" i="35"/>
  <c r="N4024" i="35"/>
  <c r="M4024" i="35"/>
  <c r="L4024" i="35"/>
  <c r="K4024" i="35"/>
  <c r="N4023" i="35"/>
  <c r="M4023" i="35"/>
  <c r="L4023" i="35"/>
  <c r="K4023" i="35"/>
  <c r="N4022" i="35"/>
  <c r="M4022" i="35"/>
  <c r="L4022" i="35"/>
  <c r="K4022" i="35"/>
  <c r="N4021" i="35"/>
  <c r="M4021" i="35"/>
  <c r="L4021" i="35"/>
  <c r="K4021" i="35"/>
  <c r="N4020" i="35"/>
  <c r="M4020" i="35"/>
  <c r="L4020" i="35"/>
  <c r="K4020" i="35"/>
  <c r="N4019" i="35"/>
  <c r="M4019" i="35"/>
  <c r="L4019" i="35"/>
  <c r="K4019" i="35"/>
  <c r="N4018" i="35"/>
  <c r="M4018" i="35"/>
  <c r="L4018" i="35"/>
  <c r="K4018" i="35"/>
  <c r="N4017" i="35"/>
  <c r="M4017" i="35"/>
  <c r="L4017" i="35"/>
  <c r="K4017" i="35"/>
  <c r="N4016" i="35"/>
  <c r="M4016" i="35"/>
  <c r="L4016" i="35"/>
  <c r="K4016" i="35"/>
  <c r="N4015" i="35"/>
  <c r="M4015" i="35"/>
  <c r="L4015" i="35"/>
  <c r="K4015" i="35"/>
  <c r="N4014" i="35"/>
  <c r="M4014" i="35"/>
  <c r="L4014" i="35"/>
  <c r="K4014" i="35"/>
  <c r="N4013" i="35"/>
  <c r="M4013" i="35"/>
  <c r="L4013" i="35"/>
  <c r="K4013" i="35"/>
  <c r="N4012" i="35"/>
  <c r="M4012" i="35"/>
  <c r="L4012" i="35"/>
  <c r="K4012" i="35"/>
  <c r="N4011" i="35"/>
  <c r="M4011" i="35"/>
  <c r="L4011" i="35"/>
  <c r="K4011" i="35"/>
  <c r="N4010" i="35"/>
  <c r="M4010" i="35"/>
  <c r="L4010" i="35"/>
  <c r="K4010" i="35"/>
  <c r="N4009" i="35"/>
  <c r="M4009" i="35"/>
  <c r="L4009" i="35"/>
  <c r="K4009" i="35"/>
  <c r="N4008" i="35"/>
  <c r="M4008" i="35"/>
  <c r="L4008" i="35"/>
  <c r="K4008" i="35"/>
  <c r="N4007" i="35"/>
  <c r="M4007" i="35"/>
  <c r="L4007" i="35"/>
  <c r="K4007" i="35"/>
  <c r="N4006" i="35"/>
  <c r="M4006" i="35"/>
  <c r="L4006" i="35"/>
  <c r="K4006" i="35"/>
  <c r="N4005" i="35"/>
  <c r="M4005" i="35"/>
  <c r="L4005" i="35"/>
  <c r="K4005" i="35"/>
  <c r="N4004" i="35"/>
  <c r="M4004" i="35"/>
  <c r="L4004" i="35"/>
  <c r="K4004" i="35"/>
  <c r="N4003" i="35"/>
  <c r="M4003" i="35"/>
  <c r="L4003" i="35"/>
  <c r="K4003" i="35"/>
  <c r="N4002" i="35"/>
  <c r="M4002" i="35"/>
  <c r="L4002" i="35"/>
  <c r="K4002" i="35"/>
  <c r="N4001" i="35"/>
  <c r="M4001" i="35"/>
  <c r="L4001" i="35"/>
  <c r="K4001" i="35"/>
  <c r="N4000" i="35"/>
  <c r="M4000" i="35"/>
  <c r="L4000" i="35"/>
  <c r="K4000" i="35"/>
  <c r="N3999" i="35"/>
  <c r="M3999" i="35"/>
  <c r="L3999" i="35"/>
  <c r="K3999" i="35"/>
  <c r="N3998" i="35"/>
  <c r="M3998" i="35"/>
  <c r="L3998" i="35"/>
  <c r="K3998" i="35"/>
  <c r="N3997" i="35"/>
  <c r="M3997" i="35"/>
  <c r="L3997" i="35"/>
  <c r="K3997" i="35"/>
  <c r="N3996" i="35"/>
  <c r="M3996" i="35"/>
  <c r="L3996" i="35"/>
  <c r="K3996" i="35"/>
  <c r="N3995" i="35"/>
  <c r="M3995" i="35"/>
  <c r="L3995" i="35"/>
  <c r="K3995" i="35"/>
  <c r="N3994" i="35"/>
  <c r="M3994" i="35"/>
  <c r="L3994" i="35"/>
  <c r="K3994" i="35"/>
  <c r="N3993" i="35"/>
  <c r="M3993" i="35"/>
  <c r="L3993" i="35"/>
  <c r="K3993" i="35"/>
  <c r="N3992" i="35"/>
  <c r="M3992" i="35"/>
  <c r="L3992" i="35"/>
  <c r="K3992" i="35"/>
  <c r="N3991" i="35"/>
  <c r="M3991" i="35"/>
  <c r="L3991" i="35"/>
  <c r="K3991" i="35"/>
  <c r="N3990" i="35"/>
  <c r="M3990" i="35"/>
  <c r="L3990" i="35"/>
  <c r="K3990" i="35"/>
  <c r="N3989" i="35"/>
  <c r="M3989" i="35"/>
  <c r="L3989" i="35"/>
  <c r="K3989" i="35"/>
  <c r="N3988" i="35"/>
  <c r="M3988" i="35"/>
  <c r="L3988" i="35"/>
  <c r="K3988" i="35"/>
  <c r="N3987" i="35"/>
  <c r="M3987" i="35"/>
  <c r="L3987" i="35"/>
  <c r="K3987" i="35"/>
  <c r="N3986" i="35"/>
  <c r="M3986" i="35"/>
  <c r="L3986" i="35"/>
  <c r="K3986" i="35"/>
  <c r="N3985" i="35"/>
  <c r="M3985" i="35"/>
  <c r="L3985" i="35"/>
  <c r="K3985" i="35"/>
  <c r="N3984" i="35"/>
  <c r="M3984" i="35"/>
  <c r="L3984" i="35"/>
  <c r="K3984" i="35"/>
  <c r="N3983" i="35"/>
  <c r="M3983" i="35"/>
  <c r="L3983" i="35"/>
  <c r="K3983" i="35"/>
  <c r="N3982" i="35"/>
  <c r="M3982" i="35"/>
  <c r="L3982" i="35"/>
  <c r="K3982" i="35"/>
  <c r="N3981" i="35"/>
  <c r="M3981" i="35"/>
  <c r="L3981" i="35"/>
  <c r="K3981" i="35"/>
  <c r="N3980" i="35"/>
  <c r="M3980" i="35"/>
  <c r="L3980" i="35"/>
  <c r="K3980" i="35"/>
  <c r="N3979" i="35"/>
  <c r="M3979" i="35"/>
  <c r="L3979" i="35"/>
  <c r="K3979" i="35"/>
  <c r="N3978" i="35"/>
  <c r="M3978" i="35"/>
  <c r="L3978" i="35"/>
  <c r="K3978" i="35"/>
  <c r="N3977" i="35"/>
  <c r="M3977" i="35"/>
  <c r="L3977" i="35"/>
  <c r="K3977" i="35"/>
  <c r="N3976" i="35"/>
  <c r="M3976" i="35"/>
  <c r="L3976" i="35"/>
  <c r="K3976" i="35"/>
  <c r="N3975" i="35"/>
  <c r="M3975" i="35"/>
  <c r="L3975" i="35"/>
  <c r="K3975" i="35"/>
  <c r="N3974" i="35"/>
  <c r="M3974" i="35"/>
  <c r="L3974" i="35"/>
  <c r="K3974" i="35"/>
  <c r="N3973" i="35"/>
  <c r="M3973" i="35"/>
  <c r="L3973" i="35"/>
  <c r="K3973" i="35"/>
  <c r="N3972" i="35"/>
  <c r="M3972" i="35"/>
  <c r="L3972" i="35"/>
  <c r="K3972" i="35"/>
  <c r="N3971" i="35"/>
  <c r="M3971" i="35"/>
  <c r="L3971" i="35"/>
  <c r="K3971" i="35"/>
  <c r="N3970" i="35"/>
  <c r="M3970" i="35"/>
  <c r="L3970" i="35"/>
  <c r="K3970" i="35"/>
  <c r="N3969" i="35"/>
  <c r="M3969" i="35"/>
  <c r="L3969" i="35"/>
  <c r="K3969" i="35"/>
  <c r="N3968" i="35"/>
  <c r="M3968" i="35"/>
  <c r="L3968" i="35"/>
  <c r="K3968" i="35"/>
  <c r="N3967" i="35"/>
  <c r="M3967" i="35"/>
  <c r="L3967" i="35"/>
  <c r="K3967" i="35"/>
  <c r="N3966" i="35"/>
  <c r="M3966" i="35"/>
  <c r="L3966" i="35"/>
  <c r="K3966" i="35"/>
  <c r="N3965" i="35"/>
  <c r="M3965" i="35"/>
  <c r="L3965" i="35"/>
  <c r="K3965" i="35"/>
  <c r="N3964" i="35"/>
  <c r="M3964" i="35"/>
  <c r="L3964" i="35"/>
  <c r="K3964" i="35"/>
  <c r="N3963" i="35"/>
  <c r="M3963" i="35"/>
  <c r="L3963" i="35"/>
  <c r="K3963" i="35"/>
  <c r="N3962" i="35"/>
  <c r="M3962" i="35"/>
  <c r="L3962" i="35"/>
  <c r="K3962" i="35"/>
  <c r="N3961" i="35"/>
  <c r="M3961" i="35"/>
  <c r="L3961" i="35"/>
  <c r="K3961" i="35"/>
  <c r="N3960" i="35"/>
  <c r="M3960" i="35"/>
  <c r="L3960" i="35"/>
  <c r="K3960" i="35"/>
  <c r="N3959" i="35"/>
  <c r="M3959" i="35"/>
  <c r="L3959" i="35"/>
  <c r="K3959" i="35"/>
  <c r="N3958" i="35"/>
  <c r="M3958" i="35"/>
  <c r="L3958" i="35"/>
  <c r="K3958" i="35"/>
  <c r="N3957" i="35"/>
  <c r="M3957" i="35"/>
  <c r="L3957" i="35"/>
  <c r="K3957" i="35"/>
  <c r="N3956" i="35"/>
  <c r="M3956" i="35"/>
  <c r="L3956" i="35"/>
  <c r="K3956" i="35"/>
  <c r="N3955" i="35"/>
  <c r="M3955" i="35"/>
  <c r="L3955" i="35"/>
  <c r="K3955" i="35"/>
  <c r="N3954" i="35"/>
  <c r="M3954" i="35"/>
  <c r="L3954" i="35"/>
  <c r="K3954" i="35"/>
  <c r="N3953" i="35"/>
  <c r="M3953" i="35"/>
  <c r="L3953" i="35"/>
  <c r="K3953" i="35"/>
  <c r="N3952" i="35"/>
  <c r="M3952" i="35"/>
  <c r="L3952" i="35"/>
  <c r="K3952" i="35"/>
  <c r="N3951" i="35"/>
  <c r="M3951" i="35"/>
  <c r="L3951" i="35"/>
  <c r="K3951" i="35"/>
  <c r="N3950" i="35"/>
  <c r="M3950" i="35"/>
  <c r="L3950" i="35"/>
  <c r="K3950" i="35"/>
  <c r="N3949" i="35"/>
  <c r="M3949" i="35"/>
  <c r="L3949" i="35"/>
  <c r="K3949" i="35"/>
  <c r="N3948" i="35"/>
  <c r="M3948" i="35"/>
  <c r="L3948" i="35"/>
  <c r="K3948" i="35"/>
  <c r="N3947" i="35"/>
  <c r="M3947" i="35"/>
  <c r="L3947" i="35"/>
  <c r="K3947" i="35"/>
  <c r="N3946" i="35"/>
  <c r="M3946" i="35"/>
  <c r="L3946" i="35"/>
  <c r="K3946" i="35"/>
  <c r="N3945" i="35"/>
  <c r="M3945" i="35"/>
  <c r="L3945" i="35"/>
  <c r="K3945" i="35"/>
  <c r="N3944" i="35"/>
  <c r="M3944" i="35"/>
  <c r="L3944" i="35"/>
  <c r="K3944" i="35"/>
  <c r="N3943" i="35"/>
  <c r="M3943" i="35"/>
  <c r="L3943" i="35"/>
  <c r="K3943" i="35"/>
  <c r="N3942" i="35"/>
  <c r="M3942" i="35"/>
  <c r="L3942" i="35"/>
  <c r="K3942" i="35"/>
  <c r="N3941" i="35"/>
  <c r="M3941" i="35"/>
  <c r="L3941" i="35"/>
  <c r="K3941" i="35"/>
  <c r="N3940" i="35"/>
  <c r="M3940" i="35"/>
  <c r="L3940" i="35"/>
  <c r="K3940" i="35"/>
  <c r="N3939" i="35"/>
  <c r="M3939" i="35"/>
  <c r="L3939" i="35"/>
  <c r="K3939" i="35"/>
  <c r="N3938" i="35"/>
  <c r="M3938" i="35"/>
  <c r="L3938" i="35"/>
  <c r="K3938" i="35"/>
  <c r="N3937" i="35"/>
  <c r="M3937" i="35"/>
  <c r="L3937" i="35"/>
  <c r="K3937" i="35"/>
  <c r="N3936" i="35"/>
  <c r="M3936" i="35"/>
  <c r="L3936" i="35"/>
  <c r="K3936" i="35"/>
  <c r="N3935" i="35"/>
  <c r="M3935" i="35"/>
  <c r="L3935" i="35"/>
  <c r="K3935" i="35"/>
  <c r="N3934" i="35"/>
  <c r="M3934" i="35"/>
  <c r="L3934" i="35"/>
  <c r="K3934" i="35"/>
  <c r="N3933" i="35"/>
  <c r="M3933" i="35"/>
  <c r="L3933" i="35"/>
  <c r="K3933" i="35"/>
  <c r="N3932" i="35"/>
  <c r="M3932" i="35"/>
  <c r="L3932" i="35"/>
  <c r="K3932" i="35"/>
  <c r="N3931" i="35"/>
  <c r="M3931" i="35"/>
  <c r="L3931" i="35"/>
  <c r="K3931" i="35"/>
  <c r="N3930" i="35"/>
  <c r="M3930" i="35"/>
  <c r="L3930" i="35"/>
  <c r="K3930" i="35"/>
  <c r="N3929" i="35"/>
  <c r="M3929" i="35"/>
  <c r="L3929" i="35"/>
  <c r="K3929" i="35"/>
  <c r="N3928" i="35"/>
  <c r="M3928" i="35"/>
  <c r="L3928" i="35"/>
  <c r="K3928" i="35"/>
  <c r="N3927" i="35"/>
  <c r="M3927" i="35"/>
  <c r="L3927" i="35"/>
  <c r="K3927" i="35"/>
  <c r="N3926" i="35"/>
  <c r="M3926" i="35"/>
  <c r="L3926" i="35"/>
  <c r="K3926" i="35"/>
  <c r="N3925" i="35"/>
  <c r="M3925" i="35"/>
  <c r="L3925" i="35"/>
  <c r="K3925" i="35"/>
  <c r="N3924" i="35"/>
  <c r="M3924" i="35"/>
  <c r="L3924" i="35"/>
  <c r="K3924" i="35"/>
  <c r="N3923" i="35"/>
  <c r="M3923" i="35"/>
  <c r="L3923" i="35"/>
  <c r="K3923" i="35"/>
  <c r="N3922" i="35"/>
  <c r="M3922" i="35"/>
  <c r="L3922" i="35"/>
  <c r="K3922" i="35"/>
  <c r="N3921" i="35"/>
  <c r="M3921" i="35"/>
  <c r="L3921" i="35"/>
  <c r="K3921" i="35"/>
  <c r="N3920" i="35"/>
  <c r="M3920" i="35"/>
  <c r="L3920" i="35"/>
  <c r="K3920" i="35"/>
  <c r="N3919" i="35"/>
  <c r="M3919" i="35"/>
  <c r="L3919" i="35"/>
  <c r="K3919" i="35"/>
  <c r="N3918" i="35"/>
  <c r="M3918" i="35"/>
  <c r="L3918" i="35"/>
  <c r="K3918" i="35"/>
  <c r="N3917" i="35"/>
  <c r="M3917" i="35"/>
  <c r="L3917" i="35"/>
  <c r="K3917" i="35"/>
  <c r="N3916" i="35"/>
  <c r="M3916" i="35"/>
  <c r="L3916" i="35"/>
  <c r="K3916" i="35"/>
  <c r="N3915" i="35"/>
  <c r="M3915" i="35"/>
  <c r="L3915" i="35"/>
  <c r="K3915" i="35"/>
  <c r="N3914" i="35"/>
  <c r="M3914" i="35"/>
  <c r="L3914" i="35"/>
  <c r="K3914" i="35"/>
  <c r="N3913" i="35"/>
  <c r="M3913" i="35"/>
  <c r="L3913" i="35"/>
  <c r="K3913" i="35"/>
  <c r="N3912" i="35"/>
  <c r="M3912" i="35"/>
  <c r="L3912" i="35"/>
  <c r="K3912" i="35"/>
  <c r="N3911" i="35"/>
  <c r="M3911" i="35"/>
  <c r="L3911" i="35"/>
  <c r="K3911" i="35"/>
  <c r="N3910" i="35"/>
  <c r="M3910" i="35"/>
  <c r="L3910" i="35"/>
  <c r="K3910" i="35"/>
  <c r="N3909" i="35"/>
  <c r="M3909" i="35"/>
  <c r="L3909" i="35"/>
  <c r="K3909" i="35"/>
  <c r="N3908" i="35"/>
  <c r="M3908" i="35"/>
  <c r="L3908" i="35"/>
  <c r="K3908" i="35"/>
  <c r="N3907" i="35"/>
  <c r="M3907" i="35"/>
  <c r="L3907" i="35"/>
  <c r="K3907" i="35"/>
  <c r="N3906" i="35"/>
  <c r="M3906" i="35"/>
  <c r="L3906" i="35"/>
  <c r="K3906" i="35"/>
  <c r="N3905" i="35"/>
  <c r="M3905" i="35"/>
  <c r="L3905" i="35"/>
  <c r="K3905" i="35"/>
  <c r="N3904" i="35"/>
  <c r="M3904" i="35"/>
  <c r="L3904" i="35"/>
  <c r="K3904" i="35"/>
  <c r="N3903" i="35"/>
  <c r="M3903" i="35"/>
  <c r="L3903" i="35"/>
  <c r="K3903" i="35"/>
  <c r="N3902" i="35"/>
  <c r="M3902" i="35"/>
  <c r="L3902" i="35"/>
  <c r="K3902" i="35"/>
  <c r="N3901" i="35"/>
  <c r="M3901" i="35"/>
  <c r="L3901" i="35"/>
  <c r="K3901" i="35"/>
  <c r="N3900" i="35"/>
  <c r="M3900" i="35"/>
  <c r="L3900" i="35"/>
  <c r="K3900" i="35"/>
  <c r="N3899" i="35"/>
  <c r="M3899" i="35"/>
  <c r="L3899" i="35"/>
  <c r="K3899" i="35"/>
  <c r="N3898" i="35"/>
  <c r="M3898" i="35"/>
  <c r="L3898" i="35"/>
  <c r="K3898" i="35"/>
  <c r="N3897" i="35"/>
  <c r="M3897" i="35"/>
  <c r="L3897" i="35"/>
  <c r="K3897" i="35"/>
  <c r="N3896" i="35"/>
  <c r="M3896" i="35"/>
  <c r="L3896" i="35"/>
  <c r="K3896" i="35"/>
  <c r="N3895" i="35"/>
  <c r="M3895" i="35"/>
  <c r="L3895" i="35"/>
  <c r="K3895" i="35"/>
  <c r="N3894" i="35"/>
  <c r="M3894" i="35"/>
  <c r="L3894" i="35"/>
  <c r="K3894" i="35"/>
  <c r="N3893" i="35"/>
  <c r="M3893" i="35"/>
  <c r="L3893" i="35"/>
  <c r="K3893" i="35"/>
  <c r="N3892" i="35"/>
  <c r="M3892" i="35"/>
  <c r="L3892" i="35"/>
  <c r="K3892" i="35"/>
  <c r="N3891" i="35"/>
  <c r="M3891" i="35"/>
  <c r="L3891" i="35"/>
  <c r="K3891" i="35"/>
  <c r="N3890" i="35"/>
  <c r="M3890" i="35"/>
  <c r="L3890" i="35"/>
  <c r="K3890" i="35"/>
  <c r="N3889" i="35"/>
  <c r="M3889" i="35"/>
  <c r="L3889" i="35"/>
  <c r="K3889" i="35"/>
  <c r="N3888" i="35"/>
  <c r="M3888" i="35"/>
  <c r="L3888" i="35"/>
  <c r="K3888" i="35"/>
  <c r="N3887" i="35"/>
  <c r="M3887" i="35"/>
  <c r="L3887" i="35"/>
  <c r="K3887" i="35"/>
  <c r="N3886" i="35"/>
  <c r="M3886" i="35"/>
  <c r="L3886" i="35"/>
  <c r="K3886" i="35"/>
  <c r="N3885" i="35"/>
  <c r="M3885" i="35"/>
  <c r="L3885" i="35"/>
  <c r="K3885" i="35"/>
  <c r="N3884" i="35"/>
  <c r="M3884" i="35"/>
  <c r="L3884" i="35"/>
  <c r="K3884" i="35"/>
  <c r="N3883" i="35"/>
  <c r="M3883" i="35"/>
  <c r="L3883" i="35"/>
  <c r="K3883" i="35"/>
  <c r="N3882" i="35"/>
  <c r="M3882" i="35"/>
  <c r="L3882" i="35"/>
  <c r="K3882" i="35"/>
  <c r="N3881" i="35"/>
  <c r="M3881" i="35"/>
  <c r="L3881" i="35"/>
  <c r="K3881" i="35"/>
  <c r="N3880" i="35"/>
  <c r="M3880" i="35"/>
  <c r="L3880" i="35"/>
  <c r="K3880" i="35"/>
  <c r="N3879" i="35"/>
  <c r="M3879" i="35"/>
  <c r="L3879" i="35"/>
  <c r="K3879" i="35"/>
  <c r="N3878" i="35"/>
  <c r="M3878" i="35"/>
  <c r="L3878" i="35"/>
  <c r="K3878" i="35"/>
  <c r="N3877" i="35"/>
  <c r="M3877" i="35"/>
  <c r="L3877" i="35"/>
  <c r="K3877" i="35"/>
  <c r="N3876" i="35"/>
  <c r="M3876" i="35"/>
  <c r="L3876" i="35"/>
  <c r="K3876" i="35"/>
  <c r="N3875" i="35"/>
  <c r="M3875" i="35"/>
  <c r="L3875" i="35"/>
  <c r="K3875" i="35"/>
  <c r="N3874" i="35"/>
  <c r="M3874" i="35"/>
  <c r="L3874" i="35"/>
  <c r="K3874" i="35"/>
  <c r="N3873" i="35"/>
  <c r="M3873" i="35"/>
  <c r="L3873" i="35"/>
  <c r="K3873" i="35"/>
  <c r="N3872" i="35"/>
  <c r="M3872" i="35"/>
  <c r="L3872" i="35"/>
  <c r="K3872" i="35"/>
  <c r="N3871" i="35"/>
  <c r="M3871" i="35"/>
  <c r="L3871" i="35"/>
  <c r="K3871" i="35"/>
  <c r="N3870" i="35"/>
  <c r="M3870" i="35"/>
  <c r="L3870" i="35"/>
  <c r="K3870" i="35"/>
  <c r="N3869" i="35"/>
  <c r="M3869" i="35"/>
  <c r="L3869" i="35"/>
  <c r="K3869" i="35"/>
  <c r="N3868" i="35"/>
  <c r="M3868" i="35"/>
  <c r="L3868" i="35"/>
  <c r="K3868" i="35"/>
  <c r="N3867" i="35"/>
  <c r="M3867" i="35"/>
  <c r="L3867" i="35"/>
  <c r="K3867" i="35"/>
  <c r="N3866" i="35"/>
  <c r="M3866" i="35"/>
  <c r="L3866" i="35"/>
  <c r="K3866" i="35"/>
  <c r="N3865" i="35"/>
  <c r="M3865" i="35"/>
  <c r="L3865" i="35"/>
  <c r="K3865" i="35"/>
  <c r="N3864" i="35"/>
  <c r="M3864" i="35"/>
  <c r="L3864" i="35"/>
  <c r="K3864" i="35"/>
  <c r="N3863" i="35"/>
  <c r="M3863" i="35"/>
  <c r="L3863" i="35"/>
  <c r="K3863" i="35"/>
  <c r="N3862" i="35"/>
  <c r="M3862" i="35"/>
  <c r="L3862" i="35"/>
  <c r="K3862" i="35"/>
  <c r="N3861" i="35"/>
  <c r="M3861" i="35"/>
  <c r="L3861" i="35"/>
  <c r="K3861" i="35"/>
  <c r="N3860" i="35"/>
  <c r="M3860" i="35"/>
  <c r="L3860" i="35"/>
  <c r="K3860" i="35"/>
  <c r="N3859" i="35"/>
  <c r="M3859" i="35"/>
  <c r="L3859" i="35"/>
  <c r="K3859" i="35"/>
  <c r="N3858" i="35"/>
  <c r="M3858" i="35"/>
  <c r="L3858" i="35"/>
  <c r="K3858" i="35"/>
  <c r="N3857" i="35"/>
  <c r="M3857" i="35"/>
  <c r="L3857" i="35"/>
  <c r="K3857" i="35"/>
  <c r="N3856" i="35"/>
  <c r="M3856" i="35"/>
  <c r="L3856" i="35"/>
  <c r="K3856" i="35"/>
  <c r="N3855" i="35"/>
  <c r="M3855" i="35"/>
  <c r="L3855" i="35"/>
  <c r="K3855" i="35"/>
  <c r="N3854" i="35"/>
  <c r="M3854" i="35"/>
  <c r="L3854" i="35"/>
  <c r="K3854" i="35"/>
  <c r="N3853" i="35"/>
  <c r="M3853" i="35"/>
  <c r="L3853" i="35"/>
  <c r="K3853" i="35"/>
  <c r="N3852" i="35"/>
  <c r="M3852" i="35"/>
  <c r="L3852" i="35"/>
  <c r="K3852" i="35"/>
  <c r="N3851" i="35"/>
  <c r="M3851" i="35"/>
  <c r="L3851" i="35"/>
  <c r="K3851" i="35"/>
  <c r="N3850" i="35"/>
  <c r="M3850" i="35"/>
  <c r="L3850" i="35"/>
  <c r="K3850" i="35"/>
  <c r="N3849" i="35"/>
  <c r="M3849" i="35"/>
  <c r="L3849" i="35"/>
  <c r="K3849" i="35"/>
  <c r="N3848" i="35"/>
  <c r="M3848" i="35"/>
  <c r="L3848" i="35"/>
  <c r="K3848" i="35"/>
  <c r="N3847" i="35"/>
  <c r="M3847" i="35"/>
  <c r="L3847" i="35"/>
  <c r="K3847" i="35"/>
  <c r="N3846" i="35"/>
  <c r="M3846" i="35"/>
  <c r="L3846" i="35"/>
  <c r="K3846" i="35"/>
  <c r="N3845" i="35"/>
  <c r="M3845" i="35"/>
  <c r="L3845" i="35"/>
  <c r="K3845" i="35"/>
  <c r="N3844" i="35"/>
  <c r="M3844" i="35"/>
  <c r="L3844" i="35"/>
  <c r="K3844" i="35"/>
  <c r="N3843" i="35"/>
  <c r="M3843" i="35"/>
  <c r="L3843" i="35"/>
  <c r="K3843" i="35"/>
  <c r="N3842" i="35"/>
  <c r="M3842" i="35"/>
  <c r="L3842" i="35"/>
  <c r="K3842" i="35"/>
  <c r="N3841" i="35"/>
  <c r="M3841" i="35"/>
  <c r="L3841" i="35"/>
  <c r="K3841" i="35"/>
  <c r="N3840" i="35"/>
  <c r="M3840" i="35"/>
  <c r="L3840" i="35"/>
  <c r="K3840" i="35"/>
  <c r="N3839" i="35"/>
  <c r="M3839" i="35"/>
  <c r="L3839" i="35"/>
  <c r="K3839" i="35"/>
  <c r="N3838" i="35"/>
  <c r="M3838" i="35"/>
  <c r="L3838" i="35"/>
  <c r="K3838" i="35"/>
  <c r="N3837" i="35"/>
  <c r="M3837" i="35"/>
  <c r="L3837" i="35"/>
  <c r="K3837" i="35"/>
  <c r="N3836" i="35"/>
  <c r="M3836" i="35"/>
  <c r="L3836" i="35"/>
  <c r="K3836" i="35"/>
  <c r="N3835" i="35"/>
  <c r="M3835" i="35"/>
  <c r="L3835" i="35"/>
  <c r="K3835" i="35"/>
  <c r="N3834" i="35"/>
  <c r="M3834" i="35"/>
  <c r="L3834" i="35"/>
  <c r="K3834" i="35"/>
  <c r="N3833" i="35"/>
  <c r="M3833" i="35"/>
  <c r="L3833" i="35"/>
  <c r="K3833" i="35"/>
  <c r="N3832" i="35"/>
  <c r="M3832" i="35"/>
  <c r="L3832" i="35"/>
  <c r="K3832" i="35"/>
  <c r="N3831" i="35"/>
  <c r="M3831" i="35"/>
  <c r="L3831" i="35"/>
  <c r="K3831" i="35"/>
  <c r="N3830" i="35"/>
  <c r="M3830" i="35"/>
  <c r="L3830" i="35"/>
  <c r="K3830" i="35"/>
  <c r="N3829" i="35"/>
  <c r="M3829" i="35"/>
  <c r="L3829" i="35"/>
  <c r="K3829" i="35"/>
  <c r="N3828" i="35"/>
  <c r="M3828" i="35"/>
  <c r="L3828" i="35"/>
  <c r="K3828" i="35"/>
  <c r="N3827" i="35"/>
  <c r="M3827" i="35"/>
  <c r="L3827" i="35"/>
  <c r="K3827" i="35"/>
  <c r="N3826" i="35"/>
  <c r="M3826" i="35"/>
  <c r="L3826" i="35"/>
  <c r="K3826" i="35"/>
  <c r="N3825" i="35"/>
  <c r="M3825" i="35"/>
  <c r="L3825" i="35"/>
  <c r="K3825" i="35"/>
  <c r="N3824" i="35"/>
  <c r="M3824" i="35"/>
  <c r="L3824" i="35"/>
  <c r="K3824" i="35"/>
  <c r="N3823" i="35"/>
  <c r="M3823" i="35"/>
  <c r="L3823" i="35"/>
  <c r="K3823" i="35"/>
  <c r="N3822" i="35"/>
  <c r="M3822" i="35"/>
  <c r="L3822" i="35"/>
  <c r="K3822" i="35"/>
  <c r="N3821" i="35"/>
  <c r="M3821" i="35"/>
  <c r="L3821" i="35"/>
  <c r="K3821" i="35"/>
  <c r="N3820" i="35"/>
  <c r="M3820" i="35"/>
  <c r="L3820" i="35"/>
  <c r="K3820" i="35"/>
  <c r="N3819" i="35"/>
  <c r="M3819" i="35"/>
  <c r="L3819" i="35"/>
  <c r="K3819" i="35"/>
  <c r="N3818" i="35"/>
  <c r="M3818" i="35"/>
  <c r="L3818" i="35"/>
  <c r="K3818" i="35"/>
  <c r="N3817" i="35"/>
  <c r="M3817" i="35"/>
  <c r="L3817" i="35"/>
  <c r="K3817" i="35"/>
  <c r="N3816" i="35"/>
  <c r="M3816" i="35"/>
  <c r="L3816" i="35"/>
  <c r="K3816" i="35"/>
  <c r="N3815" i="35"/>
  <c r="M3815" i="35"/>
  <c r="L3815" i="35"/>
  <c r="K3815" i="35"/>
  <c r="N3814" i="35"/>
  <c r="M3814" i="35"/>
  <c r="L3814" i="35"/>
  <c r="K3814" i="35"/>
  <c r="N3813" i="35"/>
  <c r="M3813" i="35"/>
  <c r="L3813" i="35"/>
  <c r="K3813" i="35"/>
  <c r="N3812" i="35"/>
  <c r="M3812" i="35"/>
  <c r="L3812" i="35"/>
  <c r="K3812" i="35"/>
  <c r="N3811" i="35"/>
  <c r="M3811" i="35"/>
  <c r="L3811" i="35"/>
  <c r="K3811" i="35"/>
  <c r="N3810" i="35"/>
  <c r="M3810" i="35"/>
  <c r="L3810" i="35"/>
  <c r="K3810" i="35"/>
  <c r="N3809" i="35"/>
  <c r="M3809" i="35"/>
  <c r="L3809" i="35"/>
  <c r="K3809" i="35"/>
  <c r="N3808" i="35"/>
  <c r="M3808" i="35"/>
  <c r="L3808" i="35"/>
  <c r="K3808" i="35"/>
  <c r="N3807" i="35"/>
  <c r="M3807" i="35"/>
  <c r="L3807" i="35"/>
  <c r="K3807" i="35"/>
  <c r="N3806" i="35"/>
  <c r="M3806" i="35"/>
  <c r="L3806" i="35"/>
  <c r="K3806" i="35"/>
  <c r="N3805" i="35"/>
  <c r="M3805" i="35"/>
  <c r="L3805" i="35"/>
  <c r="K3805" i="35"/>
  <c r="N3804" i="35"/>
  <c r="M3804" i="35"/>
  <c r="L3804" i="35"/>
  <c r="K3804" i="35"/>
  <c r="N3803" i="35"/>
  <c r="M3803" i="35"/>
  <c r="L3803" i="35"/>
  <c r="K3803" i="35"/>
  <c r="N3802" i="35"/>
  <c r="M3802" i="35"/>
  <c r="L3802" i="35"/>
  <c r="K3802" i="35"/>
  <c r="N3801" i="35"/>
  <c r="M3801" i="35"/>
  <c r="L3801" i="35"/>
  <c r="K3801" i="35"/>
  <c r="N3800" i="35"/>
  <c r="M3800" i="35"/>
  <c r="L3800" i="35"/>
  <c r="K3800" i="35"/>
  <c r="N3799" i="35"/>
  <c r="M3799" i="35"/>
  <c r="L3799" i="35"/>
  <c r="K3799" i="35"/>
  <c r="N3798" i="35"/>
  <c r="M3798" i="35"/>
  <c r="L3798" i="35"/>
  <c r="K3798" i="35"/>
  <c r="N3797" i="35"/>
  <c r="M3797" i="35"/>
  <c r="L3797" i="35"/>
  <c r="K3797" i="35"/>
  <c r="N3796" i="35"/>
  <c r="M3796" i="35"/>
  <c r="L3796" i="35"/>
  <c r="K3796" i="35"/>
  <c r="N3795" i="35"/>
  <c r="M3795" i="35"/>
  <c r="L3795" i="35"/>
  <c r="K3795" i="35"/>
  <c r="N3794" i="35"/>
  <c r="M3794" i="35"/>
  <c r="L3794" i="35"/>
  <c r="K3794" i="35"/>
  <c r="N3793" i="35"/>
  <c r="M3793" i="35"/>
  <c r="L3793" i="35"/>
  <c r="K3793" i="35"/>
  <c r="N3792" i="35"/>
  <c r="M3792" i="35"/>
  <c r="L3792" i="35"/>
  <c r="K3792" i="35"/>
  <c r="N3791" i="35"/>
  <c r="M3791" i="35"/>
  <c r="L3791" i="35"/>
  <c r="K3791" i="35"/>
  <c r="N3790" i="35"/>
  <c r="M3790" i="35"/>
  <c r="L3790" i="35"/>
  <c r="K3790" i="35"/>
  <c r="N3789" i="35"/>
  <c r="M3789" i="35"/>
  <c r="L3789" i="35"/>
  <c r="K3789" i="35"/>
  <c r="N3788" i="35"/>
  <c r="M3788" i="35"/>
  <c r="L3788" i="35"/>
  <c r="K3788" i="35"/>
  <c r="N3787" i="35"/>
  <c r="M3787" i="35"/>
  <c r="L3787" i="35"/>
  <c r="K3787" i="35"/>
  <c r="N3786" i="35"/>
  <c r="M3786" i="35"/>
  <c r="L3786" i="35"/>
  <c r="K3786" i="35"/>
  <c r="N3785" i="35"/>
  <c r="M3785" i="35"/>
  <c r="L3785" i="35"/>
  <c r="K3785" i="35"/>
  <c r="N3784" i="35"/>
  <c r="M3784" i="35"/>
  <c r="L3784" i="35"/>
  <c r="K3784" i="35"/>
  <c r="N3783" i="35"/>
  <c r="M3783" i="35"/>
  <c r="L3783" i="35"/>
  <c r="K3783" i="35"/>
  <c r="N3782" i="35"/>
  <c r="M3782" i="35"/>
  <c r="L3782" i="35"/>
  <c r="K3782" i="35"/>
  <c r="N3781" i="35"/>
  <c r="M3781" i="35"/>
  <c r="L3781" i="35"/>
  <c r="K3781" i="35"/>
  <c r="N3780" i="35"/>
  <c r="M3780" i="35"/>
  <c r="L3780" i="35"/>
  <c r="K3780" i="35"/>
  <c r="N3779" i="35"/>
  <c r="M3779" i="35"/>
  <c r="L3779" i="35"/>
  <c r="K3779" i="35"/>
  <c r="N3778" i="35"/>
  <c r="M3778" i="35"/>
  <c r="L3778" i="35"/>
  <c r="K3778" i="35"/>
  <c r="N3777" i="35"/>
  <c r="M3777" i="35"/>
  <c r="L3777" i="35"/>
  <c r="K3777" i="35"/>
  <c r="N3776" i="35"/>
  <c r="M3776" i="35"/>
  <c r="L3776" i="35"/>
  <c r="K3776" i="35"/>
  <c r="N3775" i="35"/>
  <c r="M3775" i="35"/>
  <c r="L3775" i="35"/>
  <c r="K3775" i="35"/>
  <c r="N3774" i="35"/>
  <c r="M3774" i="35"/>
  <c r="L3774" i="35"/>
  <c r="K3774" i="35"/>
  <c r="N3773" i="35"/>
  <c r="M3773" i="35"/>
  <c r="L3773" i="35"/>
  <c r="K3773" i="35"/>
  <c r="N3772" i="35"/>
  <c r="M3772" i="35"/>
  <c r="L3772" i="35"/>
  <c r="K3772" i="35"/>
  <c r="N3771" i="35"/>
  <c r="M3771" i="35"/>
  <c r="L3771" i="35"/>
  <c r="K3771" i="35"/>
  <c r="N3770" i="35"/>
  <c r="M3770" i="35"/>
  <c r="L3770" i="35"/>
  <c r="K3770" i="35"/>
  <c r="N3769" i="35"/>
  <c r="M3769" i="35"/>
  <c r="L3769" i="35"/>
  <c r="K3769" i="35"/>
  <c r="N3768" i="35"/>
  <c r="M3768" i="35"/>
  <c r="L3768" i="35"/>
  <c r="K3768" i="35"/>
  <c r="N3767" i="35"/>
  <c r="M3767" i="35"/>
  <c r="L3767" i="35"/>
  <c r="K3767" i="35"/>
  <c r="N3766" i="35"/>
  <c r="M3766" i="35"/>
  <c r="L3766" i="35"/>
  <c r="K3766" i="35"/>
  <c r="N3765" i="35"/>
  <c r="M3765" i="35"/>
  <c r="L3765" i="35"/>
  <c r="K3765" i="35"/>
  <c r="N3764" i="35"/>
  <c r="M3764" i="35"/>
  <c r="L3764" i="35"/>
  <c r="K3764" i="35"/>
  <c r="N3763" i="35"/>
  <c r="M3763" i="35"/>
  <c r="L3763" i="35"/>
  <c r="K3763" i="35"/>
  <c r="N3762" i="35"/>
  <c r="M3762" i="35"/>
  <c r="L3762" i="35"/>
  <c r="K3762" i="35"/>
  <c r="N3761" i="35"/>
  <c r="M3761" i="35"/>
  <c r="L3761" i="35"/>
  <c r="K3761" i="35"/>
  <c r="N3760" i="35"/>
  <c r="M3760" i="35"/>
  <c r="L3760" i="35"/>
  <c r="K3760" i="35"/>
  <c r="N3759" i="35"/>
  <c r="M3759" i="35"/>
  <c r="L3759" i="35"/>
  <c r="K3759" i="35"/>
  <c r="N3758" i="35"/>
  <c r="M3758" i="35"/>
  <c r="L3758" i="35"/>
  <c r="K3758" i="35"/>
  <c r="N3757" i="35"/>
  <c r="M3757" i="35"/>
  <c r="L3757" i="35"/>
  <c r="K3757" i="35"/>
  <c r="N3756" i="35"/>
  <c r="M3756" i="35"/>
  <c r="L3756" i="35"/>
  <c r="K3756" i="35"/>
  <c r="N3755" i="35"/>
  <c r="M3755" i="35"/>
  <c r="L3755" i="35"/>
  <c r="K3755" i="35"/>
  <c r="N3754" i="35"/>
  <c r="M3754" i="35"/>
  <c r="L3754" i="35"/>
  <c r="K3754" i="35"/>
  <c r="N3753" i="35"/>
  <c r="M3753" i="35"/>
  <c r="L3753" i="35"/>
  <c r="K3753" i="35"/>
  <c r="N3752" i="35"/>
  <c r="M3752" i="35"/>
  <c r="L3752" i="35"/>
  <c r="K3752" i="35"/>
  <c r="N3751" i="35"/>
  <c r="M3751" i="35"/>
  <c r="L3751" i="35"/>
  <c r="K3751" i="35"/>
  <c r="N3750" i="35"/>
  <c r="M3750" i="35"/>
  <c r="L3750" i="35"/>
  <c r="K3750" i="35"/>
  <c r="N3749" i="35"/>
  <c r="M3749" i="35"/>
  <c r="L3749" i="35"/>
  <c r="K3749" i="35"/>
  <c r="N3748" i="35"/>
  <c r="M3748" i="35"/>
  <c r="L3748" i="35"/>
  <c r="K3748" i="35"/>
  <c r="N3747" i="35"/>
  <c r="M3747" i="35"/>
  <c r="L3747" i="35"/>
  <c r="K3747" i="35"/>
  <c r="N3746" i="35"/>
  <c r="M3746" i="35"/>
  <c r="L3746" i="35"/>
  <c r="K3746" i="35"/>
  <c r="N3745" i="35"/>
  <c r="M3745" i="35"/>
  <c r="L3745" i="35"/>
  <c r="K3745" i="35"/>
  <c r="N3744" i="35"/>
  <c r="M3744" i="35"/>
  <c r="L3744" i="35"/>
  <c r="K3744" i="35"/>
  <c r="N3743" i="35"/>
  <c r="M3743" i="35"/>
  <c r="L3743" i="35"/>
  <c r="K3743" i="35"/>
  <c r="N3742" i="35"/>
  <c r="M3742" i="35"/>
  <c r="L3742" i="35"/>
  <c r="K3742" i="35"/>
  <c r="N3741" i="35"/>
  <c r="M3741" i="35"/>
  <c r="L3741" i="35"/>
  <c r="K3741" i="35"/>
  <c r="N3740" i="35"/>
  <c r="M3740" i="35"/>
  <c r="L3740" i="35"/>
  <c r="K3740" i="35"/>
  <c r="N3739" i="35"/>
  <c r="M3739" i="35"/>
  <c r="L3739" i="35"/>
  <c r="K3739" i="35"/>
  <c r="N3738" i="35"/>
  <c r="M3738" i="35"/>
  <c r="L3738" i="35"/>
  <c r="K3738" i="35"/>
  <c r="N3737" i="35"/>
  <c r="M3737" i="35"/>
  <c r="L3737" i="35"/>
  <c r="K3737" i="35"/>
  <c r="N3736" i="35"/>
  <c r="M3736" i="35"/>
  <c r="L3736" i="35"/>
  <c r="K3736" i="35"/>
  <c r="N3735" i="35"/>
  <c r="M3735" i="35"/>
  <c r="L3735" i="35"/>
  <c r="K3735" i="35"/>
  <c r="N3734" i="35"/>
  <c r="M3734" i="35"/>
  <c r="L3734" i="35"/>
  <c r="K3734" i="35"/>
  <c r="N3733" i="35"/>
  <c r="M3733" i="35"/>
  <c r="L3733" i="35"/>
  <c r="K3733" i="35"/>
  <c r="N3732" i="35"/>
  <c r="M3732" i="35"/>
  <c r="L3732" i="35"/>
  <c r="K3732" i="35"/>
  <c r="N3731" i="35"/>
  <c r="M3731" i="35"/>
  <c r="L3731" i="35"/>
  <c r="K3731" i="35"/>
  <c r="N3730" i="35"/>
  <c r="M3730" i="35"/>
  <c r="L3730" i="35"/>
  <c r="K3730" i="35"/>
  <c r="N3729" i="35"/>
  <c r="M3729" i="35"/>
  <c r="L3729" i="35"/>
  <c r="K3729" i="35"/>
  <c r="N3728" i="35"/>
  <c r="M3728" i="35"/>
  <c r="L3728" i="35"/>
  <c r="K3728" i="35"/>
  <c r="N3727" i="35"/>
  <c r="M3727" i="35"/>
  <c r="L3727" i="35"/>
  <c r="K3727" i="35"/>
  <c r="N3726" i="35"/>
  <c r="M3726" i="35"/>
  <c r="L3726" i="35"/>
  <c r="K3726" i="35"/>
  <c r="N3725" i="35"/>
  <c r="M3725" i="35"/>
  <c r="L3725" i="35"/>
  <c r="K3725" i="35"/>
  <c r="N3724" i="35"/>
  <c r="M3724" i="35"/>
  <c r="L3724" i="35"/>
  <c r="K3724" i="35"/>
  <c r="N3723" i="35"/>
  <c r="M3723" i="35"/>
  <c r="L3723" i="35"/>
  <c r="K3723" i="35"/>
  <c r="N3722" i="35"/>
  <c r="M3722" i="35"/>
  <c r="L3722" i="35"/>
  <c r="K3722" i="35"/>
  <c r="N3721" i="35"/>
  <c r="M3721" i="35"/>
  <c r="L3721" i="35"/>
  <c r="K3721" i="35"/>
  <c r="N3720" i="35"/>
  <c r="M3720" i="35"/>
  <c r="L3720" i="35"/>
  <c r="K3720" i="35"/>
  <c r="N3719" i="35"/>
  <c r="M3719" i="35"/>
  <c r="L3719" i="35"/>
  <c r="K3719" i="35"/>
  <c r="N3718" i="35"/>
  <c r="M3718" i="35"/>
  <c r="L3718" i="35"/>
  <c r="K3718" i="35"/>
  <c r="N3717" i="35"/>
  <c r="M3717" i="35"/>
  <c r="L3717" i="35"/>
  <c r="K3717" i="35"/>
  <c r="N3716" i="35"/>
  <c r="M3716" i="35"/>
  <c r="L3716" i="35"/>
  <c r="K3716" i="35"/>
  <c r="N3715" i="35"/>
  <c r="M3715" i="35"/>
  <c r="L3715" i="35"/>
  <c r="K3715" i="35"/>
  <c r="N3714" i="35"/>
  <c r="M3714" i="35"/>
  <c r="L3714" i="35"/>
  <c r="K3714" i="35"/>
  <c r="N3713" i="35"/>
  <c r="M3713" i="35"/>
  <c r="L3713" i="35"/>
  <c r="K3713" i="35"/>
  <c r="N3712" i="35"/>
  <c r="M3712" i="35"/>
  <c r="L3712" i="35"/>
  <c r="K3712" i="35"/>
  <c r="N3711" i="35"/>
  <c r="M3711" i="35"/>
  <c r="L3711" i="35"/>
  <c r="K3711" i="35"/>
  <c r="N3710" i="35"/>
  <c r="M3710" i="35"/>
  <c r="L3710" i="35"/>
  <c r="K3710" i="35"/>
  <c r="N3709" i="35"/>
  <c r="M3709" i="35"/>
  <c r="L3709" i="35"/>
  <c r="K3709" i="35"/>
  <c r="N3708" i="35"/>
  <c r="M3708" i="35"/>
  <c r="L3708" i="35"/>
  <c r="K3708" i="35"/>
  <c r="N3707" i="35"/>
  <c r="M3707" i="35"/>
  <c r="L3707" i="35"/>
  <c r="K3707" i="35"/>
  <c r="N3706" i="35"/>
  <c r="M3706" i="35"/>
  <c r="L3706" i="35"/>
  <c r="K3706" i="35"/>
  <c r="N3705" i="35"/>
  <c r="M3705" i="35"/>
  <c r="L3705" i="35"/>
  <c r="K3705" i="35"/>
  <c r="N3704" i="35"/>
  <c r="M3704" i="35"/>
  <c r="L3704" i="35"/>
  <c r="K3704" i="35"/>
  <c r="N3703" i="35"/>
  <c r="M3703" i="35"/>
  <c r="L3703" i="35"/>
  <c r="K3703" i="35"/>
  <c r="N3702" i="35"/>
  <c r="M3702" i="35"/>
  <c r="L3702" i="35"/>
  <c r="K3702" i="35"/>
  <c r="N3701" i="35"/>
  <c r="M3701" i="35"/>
  <c r="L3701" i="35"/>
  <c r="K3701" i="35"/>
  <c r="N3700" i="35"/>
  <c r="M3700" i="35"/>
  <c r="L3700" i="35"/>
  <c r="K3700" i="35"/>
  <c r="N3699" i="35"/>
  <c r="M3699" i="35"/>
  <c r="L3699" i="35"/>
  <c r="K3699" i="35"/>
  <c r="N3698" i="35"/>
  <c r="M3698" i="35"/>
  <c r="L3698" i="35"/>
  <c r="K3698" i="35"/>
  <c r="N3697" i="35"/>
  <c r="M3697" i="35"/>
  <c r="L3697" i="35"/>
  <c r="K3697" i="35"/>
  <c r="N3696" i="35"/>
  <c r="M3696" i="35"/>
  <c r="L3696" i="35"/>
  <c r="K3696" i="35"/>
  <c r="N3695" i="35"/>
  <c r="M3695" i="35"/>
  <c r="L3695" i="35"/>
  <c r="K3695" i="35"/>
  <c r="N3694" i="35"/>
  <c r="M3694" i="35"/>
  <c r="L3694" i="35"/>
  <c r="K3694" i="35"/>
  <c r="N3693" i="35"/>
  <c r="M3693" i="35"/>
  <c r="L3693" i="35"/>
  <c r="K3693" i="35"/>
  <c r="N3692" i="35"/>
  <c r="M3692" i="35"/>
  <c r="L3692" i="35"/>
  <c r="K3692" i="35"/>
  <c r="N3691" i="35"/>
  <c r="M3691" i="35"/>
  <c r="L3691" i="35"/>
  <c r="K3691" i="35"/>
  <c r="N3690" i="35"/>
  <c r="M3690" i="35"/>
  <c r="L3690" i="35"/>
  <c r="K3690" i="35"/>
  <c r="N3689" i="35"/>
  <c r="M3689" i="35"/>
  <c r="L3689" i="35"/>
  <c r="K3689" i="35"/>
  <c r="N3688" i="35"/>
  <c r="M3688" i="35"/>
  <c r="L3688" i="35"/>
  <c r="K3688" i="35"/>
  <c r="N3687" i="35"/>
  <c r="M3687" i="35"/>
  <c r="L3687" i="35"/>
  <c r="K3687" i="35"/>
  <c r="N3686" i="35"/>
  <c r="M3686" i="35"/>
  <c r="L3686" i="35"/>
  <c r="K3686" i="35"/>
  <c r="N3685" i="35"/>
  <c r="M3685" i="35"/>
  <c r="L3685" i="35"/>
  <c r="K3685" i="35"/>
  <c r="N3684" i="35"/>
  <c r="M3684" i="35"/>
  <c r="L3684" i="35"/>
  <c r="K3684" i="35"/>
  <c r="N3683" i="35"/>
  <c r="M3683" i="35"/>
  <c r="L3683" i="35"/>
  <c r="K3683" i="35"/>
  <c r="N3682" i="35"/>
  <c r="M3682" i="35"/>
  <c r="L3682" i="35"/>
  <c r="K3682" i="35"/>
  <c r="N3681" i="35"/>
  <c r="M3681" i="35"/>
  <c r="L3681" i="35"/>
  <c r="K3681" i="35"/>
  <c r="N3680" i="35"/>
  <c r="M3680" i="35"/>
  <c r="L3680" i="35"/>
  <c r="K3680" i="35"/>
  <c r="N3679" i="35"/>
  <c r="M3679" i="35"/>
  <c r="L3679" i="35"/>
  <c r="K3679" i="35"/>
  <c r="N3678" i="35"/>
  <c r="M3678" i="35"/>
  <c r="L3678" i="35"/>
  <c r="K3678" i="35"/>
  <c r="N3677" i="35"/>
  <c r="M3677" i="35"/>
  <c r="L3677" i="35"/>
  <c r="K3677" i="35"/>
  <c r="N3676" i="35"/>
  <c r="M3676" i="35"/>
  <c r="L3676" i="35"/>
  <c r="K3676" i="35"/>
  <c r="N3675" i="35"/>
  <c r="M3675" i="35"/>
  <c r="L3675" i="35"/>
  <c r="K3675" i="35"/>
  <c r="N3674" i="35"/>
  <c r="M3674" i="35"/>
  <c r="L3674" i="35"/>
  <c r="K3674" i="35"/>
  <c r="N3673" i="35"/>
  <c r="M3673" i="35"/>
  <c r="L3673" i="35"/>
  <c r="K3673" i="35"/>
  <c r="N3672" i="35"/>
  <c r="M3672" i="35"/>
  <c r="L3672" i="35"/>
  <c r="K3672" i="35"/>
  <c r="N3671" i="35"/>
  <c r="M3671" i="35"/>
  <c r="L3671" i="35"/>
  <c r="K3671" i="35"/>
  <c r="N3670" i="35"/>
  <c r="M3670" i="35"/>
  <c r="L3670" i="35"/>
  <c r="K3670" i="35"/>
  <c r="N3669" i="35"/>
  <c r="M3669" i="35"/>
  <c r="L3669" i="35"/>
  <c r="K3669" i="35"/>
  <c r="N3668" i="35"/>
  <c r="M3668" i="35"/>
  <c r="L3668" i="35"/>
  <c r="K3668" i="35"/>
  <c r="N3667" i="35"/>
  <c r="M3667" i="35"/>
  <c r="L3667" i="35"/>
  <c r="K3667" i="35"/>
  <c r="N3666" i="35"/>
  <c r="M3666" i="35"/>
  <c r="L3666" i="35"/>
  <c r="K3666" i="35"/>
  <c r="N3665" i="35"/>
  <c r="M3665" i="35"/>
  <c r="L3665" i="35"/>
  <c r="K3665" i="35"/>
  <c r="N3664" i="35"/>
  <c r="M3664" i="35"/>
  <c r="L3664" i="35"/>
  <c r="K3664" i="35"/>
  <c r="N3663" i="35"/>
  <c r="M3663" i="35"/>
  <c r="L3663" i="35"/>
  <c r="K3663" i="35"/>
  <c r="N3662" i="35"/>
  <c r="M3662" i="35"/>
  <c r="L3662" i="35"/>
  <c r="K3662" i="35"/>
  <c r="N3661" i="35"/>
  <c r="M3661" i="35"/>
  <c r="L3661" i="35"/>
  <c r="K3661" i="35"/>
  <c r="N3660" i="35"/>
  <c r="M3660" i="35"/>
  <c r="L3660" i="35"/>
  <c r="K3660" i="35"/>
  <c r="N3659" i="35"/>
  <c r="M3659" i="35"/>
  <c r="L3659" i="35"/>
  <c r="K3659" i="35"/>
  <c r="N3658" i="35"/>
  <c r="M3658" i="35"/>
  <c r="L3658" i="35"/>
  <c r="K3658" i="35"/>
  <c r="N3657" i="35"/>
  <c r="M3657" i="35"/>
  <c r="L3657" i="35"/>
  <c r="K3657" i="35"/>
  <c r="N3656" i="35"/>
  <c r="M3656" i="35"/>
  <c r="L3656" i="35"/>
  <c r="K3656" i="35"/>
  <c r="N3655" i="35"/>
  <c r="M3655" i="35"/>
  <c r="L3655" i="35"/>
  <c r="K3655" i="35"/>
  <c r="N3654" i="35"/>
  <c r="M3654" i="35"/>
  <c r="L3654" i="35"/>
  <c r="K3654" i="35"/>
  <c r="N3653" i="35"/>
  <c r="M3653" i="35"/>
  <c r="L3653" i="35"/>
  <c r="K3653" i="35"/>
  <c r="N3652" i="35"/>
  <c r="M3652" i="35"/>
  <c r="L3652" i="35"/>
  <c r="K3652" i="35"/>
  <c r="N3651" i="35"/>
  <c r="M3651" i="35"/>
  <c r="L3651" i="35"/>
  <c r="K3651" i="35"/>
  <c r="N3650" i="35"/>
  <c r="M3650" i="35"/>
  <c r="L3650" i="35"/>
  <c r="K3650" i="35"/>
  <c r="N3649" i="35"/>
  <c r="M3649" i="35"/>
  <c r="L3649" i="35"/>
  <c r="K3649" i="35"/>
  <c r="N3648" i="35"/>
  <c r="M3648" i="35"/>
  <c r="L3648" i="35"/>
  <c r="K3648" i="35"/>
  <c r="N3647" i="35"/>
  <c r="M3647" i="35"/>
  <c r="L3647" i="35"/>
  <c r="K3647" i="35"/>
  <c r="N3646" i="35"/>
  <c r="M3646" i="35"/>
  <c r="L3646" i="35"/>
  <c r="K3646" i="35"/>
  <c r="N3645" i="35"/>
  <c r="M3645" i="35"/>
  <c r="L3645" i="35"/>
  <c r="K3645" i="35"/>
  <c r="N3644" i="35"/>
  <c r="M3644" i="35"/>
  <c r="L3644" i="35"/>
  <c r="K3644" i="35"/>
  <c r="N3643" i="35"/>
  <c r="M3643" i="35"/>
  <c r="L3643" i="35"/>
  <c r="K3643" i="35"/>
  <c r="N3642" i="35"/>
  <c r="M3642" i="35"/>
  <c r="L3642" i="35"/>
  <c r="K3642" i="35"/>
  <c r="N3641" i="35"/>
  <c r="M3641" i="35"/>
  <c r="L3641" i="35"/>
  <c r="K3641" i="35"/>
  <c r="N3640" i="35"/>
  <c r="M3640" i="35"/>
  <c r="L3640" i="35"/>
  <c r="K3640" i="35"/>
  <c r="N3639" i="35"/>
  <c r="M3639" i="35"/>
  <c r="L3639" i="35"/>
  <c r="K3639" i="35"/>
  <c r="N3638" i="35"/>
  <c r="M3638" i="35"/>
  <c r="L3638" i="35"/>
  <c r="K3638" i="35"/>
  <c r="N3637" i="35"/>
  <c r="M3637" i="35"/>
  <c r="L3637" i="35"/>
  <c r="K3637" i="35"/>
  <c r="N3636" i="35"/>
  <c r="M3636" i="35"/>
  <c r="L3636" i="35"/>
  <c r="K3636" i="35"/>
  <c r="N3635" i="35"/>
  <c r="M3635" i="35"/>
  <c r="L3635" i="35"/>
  <c r="K3635" i="35"/>
  <c r="N3634" i="35"/>
  <c r="M3634" i="35"/>
  <c r="L3634" i="35"/>
  <c r="K3634" i="35"/>
  <c r="N3633" i="35"/>
  <c r="M3633" i="35"/>
  <c r="L3633" i="35"/>
  <c r="K3633" i="35"/>
  <c r="N3632" i="35"/>
  <c r="M3632" i="35"/>
  <c r="L3632" i="35"/>
  <c r="K3632" i="35"/>
  <c r="N3631" i="35"/>
  <c r="M3631" i="35"/>
  <c r="L3631" i="35"/>
  <c r="K3631" i="35"/>
  <c r="N3630" i="35"/>
  <c r="M3630" i="35"/>
  <c r="L3630" i="35"/>
  <c r="K3630" i="35"/>
  <c r="N3629" i="35"/>
  <c r="M3629" i="35"/>
  <c r="L3629" i="35"/>
  <c r="K3629" i="35"/>
  <c r="N3628" i="35"/>
  <c r="M3628" i="35"/>
  <c r="L3628" i="35"/>
  <c r="K3628" i="35"/>
  <c r="N3627" i="35"/>
  <c r="M3627" i="35"/>
  <c r="L3627" i="35"/>
  <c r="K3627" i="35"/>
  <c r="N3626" i="35"/>
  <c r="M3626" i="35"/>
  <c r="L3626" i="35"/>
  <c r="K3626" i="35"/>
  <c r="N3625" i="35"/>
  <c r="M3625" i="35"/>
  <c r="L3625" i="35"/>
  <c r="K3625" i="35"/>
  <c r="N3624" i="35"/>
  <c r="M3624" i="35"/>
  <c r="L3624" i="35"/>
  <c r="K3624" i="35"/>
  <c r="N3623" i="35"/>
  <c r="M3623" i="35"/>
  <c r="L3623" i="35"/>
  <c r="K3623" i="35"/>
  <c r="N3622" i="35"/>
  <c r="M3622" i="35"/>
  <c r="L3622" i="35"/>
  <c r="K3622" i="35"/>
  <c r="N3621" i="35"/>
  <c r="M3621" i="35"/>
  <c r="L3621" i="35"/>
  <c r="K3621" i="35"/>
  <c r="N3620" i="35"/>
  <c r="M3620" i="35"/>
  <c r="L3620" i="35"/>
  <c r="K3620" i="35"/>
  <c r="N3619" i="35"/>
  <c r="M3619" i="35"/>
  <c r="L3619" i="35"/>
  <c r="K3619" i="35"/>
  <c r="N3618" i="35"/>
  <c r="M3618" i="35"/>
  <c r="L3618" i="35"/>
  <c r="K3618" i="35"/>
  <c r="N3617" i="35"/>
  <c r="M3617" i="35"/>
  <c r="L3617" i="35"/>
  <c r="K3617" i="35"/>
  <c r="N3616" i="35"/>
  <c r="M3616" i="35"/>
  <c r="L3616" i="35"/>
  <c r="K3616" i="35"/>
  <c r="N3615" i="35"/>
  <c r="M3615" i="35"/>
  <c r="L3615" i="35"/>
  <c r="K3615" i="35"/>
  <c r="N3614" i="35"/>
  <c r="M3614" i="35"/>
  <c r="L3614" i="35"/>
  <c r="K3614" i="35"/>
  <c r="N3613" i="35"/>
  <c r="M3613" i="35"/>
  <c r="L3613" i="35"/>
  <c r="K3613" i="35"/>
  <c r="N3612" i="35"/>
  <c r="M3612" i="35"/>
  <c r="L3612" i="35"/>
  <c r="K3612" i="35"/>
  <c r="N3611" i="35"/>
  <c r="M3611" i="35"/>
  <c r="L3611" i="35"/>
  <c r="K3611" i="35"/>
  <c r="N3610" i="35"/>
  <c r="M3610" i="35"/>
  <c r="L3610" i="35"/>
  <c r="K3610" i="35"/>
  <c r="N3609" i="35"/>
  <c r="M3609" i="35"/>
  <c r="L3609" i="35"/>
  <c r="K3609" i="35"/>
  <c r="N3608" i="35"/>
  <c r="M3608" i="35"/>
  <c r="L3608" i="35"/>
  <c r="K3608" i="35"/>
  <c r="N3607" i="35"/>
  <c r="M3607" i="35"/>
  <c r="L3607" i="35"/>
  <c r="K3607" i="35"/>
  <c r="N3606" i="35"/>
  <c r="M3606" i="35"/>
  <c r="L3606" i="35"/>
  <c r="K3606" i="35"/>
  <c r="N3605" i="35"/>
  <c r="M3605" i="35"/>
  <c r="L3605" i="35"/>
  <c r="K3605" i="35"/>
  <c r="N3604" i="35"/>
  <c r="M3604" i="35"/>
  <c r="L3604" i="35"/>
  <c r="K3604" i="35"/>
  <c r="N3603" i="35"/>
  <c r="M3603" i="35"/>
  <c r="L3603" i="35"/>
  <c r="K3603" i="35"/>
  <c r="N3602" i="35"/>
  <c r="M3602" i="35"/>
  <c r="L3602" i="35"/>
  <c r="K3602" i="35"/>
  <c r="N3601" i="35"/>
  <c r="M3601" i="35"/>
  <c r="L3601" i="35"/>
  <c r="K3601" i="35"/>
  <c r="N3600" i="35"/>
  <c r="M3600" i="35"/>
  <c r="L3600" i="35"/>
  <c r="K3600" i="35"/>
  <c r="N3599" i="35"/>
  <c r="M3599" i="35"/>
  <c r="L3599" i="35"/>
  <c r="K3599" i="35"/>
  <c r="N3598" i="35"/>
  <c r="M3598" i="35"/>
  <c r="L3598" i="35"/>
  <c r="K3598" i="35"/>
  <c r="N3597" i="35"/>
  <c r="M3597" i="35"/>
  <c r="L3597" i="35"/>
  <c r="K3597" i="35"/>
  <c r="N3596" i="35"/>
  <c r="M3596" i="35"/>
  <c r="L3596" i="35"/>
  <c r="K3596" i="35"/>
  <c r="N3595" i="35"/>
  <c r="M3595" i="35"/>
  <c r="L3595" i="35"/>
  <c r="K3595" i="35"/>
  <c r="N3594" i="35"/>
  <c r="M3594" i="35"/>
  <c r="L3594" i="35"/>
  <c r="K3594" i="35"/>
  <c r="N3593" i="35"/>
  <c r="M3593" i="35"/>
  <c r="L3593" i="35"/>
  <c r="K3593" i="35"/>
  <c r="N3592" i="35"/>
  <c r="M3592" i="35"/>
  <c r="L3592" i="35"/>
  <c r="K3592" i="35"/>
  <c r="N3591" i="35"/>
  <c r="M3591" i="35"/>
  <c r="L3591" i="35"/>
  <c r="K3591" i="35"/>
  <c r="N3590" i="35"/>
  <c r="M3590" i="35"/>
  <c r="L3590" i="35"/>
  <c r="K3590" i="35"/>
  <c r="N3589" i="35"/>
  <c r="M3589" i="35"/>
  <c r="L3589" i="35"/>
  <c r="K3589" i="35"/>
  <c r="N3588" i="35"/>
  <c r="M3588" i="35"/>
  <c r="L3588" i="35"/>
  <c r="K3588" i="35"/>
  <c r="N3587" i="35"/>
  <c r="M3587" i="35"/>
  <c r="L3587" i="35"/>
  <c r="K3587" i="35"/>
  <c r="N3586" i="35"/>
  <c r="M3586" i="35"/>
  <c r="L3586" i="35"/>
  <c r="K3586" i="35"/>
  <c r="N3585" i="35"/>
  <c r="M3585" i="35"/>
  <c r="L3585" i="35"/>
  <c r="K3585" i="35"/>
  <c r="N3584" i="35"/>
  <c r="M3584" i="35"/>
  <c r="L3584" i="35"/>
  <c r="K3584" i="35"/>
  <c r="N3583" i="35"/>
  <c r="M3583" i="35"/>
  <c r="L3583" i="35"/>
  <c r="K3583" i="35"/>
  <c r="N3582" i="35"/>
  <c r="M3582" i="35"/>
  <c r="L3582" i="35"/>
  <c r="K3582" i="35"/>
  <c r="N3581" i="35"/>
  <c r="M3581" i="35"/>
  <c r="L3581" i="35"/>
  <c r="K3581" i="35"/>
  <c r="N3580" i="35"/>
  <c r="M3580" i="35"/>
  <c r="L3580" i="35"/>
  <c r="K3580" i="35"/>
  <c r="N3579" i="35"/>
  <c r="M3579" i="35"/>
  <c r="L3579" i="35"/>
  <c r="K3579" i="35"/>
  <c r="N3578" i="35"/>
  <c r="M3578" i="35"/>
  <c r="L3578" i="35"/>
  <c r="K3578" i="35"/>
  <c r="N3577" i="35"/>
  <c r="M3577" i="35"/>
  <c r="L3577" i="35"/>
  <c r="K3577" i="35"/>
  <c r="N3576" i="35"/>
  <c r="M3576" i="35"/>
  <c r="L3576" i="35"/>
  <c r="K3576" i="35"/>
  <c r="N3575" i="35"/>
  <c r="M3575" i="35"/>
  <c r="L3575" i="35"/>
  <c r="K3575" i="35"/>
  <c r="N3574" i="35"/>
  <c r="M3574" i="35"/>
  <c r="L3574" i="35"/>
  <c r="K3574" i="35"/>
  <c r="N3573" i="35"/>
  <c r="M3573" i="35"/>
  <c r="L3573" i="35"/>
  <c r="K3573" i="35"/>
  <c r="N3572" i="35"/>
  <c r="M3572" i="35"/>
  <c r="L3572" i="35"/>
  <c r="K3572" i="35"/>
  <c r="N3571" i="35"/>
  <c r="M3571" i="35"/>
  <c r="L3571" i="35"/>
  <c r="K3571" i="35"/>
  <c r="N3570" i="35"/>
  <c r="M3570" i="35"/>
  <c r="L3570" i="35"/>
  <c r="K3570" i="35"/>
  <c r="N3569" i="35"/>
  <c r="M3569" i="35"/>
  <c r="L3569" i="35"/>
  <c r="K3569" i="35"/>
  <c r="N3568" i="35"/>
  <c r="M3568" i="35"/>
  <c r="L3568" i="35"/>
  <c r="K3568" i="35"/>
  <c r="N3567" i="35"/>
  <c r="M3567" i="35"/>
  <c r="L3567" i="35"/>
  <c r="K3567" i="35"/>
  <c r="N3566" i="35"/>
  <c r="M3566" i="35"/>
  <c r="L3566" i="35"/>
  <c r="K3566" i="35"/>
  <c r="N3565" i="35"/>
  <c r="M3565" i="35"/>
  <c r="L3565" i="35"/>
  <c r="K3565" i="35"/>
  <c r="N3564" i="35"/>
  <c r="M3564" i="35"/>
  <c r="L3564" i="35"/>
  <c r="K3564" i="35"/>
  <c r="N3563" i="35"/>
  <c r="M3563" i="35"/>
  <c r="L3563" i="35"/>
  <c r="K3563" i="35"/>
  <c r="N3562" i="35"/>
  <c r="M3562" i="35"/>
  <c r="L3562" i="35"/>
  <c r="K3562" i="35"/>
  <c r="N3561" i="35"/>
  <c r="M3561" i="35"/>
  <c r="L3561" i="35"/>
  <c r="K3561" i="35"/>
  <c r="N3560" i="35"/>
  <c r="M3560" i="35"/>
  <c r="L3560" i="35"/>
  <c r="K3560" i="35"/>
  <c r="N3559" i="35"/>
  <c r="M3559" i="35"/>
  <c r="L3559" i="35"/>
  <c r="K3559" i="35"/>
  <c r="N3558" i="35"/>
  <c r="M3558" i="35"/>
  <c r="L3558" i="35"/>
  <c r="K3558" i="35"/>
  <c r="N3557" i="35"/>
  <c r="M3557" i="35"/>
  <c r="L3557" i="35"/>
  <c r="K3557" i="35"/>
  <c r="N3556" i="35"/>
  <c r="M3556" i="35"/>
  <c r="L3556" i="35"/>
  <c r="K3556" i="35"/>
  <c r="N3555" i="35"/>
  <c r="M3555" i="35"/>
  <c r="L3555" i="35"/>
  <c r="K3555" i="35"/>
  <c r="N3554" i="35"/>
  <c r="M3554" i="35"/>
  <c r="L3554" i="35"/>
  <c r="K3554" i="35"/>
  <c r="N3553" i="35"/>
  <c r="M3553" i="35"/>
  <c r="L3553" i="35"/>
  <c r="K3553" i="35"/>
  <c r="N3552" i="35"/>
  <c r="M3552" i="35"/>
  <c r="L3552" i="35"/>
  <c r="K3552" i="35"/>
  <c r="N3551" i="35"/>
  <c r="M3551" i="35"/>
  <c r="L3551" i="35"/>
  <c r="K3551" i="35"/>
  <c r="N3550" i="35"/>
  <c r="M3550" i="35"/>
  <c r="L3550" i="35"/>
  <c r="K3550" i="35"/>
  <c r="N3549" i="35"/>
  <c r="M3549" i="35"/>
  <c r="L3549" i="35"/>
  <c r="K3549" i="35"/>
  <c r="N3548" i="35"/>
  <c r="M3548" i="35"/>
  <c r="L3548" i="35"/>
  <c r="K3548" i="35"/>
  <c r="N3547" i="35"/>
  <c r="M3547" i="35"/>
  <c r="L3547" i="35"/>
  <c r="K3547" i="35"/>
  <c r="N3546" i="35"/>
  <c r="M3546" i="35"/>
  <c r="L3546" i="35"/>
  <c r="K3546" i="35"/>
  <c r="N3545" i="35"/>
  <c r="M3545" i="35"/>
  <c r="L3545" i="35"/>
  <c r="K3545" i="35"/>
  <c r="N3544" i="35"/>
  <c r="M3544" i="35"/>
  <c r="L3544" i="35"/>
  <c r="K3544" i="35"/>
  <c r="N3543" i="35"/>
  <c r="M3543" i="35"/>
  <c r="L3543" i="35"/>
  <c r="K3543" i="35"/>
  <c r="N3542" i="35"/>
  <c r="M3542" i="35"/>
  <c r="L3542" i="35"/>
  <c r="K3542" i="35"/>
  <c r="N3541" i="35"/>
  <c r="M3541" i="35"/>
  <c r="L3541" i="35"/>
  <c r="K3541" i="35"/>
  <c r="N3540" i="35"/>
  <c r="M3540" i="35"/>
  <c r="L3540" i="35"/>
  <c r="K3540" i="35"/>
  <c r="N3539" i="35"/>
  <c r="M3539" i="35"/>
  <c r="L3539" i="35"/>
  <c r="K3539" i="35"/>
  <c r="N3538" i="35"/>
  <c r="M3538" i="35"/>
  <c r="L3538" i="35"/>
  <c r="K3538" i="35"/>
  <c r="N3537" i="35"/>
  <c r="M3537" i="35"/>
  <c r="L3537" i="35"/>
  <c r="K3537" i="35"/>
  <c r="N3536" i="35"/>
  <c r="M3536" i="35"/>
  <c r="L3536" i="35"/>
  <c r="K3536" i="35"/>
  <c r="N3535" i="35"/>
  <c r="M3535" i="35"/>
  <c r="L3535" i="35"/>
  <c r="K3535" i="35"/>
  <c r="N3534" i="35"/>
  <c r="M3534" i="35"/>
  <c r="L3534" i="35"/>
  <c r="K3534" i="35"/>
  <c r="N3533" i="35"/>
  <c r="M3533" i="35"/>
  <c r="L3533" i="35"/>
  <c r="K3533" i="35"/>
  <c r="N3532" i="35"/>
  <c r="M3532" i="35"/>
  <c r="L3532" i="35"/>
  <c r="K3532" i="35"/>
  <c r="N3531" i="35"/>
  <c r="M3531" i="35"/>
  <c r="L3531" i="35"/>
  <c r="K3531" i="35"/>
  <c r="N3530" i="35"/>
  <c r="M3530" i="35"/>
  <c r="L3530" i="35"/>
  <c r="K3530" i="35"/>
  <c r="N3529" i="35"/>
  <c r="M3529" i="35"/>
  <c r="L3529" i="35"/>
  <c r="K3529" i="35"/>
  <c r="N3528" i="35"/>
  <c r="M3528" i="35"/>
  <c r="L3528" i="35"/>
  <c r="K3528" i="35"/>
  <c r="N3527" i="35"/>
  <c r="M3527" i="35"/>
  <c r="L3527" i="35"/>
  <c r="K3527" i="35"/>
  <c r="N3526" i="35"/>
  <c r="M3526" i="35"/>
  <c r="L3526" i="35"/>
  <c r="K3526" i="35"/>
  <c r="N3525" i="35"/>
  <c r="M3525" i="35"/>
  <c r="L3525" i="35"/>
  <c r="K3525" i="35"/>
  <c r="N3524" i="35"/>
  <c r="M3524" i="35"/>
  <c r="L3524" i="35"/>
  <c r="K3524" i="35"/>
  <c r="N3523" i="35"/>
  <c r="M3523" i="35"/>
  <c r="L3523" i="35"/>
  <c r="K3523" i="35"/>
  <c r="N3522" i="35"/>
  <c r="M3522" i="35"/>
  <c r="L3522" i="35"/>
  <c r="K3522" i="35"/>
  <c r="N3521" i="35"/>
  <c r="M3521" i="35"/>
  <c r="L3521" i="35"/>
  <c r="K3521" i="35"/>
  <c r="N3520" i="35"/>
  <c r="M3520" i="35"/>
  <c r="L3520" i="35"/>
  <c r="K3520" i="35"/>
  <c r="N3519" i="35"/>
  <c r="M3519" i="35"/>
  <c r="L3519" i="35"/>
  <c r="K3519" i="35"/>
  <c r="N3518" i="35"/>
  <c r="M3518" i="35"/>
  <c r="L3518" i="35"/>
  <c r="K3518" i="35"/>
  <c r="N3517" i="35"/>
  <c r="M3517" i="35"/>
  <c r="L3517" i="35"/>
  <c r="K3517" i="35"/>
  <c r="N3516" i="35"/>
  <c r="M3516" i="35"/>
  <c r="L3516" i="35"/>
  <c r="K3516" i="35"/>
  <c r="N3515" i="35"/>
  <c r="M3515" i="35"/>
  <c r="L3515" i="35"/>
  <c r="K3515" i="35"/>
  <c r="N3514" i="35"/>
  <c r="M3514" i="35"/>
  <c r="L3514" i="35"/>
  <c r="K3514" i="35"/>
  <c r="N3513" i="35"/>
  <c r="M3513" i="35"/>
  <c r="L3513" i="35"/>
  <c r="K3513" i="35"/>
  <c r="N3512" i="35"/>
  <c r="M3512" i="35"/>
  <c r="L3512" i="35"/>
  <c r="K3512" i="35"/>
  <c r="N3511" i="35"/>
  <c r="M3511" i="35"/>
  <c r="L3511" i="35"/>
  <c r="K3511" i="35"/>
  <c r="N3510" i="35"/>
  <c r="M3510" i="35"/>
  <c r="L3510" i="35"/>
  <c r="K3510" i="35"/>
  <c r="N3509" i="35"/>
  <c r="M3509" i="35"/>
  <c r="L3509" i="35"/>
  <c r="K3509" i="35"/>
  <c r="N3508" i="35"/>
  <c r="M3508" i="35"/>
  <c r="L3508" i="35"/>
  <c r="K3508" i="35"/>
  <c r="N3507" i="35"/>
  <c r="M3507" i="35"/>
  <c r="L3507" i="35"/>
  <c r="K3507" i="35"/>
  <c r="N3506" i="35"/>
  <c r="M3506" i="35"/>
  <c r="L3506" i="35"/>
  <c r="K3506" i="35"/>
  <c r="N3505" i="35"/>
  <c r="M3505" i="35"/>
  <c r="L3505" i="35"/>
  <c r="K3505" i="35"/>
  <c r="N3504" i="35"/>
  <c r="M3504" i="35"/>
  <c r="L3504" i="35"/>
  <c r="K3504" i="35"/>
  <c r="N3503" i="35"/>
  <c r="M3503" i="35"/>
  <c r="L3503" i="35"/>
  <c r="K3503" i="35"/>
  <c r="N3502" i="35"/>
  <c r="M3502" i="35"/>
  <c r="L3502" i="35"/>
  <c r="K3502" i="35"/>
  <c r="N3501" i="35"/>
  <c r="M3501" i="35"/>
  <c r="L3501" i="35"/>
  <c r="K3501" i="35"/>
  <c r="N3500" i="35"/>
  <c r="M3500" i="35"/>
  <c r="L3500" i="35"/>
  <c r="K3500" i="35"/>
  <c r="N3499" i="35"/>
  <c r="M3499" i="35"/>
  <c r="L3499" i="35"/>
  <c r="K3499" i="35"/>
  <c r="N3498" i="35"/>
  <c r="M3498" i="35"/>
  <c r="L3498" i="35"/>
  <c r="K3498" i="35"/>
  <c r="N3497" i="35"/>
  <c r="M3497" i="35"/>
  <c r="L3497" i="35"/>
  <c r="K3497" i="35"/>
  <c r="N3496" i="35"/>
  <c r="M3496" i="35"/>
  <c r="L3496" i="35"/>
  <c r="K3496" i="35"/>
  <c r="N3495" i="35"/>
  <c r="M3495" i="35"/>
  <c r="L3495" i="35"/>
  <c r="K3495" i="35"/>
  <c r="N3494" i="35"/>
  <c r="M3494" i="35"/>
  <c r="L3494" i="35"/>
  <c r="K3494" i="35"/>
  <c r="N3493" i="35"/>
  <c r="M3493" i="35"/>
  <c r="L3493" i="35"/>
  <c r="K3493" i="35"/>
  <c r="N3492" i="35"/>
  <c r="M3492" i="35"/>
  <c r="L3492" i="35"/>
  <c r="K3492" i="35"/>
  <c r="N3491" i="35"/>
  <c r="M3491" i="35"/>
  <c r="L3491" i="35"/>
  <c r="K3491" i="35"/>
  <c r="N3490" i="35"/>
  <c r="M3490" i="35"/>
  <c r="L3490" i="35"/>
  <c r="K3490" i="35"/>
  <c r="N3489" i="35"/>
  <c r="M3489" i="35"/>
  <c r="L3489" i="35"/>
  <c r="K3489" i="35"/>
  <c r="N3488" i="35"/>
  <c r="M3488" i="35"/>
  <c r="L3488" i="35"/>
  <c r="K3488" i="35"/>
  <c r="N3487" i="35"/>
  <c r="M3487" i="35"/>
  <c r="L3487" i="35"/>
  <c r="K3487" i="35"/>
  <c r="N3486" i="35"/>
  <c r="M3486" i="35"/>
  <c r="L3486" i="35"/>
  <c r="K3486" i="35"/>
  <c r="N3485" i="35"/>
  <c r="M3485" i="35"/>
  <c r="L3485" i="35"/>
  <c r="K3485" i="35"/>
  <c r="N3484" i="35"/>
  <c r="M3484" i="35"/>
  <c r="L3484" i="35"/>
  <c r="K3484" i="35"/>
  <c r="N3483" i="35"/>
  <c r="M3483" i="35"/>
  <c r="L3483" i="35"/>
  <c r="K3483" i="35"/>
  <c r="N3482" i="35"/>
  <c r="M3482" i="35"/>
  <c r="L3482" i="35"/>
  <c r="K3482" i="35"/>
  <c r="N3481" i="35"/>
  <c r="M3481" i="35"/>
  <c r="L3481" i="35"/>
  <c r="K3481" i="35"/>
  <c r="N3480" i="35"/>
  <c r="M3480" i="35"/>
  <c r="L3480" i="35"/>
  <c r="K3480" i="35"/>
  <c r="N3479" i="35"/>
  <c r="M3479" i="35"/>
  <c r="L3479" i="35"/>
  <c r="K3479" i="35"/>
  <c r="N3478" i="35"/>
  <c r="M3478" i="35"/>
  <c r="L3478" i="35"/>
  <c r="K3478" i="35"/>
  <c r="N3477" i="35"/>
  <c r="M3477" i="35"/>
  <c r="L3477" i="35"/>
  <c r="K3477" i="35"/>
  <c r="N3476" i="35"/>
  <c r="M3476" i="35"/>
  <c r="L3476" i="35"/>
  <c r="K3476" i="35"/>
  <c r="N3475" i="35"/>
  <c r="M3475" i="35"/>
  <c r="L3475" i="35"/>
  <c r="K3475" i="35"/>
  <c r="N3474" i="35"/>
  <c r="M3474" i="35"/>
  <c r="L3474" i="35"/>
  <c r="K3474" i="35"/>
  <c r="N3473" i="35"/>
  <c r="M3473" i="35"/>
  <c r="L3473" i="35"/>
  <c r="K3473" i="35"/>
  <c r="N3472" i="35"/>
  <c r="M3472" i="35"/>
  <c r="L3472" i="35"/>
  <c r="K3472" i="35"/>
  <c r="N3471" i="35"/>
  <c r="M3471" i="35"/>
  <c r="L3471" i="35"/>
  <c r="K3471" i="35"/>
  <c r="N3470" i="35"/>
  <c r="M3470" i="35"/>
  <c r="L3470" i="35"/>
  <c r="K3470" i="35"/>
  <c r="N3469" i="35"/>
  <c r="M3469" i="35"/>
  <c r="L3469" i="35"/>
  <c r="K3469" i="35"/>
  <c r="N3468" i="35"/>
  <c r="M3468" i="35"/>
  <c r="L3468" i="35"/>
  <c r="K3468" i="35"/>
  <c r="N3467" i="35"/>
  <c r="M3467" i="35"/>
  <c r="L3467" i="35"/>
  <c r="K3467" i="35"/>
  <c r="N3466" i="35"/>
  <c r="M3466" i="35"/>
  <c r="L3466" i="35"/>
  <c r="K3466" i="35"/>
  <c r="N3465" i="35"/>
  <c r="M3465" i="35"/>
  <c r="L3465" i="35"/>
  <c r="K3465" i="35"/>
  <c r="N3464" i="35"/>
  <c r="M3464" i="35"/>
  <c r="L3464" i="35"/>
  <c r="K3464" i="35"/>
  <c r="N3463" i="35"/>
  <c r="M3463" i="35"/>
  <c r="L3463" i="35"/>
  <c r="K3463" i="35"/>
  <c r="N3462" i="35"/>
  <c r="M3462" i="35"/>
  <c r="L3462" i="35"/>
  <c r="K3462" i="35"/>
  <c r="N3461" i="35"/>
  <c r="M3461" i="35"/>
  <c r="L3461" i="35"/>
  <c r="K3461" i="35"/>
  <c r="N3460" i="35"/>
  <c r="M3460" i="35"/>
  <c r="L3460" i="35"/>
  <c r="K3460" i="35"/>
  <c r="N3459" i="35"/>
  <c r="M3459" i="35"/>
  <c r="L3459" i="35"/>
  <c r="K3459" i="35"/>
  <c r="N3458" i="35"/>
  <c r="M3458" i="35"/>
  <c r="L3458" i="35"/>
  <c r="K3458" i="35"/>
  <c r="N3457" i="35"/>
  <c r="M3457" i="35"/>
  <c r="L3457" i="35"/>
  <c r="K3457" i="35"/>
  <c r="N3456" i="35"/>
  <c r="M3456" i="35"/>
  <c r="L3456" i="35"/>
  <c r="K3456" i="35"/>
  <c r="N3455" i="35"/>
  <c r="M3455" i="35"/>
  <c r="L3455" i="35"/>
  <c r="K3455" i="35"/>
  <c r="N3454" i="35"/>
  <c r="M3454" i="35"/>
  <c r="L3454" i="35"/>
  <c r="K3454" i="35"/>
  <c r="N3453" i="35"/>
  <c r="M3453" i="35"/>
  <c r="L3453" i="35"/>
  <c r="K3453" i="35"/>
  <c r="N3452" i="35"/>
  <c r="M3452" i="35"/>
  <c r="L3452" i="35"/>
  <c r="K3452" i="35"/>
  <c r="N3451" i="35"/>
  <c r="M3451" i="35"/>
  <c r="L3451" i="35"/>
  <c r="K3451" i="35"/>
  <c r="N3450" i="35"/>
  <c r="M3450" i="35"/>
  <c r="L3450" i="35"/>
  <c r="K3450" i="35"/>
  <c r="N3449" i="35"/>
  <c r="M3449" i="35"/>
  <c r="L3449" i="35"/>
  <c r="K3449" i="35"/>
  <c r="N3448" i="35"/>
  <c r="M3448" i="35"/>
  <c r="L3448" i="35"/>
  <c r="K3448" i="35"/>
  <c r="N3447" i="35"/>
  <c r="M3447" i="35"/>
  <c r="L3447" i="35"/>
  <c r="K3447" i="35"/>
  <c r="N3446" i="35"/>
  <c r="M3446" i="35"/>
  <c r="L3446" i="35"/>
  <c r="K3446" i="35"/>
  <c r="N3445" i="35"/>
  <c r="M3445" i="35"/>
  <c r="L3445" i="35"/>
  <c r="K3445" i="35"/>
  <c r="N3444" i="35"/>
  <c r="M3444" i="35"/>
  <c r="L3444" i="35"/>
  <c r="K3444" i="35"/>
  <c r="N3443" i="35"/>
  <c r="M3443" i="35"/>
  <c r="L3443" i="35"/>
  <c r="K3443" i="35"/>
  <c r="N3442" i="35"/>
  <c r="M3442" i="35"/>
  <c r="L3442" i="35"/>
  <c r="K3442" i="35"/>
  <c r="N3441" i="35"/>
  <c r="M3441" i="35"/>
  <c r="L3441" i="35"/>
  <c r="K3441" i="35"/>
  <c r="N3440" i="35"/>
  <c r="M3440" i="35"/>
  <c r="L3440" i="35"/>
  <c r="K3440" i="35"/>
  <c r="N3439" i="35"/>
  <c r="M3439" i="35"/>
  <c r="L3439" i="35"/>
  <c r="K3439" i="35"/>
  <c r="N3438" i="35"/>
  <c r="M3438" i="35"/>
  <c r="L3438" i="35"/>
  <c r="K3438" i="35"/>
  <c r="N3437" i="35"/>
  <c r="M3437" i="35"/>
  <c r="L3437" i="35"/>
  <c r="K3437" i="35"/>
  <c r="N3436" i="35"/>
  <c r="M3436" i="35"/>
  <c r="L3436" i="35"/>
  <c r="K3436" i="35"/>
  <c r="N3435" i="35"/>
  <c r="M3435" i="35"/>
  <c r="L3435" i="35"/>
  <c r="K3435" i="35"/>
  <c r="N3434" i="35"/>
  <c r="M3434" i="35"/>
  <c r="L3434" i="35"/>
  <c r="K3434" i="35"/>
  <c r="N3433" i="35"/>
  <c r="M3433" i="35"/>
  <c r="L3433" i="35"/>
  <c r="K3433" i="35"/>
  <c r="N3432" i="35"/>
  <c r="M3432" i="35"/>
  <c r="L3432" i="35"/>
  <c r="K3432" i="35"/>
  <c r="N3431" i="35"/>
  <c r="M3431" i="35"/>
  <c r="L3431" i="35"/>
  <c r="K3431" i="35"/>
  <c r="N3430" i="35"/>
  <c r="M3430" i="35"/>
  <c r="L3430" i="35"/>
  <c r="K3430" i="35"/>
  <c r="N3429" i="35"/>
  <c r="M3429" i="35"/>
  <c r="L3429" i="35"/>
  <c r="K3429" i="35"/>
  <c r="N3428" i="35"/>
  <c r="M3428" i="35"/>
  <c r="L3428" i="35"/>
  <c r="K3428" i="35"/>
  <c r="N3427" i="35"/>
  <c r="M3427" i="35"/>
  <c r="L3427" i="35"/>
  <c r="K3427" i="35"/>
  <c r="N3426" i="35"/>
  <c r="M3426" i="35"/>
  <c r="L3426" i="35"/>
  <c r="K3426" i="35"/>
  <c r="N3425" i="35"/>
  <c r="M3425" i="35"/>
  <c r="L3425" i="35"/>
  <c r="K3425" i="35"/>
  <c r="N3424" i="35"/>
  <c r="M3424" i="35"/>
  <c r="L3424" i="35"/>
  <c r="K3424" i="35"/>
  <c r="N3423" i="35"/>
  <c r="M3423" i="35"/>
  <c r="L3423" i="35"/>
  <c r="K3423" i="35"/>
  <c r="N3422" i="35"/>
  <c r="M3422" i="35"/>
  <c r="L3422" i="35"/>
  <c r="K3422" i="35"/>
  <c r="N3421" i="35"/>
  <c r="M3421" i="35"/>
  <c r="L3421" i="35"/>
  <c r="K3421" i="35"/>
  <c r="N3420" i="35"/>
  <c r="M3420" i="35"/>
  <c r="L3420" i="35"/>
  <c r="K3420" i="35"/>
  <c r="N3419" i="35"/>
  <c r="M3419" i="35"/>
  <c r="L3419" i="35"/>
  <c r="K3419" i="35"/>
  <c r="N3418" i="35"/>
  <c r="M3418" i="35"/>
  <c r="L3418" i="35"/>
  <c r="K3418" i="35"/>
  <c r="N3417" i="35"/>
  <c r="M3417" i="35"/>
  <c r="L3417" i="35"/>
  <c r="K3417" i="35"/>
  <c r="N3416" i="35"/>
  <c r="M3416" i="35"/>
  <c r="L3416" i="35"/>
  <c r="K3416" i="35"/>
  <c r="N3415" i="35"/>
  <c r="M3415" i="35"/>
  <c r="L3415" i="35"/>
  <c r="K3415" i="35"/>
  <c r="N3414" i="35"/>
  <c r="M3414" i="35"/>
  <c r="L3414" i="35"/>
  <c r="K3414" i="35"/>
  <c r="N3413" i="35"/>
  <c r="M3413" i="35"/>
  <c r="L3413" i="35"/>
  <c r="K3413" i="35"/>
  <c r="N3412" i="35"/>
  <c r="M3412" i="35"/>
  <c r="L3412" i="35"/>
  <c r="K3412" i="35"/>
  <c r="N3411" i="35"/>
  <c r="M3411" i="35"/>
  <c r="L3411" i="35"/>
  <c r="K3411" i="35"/>
  <c r="N3410" i="35"/>
  <c r="M3410" i="35"/>
  <c r="L3410" i="35"/>
  <c r="K3410" i="35"/>
  <c r="N3409" i="35"/>
  <c r="M3409" i="35"/>
  <c r="L3409" i="35"/>
  <c r="K3409" i="35"/>
  <c r="N3408" i="35"/>
  <c r="M3408" i="35"/>
  <c r="L3408" i="35"/>
  <c r="K3408" i="35"/>
  <c r="N3407" i="35"/>
  <c r="M3407" i="35"/>
  <c r="L3407" i="35"/>
  <c r="K3407" i="35"/>
  <c r="N3406" i="35"/>
  <c r="M3406" i="35"/>
  <c r="L3406" i="35"/>
  <c r="K3406" i="35"/>
  <c r="N3405" i="35"/>
  <c r="M3405" i="35"/>
  <c r="L3405" i="35"/>
  <c r="K3405" i="35"/>
  <c r="N3404" i="35"/>
  <c r="M3404" i="35"/>
  <c r="L3404" i="35"/>
  <c r="K3404" i="35"/>
  <c r="N3403" i="35"/>
  <c r="M3403" i="35"/>
  <c r="L3403" i="35"/>
  <c r="K3403" i="35"/>
  <c r="N3402" i="35"/>
  <c r="M3402" i="35"/>
  <c r="L3402" i="35"/>
  <c r="K3402" i="35"/>
  <c r="N3401" i="35"/>
  <c r="M3401" i="35"/>
  <c r="L3401" i="35"/>
  <c r="K3401" i="35"/>
  <c r="N3400" i="35"/>
  <c r="M3400" i="35"/>
  <c r="L3400" i="35"/>
  <c r="K3400" i="35"/>
  <c r="N3399" i="35"/>
  <c r="M3399" i="35"/>
  <c r="L3399" i="35"/>
  <c r="K3399" i="35"/>
  <c r="N3398" i="35"/>
  <c r="M3398" i="35"/>
  <c r="L3398" i="35"/>
  <c r="K3398" i="35"/>
  <c r="N3397" i="35"/>
  <c r="M3397" i="35"/>
  <c r="L3397" i="35"/>
  <c r="K3397" i="35"/>
  <c r="N3396" i="35"/>
  <c r="M3396" i="35"/>
  <c r="L3396" i="35"/>
  <c r="K3396" i="35"/>
  <c r="N3395" i="35"/>
  <c r="M3395" i="35"/>
  <c r="L3395" i="35"/>
  <c r="K3395" i="35"/>
  <c r="N3394" i="35"/>
  <c r="M3394" i="35"/>
  <c r="L3394" i="35"/>
  <c r="K3394" i="35"/>
  <c r="N3393" i="35"/>
  <c r="M3393" i="35"/>
  <c r="L3393" i="35"/>
  <c r="K3393" i="35"/>
  <c r="N3392" i="35"/>
  <c r="M3392" i="35"/>
  <c r="L3392" i="35"/>
  <c r="K3392" i="35"/>
  <c r="N3391" i="35"/>
  <c r="M3391" i="35"/>
  <c r="L3391" i="35"/>
  <c r="K3391" i="35"/>
  <c r="N3390" i="35"/>
  <c r="M3390" i="35"/>
  <c r="L3390" i="35"/>
  <c r="K3390" i="35"/>
  <c r="N3389" i="35"/>
  <c r="M3389" i="35"/>
  <c r="L3389" i="35"/>
  <c r="K3389" i="35"/>
  <c r="N3388" i="35"/>
  <c r="M3388" i="35"/>
  <c r="L3388" i="35"/>
  <c r="K3388" i="35"/>
  <c r="N3387" i="35"/>
  <c r="M3387" i="35"/>
  <c r="L3387" i="35"/>
  <c r="K3387" i="35"/>
  <c r="N3386" i="35"/>
  <c r="M3386" i="35"/>
  <c r="L3386" i="35"/>
  <c r="K3386" i="35"/>
  <c r="N3385" i="35"/>
  <c r="M3385" i="35"/>
  <c r="L3385" i="35"/>
  <c r="K3385" i="35"/>
  <c r="N3384" i="35"/>
  <c r="M3384" i="35"/>
  <c r="L3384" i="35"/>
  <c r="K3384" i="35"/>
  <c r="N3383" i="35"/>
  <c r="M3383" i="35"/>
  <c r="L3383" i="35"/>
  <c r="K3383" i="35"/>
  <c r="N3382" i="35"/>
  <c r="M3382" i="35"/>
  <c r="L3382" i="35"/>
  <c r="K3382" i="35"/>
  <c r="N3381" i="35"/>
  <c r="M3381" i="35"/>
  <c r="L3381" i="35"/>
  <c r="K3381" i="35"/>
  <c r="N3380" i="35"/>
  <c r="M3380" i="35"/>
  <c r="L3380" i="35"/>
  <c r="K3380" i="35"/>
  <c r="N3379" i="35"/>
  <c r="M3379" i="35"/>
  <c r="L3379" i="35"/>
  <c r="K3379" i="35"/>
  <c r="N3378" i="35"/>
  <c r="M3378" i="35"/>
  <c r="L3378" i="35"/>
  <c r="K3378" i="35"/>
  <c r="N3377" i="35"/>
  <c r="M3377" i="35"/>
  <c r="L3377" i="35"/>
  <c r="K3377" i="35"/>
  <c r="N3376" i="35"/>
  <c r="M3376" i="35"/>
  <c r="L3376" i="35"/>
  <c r="K3376" i="35"/>
  <c r="N3375" i="35"/>
  <c r="M3375" i="35"/>
  <c r="L3375" i="35"/>
  <c r="K3375" i="35"/>
  <c r="N3374" i="35"/>
  <c r="M3374" i="35"/>
  <c r="L3374" i="35"/>
  <c r="K3374" i="35"/>
  <c r="N3373" i="35"/>
  <c r="M3373" i="35"/>
  <c r="L3373" i="35"/>
  <c r="K3373" i="35"/>
  <c r="N3372" i="35"/>
  <c r="M3372" i="35"/>
  <c r="L3372" i="35"/>
  <c r="K3372" i="35"/>
  <c r="N3371" i="35"/>
  <c r="M3371" i="35"/>
  <c r="L3371" i="35"/>
  <c r="K3371" i="35"/>
  <c r="N3370" i="35"/>
  <c r="M3370" i="35"/>
  <c r="L3370" i="35"/>
  <c r="K3370" i="35"/>
  <c r="N3369" i="35"/>
  <c r="M3369" i="35"/>
  <c r="L3369" i="35"/>
  <c r="K3369" i="35"/>
  <c r="N3368" i="35"/>
  <c r="M3368" i="35"/>
  <c r="L3368" i="35"/>
  <c r="K3368" i="35"/>
  <c r="N3367" i="35"/>
  <c r="M3367" i="35"/>
  <c r="L3367" i="35"/>
  <c r="K3367" i="35"/>
  <c r="N3366" i="35"/>
  <c r="M3366" i="35"/>
  <c r="L3366" i="35"/>
  <c r="K3366" i="35"/>
  <c r="N3365" i="35"/>
  <c r="M3365" i="35"/>
  <c r="L3365" i="35"/>
  <c r="K3365" i="35"/>
  <c r="N3364" i="35"/>
  <c r="M3364" i="35"/>
  <c r="L3364" i="35"/>
  <c r="K3364" i="35"/>
  <c r="N3363" i="35"/>
  <c r="M3363" i="35"/>
  <c r="L3363" i="35"/>
  <c r="K3363" i="35"/>
  <c r="N3362" i="35"/>
  <c r="M3362" i="35"/>
  <c r="L3362" i="35"/>
  <c r="K3362" i="35"/>
  <c r="N3361" i="35"/>
  <c r="M3361" i="35"/>
  <c r="L3361" i="35"/>
  <c r="K3361" i="35"/>
  <c r="N3360" i="35"/>
  <c r="M3360" i="35"/>
  <c r="L3360" i="35"/>
  <c r="K3360" i="35"/>
  <c r="N3359" i="35"/>
  <c r="M3359" i="35"/>
  <c r="L3359" i="35"/>
  <c r="K3359" i="35"/>
  <c r="N3358" i="35"/>
  <c r="M3358" i="35"/>
  <c r="L3358" i="35"/>
  <c r="K3358" i="35"/>
  <c r="N3357" i="35"/>
  <c r="M3357" i="35"/>
  <c r="L3357" i="35"/>
  <c r="K3357" i="35"/>
  <c r="N3356" i="35"/>
  <c r="M3356" i="35"/>
  <c r="L3356" i="35"/>
  <c r="K3356" i="35"/>
  <c r="N3355" i="35"/>
  <c r="M3355" i="35"/>
  <c r="L3355" i="35"/>
  <c r="K3355" i="35"/>
  <c r="N3354" i="35"/>
  <c r="M3354" i="35"/>
  <c r="L3354" i="35"/>
  <c r="K3354" i="35"/>
  <c r="N3353" i="35"/>
  <c r="M3353" i="35"/>
  <c r="L3353" i="35"/>
  <c r="K3353" i="35"/>
  <c r="N3352" i="35"/>
  <c r="M3352" i="35"/>
  <c r="L3352" i="35"/>
  <c r="K3352" i="35"/>
  <c r="N3351" i="35"/>
  <c r="M3351" i="35"/>
  <c r="L3351" i="35"/>
  <c r="K3351" i="35"/>
  <c r="N3350" i="35"/>
  <c r="M3350" i="35"/>
  <c r="L3350" i="35"/>
  <c r="K3350" i="35"/>
  <c r="N3349" i="35"/>
  <c r="M3349" i="35"/>
  <c r="L3349" i="35"/>
  <c r="K3349" i="35"/>
  <c r="N3348" i="35"/>
  <c r="M3348" i="35"/>
  <c r="L3348" i="35"/>
  <c r="K3348" i="35"/>
  <c r="N3347" i="35"/>
  <c r="M3347" i="35"/>
  <c r="L3347" i="35"/>
  <c r="K3347" i="35"/>
  <c r="N3346" i="35"/>
  <c r="M3346" i="35"/>
  <c r="L3346" i="35"/>
  <c r="K3346" i="35"/>
  <c r="N3345" i="35"/>
  <c r="M3345" i="35"/>
  <c r="L3345" i="35"/>
  <c r="K3345" i="35"/>
  <c r="N3344" i="35"/>
  <c r="M3344" i="35"/>
  <c r="L3344" i="35"/>
  <c r="K3344" i="35"/>
  <c r="N3343" i="35"/>
  <c r="M3343" i="35"/>
  <c r="L3343" i="35"/>
  <c r="K3343" i="35"/>
  <c r="N3342" i="35"/>
  <c r="M3342" i="35"/>
  <c r="L3342" i="35"/>
  <c r="K3342" i="35"/>
  <c r="N3341" i="35"/>
  <c r="M3341" i="35"/>
  <c r="L3341" i="35"/>
  <c r="K3341" i="35"/>
  <c r="N3340" i="35"/>
  <c r="M3340" i="35"/>
  <c r="L3340" i="35"/>
  <c r="K3340" i="35"/>
  <c r="N3339" i="35"/>
  <c r="M3339" i="35"/>
  <c r="L3339" i="35"/>
  <c r="K3339" i="35"/>
  <c r="N3338" i="35"/>
  <c r="M3338" i="35"/>
  <c r="L3338" i="35"/>
  <c r="K3338" i="35"/>
  <c r="N3337" i="35"/>
  <c r="M3337" i="35"/>
  <c r="L3337" i="35"/>
  <c r="K3337" i="35"/>
  <c r="N3336" i="35"/>
  <c r="M3336" i="35"/>
  <c r="L3336" i="35"/>
  <c r="K3336" i="35"/>
  <c r="N3335" i="35"/>
  <c r="M3335" i="35"/>
  <c r="L3335" i="35"/>
  <c r="K3335" i="35"/>
  <c r="N3334" i="35"/>
  <c r="M3334" i="35"/>
  <c r="L3334" i="35"/>
  <c r="K3334" i="35"/>
  <c r="N3333" i="35"/>
  <c r="M3333" i="35"/>
  <c r="L3333" i="35"/>
  <c r="K3333" i="35"/>
  <c r="N3332" i="35"/>
  <c r="M3332" i="35"/>
  <c r="L3332" i="35"/>
  <c r="K3332" i="35"/>
  <c r="N3331" i="35"/>
  <c r="M3331" i="35"/>
  <c r="L3331" i="35"/>
  <c r="K3331" i="35"/>
  <c r="N3330" i="35"/>
  <c r="M3330" i="35"/>
  <c r="L3330" i="35"/>
  <c r="K3330" i="35"/>
  <c r="N3329" i="35"/>
  <c r="M3329" i="35"/>
  <c r="L3329" i="35"/>
  <c r="K3329" i="35"/>
  <c r="N3328" i="35"/>
  <c r="M3328" i="35"/>
  <c r="L3328" i="35"/>
  <c r="K3328" i="35"/>
  <c r="N3327" i="35"/>
  <c r="M3327" i="35"/>
  <c r="L3327" i="35"/>
  <c r="K3327" i="35"/>
  <c r="N3326" i="35"/>
  <c r="M3326" i="35"/>
  <c r="L3326" i="35"/>
  <c r="K3326" i="35"/>
  <c r="N3325" i="35"/>
  <c r="M3325" i="35"/>
  <c r="L3325" i="35"/>
  <c r="K3325" i="35"/>
  <c r="N3324" i="35"/>
  <c r="M3324" i="35"/>
  <c r="L3324" i="35"/>
  <c r="K3324" i="35"/>
  <c r="N3323" i="35"/>
  <c r="M3323" i="35"/>
  <c r="L3323" i="35"/>
  <c r="K3323" i="35"/>
  <c r="N3322" i="35"/>
  <c r="M3322" i="35"/>
  <c r="L3322" i="35"/>
  <c r="K3322" i="35"/>
  <c r="N3321" i="35"/>
  <c r="M3321" i="35"/>
  <c r="L3321" i="35"/>
  <c r="K3321" i="35"/>
  <c r="N3320" i="35"/>
  <c r="M3320" i="35"/>
  <c r="L3320" i="35"/>
  <c r="K3320" i="35"/>
  <c r="N3319" i="35"/>
  <c r="M3319" i="35"/>
  <c r="L3319" i="35"/>
  <c r="K3319" i="35"/>
  <c r="N3318" i="35"/>
  <c r="M3318" i="35"/>
  <c r="L3318" i="35"/>
  <c r="K3318" i="35"/>
  <c r="N3317" i="35"/>
  <c r="M3317" i="35"/>
  <c r="L3317" i="35"/>
  <c r="K3317" i="35"/>
  <c r="N3316" i="35"/>
  <c r="M3316" i="35"/>
  <c r="L3316" i="35"/>
  <c r="K3316" i="35"/>
  <c r="N3315" i="35"/>
  <c r="M3315" i="35"/>
  <c r="L3315" i="35"/>
  <c r="K3315" i="35"/>
  <c r="N3314" i="35"/>
  <c r="M3314" i="35"/>
  <c r="L3314" i="35"/>
  <c r="K3314" i="35"/>
  <c r="N3313" i="35"/>
  <c r="M3313" i="35"/>
  <c r="L3313" i="35"/>
  <c r="K3313" i="35"/>
  <c r="N3312" i="35"/>
  <c r="M3312" i="35"/>
  <c r="L3312" i="35"/>
  <c r="K3312" i="35"/>
  <c r="N3311" i="35"/>
  <c r="M3311" i="35"/>
  <c r="L3311" i="35"/>
  <c r="K3311" i="35"/>
  <c r="N3310" i="35"/>
  <c r="M3310" i="35"/>
  <c r="L3310" i="35"/>
  <c r="K3310" i="35"/>
  <c r="N3309" i="35"/>
  <c r="M3309" i="35"/>
  <c r="L3309" i="35"/>
  <c r="K3309" i="35"/>
  <c r="N3308" i="35"/>
  <c r="M3308" i="35"/>
  <c r="L3308" i="35"/>
  <c r="K3308" i="35"/>
  <c r="N3307" i="35"/>
  <c r="M3307" i="35"/>
  <c r="L3307" i="35"/>
  <c r="K3307" i="35"/>
  <c r="N3306" i="35"/>
  <c r="M3306" i="35"/>
  <c r="L3306" i="35"/>
  <c r="K3306" i="35"/>
  <c r="N3305" i="35"/>
  <c r="M3305" i="35"/>
  <c r="L3305" i="35"/>
  <c r="K3305" i="35"/>
  <c r="N3304" i="35"/>
  <c r="M3304" i="35"/>
  <c r="L3304" i="35"/>
  <c r="K3304" i="35"/>
  <c r="N3303" i="35"/>
  <c r="M3303" i="35"/>
  <c r="L3303" i="35"/>
  <c r="K3303" i="35"/>
  <c r="N3302" i="35"/>
  <c r="M3302" i="35"/>
  <c r="L3302" i="35"/>
  <c r="K3302" i="35"/>
  <c r="N3301" i="35"/>
  <c r="M3301" i="35"/>
  <c r="L3301" i="35"/>
  <c r="K3301" i="35"/>
  <c r="N3300" i="35"/>
  <c r="M3300" i="35"/>
  <c r="L3300" i="35"/>
  <c r="K3300" i="35"/>
  <c r="N3299" i="35"/>
  <c r="M3299" i="35"/>
  <c r="L3299" i="35"/>
  <c r="K3299" i="35"/>
  <c r="N3298" i="35"/>
  <c r="M3298" i="35"/>
  <c r="L3298" i="35"/>
  <c r="K3298" i="35"/>
  <c r="N3297" i="35"/>
  <c r="M3297" i="35"/>
  <c r="L3297" i="35"/>
  <c r="K3297" i="35"/>
  <c r="N3296" i="35"/>
  <c r="M3296" i="35"/>
  <c r="L3296" i="35"/>
  <c r="K3296" i="35"/>
  <c r="N3295" i="35"/>
  <c r="M3295" i="35"/>
  <c r="L3295" i="35"/>
  <c r="K3295" i="35"/>
  <c r="N3294" i="35"/>
  <c r="M3294" i="35"/>
  <c r="L3294" i="35"/>
  <c r="K3294" i="35"/>
  <c r="N3293" i="35"/>
  <c r="M3293" i="35"/>
  <c r="L3293" i="35"/>
  <c r="K3293" i="35"/>
  <c r="N3292" i="35"/>
  <c r="M3292" i="35"/>
  <c r="L3292" i="35"/>
  <c r="K3292" i="35"/>
  <c r="N3291" i="35"/>
  <c r="M3291" i="35"/>
  <c r="L3291" i="35"/>
  <c r="K3291" i="35"/>
  <c r="N3290" i="35"/>
  <c r="M3290" i="35"/>
  <c r="L3290" i="35"/>
  <c r="K3290" i="35"/>
  <c r="N3289" i="35"/>
  <c r="M3289" i="35"/>
  <c r="L3289" i="35"/>
  <c r="K3289" i="35"/>
  <c r="N3288" i="35"/>
  <c r="M3288" i="35"/>
  <c r="L3288" i="35"/>
  <c r="K3288" i="35"/>
  <c r="N3287" i="35"/>
  <c r="M3287" i="35"/>
  <c r="L3287" i="35"/>
  <c r="K3287" i="35"/>
  <c r="N3286" i="35"/>
  <c r="M3286" i="35"/>
  <c r="L3286" i="35"/>
  <c r="K3286" i="35"/>
  <c r="N3285" i="35"/>
  <c r="M3285" i="35"/>
  <c r="L3285" i="35"/>
  <c r="K3285" i="35"/>
  <c r="N3284" i="35"/>
  <c r="M3284" i="35"/>
  <c r="L3284" i="35"/>
  <c r="K3284" i="35"/>
  <c r="N3283" i="35"/>
  <c r="M3283" i="35"/>
  <c r="L3283" i="35"/>
  <c r="K3283" i="35"/>
  <c r="N3282" i="35"/>
  <c r="M3282" i="35"/>
  <c r="L3282" i="35"/>
  <c r="K3282" i="35"/>
  <c r="N3281" i="35"/>
  <c r="M3281" i="35"/>
  <c r="L3281" i="35"/>
  <c r="K3281" i="35"/>
  <c r="N3280" i="35"/>
  <c r="M3280" i="35"/>
  <c r="L3280" i="35"/>
  <c r="K3280" i="35"/>
  <c r="N3279" i="35"/>
  <c r="M3279" i="35"/>
  <c r="L3279" i="35"/>
  <c r="K3279" i="35"/>
  <c r="N3278" i="35"/>
  <c r="M3278" i="35"/>
  <c r="L3278" i="35"/>
  <c r="K3278" i="35"/>
  <c r="N3277" i="35"/>
  <c r="M3277" i="35"/>
  <c r="L3277" i="35"/>
  <c r="K3277" i="35"/>
  <c r="N3276" i="35"/>
  <c r="M3276" i="35"/>
  <c r="L3276" i="35"/>
  <c r="K3276" i="35"/>
  <c r="N3275" i="35"/>
  <c r="M3275" i="35"/>
  <c r="L3275" i="35"/>
  <c r="K3275" i="35"/>
  <c r="N3274" i="35"/>
  <c r="M3274" i="35"/>
  <c r="L3274" i="35"/>
  <c r="K3274" i="35"/>
  <c r="N3273" i="35"/>
  <c r="M3273" i="35"/>
  <c r="L3273" i="35"/>
  <c r="K3273" i="35"/>
  <c r="N3272" i="35"/>
  <c r="M3272" i="35"/>
  <c r="L3272" i="35"/>
  <c r="K3272" i="35"/>
  <c r="N3271" i="35"/>
  <c r="M3271" i="35"/>
  <c r="L3271" i="35"/>
  <c r="K3271" i="35"/>
  <c r="N3270" i="35"/>
  <c r="M3270" i="35"/>
  <c r="L3270" i="35"/>
  <c r="K3270" i="35"/>
  <c r="N3269" i="35"/>
  <c r="M3269" i="35"/>
  <c r="L3269" i="35"/>
  <c r="K3269" i="35"/>
  <c r="N3268" i="35"/>
  <c r="M3268" i="35"/>
  <c r="L3268" i="35"/>
  <c r="K3268" i="35"/>
  <c r="N3267" i="35"/>
  <c r="M3267" i="35"/>
  <c r="L3267" i="35"/>
  <c r="K3267" i="35"/>
  <c r="N3266" i="35"/>
  <c r="M3266" i="35"/>
  <c r="L3266" i="35"/>
  <c r="K3266" i="35"/>
  <c r="N3265" i="35"/>
  <c r="M3265" i="35"/>
  <c r="L3265" i="35"/>
  <c r="K3265" i="35"/>
  <c r="N3264" i="35"/>
  <c r="M3264" i="35"/>
  <c r="L3264" i="35"/>
  <c r="K3264" i="35"/>
  <c r="N3263" i="35"/>
  <c r="M3263" i="35"/>
  <c r="L3263" i="35"/>
  <c r="K3263" i="35"/>
  <c r="N3262" i="35"/>
  <c r="M3262" i="35"/>
  <c r="L3262" i="35"/>
  <c r="K3262" i="35"/>
  <c r="N3261" i="35"/>
  <c r="M3261" i="35"/>
  <c r="L3261" i="35"/>
  <c r="K3261" i="35"/>
  <c r="N3260" i="35"/>
  <c r="M3260" i="35"/>
  <c r="L3260" i="35"/>
  <c r="K3260" i="35"/>
  <c r="N3259" i="35"/>
  <c r="M3259" i="35"/>
  <c r="L3259" i="35"/>
  <c r="K3259" i="35"/>
  <c r="N3258" i="35"/>
  <c r="M3258" i="35"/>
  <c r="L3258" i="35"/>
  <c r="K3258" i="35"/>
  <c r="N3257" i="35"/>
  <c r="M3257" i="35"/>
  <c r="L3257" i="35"/>
  <c r="K3257" i="35"/>
  <c r="N3256" i="35"/>
  <c r="M3256" i="35"/>
  <c r="L3256" i="35"/>
  <c r="K3256" i="35"/>
  <c r="N3255" i="35"/>
  <c r="M3255" i="35"/>
  <c r="L3255" i="35"/>
  <c r="K3255" i="35"/>
  <c r="N3254" i="35"/>
  <c r="M3254" i="35"/>
  <c r="L3254" i="35"/>
  <c r="K3254" i="35"/>
  <c r="N3253" i="35"/>
  <c r="M3253" i="35"/>
  <c r="L3253" i="35"/>
  <c r="K3253" i="35"/>
  <c r="N3252" i="35"/>
  <c r="M3252" i="35"/>
  <c r="L3252" i="35"/>
  <c r="K3252" i="35"/>
  <c r="N3251" i="35"/>
  <c r="M3251" i="35"/>
  <c r="L3251" i="35"/>
  <c r="K3251" i="35"/>
  <c r="N3250" i="35"/>
  <c r="M3250" i="35"/>
  <c r="L3250" i="35"/>
  <c r="K3250" i="35"/>
  <c r="N3249" i="35"/>
  <c r="M3249" i="35"/>
  <c r="L3249" i="35"/>
  <c r="K3249" i="35"/>
  <c r="N3248" i="35"/>
  <c r="M3248" i="35"/>
  <c r="L3248" i="35"/>
  <c r="K3248" i="35"/>
  <c r="N3247" i="35"/>
  <c r="M3247" i="35"/>
  <c r="L3247" i="35"/>
  <c r="K3247" i="35"/>
  <c r="N3246" i="35"/>
  <c r="M3246" i="35"/>
  <c r="L3246" i="35"/>
  <c r="K3246" i="35"/>
  <c r="N3245" i="35"/>
  <c r="M3245" i="35"/>
  <c r="L3245" i="35"/>
  <c r="K3245" i="35"/>
  <c r="N3244" i="35"/>
  <c r="M3244" i="35"/>
  <c r="L3244" i="35"/>
  <c r="K3244" i="35"/>
  <c r="N3243" i="35"/>
  <c r="M3243" i="35"/>
  <c r="L3243" i="35"/>
  <c r="K3243" i="35"/>
  <c r="N3242" i="35"/>
  <c r="M3242" i="35"/>
  <c r="L3242" i="35"/>
  <c r="K3242" i="35"/>
  <c r="N3241" i="35"/>
  <c r="M3241" i="35"/>
  <c r="L3241" i="35"/>
  <c r="K3241" i="35"/>
  <c r="N3240" i="35"/>
  <c r="M3240" i="35"/>
  <c r="L3240" i="35"/>
  <c r="K3240" i="35"/>
  <c r="N3239" i="35"/>
  <c r="M3239" i="35"/>
  <c r="L3239" i="35"/>
  <c r="K3239" i="35"/>
  <c r="N3238" i="35"/>
  <c r="M3238" i="35"/>
  <c r="L3238" i="35"/>
  <c r="K3238" i="35"/>
  <c r="N3237" i="35"/>
  <c r="M3237" i="35"/>
  <c r="L3237" i="35"/>
  <c r="K3237" i="35"/>
  <c r="N3236" i="35"/>
  <c r="M3236" i="35"/>
  <c r="L3236" i="35"/>
  <c r="K3236" i="35"/>
  <c r="N3235" i="35"/>
  <c r="M3235" i="35"/>
  <c r="L3235" i="35"/>
  <c r="K3235" i="35"/>
  <c r="N3234" i="35"/>
  <c r="M3234" i="35"/>
  <c r="L3234" i="35"/>
  <c r="K3234" i="35"/>
  <c r="N3233" i="35"/>
  <c r="M3233" i="35"/>
  <c r="L3233" i="35"/>
  <c r="K3233" i="35"/>
  <c r="N3232" i="35"/>
  <c r="M3232" i="35"/>
  <c r="L3232" i="35"/>
  <c r="K3232" i="35"/>
  <c r="N3231" i="35"/>
  <c r="M3231" i="35"/>
  <c r="L3231" i="35"/>
  <c r="K3231" i="35"/>
  <c r="N3230" i="35"/>
  <c r="M3230" i="35"/>
  <c r="L3230" i="35"/>
  <c r="K3230" i="35"/>
  <c r="N3229" i="35"/>
  <c r="M3229" i="35"/>
  <c r="L3229" i="35"/>
  <c r="K3229" i="35"/>
  <c r="N3228" i="35"/>
  <c r="M3228" i="35"/>
  <c r="L3228" i="35"/>
  <c r="K3228" i="35"/>
  <c r="N3227" i="35"/>
  <c r="M3227" i="35"/>
  <c r="L3227" i="35"/>
  <c r="K3227" i="35"/>
  <c r="N3226" i="35"/>
  <c r="M3226" i="35"/>
  <c r="L3226" i="35"/>
  <c r="K3226" i="35"/>
  <c r="N3225" i="35"/>
  <c r="M3225" i="35"/>
  <c r="L3225" i="35"/>
  <c r="K3225" i="35"/>
  <c r="N3224" i="35"/>
  <c r="M3224" i="35"/>
  <c r="L3224" i="35"/>
  <c r="K3224" i="35"/>
  <c r="N3223" i="35"/>
  <c r="M3223" i="35"/>
  <c r="L3223" i="35"/>
  <c r="K3223" i="35"/>
  <c r="N3222" i="35"/>
  <c r="M3222" i="35"/>
  <c r="L3222" i="35"/>
  <c r="K3222" i="35"/>
  <c r="N3221" i="35"/>
  <c r="M3221" i="35"/>
  <c r="L3221" i="35"/>
  <c r="K3221" i="35"/>
  <c r="N3220" i="35"/>
  <c r="M3220" i="35"/>
  <c r="L3220" i="35"/>
  <c r="K3220" i="35"/>
  <c r="N3219" i="35"/>
  <c r="M3219" i="35"/>
  <c r="L3219" i="35"/>
  <c r="K3219" i="35"/>
  <c r="N3218" i="35"/>
  <c r="M3218" i="35"/>
  <c r="L3218" i="35"/>
  <c r="K3218" i="35"/>
  <c r="N3217" i="35"/>
  <c r="M3217" i="35"/>
  <c r="L3217" i="35"/>
  <c r="K3217" i="35"/>
  <c r="N3216" i="35"/>
  <c r="M3216" i="35"/>
  <c r="L3216" i="35"/>
  <c r="K3216" i="35"/>
  <c r="N3215" i="35"/>
  <c r="M3215" i="35"/>
  <c r="L3215" i="35"/>
  <c r="K3215" i="35"/>
  <c r="N3214" i="35"/>
  <c r="M3214" i="35"/>
  <c r="L3214" i="35"/>
  <c r="K3214" i="35"/>
  <c r="N3213" i="35"/>
  <c r="M3213" i="35"/>
  <c r="L3213" i="35"/>
  <c r="K3213" i="35"/>
  <c r="N3212" i="35"/>
  <c r="M3212" i="35"/>
  <c r="L3212" i="35"/>
  <c r="K3212" i="35"/>
  <c r="N3211" i="35"/>
  <c r="M3211" i="35"/>
  <c r="L3211" i="35"/>
  <c r="K3211" i="35"/>
  <c r="N3210" i="35"/>
  <c r="M3210" i="35"/>
  <c r="L3210" i="35"/>
  <c r="K3210" i="35"/>
  <c r="N3209" i="35"/>
  <c r="M3209" i="35"/>
  <c r="L3209" i="35"/>
  <c r="K3209" i="35"/>
  <c r="N3208" i="35"/>
  <c r="M3208" i="35"/>
  <c r="L3208" i="35"/>
  <c r="K3208" i="35"/>
  <c r="N3207" i="35"/>
  <c r="M3207" i="35"/>
  <c r="L3207" i="35"/>
  <c r="K3207" i="35"/>
  <c r="N3206" i="35"/>
  <c r="M3206" i="35"/>
  <c r="L3206" i="35"/>
  <c r="K3206" i="35"/>
  <c r="N3205" i="35"/>
  <c r="M3205" i="35"/>
  <c r="L3205" i="35"/>
  <c r="K3205" i="35"/>
  <c r="N3204" i="35"/>
  <c r="M3204" i="35"/>
  <c r="L3204" i="35"/>
  <c r="K3204" i="35"/>
  <c r="N3203" i="35"/>
  <c r="M3203" i="35"/>
  <c r="L3203" i="35"/>
  <c r="K3203" i="35"/>
  <c r="N3202" i="35"/>
  <c r="M3202" i="35"/>
  <c r="L3202" i="35"/>
  <c r="K3202" i="35"/>
  <c r="N3201" i="35"/>
  <c r="M3201" i="35"/>
  <c r="L3201" i="35"/>
  <c r="K3201" i="35"/>
  <c r="N3200" i="35"/>
  <c r="M3200" i="35"/>
  <c r="L3200" i="35"/>
  <c r="K3200" i="35"/>
  <c r="N3199" i="35"/>
  <c r="M3199" i="35"/>
  <c r="L3199" i="35"/>
  <c r="K3199" i="35"/>
  <c r="N3198" i="35"/>
  <c r="M3198" i="35"/>
  <c r="L3198" i="35"/>
  <c r="K3198" i="35"/>
  <c r="N3197" i="35"/>
  <c r="M3197" i="35"/>
  <c r="L3197" i="35"/>
  <c r="K3197" i="35"/>
  <c r="N3196" i="35"/>
  <c r="M3196" i="35"/>
  <c r="L3196" i="35"/>
  <c r="K3196" i="35"/>
  <c r="N3195" i="35"/>
  <c r="M3195" i="35"/>
  <c r="L3195" i="35"/>
  <c r="K3195" i="35"/>
  <c r="N3194" i="35"/>
  <c r="M3194" i="35"/>
  <c r="L3194" i="35"/>
  <c r="K3194" i="35"/>
  <c r="N3193" i="35"/>
  <c r="M3193" i="35"/>
  <c r="L3193" i="35"/>
  <c r="K3193" i="35"/>
  <c r="N3192" i="35"/>
  <c r="M3192" i="35"/>
  <c r="L3192" i="35"/>
  <c r="K3192" i="35"/>
  <c r="N3191" i="35"/>
  <c r="M3191" i="35"/>
  <c r="L3191" i="35"/>
  <c r="K3191" i="35"/>
  <c r="N3190" i="35"/>
  <c r="M3190" i="35"/>
  <c r="L3190" i="35"/>
  <c r="K3190" i="35"/>
  <c r="N3189" i="35"/>
  <c r="M3189" i="35"/>
  <c r="L3189" i="35"/>
  <c r="K3189" i="35"/>
  <c r="N3188" i="35"/>
  <c r="M3188" i="35"/>
  <c r="L3188" i="35"/>
  <c r="K3188" i="35"/>
  <c r="N3187" i="35"/>
  <c r="M3187" i="35"/>
  <c r="L3187" i="35"/>
  <c r="K3187" i="35"/>
  <c r="N3186" i="35"/>
  <c r="M3186" i="35"/>
  <c r="L3186" i="35"/>
  <c r="K3186" i="35"/>
  <c r="N3185" i="35"/>
  <c r="M3185" i="35"/>
  <c r="L3185" i="35"/>
  <c r="K3185" i="35"/>
  <c r="N3184" i="35"/>
  <c r="M3184" i="35"/>
  <c r="L3184" i="35"/>
  <c r="K3184" i="35"/>
  <c r="N3183" i="35"/>
  <c r="M3183" i="35"/>
  <c r="L3183" i="35"/>
  <c r="K3183" i="35"/>
  <c r="N3182" i="35"/>
  <c r="M3182" i="35"/>
  <c r="L3182" i="35"/>
  <c r="K3182" i="35"/>
  <c r="N3181" i="35"/>
  <c r="M3181" i="35"/>
  <c r="L3181" i="35"/>
  <c r="K3181" i="35"/>
  <c r="N3180" i="35"/>
  <c r="M3180" i="35"/>
  <c r="L3180" i="35"/>
  <c r="K3180" i="35"/>
  <c r="N3179" i="35"/>
  <c r="M3179" i="35"/>
  <c r="L3179" i="35"/>
  <c r="K3179" i="35"/>
  <c r="N3178" i="35"/>
  <c r="M3178" i="35"/>
  <c r="L3178" i="35"/>
  <c r="K3178" i="35"/>
  <c r="N3177" i="35"/>
  <c r="M3177" i="35"/>
  <c r="L3177" i="35"/>
  <c r="K3177" i="35"/>
  <c r="N3176" i="35"/>
  <c r="M3176" i="35"/>
  <c r="L3176" i="35"/>
  <c r="K3176" i="35"/>
  <c r="N3175" i="35"/>
  <c r="M3175" i="35"/>
  <c r="L3175" i="35"/>
  <c r="K3175" i="35"/>
  <c r="N3174" i="35"/>
  <c r="M3174" i="35"/>
  <c r="L3174" i="35"/>
  <c r="K3174" i="35"/>
  <c r="N3173" i="35"/>
  <c r="M3173" i="35"/>
  <c r="L3173" i="35"/>
  <c r="K3173" i="35"/>
  <c r="N3172" i="35"/>
  <c r="M3172" i="35"/>
  <c r="L3172" i="35"/>
  <c r="K3172" i="35"/>
  <c r="N3171" i="35"/>
  <c r="M3171" i="35"/>
  <c r="L3171" i="35"/>
  <c r="K3171" i="35"/>
  <c r="N3170" i="35"/>
  <c r="M3170" i="35"/>
  <c r="L3170" i="35"/>
  <c r="K3170" i="35"/>
  <c r="N3169" i="35"/>
  <c r="M3169" i="35"/>
  <c r="L3169" i="35"/>
  <c r="K3169" i="35"/>
  <c r="N3168" i="35"/>
  <c r="M3168" i="35"/>
  <c r="L3168" i="35"/>
  <c r="K3168" i="35"/>
  <c r="N3167" i="35"/>
  <c r="M3167" i="35"/>
  <c r="L3167" i="35"/>
  <c r="K3167" i="35"/>
  <c r="N3166" i="35"/>
  <c r="M3166" i="35"/>
  <c r="L3166" i="35"/>
  <c r="K3166" i="35"/>
  <c r="N3165" i="35"/>
  <c r="M3165" i="35"/>
  <c r="L3165" i="35"/>
  <c r="K3165" i="35"/>
  <c r="N3164" i="35"/>
  <c r="M3164" i="35"/>
  <c r="L3164" i="35"/>
  <c r="K3164" i="35"/>
  <c r="N3163" i="35"/>
  <c r="M3163" i="35"/>
  <c r="L3163" i="35"/>
  <c r="K3163" i="35"/>
  <c r="N3162" i="35"/>
  <c r="M3162" i="35"/>
  <c r="L3162" i="35"/>
  <c r="K3162" i="35"/>
  <c r="N3161" i="35"/>
  <c r="M3161" i="35"/>
  <c r="L3161" i="35"/>
  <c r="K3161" i="35"/>
  <c r="N3160" i="35"/>
  <c r="M3160" i="35"/>
  <c r="L3160" i="35"/>
  <c r="K3160" i="35"/>
  <c r="N3159" i="35"/>
  <c r="M3159" i="35"/>
  <c r="L3159" i="35"/>
  <c r="K3159" i="35"/>
  <c r="N3158" i="35"/>
  <c r="M3158" i="35"/>
  <c r="L3158" i="35"/>
  <c r="K3158" i="35"/>
  <c r="N3157" i="35"/>
  <c r="M3157" i="35"/>
  <c r="L3157" i="35"/>
  <c r="K3157" i="35"/>
  <c r="N3156" i="35"/>
  <c r="M3156" i="35"/>
  <c r="L3156" i="35"/>
  <c r="K3156" i="35"/>
  <c r="N3155" i="35"/>
  <c r="M3155" i="35"/>
  <c r="L3155" i="35"/>
  <c r="K3155" i="35"/>
  <c r="N3154" i="35"/>
  <c r="M3154" i="35"/>
  <c r="L3154" i="35"/>
  <c r="K3154" i="35"/>
  <c r="N3153" i="35"/>
  <c r="M3153" i="35"/>
  <c r="L3153" i="35"/>
  <c r="K3153" i="35"/>
  <c r="N3152" i="35"/>
  <c r="M3152" i="35"/>
  <c r="L3152" i="35"/>
  <c r="K3152" i="35"/>
  <c r="N3151" i="35"/>
  <c r="M3151" i="35"/>
  <c r="L3151" i="35"/>
  <c r="K3151" i="35"/>
  <c r="N3150" i="35"/>
  <c r="M3150" i="35"/>
  <c r="L3150" i="35"/>
  <c r="K3150" i="35"/>
  <c r="N3149" i="35"/>
  <c r="M3149" i="35"/>
  <c r="L3149" i="35"/>
  <c r="K3149" i="35"/>
  <c r="N3148" i="35"/>
  <c r="M3148" i="35"/>
  <c r="L3148" i="35"/>
  <c r="K3148" i="35"/>
  <c r="N3147" i="35"/>
  <c r="M3147" i="35"/>
  <c r="L3147" i="35"/>
  <c r="K3147" i="35"/>
  <c r="N3146" i="35"/>
  <c r="M3146" i="35"/>
  <c r="L3146" i="35"/>
  <c r="K3146" i="35"/>
  <c r="N3145" i="35"/>
  <c r="M3145" i="35"/>
  <c r="L3145" i="35"/>
  <c r="K3145" i="35"/>
  <c r="N3144" i="35"/>
  <c r="M3144" i="35"/>
  <c r="L3144" i="35"/>
  <c r="K3144" i="35"/>
  <c r="N3143" i="35"/>
  <c r="M3143" i="35"/>
  <c r="L3143" i="35"/>
  <c r="K3143" i="35"/>
  <c r="N3142" i="35"/>
  <c r="M3142" i="35"/>
  <c r="L3142" i="35"/>
  <c r="K3142" i="35"/>
  <c r="N3141" i="35"/>
  <c r="M3141" i="35"/>
  <c r="L3141" i="35"/>
  <c r="K3141" i="35"/>
  <c r="N3140" i="35"/>
  <c r="M3140" i="35"/>
  <c r="L3140" i="35"/>
  <c r="K3140" i="35"/>
  <c r="N3139" i="35"/>
  <c r="M3139" i="35"/>
  <c r="L3139" i="35"/>
  <c r="K3139" i="35"/>
  <c r="N3138" i="35"/>
  <c r="M3138" i="35"/>
  <c r="L3138" i="35"/>
  <c r="K3138" i="35"/>
  <c r="N3137" i="35"/>
  <c r="M3137" i="35"/>
  <c r="L3137" i="35"/>
  <c r="K3137" i="35"/>
  <c r="N3136" i="35"/>
  <c r="M3136" i="35"/>
  <c r="L3136" i="35"/>
  <c r="K3136" i="35"/>
  <c r="N3135" i="35"/>
  <c r="M3135" i="35"/>
  <c r="L3135" i="35"/>
  <c r="K3135" i="35"/>
  <c r="N3134" i="35"/>
  <c r="M3134" i="35"/>
  <c r="L3134" i="35"/>
  <c r="K3134" i="35"/>
  <c r="N3133" i="35"/>
  <c r="M3133" i="35"/>
  <c r="L3133" i="35"/>
  <c r="K3133" i="35"/>
  <c r="N3132" i="35"/>
  <c r="M3132" i="35"/>
  <c r="L3132" i="35"/>
  <c r="K3132" i="35"/>
  <c r="N3131" i="35"/>
  <c r="M3131" i="35"/>
  <c r="L3131" i="35"/>
  <c r="K3131" i="35"/>
  <c r="N3130" i="35"/>
  <c r="M3130" i="35"/>
  <c r="L3130" i="35"/>
  <c r="K3130" i="35"/>
  <c r="N3129" i="35"/>
  <c r="M3129" i="35"/>
  <c r="L3129" i="35"/>
  <c r="K3129" i="35"/>
  <c r="N3128" i="35"/>
  <c r="M3128" i="35"/>
  <c r="L3128" i="35"/>
  <c r="K3128" i="35"/>
  <c r="N3127" i="35"/>
  <c r="M3127" i="35"/>
  <c r="L3127" i="35"/>
  <c r="K3127" i="35"/>
  <c r="N3126" i="35"/>
  <c r="M3126" i="35"/>
  <c r="L3126" i="35"/>
  <c r="K3126" i="35"/>
  <c r="N3125" i="35"/>
  <c r="M3125" i="35"/>
  <c r="L3125" i="35"/>
  <c r="K3125" i="35"/>
  <c r="N3124" i="35"/>
  <c r="M3124" i="35"/>
  <c r="L3124" i="35"/>
  <c r="K3124" i="35"/>
  <c r="N3123" i="35"/>
  <c r="M3123" i="35"/>
  <c r="L3123" i="35"/>
  <c r="K3123" i="35"/>
  <c r="N3122" i="35"/>
  <c r="M3122" i="35"/>
  <c r="L3122" i="35"/>
  <c r="K3122" i="35"/>
  <c r="N3121" i="35"/>
  <c r="M3121" i="35"/>
  <c r="L3121" i="35"/>
  <c r="K3121" i="35"/>
  <c r="N3120" i="35"/>
  <c r="M3120" i="35"/>
  <c r="L3120" i="35"/>
  <c r="K3120" i="35"/>
  <c r="N3119" i="35"/>
  <c r="M3119" i="35"/>
  <c r="L3119" i="35"/>
  <c r="K3119" i="35"/>
  <c r="N3118" i="35"/>
  <c r="M3118" i="35"/>
  <c r="L3118" i="35"/>
  <c r="K3118" i="35"/>
  <c r="N3117" i="35"/>
  <c r="M3117" i="35"/>
  <c r="L3117" i="35"/>
  <c r="K3117" i="35"/>
  <c r="N3116" i="35"/>
  <c r="M3116" i="35"/>
  <c r="L3116" i="35"/>
  <c r="K3116" i="35"/>
  <c r="N3115" i="35"/>
  <c r="M3115" i="35"/>
  <c r="L3115" i="35"/>
  <c r="K3115" i="35"/>
  <c r="N3114" i="35"/>
  <c r="M3114" i="35"/>
  <c r="L3114" i="35"/>
  <c r="K3114" i="35"/>
  <c r="N3113" i="35"/>
  <c r="M3113" i="35"/>
  <c r="L3113" i="35"/>
  <c r="K3113" i="35"/>
  <c r="N3112" i="35"/>
  <c r="M3112" i="35"/>
  <c r="L3112" i="35"/>
  <c r="K3112" i="35"/>
  <c r="N3111" i="35"/>
  <c r="M3111" i="35"/>
  <c r="L3111" i="35"/>
  <c r="K3111" i="35"/>
  <c r="N3110" i="35"/>
  <c r="M3110" i="35"/>
  <c r="L3110" i="35"/>
  <c r="K3110" i="35"/>
  <c r="N3109" i="35"/>
  <c r="M3109" i="35"/>
  <c r="L3109" i="35"/>
  <c r="K3109" i="35"/>
  <c r="N3108" i="35"/>
  <c r="M3108" i="35"/>
  <c r="L3108" i="35"/>
  <c r="K3108" i="35"/>
  <c r="N3107" i="35"/>
  <c r="M3107" i="35"/>
  <c r="L3107" i="35"/>
  <c r="K3107" i="35"/>
  <c r="N3106" i="35"/>
  <c r="M3106" i="35"/>
  <c r="L3106" i="35"/>
  <c r="K3106" i="35"/>
  <c r="N3105" i="35"/>
  <c r="M3105" i="35"/>
  <c r="L3105" i="35"/>
  <c r="K3105" i="35"/>
  <c r="N3104" i="35"/>
  <c r="M3104" i="35"/>
  <c r="L3104" i="35"/>
  <c r="K3104" i="35"/>
  <c r="N3103" i="35"/>
  <c r="M3103" i="35"/>
  <c r="L3103" i="35"/>
  <c r="K3103" i="35"/>
  <c r="N3102" i="35"/>
  <c r="M3102" i="35"/>
  <c r="L3102" i="35"/>
  <c r="K3102" i="35"/>
  <c r="N3101" i="35"/>
  <c r="M3101" i="35"/>
  <c r="L3101" i="35"/>
  <c r="K3101" i="35"/>
  <c r="N3100" i="35"/>
  <c r="M3100" i="35"/>
  <c r="L3100" i="35"/>
  <c r="K3100" i="35"/>
  <c r="N3099" i="35"/>
  <c r="M3099" i="35"/>
  <c r="L3099" i="35"/>
  <c r="K3099" i="35"/>
  <c r="N3098" i="35"/>
  <c r="M3098" i="35"/>
  <c r="L3098" i="35"/>
  <c r="K3098" i="35"/>
  <c r="N3097" i="35"/>
  <c r="M3097" i="35"/>
  <c r="L3097" i="35"/>
  <c r="K3097" i="35"/>
  <c r="N3096" i="35"/>
  <c r="M3096" i="35"/>
  <c r="L3096" i="35"/>
  <c r="K3096" i="35"/>
  <c r="N3095" i="35"/>
  <c r="M3095" i="35"/>
  <c r="L3095" i="35"/>
  <c r="K3095" i="35"/>
  <c r="N3094" i="35"/>
  <c r="M3094" i="35"/>
  <c r="L3094" i="35"/>
  <c r="K3094" i="35"/>
  <c r="N3093" i="35"/>
  <c r="M3093" i="35"/>
  <c r="L3093" i="35"/>
  <c r="K3093" i="35"/>
  <c r="N3092" i="35"/>
  <c r="M3092" i="35"/>
  <c r="L3092" i="35"/>
  <c r="K3092" i="35"/>
  <c r="N3091" i="35"/>
  <c r="M3091" i="35"/>
  <c r="L3091" i="35"/>
  <c r="K3091" i="35"/>
  <c r="N3090" i="35"/>
  <c r="M3090" i="35"/>
  <c r="L3090" i="35"/>
  <c r="K3090" i="35"/>
  <c r="N3089" i="35"/>
  <c r="M3089" i="35"/>
  <c r="L3089" i="35"/>
  <c r="K3089" i="35"/>
  <c r="N3088" i="35"/>
  <c r="M3088" i="35"/>
  <c r="L3088" i="35"/>
  <c r="K3088" i="35"/>
  <c r="N3087" i="35"/>
  <c r="M3087" i="35"/>
  <c r="L3087" i="35"/>
  <c r="K3087" i="35"/>
  <c r="N3086" i="35"/>
  <c r="M3086" i="35"/>
  <c r="L3086" i="35"/>
  <c r="K3086" i="35"/>
  <c r="N3085" i="35"/>
  <c r="M3085" i="35"/>
  <c r="L3085" i="35"/>
  <c r="K3085" i="35"/>
  <c r="N3084" i="35"/>
  <c r="M3084" i="35"/>
  <c r="L3084" i="35"/>
  <c r="K3084" i="35"/>
  <c r="N3083" i="35"/>
  <c r="M3083" i="35"/>
  <c r="L3083" i="35"/>
  <c r="K3083" i="35"/>
  <c r="N3082" i="35"/>
  <c r="M3082" i="35"/>
  <c r="L3082" i="35"/>
  <c r="K3082" i="35"/>
  <c r="N3081" i="35"/>
  <c r="M3081" i="35"/>
  <c r="L3081" i="35"/>
  <c r="K3081" i="35"/>
  <c r="N3080" i="35"/>
  <c r="M3080" i="35"/>
  <c r="L3080" i="35"/>
  <c r="K3080" i="35"/>
  <c r="N3079" i="35"/>
  <c r="M3079" i="35"/>
  <c r="L3079" i="35"/>
  <c r="K3079" i="35"/>
  <c r="N3078" i="35"/>
  <c r="M3078" i="35"/>
  <c r="L3078" i="35"/>
  <c r="K3078" i="35"/>
  <c r="N3077" i="35"/>
  <c r="M3077" i="35"/>
  <c r="L3077" i="35"/>
  <c r="K3077" i="35"/>
  <c r="N3076" i="35"/>
  <c r="M3076" i="35"/>
  <c r="L3076" i="35"/>
  <c r="K3076" i="35"/>
  <c r="N3075" i="35"/>
  <c r="M3075" i="35"/>
  <c r="L3075" i="35"/>
  <c r="K3075" i="35"/>
  <c r="N3074" i="35"/>
  <c r="M3074" i="35"/>
  <c r="L3074" i="35"/>
  <c r="K3074" i="35"/>
  <c r="N3073" i="35"/>
  <c r="M3073" i="35"/>
  <c r="L3073" i="35"/>
  <c r="K3073" i="35"/>
  <c r="N3072" i="35"/>
  <c r="M3072" i="35"/>
  <c r="L3072" i="35"/>
  <c r="K3072" i="35"/>
  <c r="N3071" i="35"/>
  <c r="M3071" i="35"/>
  <c r="L3071" i="35"/>
  <c r="K3071" i="35"/>
  <c r="N3070" i="35"/>
  <c r="M3070" i="35"/>
  <c r="L3070" i="35"/>
  <c r="K3070" i="35"/>
  <c r="N3069" i="35"/>
  <c r="M3069" i="35"/>
  <c r="L3069" i="35"/>
  <c r="K3069" i="35"/>
  <c r="N3068" i="35"/>
  <c r="M3068" i="35"/>
  <c r="L3068" i="35"/>
  <c r="K3068" i="35"/>
  <c r="N3067" i="35"/>
  <c r="M3067" i="35"/>
  <c r="L3067" i="35"/>
  <c r="K3067" i="35"/>
  <c r="N3066" i="35"/>
  <c r="M3066" i="35"/>
  <c r="L3066" i="35"/>
  <c r="K3066" i="35"/>
  <c r="N3065" i="35"/>
  <c r="M3065" i="35"/>
  <c r="L3065" i="35"/>
  <c r="K3065" i="35"/>
  <c r="N3064" i="35"/>
  <c r="M3064" i="35"/>
  <c r="L3064" i="35"/>
  <c r="K3064" i="35"/>
  <c r="N3063" i="35"/>
  <c r="M3063" i="35"/>
  <c r="L3063" i="35"/>
  <c r="K3063" i="35"/>
  <c r="N3062" i="35"/>
  <c r="M3062" i="35"/>
  <c r="L3062" i="35"/>
  <c r="K3062" i="35"/>
  <c r="N3061" i="35"/>
  <c r="M3061" i="35"/>
  <c r="L3061" i="35"/>
  <c r="K3061" i="35"/>
  <c r="N3060" i="35"/>
  <c r="M3060" i="35"/>
  <c r="L3060" i="35"/>
  <c r="K3060" i="35"/>
  <c r="N3059" i="35"/>
  <c r="M3059" i="35"/>
  <c r="L3059" i="35"/>
  <c r="K3059" i="35"/>
  <c r="N3058" i="35"/>
  <c r="M3058" i="35"/>
  <c r="L3058" i="35"/>
  <c r="K3058" i="35"/>
  <c r="N3057" i="35"/>
  <c r="M3057" i="35"/>
  <c r="L3057" i="35"/>
  <c r="K3057" i="35"/>
  <c r="N3056" i="35"/>
  <c r="M3056" i="35"/>
  <c r="L3056" i="35"/>
  <c r="K3056" i="35"/>
  <c r="N3055" i="35"/>
  <c r="M3055" i="35"/>
  <c r="L3055" i="35"/>
  <c r="K3055" i="35"/>
  <c r="N3054" i="35"/>
  <c r="M3054" i="35"/>
  <c r="L3054" i="35"/>
  <c r="K3054" i="35"/>
  <c r="N3053" i="35"/>
  <c r="M3053" i="35"/>
  <c r="L3053" i="35"/>
  <c r="K3053" i="35"/>
  <c r="N3052" i="35"/>
  <c r="M3052" i="35"/>
  <c r="L3052" i="35"/>
  <c r="K3052" i="35"/>
  <c r="N3051" i="35"/>
  <c r="M3051" i="35"/>
  <c r="L3051" i="35"/>
  <c r="K3051" i="35"/>
  <c r="N3050" i="35"/>
  <c r="M3050" i="35"/>
  <c r="L3050" i="35"/>
  <c r="K3050" i="35"/>
  <c r="N3049" i="35"/>
  <c r="M3049" i="35"/>
  <c r="L3049" i="35"/>
  <c r="K3049" i="35"/>
  <c r="N3048" i="35"/>
  <c r="M3048" i="35"/>
  <c r="L3048" i="35"/>
  <c r="K3048" i="35"/>
  <c r="N3047" i="35"/>
  <c r="M3047" i="35"/>
  <c r="L3047" i="35"/>
  <c r="K3047" i="35"/>
  <c r="N3046" i="35"/>
  <c r="M3046" i="35"/>
  <c r="L3046" i="35"/>
  <c r="K3046" i="35"/>
  <c r="N3045" i="35"/>
  <c r="M3045" i="35"/>
  <c r="L3045" i="35"/>
  <c r="K3045" i="35"/>
  <c r="N3044" i="35"/>
  <c r="M3044" i="35"/>
  <c r="L3044" i="35"/>
  <c r="K3044" i="35"/>
  <c r="N3043" i="35"/>
  <c r="M3043" i="35"/>
  <c r="L3043" i="35"/>
  <c r="K3043" i="35"/>
  <c r="N3042" i="35"/>
  <c r="M3042" i="35"/>
  <c r="L3042" i="35"/>
  <c r="K3042" i="35"/>
  <c r="N3041" i="35"/>
  <c r="M3041" i="35"/>
  <c r="L3041" i="35"/>
  <c r="K3041" i="35"/>
  <c r="N3040" i="35"/>
  <c r="M3040" i="35"/>
  <c r="L3040" i="35"/>
  <c r="K3040" i="35"/>
  <c r="N3039" i="35"/>
  <c r="M3039" i="35"/>
  <c r="L3039" i="35"/>
  <c r="K3039" i="35"/>
  <c r="N3038" i="35"/>
  <c r="M3038" i="35"/>
  <c r="L3038" i="35"/>
  <c r="K3038" i="35"/>
  <c r="N3037" i="35"/>
  <c r="M3037" i="35"/>
  <c r="L3037" i="35"/>
  <c r="K3037" i="35"/>
  <c r="N3036" i="35"/>
  <c r="M3036" i="35"/>
  <c r="L3036" i="35"/>
  <c r="K3036" i="35"/>
  <c r="N3035" i="35"/>
  <c r="M3035" i="35"/>
  <c r="L3035" i="35"/>
  <c r="K3035" i="35"/>
  <c r="N3034" i="35"/>
  <c r="M3034" i="35"/>
  <c r="L3034" i="35"/>
  <c r="K3034" i="35"/>
  <c r="N3033" i="35"/>
  <c r="M3033" i="35"/>
  <c r="L3033" i="35"/>
  <c r="K3033" i="35"/>
  <c r="N3032" i="35"/>
  <c r="M3032" i="35"/>
  <c r="L3032" i="35"/>
  <c r="K3032" i="35"/>
  <c r="N3031" i="35"/>
  <c r="M3031" i="35"/>
  <c r="L3031" i="35"/>
  <c r="K3031" i="35"/>
  <c r="N3030" i="35"/>
  <c r="M3030" i="35"/>
  <c r="L3030" i="35"/>
  <c r="K3030" i="35"/>
  <c r="N3029" i="35"/>
  <c r="M3029" i="35"/>
  <c r="L3029" i="35"/>
  <c r="K3029" i="35"/>
  <c r="N3028" i="35"/>
  <c r="M3028" i="35"/>
  <c r="L3028" i="35"/>
  <c r="K3028" i="35"/>
  <c r="N3027" i="35"/>
  <c r="M3027" i="35"/>
  <c r="L3027" i="35"/>
  <c r="K3027" i="35"/>
  <c r="N3026" i="35"/>
  <c r="M3026" i="35"/>
  <c r="L3026" i="35"/>
  <c r="K3026" i="35"/>
  <c r="N3025" i="35"/>
  <c r="M3025" i="35"/>
  <c r="L3025" i="35"/>
  <c r="K3025" i="35"/>
  <c r="N3024" i="35"/>
  <c r="M3024" i="35"/>
  <c r="L3024" i="35"/>
  <c r="K3024" i="35"/>
  <c r="N3023" i="35"/>
  <c r="M3023" i="35"/>
  <c r="L3023" i="35"/>
  <c r="K3023" i="35"/>
  <c r="N3022" i="35"/>
  <c r="M3022" i="35"/>
  <c r="L3022" i="35"/>
  <c r="K3022" i="35"/>
  <c r="N3021" i="35"/>
  <c r="M3021" i="35"/>
  <c r="L3021" i="35"/>
  <c r="K3021" i="35"/>
  <c r="N3020" i="35"/>
  <c r="M3020" i="35"/>
  <c r="L3020" i="35"/>
  <c r="K3020" i="35"/>
  <c r="N3019" i="35"/>
  <c r="M3019" i="35"/>
  <c r="L3019" i="35"/>
  <c r="K3019" i="35"/>
  <c r="N3018" i="35"/>
  <c r="M3018" i="35"/>
  <c r="L3018" i="35"/>
  <c r="K3018" i="35"/>
  <c r="N3017" i="35"/>
  <c r="M3017" i="35"/>
  <c r="L3017" i="35"/>
  <c r="K3017" i="35"/>
  <c r="N3016" i="35"/>
  <c r="M3016" i="35"/>
  <c r="L3016" i="35"/>
  <c r="K3016" i="35"/>
  <c r="N3015" i="35"/>
  <c r="M3015" i="35"/>
  <c r="L3015" i="35"/>
  <c r="K3015" i="35"/>
  <c r="N3014" i="35"/>
  <c r="M3014" i="35"/>
  <c r="L3014" i="35"/>
  <c r="K3014" i="35"/>
  <c r="N3013" i="35"/>
  <c r="M3013" i="35"/>
  <c r="L3013" i="35"/>
  <c r="K3013" i="35"/>
  <c r="N3012" i="35"/>
  <c r="M3012" i="35"/>
  <c r="L3012" i="35"/>
  <c r="K3012" i="35"/>
  <c r="N3011" i="35"/>
  <c r="M3011" i="35"/>
  <c r="L3011" i="35"/>
  <c r="K3011" i="35"/>
  <c r="N3010" i="35"/>
  <c r="M3010" i="35"/>
  <c r="L3010" i="35"/>
  <c r="K3010" i="35"/>
  <c r="N3009" i="35"/>
  <c r="M3009" i="35"/>
  <c r="L3009" i="35"/>
  <c r="K3009" i="35"/>
  <c r="N3008" i="35"/>
  <c r="M3008" i="35"/>
  <c r="L3008" i="35"/>
  <c r="K3008" i="35"/>
  <c r="N3007" i="35"/>
  <c r="M3007" i="35"/>
  <c r="L3007" i="35"/>
  <c r="K3007" i="35"/>
  <c r="N3006" i="35"/>
  <c r="M3006" i="35"/>
  <c r="L3006" i="35"/>
  <c r="K3006" i="35"/>
  <c r="N3005" i="35"/>
  <c r="M3005" i="35"/>
  <c r="L3005" i="35"/>
  <c r="K3005" i="35"/>
  <c r="N3004" i="35"/>
  <c r="M3004" i="35"/>
  <c r="L3004" i="35"/>
  <c r="K3004" i="35"/>
  <c r="N3003" i="35"/>
  <c r="M3003" i="35"/>
  <c r="L3003" i="35"/>
  <c r="K3003" i="35"/>
  <c r="N3002" i="35"/>
  <c r="M3002" i="35"/>
  <c r="L3002" i="35"/>
  <c r="K3002" i="35"/>
  <c r="N3001" i="35"/>
  <c r="M3001" i="35"/>
  <c r="L3001" i="35"/>
  <c r="K3001" i="35"/>
  <c r="N3000" i="35"/>
  <c r="M3000" i="35"/>
  <c r="L3000" i="35"/>
  <c r="K3000" i="35"/>
  <c r="N2999" i="35"/>
  <c r="M2999" i="35"/>
  <c r="L2999" i="35"/>
  <c r="K2999" i="35"/>
  <c r="N2998" i="35"/>
  <c r="M2998" i="35"/>
  <c r="L2998" i="35"/>
  <c r="K2998" i="35"/>
  <c r="N2997" i="35"/>
  <c r="M2997" i="35"/>
  <c r="L2997" i="35"/>
  <c r="K2997" i="35"/>
  <c r="N2996" i="35"/>
  <c r="M2996" i="35"/>
  <c r="L2996" i="35"/>
  <c r="K2996" i="35"/>
  <c r="N2995" i="35"/>
  <c r="M2995" i="35"/>
  <c r="L2995" i="35"/>
  <c r="K2995" i="35"/>
  <c r="N2994" i="35"/>
  <c r="M2994" i="35"/>
  <c r="L2994" i="35"/>
  <c r="K2994" i="35"/>
  <c r="N2993" i="35"/>
  <c r="M2993" i="35"/>
  <c r="L2993" i="35"/>
  <c r="K2993" i="35"/>
  <c r="N2992" i="35"/>
  <c r="M2992" i="35"/>
  <c r="L2992" i="35"/>
  <c r="K2992" i="35"/>
  <c r="N2991" i="35"/>
  <c r="M2991" i="35"/>
  <c r="L2991" i="35"/>
  <c r="K2991" i="35"/>
  <c r="N2990" i="35"/>
  <c r="M2990" i="35"/>
  <c r="L2990" i="35"/>
  <c r="K2990" i="35"/>
  <c r="N2989" i="35"/>
  <c r="M2989" i="35"/>
  <c r="L2989" i="35"/>
  <c r="K2989" i="35"/>
  <c r="N2988" i="35"/>
  <c r="M2988" i="35"/>
  <c r="L2988" i="35"/>
  <c r="K2988" i="35"/>
  <c r="N2987" i="35"/>
  <c r="M2987" i="35"/>
  <c r="L2987" i="35"/>
  <c r="K2987" i="35"/>
  <c r="N2986" i="35"/>
  <c r="M2986" i="35"/>
  <c r="L2986" i="35"/>
  <c r="K2986" i="35"/>
  <c r="N2985" i="35"/>
  <c r="M2985" i="35"/>
  <c r="L2985" i="35"/>
  <c r="K2985" i="35"/>
  <c r="N2984" i="35"/>
  <c r="M2984" i="35"/>
  <c r="L2984" i="35"/>
  <c r="K2984" i="35"/>
  <c r="N2983" i="35"/>
  <c r="M2983" i="35"/>
  <c r="L2983" i="35"/>
  <c r="K2983" i="35"/>
  <c r="N2982" i="35"/>
  <c r="M2982" i="35"/>
  <c r="L2982" i="35"/>
  <c r="K2982" i="35"/>
  <c r="N2981" i="35"/>
  <c r="M2981" i="35"/>
  <c r="L2981" i="35"/>
  <c r="K2981" i="35"/>
  <c r="N2980" i="35"/>
  <c r="M2980" i="35"/>
  <c r="L2980" i="35"/>
  <c r="K2980" i="35"/>
  <c r="N2979" i="35"/>
  <c r="M2979" i="35"/>
  <c r="L2979" i="35"/>
  <c r="K2979" i="35"/>
  <c r="N2978" i="35"/>
  <c r="M2978" i="35"/>
  <c r="L2978" i="35"/>
  <c r="K2978" i="35"/>
  <c r="N2977" i="35"/>
  <c r="M2977" i="35"/>
  <c r="L2977" i="35"/>
  <c r="K2977" i="35"/>
  <c r="N2976" i="35"/>
  <c r="M2976" i="35"/>
  <c r="L2976" i="35"/>
  <c r="K2976" i="35"/>
  <c r="N2975" i="35"/>
  <c r="M2975" i="35"/>
  <c r="L2975" i="35"/>
  <c r="K2975" i="35"/>
  <c r="N2974" i="35"/>
  <c r="M2974" i="35"/>
  <c r="L2974" i="35"/>
  <c r="K2974" i="35"/>
  <c r="N2973" i="35"/>
  <c r="M2973" i="35"/>
  <c r="L2973" i="35"/>
  <c r="K2973" i="35"/>
  <c r="N2972" i="35"/>
  <c r="M2972" i="35"/>
  <c r="L2972" i="35"/>
  <c r="K2972" i="35"/>
  <c r="N2971" i="35"/>
  <c r="M2971" i="35"/>
  <c r="L2971" i="35"/>
  <c r="K2971" i="35"/>
  <c r="N2970" i="35"/>
  <c r="M2970" i="35"/>
  <c r="L2970" i="35"/>
  <c r="K2970" i="35"/>
  <c r="N2969" i="35"/>
  <c r="M2969" i="35"/>
  <c r="L2969" i="35"/>
  <c r="K2969" i="35"/>
  <c r="N2968" i="35"/>
  <c r="M2968" i="35"/>
  <c r="L2968" i="35"/>
  <c r="K2968" i="35"/>
  <c r="N2967" i="35"/>
  <c r="M2967" i="35"/>
  <c r="L2967" i="35"/>
  <c r="K2967" i="35"/>
  <c r="N2966" i="35"/>
  <c r="M2966" i="35"/>
  <c r="L2966" i="35"/>
  <c r="K2966" i="35"/>
  <c r="N2965" i="35"/>
  <c r="M2965" i="35"/>
  <c r="L2965" i="35"/>
  <c r="K2965" i="35"/>
  <c r="N2964" i="35"/>
  <c r="M2964" i="35"/>
  <c r="L2964" i="35"/>
  <c r="K2964" i="35"/>
  <c r="N2963" i="35"/>
  <c r="M2963" i="35"/>
  <c r="L2963" i="35"/>
  <c r="K2963" i="35"/>
  <c r="N2962" i="35"/>
  <c r="M2962" i="35"/>
  <c r="L2962" i="35"/>
  <c r="K2962" i="35"/>
  <c r="N2961" i="35"/>
  <c r="M2961" i="35"/>
  <c r="L2961" i="35"/>
  <c r="K2961" i="35"/>
  <c r="N2960" i="35"/>
  <c r="M2960" i="35"/>
  <c r="L2960" i="35"/>
  <c r="K2960" i="35"/>
  <c r="N2959" i="35"/>
  <c r="M2959" i="35"/>
  <c r="L2959" i="35"/>
  <c r="K2959" i="35"/>
  <c r="N2958" i="35"/>
  <c r="M2958" i="35"/>
  <c r="L2958" i="35"/>
  <c r="K2958" i="35"/>
  <c r="N2957" i="35"/>
  <c r="M2957" i="35"/>
  <c r="L2957" i="35"/>
  <c r="K2957" i="35"/>
  <c r="N2956" i="35"/>
  <c r="M2956" i="35"/>
  <c r="L2956" i="35"/>
  <c r="K2956" i="35"/>
  <c r="N2955" i="35"/>
  <c r="M2955" i="35"/>
  <c r="L2955" i="35"/>
  <c r="K2955" i="35"/>
  <c r="N2954" i="35"/>
  <c r="M2954" i="35"/>
  <c r="L2954" i="35"/>
  <c r="K2954" i="35"/>
  <c r="N2953" i="35"/>
  <c r="M2953" i="35"/>
  <c r="L2953" i="35"/>
  <c r="K2953" i="35"/>
  <c r="N2952" i="35"/>
  <c r="M2952" i="35"/>
  <c r="L2952" i="35"/>
  <c r="K2952" i="35"/>
  <c r="N2951" i="35"/>
  <c r="M2951" i="35"/>
  <c r="L2951" i="35"/>
  <c r="K2951" i="35"/>
  <c r="N2950" i="35"/>
  <c r="M2950" i="35"/>
  <c r="L2950" i="35"/>
  <c r="K2950" i="35"/>
  <c r="N2949" i="35"/>
  <c r="M2949" i="35"/>
  <c r="L2949" i="35"/>
  <c r="K2949" i="35"/>
  <c r="N2948" i="35"/>
  <c r="M2948" i="35"/>
  <c r="L2948" i="35"/>
  <c r="K2948" i="35"/>
  <c r="N2947" i="35"/>
  <c r="M2947" i="35"/>
  <c r="L2947" i="35"/>
  <c r="K2947" i="35"/>
  <c r="N2946" i="35"/>
  <c r="M2946" i="35"/>
  <c r="L2946" i="35"/>
  <c r="K2946" i="35"/>
  <c r="N2945" i="35"/>
  <c r="M2945" i="35"/>
  <c r="L2945" i="35"/>
  <c r="K2945" i="35"/>
  <c r="N2944" i="35"/>
  <c r="M2944" i="35"/>
  <c r="L2944" i="35"/>
  <c r="K2944" i="35"/>
  <c r="N2943" i="35"/>
  <c r="M2943" i="35"/>
  <c r="L2943" i="35"/>
  <c r="K2943" i="35"/>
  <c r="N2942" i="35"/>
  <c r="M2942" i="35"/>
  <c r="L2942" i="35"/>
  <c r="K2942" i="35"/>
  <c r="N2941" i="35"/>
  <c r="M2941" i="35"/>
  <c r="L2941" i="35"/>
  <c r="K2941" i="35"/>
  <c r="N2940" i="35"/>
  <c r="M2940" i="35"/>
  <c r="L2940" i="35"/>
  <c r="K2940" i="35"/>
  <c r="N2939" i="35"/>
  <c r="M2939" i="35"/>
  <c r="L2939" i="35"/>
  <c r="K2939" i="35"/>
  <c r="N2938" i="35"/>
  <c r="M2938" i="35"/>
  <c r="L2938" i="35"/>
  <c r="K2938" i="35"/>
  <c r="N2937" i="35"/>
  <c r="M2937" i="35"/>
  <c r="L2937" i="35"/>
  <c r="K2937" i="35"/>
  <c r="N2936" i="35"/>
  <c r="M2936" i="35"/>
  <c r="L2936" i="35"/>
  <c r="K2936" i="35"/>
  <c r="N2935" i="35"/>
  <c r="M2935" i="35"/>
  <c r="L2935" i="35"/>
  <c r="K2935" i="35"/>
  <c r="N2934" i="35"/>
  <c r="M2934" i="35"/>
  <c r="L2934" i="35"/>
  <c r="K2934" i="35"/>
  <c r="N2933" i="35"/>
  <c r="M2933" i="35"/>
  <c r="L2933" i="35"/>
  <c r="K2933" i="35"/>
  <c r="N2932" i="35"/>
  <c r="M2932" i="35"/>
  <c r="L2932" i="35"/>
  <c r="K2932" i="35"/>
  <c r="N2931" i="35"/>
  <c r="M2931" i="35"/>
  <c r="L2931" i="35"/>
  <c r="K2931" i="35"/>
  <c r="N2930" i="35"/>
  <c r="M2930" i="35"/>
  <c r="L2930" i="35"/>
  <c r="K2930" i="35"/>
  <c r="N2929" i="35"/>
  <c r="M2929" i="35"/>
  <c r="L2929" i="35"/>
  <c r="K2929" i="35"/>
  <c r="N2928" i="35"/>
  <c r="M2928" i="35"/>
  <c r="L2928" i="35"/>
  <c r="K2928" i="35"/>
  <c r="N2927" i="35"/>
  <c r="M2927" i="35"/>
  <c r="L2927" i="35"/>
  <c r="K2927" i="35"/>
  <c r="N2926" i="35"/>
  <c r="M2926" i="35"/>
  <c r="L2926" i="35"/>
  <c r="K2926" i="35"/>
  <c r="N2925" i="35"/>
  <c r="M2925" i="35"/>
  <c r="L2925" i="35"/>
  <c r="K2925" i="35"/>
  <c r="N2924" i="35"/>
  <c r="M2924" i="35"/>
  <c r="L2924" i="35"/>
  <c r="K2924" i="35"/>
  <c r="N2923" i="35"/>
  <c r="M2923" i="35"/>
  <c r="L2923" i="35"/>
  <c r="K2923" i="35"/>
  <c r="N2922" i="35"/>
  <c r="M2922" i="35"/>
  <c r="L2922" i="35"/>
  <c r="K2922" i="35"/>
  <c r="N2921" i="35"/>
  <c r="M2921" i="35"/>
  <c r="L2921" i="35"/>
  <c r="K2921" i="35"/>
  <c r="N2920" i="35"/>
  <c r="M2920" i="35"/>
  <c r="L2920" i="35"/>
  <c r="K2920" i="35"/>
  <c r="N2919" i="35"/>
  <c r="M2919" i="35"/>
  <c r="L2919" i="35"/>
  <c r="K2919" i="35"/>
  <c r="N2918" i="35"/>
  <c r="M2918" i="35"/>
  <c r="L2918" i="35"/>
  <c r="K2918" i="35"/>
  <c r="N2917" i="35"/>
  <c r="M2917" i="35"/>
  <c r="L2917" i="35"/>
  <c r="K2917" i="35"/>
  <c r="N2916" i="35"/>
  <c r="M2916" i="35"/>
  <c r="L2916" i="35"/>
  <c r="K2916" i="35"/>
  <c r="N2915" i="35"/>
  <c r="M2915" i="35"/>
  <c r="L2915" i="35"/>
  <c r="K2915" i="35"/>
  <c r="N2914" i="35"/>
  <c r="M2914" i="35"/>
  <c r="L2914" i="35"/>
  <c r="K2914" i="35"/>
  <c r="N2913" i="35"/>
  <c r="M2913" i="35"/>
  <c r="L2913" i="35"/>
  <c r="K2913" i="35"/>
  <c r="N2912" i="35"/>
  <c r="M2912" i="35"/>
  <c r="L2912" i="35"/>
  <c r="K2912" i="35"/>
  <c r="N2911" i="35"/>
  <c r="M2911" i="35"/>
  <c r="L2911" i="35"/>
  <c r="K2911" i="35"/>
  <c r="N2910" i="35"/>
  <c r="M2910" i="35"/>
  <c r="L2910" i="35"/>
  <c r="K2910" i="35"/>
  <c r="N2909" i="35"/>
  <c r="M2909" i="35"/>
  <c r="L2909" i="35"/>
  <c r="K2909" i="35"/>
  <c r="N2908" i="35"/>
  <c r="M2908" i="35"/>
  <c r="L2908" i="35"/>
  <c r="K2908" i="35"/>
  <c r="N2907" i="35"/>
  <c r="M2907" i="35"/>
  <c r="L2907" i="35"/>
  <c r="K2907" i="35"/>
  <c r="N2906" i="35"/>
  <c r="M2906" i="35"/>
  <c r="L2906" i="35"/>
  <c r="K2906" i="35"/>
  <c r="N2905" i="35"/>
  <c r="M2905" i="35"/>
  <c r="L2905" i="35"/>
  <c r="K2905" i="35"/>
  <c r="N2904" i="35"/>
  <c r="M2904" i="35"/>
  <c r="L2904" i="35"/>
  <c r="K2904" i="35"/>
  <c r="N2903" i="35"/>
  <c r="M2903" i="35"/>
  <c r="L2903" i="35"/>
  <c r="K2903" i="35"/>
  <c r="N2902" i="35"/>
  <c r="M2902" i="35"/>
  <c r="L2902" i="35"/>
  <c r="K2902" i="35"/>
  <c r="N2901" i="35"/>
  <c r="M2901" i="35"/>
  <c r="L2901" i="35"/>
  <c r="K2901" i="35"/>
  <c r="N2900" i="35"/>
  <c r="M2900" i="35"/>
  <c r="L2900" i="35"/>
  <c r="K2900" i="35"/>
  <c r="N2899" i="35"/>
  <c r="M2899" i="35"/>
  <c r="L2899" i="35"/>
  <c r="K2899" i="35"/>
  <c r="N2898" i="35"/>
  <c r="M2898" i="35"/>
  <c r="L2898" i="35"/>
  <c r="K2898" i="35"/>
  <c r="N2897" i="35"/>
  <c r="M2897" i="35"/>
  <c r="L2897" i="35"/>
  <c r="K2897" i="35"/>
  <c r="N2896" i="35"/>
  <c r="M2896" i="35"/>
  <c r="L2896" i="35"/>
  <c r="K2896" i="35"/>
  <c r="N2895" i="35"/>
  <c r="M2895" i="35"/>
  <c r="L2895" i="35"/>
  <c r="K2895" i="35"/>
  <c r="N2894" i="35"/>
  <c r="M2894" i="35"/>
  <c r="L2894" i="35"/>
  <c r="K2894" i="35"/>
  <c r="N2893" i="35"/>
  <c r="M2893" i="35"/>
  <c r="L2893" i="35"/>
  <c r="K2893" i="35"/>
  <c r="N2892" i="35"/>
  <c r="M2892" i="35"/>
  <c r="L2892" i="35"/>
  <c r="K2892" i="35"/>
  <c r="N2891" i="35"/>
  <c r="M2891" i="35"/>
  <c r="L2891" i="35"/>
  <c r="K2891" i="35"/>
  <c r="N2890" i="35"/>
  <c r="M2890" i="35"/>
  <c r="L2890" i="35"/>
  <c r="K2890" i="35"/>
  <c r="N2889" i="35"/>
  <c r="M2889" i="35"/>
  <c r="L2889" i="35"/>
  <c r="K2889" i="35"/>
  <c r="N2888" i="35"/>
  <c r="M2888" i="35"/>
  <c r="L2888" i="35"/>
  <c r="K2888" i="35"/>
  <c r="N2887" i="35"/>
  <c r="M2887" i="35"/>
  <c r="L2887" i="35"/>
  <c r="K2887" i="35"/>
  <c r="N2886" i="35"/>
  <c r="M2886" i="35"/>
  <c r="L2886" i="35"/>
  <c r="K2886" i="35"/>
  <c r="N2885" i="35"/>
  <c r="M2885" i="35"/>
  <c r="L2885" i="35"/>
  <c r="K2885" i="35"/>
  <c r="N2884" i="35"/>
  <c r="M2884" i="35"/>
  <c r="L2884" i="35"/>
  <c r="K2884" i="35"/>
  <c r="N2883" i="35"/>
  <c r="M2883" i="35"/>
  <c r="L2883" i="35"/>
  <c r="K2883" i="35"/>
  <c r="N2882" i="35"/>
  <c r="M2882" i="35"/>
  <c r="L2882" i="35"/>
  <c r="K2882" i="35"/>
  <c r="N2881" i="35"/>
  <c r="M2881" i="35"/>
  <c r="L2881" i="35"/>
  <c r="K2881" i="35"/>
  <c r="N2880" i="35"/>
  <c r="M2880" i="35"/>
  <c r="L2880" i="35"/>
  <c r="K2880" i="35"/>
  <c r="N2879" i="35"/>
  <c r="M2879" i="35"/>
  <c r="L2879" i="35"/>
  <c r="K2879" i="35"/>
  <c r="N2878" i="35"/>
  <c r="M2878" i="35"/>
  <c r="L2878" i="35"/>
  <c r="K2878" i="35"/>
  <c r="N2877" i="35"/>
  <c r="M2877" i="35"/>
  <c r="L2877" i="35"/>
  <c r="K2877" i="35"/>
  <c r="N2876" i="35"/>
  <c r="M2876" i="35"/>
  <c r="L2876" i="35"/>
  <c r="K2876" i="35"/>
  <c r="N2875" i="35"/>
  <c r="M2875" i="35"/>
  <c r="L2875" i="35"/>
  <c r="K2875" i="35"/>
  <c r="N2874" i="35"/>
  <c r="M2874" i="35"/>
  <c r="L2874" i="35"/>
  <c r="K2874" i="35"/>
  <c r="N2873" i="35"/>
  <c r="M2873" i="35"/>
  <c r="L2873" i="35"/>
  <c r="K2873" i="35"/>
  <c r="N2872" i="35"/>
  <c r="M2872" i="35"/>
  <c r="L2872" i="35"/>
  <c r="K2872" i="35"/>
  <c r="N2871" i="35"/>
  <c r="M2871" i="35"/>
  <c r="L2871" i="35"/>
  <c r="K2871" i="35"/>
  <c r="N2870" i="35"/>
  <c r="M2870" i="35"/>
  <c r="L2870" i="35"/>
  <c r="K2870" i="35"/>
  <c r="N2869" i="35"/>
  <c r="M2869" i="35"/>
  <c r="L2869" i="35"/>
  <c r="K2869" i="35"/>
  <c r="N2868" i="35"/>
  <c r="M2868" i="35"/>
  <c r="L2868" i="35"/>
  <c r="K2868" i="35"/>
  <c r="N2867" i="35"/>
  <c r="M2867" i="35"/>
  <c r="L2867" i="35"/>
  <c r="K2867" i="35"/>
  <c r="N2866" i="35"/>
  <c r="M2866" i="35"/>
  <c r="L2866" i="35"/>
  <c r="K2866" i="35"/>
  <c r="N2865" i="35"/>
  <c r="M2865" i="35"/>
  <c r="L2865" i="35"/>
  <c r="K2865" i="35"/>
  <c r="N2864" i="35"/>
  <c r="M2864" i="35"/>
  <c r="L2864" i="35"/>
  <c r="K2864" i="35"/>
  <c r="N2863" i="35"/>
  <c r="M2863" i="35"/>
  <c r="L2863" i="35"/>
  <c r="K2863" i="35"/>
  <c r="N2862" i="35"/>
  <c r="M2862" i="35"/>
  <c r="L2862" i="35"/>
  <c r="K2862" i="35"/>
  <c r="N2861" i="35"/>
  <c r="M2861" i="35"/>
  <c r="L2861" i="35"/>
  <c r="K2861" i="35"/>
  <c r="N2860" i="35"/>
  <c r="M2860" i="35"/>
  <c r="L2860" i="35"/>
  <c r="K2860" i="35"/>
  <c r="N2859" i="35"/>
  <c r="M2859" i="35"/>
  <c r="L2859" i="35"/>
  <c r="K2859" i="35"/>
  <c r="N2858" i="35"/>
  <c r="M2858" i="35"/>
  <c r="L2858" i="35"/>
  <c r="K2858" i="35"/>
  <c r="N2857" i="35"/>
  <c r="M2857" i="35"/>
  <c r="L2857" i="35"/>
  <c r="K2857" i="35"/>
  <c r="N2856" i="35"/>
  <c r="M2856" i="35"/>
  <c r="L2856" i="35"/>
  <c r="K2856" i="35"/>
  <c r="N2855" i="35"/>
  <c r="M2855" i="35"/>
  <c r="L2855" i="35"/>
  <c r="K2855" i="35"/>
  <c r="N2854" i="35"/>
  <c r="M2854" i="35"/>
  <c r="L2854" i="35"/>
  <c r="K2854" i="35"/>
  <c r="N2853" i="35"/>
  <c r="M2853" i="35"/>
  <c r="L2853" i="35"/>
  <c r="K2853" i="35"/>
  <c r="N2852" i="35"/>
  <c r="M2852" i="35"/>
  <c r="L2852" i="35"/>
  <c r="K2852" i="35"/>
  <c r="N2851" i="35"/>
  <c r="M2851" i="35"/>
  <c r="L2851" i="35"/>
  <c r="K2851" i="35"/>
  <c r="N2850" i="35"/>
  <c r="M2850" i="35"/>
  <c r="L2850" i="35"/>
  <c r="K2850" i="35"/>
  <c r="N2849" i="35"/>
  <c r="M2849" i="35"/>
  <c r="L2849" i="35"/>
  <c r="K2849" i="35"/>
  <c r="N2848" i="35"/>
  <c r="M2848" i="35"/>
  <c r="L2848" i="35"/>
  <c r="K2848" i="35"/>
  <c r="N2847" i="35"/>
  <c r="M2847" i="35"/>
  <c r="L2847" i="35"/>
  <c r="K2847" i="35"/>
  <c r="N2846" i="35"/>
  <c r="M2846" i="35"/>
  <c r="L2846" i="35"/>
  <c r="K2846" i="35"/>
  <c r="N2845" i="35"/>
  <c r="M2845" i="35"/>
  <c r="L2845" i="35"/>
  <c r="K2845" i="35"/>
  <c r="N2844" i="35"/>
  <c r="M2844" i="35"/>
  <c r="L2844" i="35"/>
  <c r="K2844" i="35"/>
  <c r="N2843" i="35"/>
  <c r="M2843" i="35"/>
  <c r="L2843" i="35"/>
  <c r="K2843" i="35"/>
  <c r="N2842" i="35"/>
  <c r="M2842" i="35"/>
  <c r="L2842" i="35"/>
  <c r="K2842" i="35"/>
  <c r="N2841" i="35"/>
  <c r="M2841" i="35"/>
  <c r="L2841" i="35"/>
  <c r="K2841" i="35"/>
  <c r="N2840" i="35"/>
  <c r="M2840" i="35"/>
  <c r="L2840" i="35"/>
  <c r="K2840" i="35"/>
  <c r="N2839" i="35"/>
  <c r="M2839" i="35"/>
  <c r="L2839" i="35"/>
  <c r="K2839" i="35"/>
  <c r="N2838" i="35"/>
  <c r="M2838" i="35"/>
  <c r="L2838" i="35"/>
  <c r="K2838" i="35"/>
  <c r="N2837" i="35"/>
  <c r="M2837" i="35"/>
  <c r="L2837" i="35"/>
  <c r="K2837" i="35"/>
  <c r="N2836" i="35"/>
  <c r="M2836" i="35"/>
  <c r="L2836" i="35"/>
  <c r="K2836" i="35"/>
  <c r="N2835" i="35"/>
  <c r="M2835" i="35"/>
  <c r="L2835" i="35"/>
  <c r="K2835" i="35"/>
  <c r="N2834" i="35"/>
  <c r="M2834" i="35"/>
  <c r="L2834" i="35"/>
  <c r="K2834" i="35"/>
  <c r="N2833" i="35"/>
  <c r="M2833" i="35"/>
  <c r="L2833" i="35"/>
  <c r="K2833" i="35"/>
  <c r="N2832" i="35"/>
  <c r="M2832" i="35"/>
  <c r="L2832" i="35"/>
  <c r="K2832" i="35"/>
  <c r="N2831" i="35"/>
  <c r="M2831" i="35"/>
  <c r="L2831" i="35"/>
  <c r="K2831" i="35"/>
  <c r="N2830" i="35"/>
  <c r="M2830" i="35"/>
  <c r="L2830" i="35"/>
  <c r="K2830" i="35"/>
  <c r="N2829" i="35"/>
  <c r="M2829" i="35"/>
  <c r="L2829" i="35"/>
  <c r="K2829" i="35"/>
  <c r="N2828" i="35"/>
  <c r="M2828" i="35"/>
  <c r="L2828" i="35"/>
  <c r="K2828" i="35"/>
  <c r="N2827" i="35"/>
  <c r="M2827" i="35"/>
  <c r="L2827" i="35"/>
  <c r="K2827" i="35"/>
  <c r="N2826" i="35"/>
  <c r="M2826" i="35"/>
  <c r="L2826" i="35"/>
  <c r="K2826" i="35"/>
  <c r="N2825" i="35"/>
  <c r="M2825" i="35"/>
  <c r="L2825" i="35"/>
  <c r="K2825" i="35"/>
  <c r="N2824" i="35"/>
  <c r="M2824" i="35"/>
  <c r="L2824" i="35"/>
  <c r="K2824" i="35"/>
  <c r="N2823" i="35"/>
  <c r="M2823" i="35"/>
  <c r="L2823" i="35"/>
  <c r="K2823" i="35"/>
  <c r="N2822" i="35"/>
  <c r="M2822" i="35"/>
  <c r="L2822" i="35"/>
  <c r="K2822" i="35"/>
  <c r="N2821" i="35"/>
  <c r="M2821" i="35"/>
  <c r="L2821" i="35"/>
  <c r="K2821" i="35"/>
  <c r="N2820" i="35"/>
  <c r="M2820" i="35"/>
  <c r="L2820" i="35"/>
  <c r="K2820" i="35"/>
  <c r="N2819" i="35"/>
  <c r="M2819" i="35"/>
  <c r="L2819" i="35"/>
  <c r="K2819" i="35"/>
  <c r="N2818" i="35"/>
  <c r="M2818" i="35"/>
  <c r="L2818" i="35"/>
  <c r="K2818" i="35"/>
  <c r="N2817" i="35"/>
  <c r="M2817" i="35"/>
  <c r="L2817" i="35"/>
  <c r="K2817" i="35"/>
  <c r="N2816" i="35"/>
  <c r="M2816" i="35"/>
  <c r="L2816" i="35"/>
  <c r="K2816" i="35"/>
  <c r="N2815" i="35"/>
  <c r="M2815" i="35"/>
  <c r="L2815" i="35"/>
  <c r="K2815" i="35"/>
  <c r="N2814" i="35"/>
  <c r="M2814" i="35"/>
  <c r="L2814" i="35"/>
  <c r="K2814" i="35"/>
  <c r="N2813" i="35"/>
  <c r="M2813" i="35"/>
  <c r="L2813" i="35"/>
  <c r="K2813" i="35"/>
  <c r="N2812" i="35"/>
  <c r="M2812" i="35"/>
  <c r="L2812" i="35"/>
  <c r="K2812" i="35"/>
  <c r="N2811" i="35"/>
  <c r="M2811" i="35"/>
  <c r="L2811" i="35"/>
  <c r="K2811" i="35"/>
  <c r="N2810" i="35"/>
  <c r="M2810" i="35"/>
  <c r="L2810" i="35"/>
  <c r="K2810" i="35"/>
  <c r="N2809" i="35"/>
  <c r="M2809" i="35"/>
  <c r="L2809" i="35"/>
  <c r="K2809" i="35"/>
  <c r="N2808" i="35"/>
  <c r="M2808" i="35"/>
  <c r="L2808" i="35"/>
  <c r="K2808" i="35"/>
  <c r="N2807" i="35"/>
  <c r="M2807" i="35"/>
  <c r="L2807" i="35"/>
  <c r="K2807" i="35"/>
  <c r="N2806" i="35"/>
  <c r="M2806" i="35"/>
  <c r="L2806" i="35"/>
  <c r="K2806" i="35"/>
  <c r="N2805" i="35"/>
  <c r="M2805" i="35"/>
  <c r="L2805" i="35"/>
  <c r="K2805" i="35"/>
  <c r="N2804" i="35"/>
  <c r="M2804" i="35"/>
  <c r="L2804" i="35"/>
  <c r="K2804" i="35"/>
  <c r="N2803" i="35"/>
  <c r="M2803" i="35"/>
  <c r="L2803" i="35"/>
  <c r="K2803" i="35"/>
  <c r="N2802" i="35"/>
  <c r="M2802" i="35"/>
  <c r="L2802" i="35"/>
  <c r="K2802" i="35"/>
  <c r="N2801" i="35"/>
  <c r="M2801" i="35"/>
  <c r="L2801" i="35"/>
  <c r="K2801" i="35"/>
  <c r="N2800" i="35"/>
  <c r="M2800" i="35"/>
  <c r="L2800" i="35"/>
  <c r="K2800" i="35"/>
  <c r="N2799" i="35"/>
  <c r="M2799" i="35"/>
  <c r="L2799" i="35"/>
  <c r="K2799" i="35"/>
  <c r="N2798" i="35"/>
  <c r="M2798" i="35"/>
  <c r="L2798" i="35"/>
  <c r="K2798" i="35"/>
  <c r="N2797" i="35"/>
  <c r="M2797" i="35"/>
  <c r="L2797" i="35"/>
  <c r="K2797" i="35"/>
  <c r="N2796" i="35"/>
  <c r="M2796" i="35"/>
  <c r="L2796" i="35"/>
  <c r="K2796" i="35"/>
  <c r="N2795" i="35"/>
  <c r="M2795" i="35"/>
  <c r="L2795" i="35"/>
  <c r="K2795" i="35"/>
  <c r="N2794" i="35"/>
  <c r="M2794" i="35"/>
  <c r="L2794" i="35"/>
  <c r="K2794" i="35"/>
  <c r="N2793" i="35"/>
  <c r="M2793" i="35"/>
  <c r="L2793" i="35"/>
  <c r="K2793" i="35"/>
  <c r="N2792" i="35"/>
  <c r="M2792" i="35"/>
  <c r="L2792" i="35"/>
  <c r="K2792" i="35"/>
  <c r="N2791" i="35"/>
  <c r="M2791" i="35"/>
  <c r="L2791" i="35"/>
  <c r="K2791" i="35"/>
  <c r="N2790" i="35"/>
  <c r="M2790" i="35"/>
  <c r="L2790" i="35"/>
  <c r="K2790" i="35"/>
  <c r="N2789" i="35"/>
  <c r="M2789" i="35"/>
  <c r="L2789" i="35"/>
  <c r="K2789" i="35"/>
  <c r="N2788" i="35"/>
  <c r="M2788" i="35"/>
  <c r="L2788" i="35"/>
  <c r="K2788" i="35"/>
  <c r="N2787" i="35"/>
  <c r="M2787" i="35"/>
  <c r="L2787" i="35"/>
  <c r="K2787" i="35"/>
  <c r="N2786" i="35"/>
  <c r="M2786" i="35"/>
  <c r="L2786" i="35"/>
  <c r="K2786" i="35"/>
  <c r="N2785" i="35"/>
  <c r="M2785" i="35"/>
  <c r="L2785" i="35"/>
  <c r="K2785" i="35"/>
  <c r="N2784" i="35"/>
  <c r="M2784" i="35"/>
  <c r="L2784" i="35"/>
  <c r="K2784" i="35"/>
  <c r="N2783" i="35"/>
  <c r="M2783" i="35"/>
  <c r="L2783" i="35"/>
  <c r="K2783" i="35"/>
  <c r="N2782" i="35"/>
  <c r="M2782" i="35"/>
  <c r="L2782" i="35"/>
  <c r="K2782" i="35"/>
  <c r="N2781" i="35"/>
  <c r="M2781" i="35"/>
  <c r="L2781" i="35"/>
  <c r="K2781" i="35"/>
  <c r="N2780" i="35"/>
  <c r="M2780" i="35"/>
  <c r="L2780" i="35"/>
  <c r="K2780" i="35"/>
  <c r="N2779" i="35"/>
  <c r="M2779" i="35"/>
  <c r="L2779" i="35"/>
  <c r="K2779" i="35"/>
  <c r="N2778" i="35"/>
  <c r="M2778" i="35"/>
  <c r="L2778" i="35"/>
  <c r="K2778" i="35"/>
  <c r="N2777" i="35"/>
  <c r="M2777" i="35"/>
  <c r="L2777" i="35"/>
  <c r="K2777" i="35"/>
  <c r="N2776" i="35"/>
  <c r="M2776" i="35"/>
  <c r="L2776" i="35"/>
  <c r="K2776" i="35"/>
  <c r="N2775" i="35"/>
  <c r="M2775" i="35"/>
  <c r="L2775" i="35"/>
  <c r="K2775" i="35"/>
  <c r="N2774" i="35"/>
  <c r="M2774" i="35"/>
  <c r="L2774" i="35"/>
  <c r="K2774" i="35"/>
  <c r="N2773" i="35"/>
  <c r="M2773" i="35"/>
  <c r="L2773" i="35"/>
  <c r="K2773" i="35"/>
  <c r="N2772" i="35"/>
  <c r="M2772" i="35"/>
  <c r="L2772" i="35"/>
  <c r="K2772" i="35"/>
  <c r="N2771" i="35"/>
  <c r="M2771" i="35"/>
  <c r="L2771" i="35"/>
  <c r="K2771" i="35"/>
  <c r="N2770" i="35"/>
  <c r="M2770" i="35"/>
  <c r="L2770" i="35"/>
  <c r="K2770" i="35"/>
  <c r="N2769" i="35"/>
  <c r="M2769" i="35"/>
  <c r="L2769" i="35"/>
  <c r="K2769" i="35"/>
  <c r="N2768" i="35"/>
  <c r="M2768" i="35"/>
  <c r="L2768" i="35"/>
  <c r="K2768" i="35"/>
  <c r="N2767" i="35"/>
  <c r="M2767" i="35"/>
  <c r="L2767" i="35"/>
  <c r="K2767" i="35"/>
  <c r="N2766" i="35"/>
  <c r="M2766" i="35"/>
  <c r="L2766" i="35"/>
  <c r="K2766" i="35"/>
  <c r="N2765" i="35"/>
  <c r="M2765" i="35"/>
  <c r="L2765" i="35"/>
  <c r="K2765" i="35"/>
  <c r="N2764" i="35"/>
  <c r="M2764" i="35"/>
  <c r="L2764" i="35"/>
  <c r="K2764" i="35"/>
  <c r="N2763" i="35"/>
  <c r="M2763" i="35"/>
  <c r="L2763" i="35"/>
  <c r="K2763" i="35"/>
  <c r="N2762" i="35"/>
  <c r="M2762" i="35"/>
  <c r="L2762" i="35"/>
  <c r="K2762" i="35"/>
  <c r="N2761" i="35"/>
  <c r="M2761" i="35"/>
  <c r="L2761" i="35"/>
  <c r="K2761" i="35"/>
  <c r="N2760" i="35"/>
  <c r="M2760" i="35"/>
  <c r="L2760" i="35"/>
  <c r="K2760" i="35"/>
  <c r="N2759" i="35"/>
  <c r="M2759" i="35"/>
  <c r="L2759" i="35"/>
  <c r="K2759" i="35"/>
  <c r="N2758" i="35"/>
  <c r="M2758" i="35"/>
  <c r="L2758" i="35"/>
  <c r="K2758" i="35"/>
  <c r="N2757" i="35"/>
  <c r="M2757" i="35"/>
  <c r="L2757" i="35"/>
  <c r="K2757" i="35"/>
  <c r="N2756" i="35"/>
  <c r="M2756" i="35"/>
  <c r="L2756" i="35"/>
  <c r="K2756" i="35"/>
  <c r="N2755" i="35"/>
  <c r="M2755" i="35"/>
  <c r="L2755" i="35"/>
  <c r="K2755" i="35"/>
  <c r="N2754" i="35"/>
  <c r="M2754" i="35"/>
  <c r="L2754" i="35"/>
  <c r="K2754" i="35"/>
  <c r="N2753" i="35"/>
  <c r="M2753" i="35"/>
  <c r="L2753" i="35"/>
  <c r="K2753" i="35"/>
  <c r="N2752" i="35"/>
  <c r="M2752" i="35"/>
  <c r="L2752" i="35"/>
  <c r="K2752" i="35"/>
  <c r="N2751" i="35"/>
  <c r="M2751" i="35"/>
  <c r="L2751" i="35"/>
  <c r="K2751" i="35"/>
  <c r="N2750" i="35"/>
  <c r="M2750" i="35"/>
  <c r="L2750" i="35"/>
  <c r="K2750" i="35"/>
  <c r="N2749" i="35"/>
  <c r="M2749" i="35"/>
  <c r="L2749" i="35"/>
  <c r="K2749" i="35"/>
  <c r="N2748" i="35"/>
  <c r="M2748" i="35"/>
  <c r="L2748" i="35"/>
  <c r="K2748" i="35"/>
  <c r="N2747" i="35"/>
  <c r="M2747" i="35"/>
  <c r="L2747" i="35"/>
  <c r="K2747" i="35"/>
  <c r="N2746" i="35"/>
  <c r="M2746" i="35"/>
  <c r="L2746" i="35"/>
  <c r="K2746" i="35"/>
  <c r="N2745" i="35"/>
  <c r="M2745" i="35"/>
  <c r="L2745" i="35"/>
  <c r="K2745" i="35"/>
  <c r="N2744" i="35"/>
  <c r="M2744" i="35"/>
  <c r="L2744" i="35"/>
  <c r="K2744" i="35"/>
  <c r="N2743" i="35"/>
  <c r="M2743" i="35"/>
  <c r="L2743" i="35"/>
  <c r="K2743" i="35"/>
  <c r="N2742" i="35"/>
  <c r="M2742" i="35"/>
  <c r="L2742" i="35"/>
  <c r="K2742" i="35"/>
  <c r="N2741" i="35"/>
  <c r="M2741" i="35"/>
  <c r="L2741" i="35"/>
  <c r="K2741" i="35"/>
  <c r="N2740" i="35"/>
  <c r="M2740" i="35"/>
  <c r="L2740" i="35"/>
  <c r="K2740" i="35"/>
  <c r="N2739" i="35"/>
  <c r="M2739" i="35"/>
  <c r="L2739" i="35"/>
  <c r="K2739" i="35"/>
  <c r="N2738" i="35"/>
  <c r="M2738" i="35"/>
  <c r="L2738" i="35"/>
  <c r="K2738" i="35"/>
  <c r="N2737" i="35"/>
  <c r="M2737" i="35"/>
  <c r="L2737" i="35"/>
  <c r="K2737" i="35"/>
  <c r="N2736" i="35"/>
  <c r="M2736" i="35"/>
  <c r="L2736" i="35"/>
  <c r="K2736" i="35"/>
  <c r="N2735" i="35"/>
  <c r="M2735" i="35"/>
  <c r="L2735" i="35"/>
  <c r="K2735" i="35"/>
  <c r="N2734" i="35"/>
  <c r="M2734" i="35"/>
  <c r="L2734" i="35"/>
  <c r="K2734" i="35"/>
  <c r="N2733" i="35"/>
  <c r="M2733" i="35"/>
  <c r="L2733" i="35"/>
  <c r="K2733" i="35"/>
  <c r="N2732" i="35"/>
  <c r="M2732" i="35"/>
  <c r="L2732" i="35"/>
  <c r="K2732" i="35"/>
  <c r="N2731" i="35"/>
  <c r="M2731" i="35"/>
  <c r="L2731" i="35"/>
  <c r="K2731" i="35"/>
  <c r="N2730" i="35"/>
  <c r="M2730" i="35"/>
  <c r="L2730" i="35"/>
  <c r="K2730" i="35"/>
  <c r="N2729" i="35"/>
  <c r="M2729" i="35"/>
  <c r="L2729" i="35"/>
  <c r="K2729" i="35"/>
  <c r="N2728" i="35"/>
  <c r="M2728" i="35"/>
  <c r="L2728" i="35"/>
  <c r="K2728" i="35"/>
  <c r="N2727" i="35"/>
  <c r="M2727" i="35"/>
  <c r="L2727" i="35"/>
  <c r="K2727" i="35"/>
  <c r="N2726" i="35"/>
  <c r="M2726" i="35"/>
  <c r="L2726" i="35"/>
  <c r="K2726" i="35"/>
  <c r="N2725" i="35"/>
  <c r="M2725" i="35"/>
  <c r="L2725" i="35"/>
  <c r="K2725" i="35"/>
  <c r="N2724" i="35"/>
  <c r="M2724" i="35"/>
  <c r="L2724" i="35"/>
  <c r="K2724" i="35"/>
  <c r="N2723" i="35"/>
  <c r="M2723" i="35"/>
  <c r="L2723" i="35"/>
  <c r="K2723" i="35"/>
  <c r="N2722" i="35"/>
  <c r="M2722" i="35"/>
  <c r="L2722" i="35"/>
  <c r="K2722" i="35"/>
  <c r="N2721" i="35"/>
  <c r="M2721" i="35"/>
  <c r="L2721" i="35"/>
  <c r="K2721" i="35"/>
  <c r="N2720" i="35"/>
  <c r="M2720" i="35"/>
  <c r="L2720" i="35"/>
  <c r="K2720" i="35"/>
  <c r="N2719" i="35"/>
  <c r="M2719" i="35"/>
  <c r="L2719" i="35"/>
  <c r="K2719" i="35"/>
  <c r="N2718" i="35"/>
  <c r="M2718" i="35"/>
  <c r="L2718" i="35"/>
  <c r="K2718" i="35"/>
  <c r="N2717" i="35"/>
  <c r="M2717" i="35"/>
  <c r="L2717" i="35"/>
  <c r="K2717" i="35"/>
  <c r="N2716" i="35"/>
  <c r="M2716" i="35"/>
  <c r="L2716" i="35"/>
  <c r="K2716" i="35"/>
  <c r="N2715" i="35"/>
  <c r="M2715" i="35"/>
  <c r="L2715" i="35"/>
  <c r="K2715" i="35"/>
  <c r="N2714" i="35"/>
  <c r="M2714" i="35"/>
  <c r="L2714" i="35"/>
  <c r="K2714" i="35"/>
  <c r="N2713" i="35"/>
  <c r="M2713" i="35"/>
  <c r="L2713" i="35"/>
  <c r="K2713" i="35"/>
  <c r="N2712" i="35"/>
  <c r="M2712" i="35"/>
  <c r="L2712" i="35"/>
  <c r="K2712" i="35"/>
  <c r="N2711" i="35"/>
  <c r="M2711" i="35"/>
  <c r="L2711" i="35"/>
  <c r="K2711" i="35"/>
  <c r="N2710" i="35"/>
  <c r="M2710" i="35"/>
  <c r="L2710" i="35"/>
  <c r="K2710" i="35"/>
  <c r="N2709" i="35"/>
  <c r="M2709" i="35"/>
  <c r="L2709" i="35"/>
  <c r="K2709" i="35"/>
  <c r="N2708" i="35"/>
  <c r="M2708" i="35"/>
  <c r="L2708" i="35"/>
  <c r="K2708" i="35"/>
  <c r="N2707" i="35"/>
  <c r="M2707" i="35"/>
  <c r="L2707" i="35"/>
  <c r="K2707" i="35"/>
  <c r="N2706" i="35"/>
  <c r="M2706" i="35"/>
  <c r="L2706" i="35"/>
  <c r="K2706" i="35"/>
  <c r="N2705" i="35"/>
  <c r="M2705" i="35"/>
  <c r="L2705" i="35"/>
  <c r="K2705" i="35"/>
  <c r="N2704" i="35"/>
  <c r="M2704" i="35"/>
  <c r="L2704" i="35"/>
  <c r="K2704" i="35"/>
  <c r="N2703" i="35"/>
  <c r="M2703" i="35"/>
  <c r="L2703" i="35"/>
  <c r="K2703" i="35"/>
  <c r="N2702" i="35"/>
  <c r="M2702" i="35"/>
  <c r="L2702" i="35"/>
  <c r="K2702" i="35"/>
  <c r="N2701" i="35"/>
  <c r="M2701" i="35"/>
  <c r="L2701" i="35"/>
  <c r="K2701" i="35"/>
  <c r="N2700" i="35"/>
  <c r="M2700" i="35"/>
  <c r="L2700" i="35"/>
  <c r="K2700" i="35"/>
  <c r="N2699" i="35"/>
  <c r="M2699" i="35"/>
  <c r="L2699" i="35"/>
  <c r="K2699" i="35"/>
  <c r="N2698" i="35"/>
  <c r="M2698" i="35"/>
  <c r="L2698" i="35"/>
  <c r="K2698" i="35"/>
  <c r="N2697" i="35"/>
  <c r="M2697" i="35"/>
  <c r="L2697" i="35"/>
  <c r="K2697" i="35"/>
  <c r="N2696" i="35"/>
  <c r="M2696" i="35"/>
  <c r="L2696" i="35"/>
  <c r="K2696" i="35"/>
  <c r="N2695" i="35"/>
  <c r="M2695" i="35"/>
  <c r="L2695" i="35"/>
  <c r="K2695" i="35"/>
  <c r="N2694" i="35"/>
  <c r="M2694" i="35"/>
  <c r="L2694" i="35"/>
  <c r="K2694" i="35"/>
  <c r="N2693" i="35"/>
  <c r="M2693" i="35"/>
  <c r="L2693" i="35"/>
  <c r="K2693" i="35"/>
  <c r="N2692" i="35"/>
  <c r="M2692" i="35"/>
  <c r="L2692" i="35"/>
  <c r="K2692" i="35"/>
  <c r="N2691" i="35"/>
  <c r="M2691" i="35"/>
  <c r="L2691" i="35"/>
  <c r="K2691" i="35"/>
  <c r="N2690" i="35"/>
  <c r="M2690" i="35"/>
  <c r="L2690" i="35"/>
  <c r="K2690" i="35"/>
  <c r="N2689" i="35"/>
  <c r="M2689" i="35"/>
  <c r="L2689" i="35"/>
  <c r="K2689" i="35"/>
  <c r="N2688" i="35"/>
  <c r="M2688" i="35"/>
  <c r="L2688" i="35"/>
  <c r="K2688" i="35"/>
  <c r="N2687" i="35"/>
  <c r="M2687" i="35"/>
  <c r="L2687" i="35"/>
  <c r="K2687" i="35"/>
  <c r="N2686" i="35"/>
  <c r="M2686" i="35"/>
  <c r="L2686" i="35"/>
  <c r="K2686" i="35"/>
  <c r="N2685" i="35"/>
  <c r="M2685" i="35"/>
  <c r="L2685" i="35"/>
  <c r="K2685" i="35"/>
  <c r="N2684" i="35"/>
  <c r="M2684" i="35"/>
  <c r="L2684" i="35"/>
  <c r="K2684" i="35"/>
  <c r="N2683" i="35"/>
  <c r="M2683" i="35"/>
  <c r="L2683" i="35"/>
  <c r="K2683" i="35"/>
  <c r="N2682" i="35"/>
  <c r="M2682" i="35"/>
  <c r="L2682" i="35"/>
  <c r="K2682" i="35"/>
  <c r="N2681" i="35"/>
  <c r="M2681" i="35"/>
  <c r="L2681" i="35"/>
  <c r="K2681" i="35"/>
  <c r="N2680" i="35"/>
  <c r="M2680" i="35"/>
  <c r="L2680" i="35"/>
  <c r="K2680" i="35"/>
  <c r="N2679" i="35"/>
  <c r="M2679" i="35"/>
  <c r="L2679" i="35"/>
  <c r="K2679" i="35"/>
  <c r="N2678" i="35"/>
  <c r="M2678" i="35"/>
  <c r="L2678" i="35"/>
  <c r="K2678" i="35"/>
  <c r="N2677" i="35"/>
  <c r="M2677" i="35"/>
  <c r="L2677" i="35"/>
  <c r="K2677" i="35"/>
  <c r="N2676" i="35"/>
  <c r="M2676" i="35"/>
  <c r="L2676" i="35"/>
  <c r="K2676" i="35"/>
  <c r="N2675" i="35"/>
  <c r="M2675" i="35"/>
  <c r="L2675" i="35"/>
  <c r="K2675" i="35"/>
  <c r="N2674" i="35"/>
  <c r="M2674" i="35"/>
  <c r="L2674" i="35"/>
  <c r="K2674" i="35"/>
  <c r="N2673" i="35"/>
  <c r="M2673" i="35"/>
  <c r="L2673" i="35"/>
  <c r="K2673" i="35"/>
  <c r="N2672" i="35"/>
  <c r="M2672" i="35"/>
  <c r="L2672" i="35"/>
  <c r="K2672" i="35"/>
  <c r="N2671" i="35"/>
  <c r="M2671" i="35"/>
  <c r="L2671" i="35"/>
  <c r="K2671" i="35"/>
  <c r="N2670" i="35"/>
  <c r="M2670" i="35"/>
  <c r="L2670" i="35"/>
  <c r="K2670" i="35"/>
  <c r="N2669" i="35"/>
  <c r="M2669" i="35"/>
  <c r="L2669" i="35"/>
  <c r="K2669" i="35"/>
  <c r="N2668" i="35"/>
  <c r="M2668" i="35"/>
  <c r="L2668" i="35"/>
  <c r="K2668" i="35"/>
  <c r="N2667" i="35"/>
  <c r="M2667" i="35"/>
  <c r="L2667" i="35"/>
  <c r="K2667" i="35"/>
  <c r="N2666" i="35"/>
  <c r="M2666" i="35"/>
  <c r="L2666" i="35"/>
  <c r="K2666" i="35"/>
  <c r="N2665" i="35"/>
  <c r="M2665" i="35"/>
  <c r="L2665" i="35"/>
  <c r="K2665" i="35"/>
  <c r="N2664" i="35"/>
  <c r="M2664" i="35"/>
  <c r="L2664" i="35"/>
  <c r="K2664" i="35"/>
  <c r="N2663" i="35"/>
  <c r="M2663" i="35"/>
  <c r="L2663" i="35"/>
  <c r="K2663" i="35"/>
  <c r="N2662" i="35"/>
  <c r="M2662" i="35"/>
  <c r="L2662" i="35"/>
  <c r="K2662" i="35"/>
  <c r="N2661" i="35"/>
  <c r="M2661" i="35"/>
  <c r="L2661" i="35"/>
  <c r="K2661" i="35"/>
  <c r="N2660" i="35"/>
  <c r="M2660" i="35"/>
  <c r="L2660" i="35"/>
  <c r="K2660" i="35"/>
  <c r="N2659" i="35"/>
  <c r="M2659" i="35"/>
  <c r="L2659" i="35"/>
  <c r="K2659" i="35"/>
  <c r="N2658" i="35"/>
  <c r="M2658" i="35"/>
  <c r="L2658" i="35"/>
  <c r="K2658" i="35"/>
  <c r="N2657" i="35"/>
  <c r="M2657" i="35"/>
  <c r="L2657" i="35"/>
  <c r="K2657" i="35"/>
  <c r="N2656" i="35"/>
  <c r="M2656" i="35"/>
  <c r="L2656" i="35"/>
  <c r="K2656" i="35"/>
  <c r="N2655" i="35"/>
  <c r="M2655" i="35"/>
  <c r="L2655" i="35"/>
  <c r="K2655" i="35"/>
  <c r="N2654" i="35"/>
  <c r="M2654" i="35"/>
  <c r="L2654" i="35"/>
  <c r="K2654" i="35"/>
  <c r="N2653" i="35"/>
  <c r="M2653" i="35"/>
  <c r="L2653" i="35"/>
  <c r="K2653" i="35"/>
  <c r="N2652" i="35"/>
  <c r="M2652" i="35"/>
  <c r="L2652" i="35"/>
  <c r="K2652" i="35"/>
  <c r="N2651" i="35"/>
  <c r="M2651" i="35"/>
  <c r="L2651" i="35"/>
  <c r="K2651" i="35"/>
  <c r="N2650" i="35"/>
  <c r="M2650" i="35"/>
  <c r="L2650" i="35"/>
  <c r="K2650" i="35"/>
  <c r="N2649" i="35"/>
  <c r="M2649" i="35"/>
  <c r="L2649" i="35"/>
  <c r="K2649" i="35"/>
  <c r="N2648" i="35"/>
  <c r="M2648" i="35"/>
  <c r="L2648" i="35"/>
  <c r="K2648" i="35"/>
  <c r="N2647" i="35"/>
  <c r="M2647" i="35"/>
  <c r="L2647" i="35"/>
  <c r="K2647" i="35"/>
  <c r="N2646" i="35"/>
  <c r="M2646" i="35"/>
  <c r="L2646" i="35"/>
  <c r="K2646" i="35"/>
  <c r="N2645" i="35"/>
  <c r="M2645" i="35"/>
  <c r="L2645" i="35"/>
  <c r="K2645" i="35"/>
  <c r="N2644" i="35"/>
  <c r="M2644" i="35"/>
  <c r="L2644" i="35"/>
  <c r="K2644" i="35"/>
  <c r="N2643" i="35"/>
  <c r="M2643" i="35"/>
  <c r="L2643" i="35"/>
  <c r="K2643" i="35"/>
  <c r="N2642" i="35"/>
  <c r="M2642" i="35"/>
  <c r="L2642" i="35"/>
  <c r="K2642" i="35"/>
  <c r="N2641" i="35"/>
  <c r="M2641" i="35"/>
  <c r="L2641" i="35"/>
  <c r="K2641" i="35"/>
  <c r="N2640" i="35"/>
  <c r="M2640" i="35"/>
  <c r="L2640" i="35"/>
  <c r="K2640" i="35"/>
  <c r="N2639" i="35"/>
  <c r="M2639" i="35"/>
  <c r="L2639" i="35"/>
  <c r="K2639" i="35"/>
  <c r="N2638" i="35"/>
  <c r="M2638" i="35"/>
  <c r="L2638" i="35"/>
  <c r="K2638" i="35"/>
  <c r="N2637" i="35"/>
  <c r="M2637" i="35"/>
  <c r="L2637" i="35"/>
  <c r="K2637" i="35"/>
  <c r="N2636" i="35"/>
  <c r="M2636" i="35"/>
  <c r="L2636" i="35"/>
  <c r="K2636" i="35"/>
  <c r="N2635" i="35"/>
  <c r="M2635" i="35"/>
  <c r="L2635" i="35"/>
  <c r="K2635" i="35"/>
  <c r="N2634" i="35"/>
  <c r="M2634" i="35"/>
  <c r="L2634" i="35"/>
  <c r="K2634" i="35"/>
  <c r="N2633" i="35"/>
  <c r="M2633" i="35"/>
  <c r="L2633" i="35"/>
  <c r="K2633" i="35"/>
  <c r="N2632" i="35"/>
  <c r="M2632" i="35"/>
  <c r="L2632" i="35"/>
  <c r="K2632" i="35"/>
  <c r="N2631" i="35"/>
  <c r="M2631" i="35"/>
  <c r="L2631" i="35"/>
  <c r="K2631" i="35"/>
  <c r="N2630" i="35"/>
  <c r="M2630" i="35"/>
  <c r="L2630" i="35"/>
  <c r="K2630" i="35"/>
  <c r="N2629" i="35"/>
  <c r="M2629" i="35"/>
  <c r="L2629" i="35"/>
  <c r="K2629" i="35"/>
  <c r="N2628" i="35"/>
  <c r="M2628" i="35"/>
  <c r="L2628" i="35"/>
  <c r="K2628" i="35"/>
  <c r="N2627" i="35"/>
  <c r="M2627" i="35"/>
  <c r="L2627" i="35"/>
  <c r="K2627" i="35"/>
  <c r="N2626" i="35"/>
  <c r="M2626" i="35"/>
  <c r="L2626" i="35"/>
  <c r="K2626" i="35"/>
  <c r="N2625" i="35"/>
  <c r="M2625" i="35"/>
  <c r="L2625" i="35"/>
  <c r="K2625" i="35"/>
  <c r="N2624" i="35"/>
  <c r="M2624" i="35"/>
  <c r="L2624" i="35"/>
  <c r="K2624" i="35"/>
  <c r="N2623" i="35"/>
  <c r="M2623" i="35"/>
  <c r="L2623" i="35"/>
  <c r="K2623" i="35"/>
  <c r="N2622" i="35"/>
  <c r="M2622" i="35"/>
  <c r="L2622" i="35"/>
  <c r="K2622" i="35"/>
  <c r="N2621" i="35"/>
  <c r="M2621" i="35"/>
  <c r="L2621" i="35"/>
  <c r="K2621" i="35"/>
  <c r="N2620" i="35"/>
  <c r="M2620" i="35"/>
  <c r="L2620" i="35"/>
  <c r="K2620" i="35"/>
  <c r="N2619" i="35"/>
  <c r="M2619" i="35"/>
  <c r="L2619" i="35"/>
  <c r="K2619" i="35"/>
  <c r="N2618" i="35"/>
  <c r="M2618" i="35"/>
  <c r="L2618" i="35"/>
  <c r="K2618" i="35"/>
  <c r="N2617" i="35"/>
  <c r="M2617" i="35"/>
  <c r="L2617" i="35"/>
  <c r="K2617" i="35"/>
  <c r="N2616" i="35"/>
  <c r="M2616" i="35"/>
  <c r="L2616" i="35"/>
  <c r="K2616" i="35"/>
  <c r="N2615" i="35"/>
  <c r="M2615" i="35"/>
  <c r="L2615" i="35"/>
  <c r="K2615" i="35"/>
  <c r="N2614" i="35"/>
  <c r="M2614" i="35"/>
  <c r="L2614" i="35"/>
  <c r="K2614" i="35"/>
  <c r="N2613" i="35"/>
  <c r="M2613" i="35"/>
  <c r="L2613" i="35"/>
  <c r="K2613" i="35"/>
  <c r="N2612" i="35"/>
  <c r="M2612" i="35"/>
  <c r="L2612" i="35"/>
  <c r="K2612" i="35"/>
  <c r="N2611" i="35"/>
  <c r="M2611" i="35"/>
  <c r="L2611" i="35"/>
  <c r="K2611" i="35"/>
  <c r="N2610" i="35"/>
  <c r="M2610" i="35"/>
  <c r="L2610" i="35"/>
  <c r="K2610" i="35"/>
  <c r="N2609" i="35"/>
  <c r="M2609" i="35"/>
  <c r="L2609" i="35"/>
  <c r="K2609" i="35"/>
  <c r="N2608" i="35"/>
  <c r="M2608" i="35"/>
  <c r="L2608" i="35"/>
  <c r="K2608" i="35"/>
  <c r="N2607" i="35"/>
  <c r="M2607" i="35"/>
  <c r="L2607" i="35"/>
  <c r="K2607" i="35"/>
  <c r="N2606" i="35"/>
  <c r="M2606" i="35"/>
  <c r="L2606" i="35"/>
  <c r="K2606" i="35"/>
  <c r="N2605" i="35"/>
  <c r="M2605" i="35"/>
  <c r="L2605" i="35"/>
  <c r="K2605" i="35"/>
  <c r="N2604" i="35"/>
  <c r="M2604" i="35"/>
  <c r="L2604" i="35"/>
  <c r="K2604" i="35"/>
  <c r="N2603" i="35"/>
  <c r="M2603" i="35"/>
  <c r="L2603" i="35"/>
  <c r="K2603" i="35"/>
  <c r="N2602" i="35"/>
  <c r="M2602" i="35"/>
  <c r="L2602" i="35"/>
  <c r="K2602" i="35"/>
  <c r="N2601" i="35"/>
  <c r="M2601" i="35"/>
  <c r="L2601" i="35"/>
  <c r="K2601" i="35"/>
  <c r="N2600" i="35"/>
  <c r="M2600" i="35"/>
  <c r="L2600" i="35"/>
  <c r="K2600" i="35"/>
  <c r="N2599" i="35"/>
  <c r="M2599" i="35"/>
  <c r="L2599" i="35"/>
  <c r="K2599" i="35"/>
  <c r="N2598" i="35"/>
  <c r="M2598" i="35"/>
  <c r="L2598" i="35"/>
  <c r="K2598" i="35"/>
  <c r="N2597" i="35"/>
  <c r="M2597" i="35"/>
  <c r="L2597" i="35"/>
  <c r="K2597" i="35"/>
  <c r="N2596" i="35"/>
  <c r="M2596" i="35"/>
  <c r="L2596" i="35"/>
  <c r="K2596" i="35"/>
  <c r="N2595" i="35"/>
  <c r="M2595" i="35"/>
  <c r="L2595" i="35"/>
  <c r="K2595" i="35"/>
  <c r="N2594" i="35"/>
  <c r="M2594" i="35"/>
  <c r="L2594" i="35"/>
  <c r="K2594" i="35"/>
  <c r="N2593" i="35"/>
  <c r="M2593" i="35"/>
  <c r="L2593" i="35"/>
  <c r="K2593" i="35"/>
  <c r="N2592" i="35"/>
  <c r="M2592" i="35"/>
  <c r="L2592" i="35"/>
  <c r="K2592" i="35"/>
  <c r="N2591" i="35"/>
  <c r="M2591" i="35"/>
  <c r="L2591" i="35"/>
  <c r="K2591" i="35"/>
  <c r="N2590" i="35"/>
  <c r="M2590" i="35"/>
  <c r="L2590" i="35"/>
  <c r="K2590" i="35"/>
  <c r="N2589" i="35"/>
  <c r="M2589" i="35"/>
  <c r="L2589" i="35"/>
  <c r="K2589" i="35"/>
  <c r="N2588" i="35"/>
  <c r="M2588" i="35"/>
  <c r="L2588" i="35"/>
  <c r="K2588" i="35"/>
  <c r="N2587" i="35"/>
  <c r="M2587" i="35"/>
  <c r="L2587" i="35"/>
  <c r="K2587" i="35"/>
  <c r="N2586" i="35"/>
  <c r="M2586" i="35"/>
  <c r="L2586" i="35"/>
  <c r="K2586" i="35"/>
  <c r="N2585" i="35"/>
  <c r="M2585" i="35"/>
  <c r="L2585" i="35"/>
  <c r="K2585" i="35"/>
  <c r="N2584" i="35"/>
  <c r="M2584" i="35"/>
  <c r="L2584" i="35"/>
  <c r="K2584" i="35"/>
  <c r="N2583" i="35"/>
  <c r="M2583" i="35"/>
  <c r="L2583" i="35"/>
  <c r="K2583" i="35"/>
  <c r="N2582" i="35"/>
  <c r="M2582" i="35"/>
  <c r="L2582" i="35"/>
  <c r="K2582" i="35"/>
  <c r="N2581" i="35"/>
  <c r="M2581" i="35"/>
  <c r="L2581" i="35"/>
  <c r="K2581" i="35"/>
  <c r="N2580" i="35"/>
  <c r="M2580" i="35"/>
  <c r="L2580" i="35"/>
  <c r="K2580" i="35"/>
  <c r="N2579" i="35"/>
  <c r="M2579" i="35"/>
  <c r="L2579" i="35"/>
  <c r="K2579" i="35"/>
  <c r="N2578" i="35"/>
  <c r="M2578" i="35"/>
  <c r="L2578" i="35"/>
  <c r="K2578" i="35"/>
  <c r="N2577" i="35"/>
  <c r="M2577" i="35"/>
  <c r="L2577" i="35"/>
  <c r="K2577" i="35"/>
  <c r="N2576" i="35"/>
  <c r="M2576" i="35"/>
  <c r="L2576" i="35"/>
  <c r="K2576" i="35"/>
  <c r="N2575" i="35"/>
  <c r="M2575" i="35"/>
  <c r="L2575" i="35"/>
  <c r="K2575" i="35"/>
  <c r="N2574" i="35"/>
  <c r="M2574" i="35"/>
  <c r="L2574" i="35"/>
  <c r="K2574" i="35"/>
  <c r="N2573" i="35"/>
  <c r="M2573" i="35"/>
  <c r="L2573" i="35"/>
  <c r="K2573" i="35"/>
  <c r="N2572" i="35"/>
  <c r="M2572" i="35"/>
  <c r="L2572" i="35"/>
  <c r="K2572" i="35"/>
  <c r="N2571" i="35"/>
  <c r="M2571" i="35"/>
  <c r="L2571" i="35"/>
  <c r="K2571" i="35"/>
  <c r="N2570" i="35"/>
  <c r="M2570" i="35"/>
  <c r="L2570" i="35"/>
  <c r="K2570" i="35"/>
  <c r="N2569" i="35"/>
  <c r="M2569" i="35"/>
  <c r="L2569" i="35"/>
  <c r="K2569" i="35"/>
  <c r="N2568" i="35"/>
  <c r="M2568" i="35"/>
  <c r="L2568" i="35"/>
  <c r="K2568" i="35"/>
  <c r="N2567" i="35"/>
  <c r="M2567" i="35"/>
  <c r="L2567" i="35"/>
  <c r="K2567" i="35"/>
  <c r="N2566" i="35"/>
  <c r="M2566" i="35"/>
  <c r="L2566" i="35"/>
  <c r="K2566" i="35"/>
  <c r="N2565" i="35"/>
  <c r="M2565" i="35"/>
  <c r="L2565" i="35"/>
  <c r="K2565" i="35"/>
  <c r="N2564" i="35"/>
  <c r="M2564" i="35"/>
  <c r="L2564" i="35"/>
  <c r="K2564" i="35"/>
  <c r="N2563" i="35"/>
  <c r="M2563" i="35"/>
  <c r="L2563" i="35"/>
  <c r="K2563" i="35"/>
  <c r="N2562" i="35"/>
  <c r="M2562" i="35"/>
  <c r="L2562" i="35"/>
  <c r="K2562" i="35"/>
  <c r="N2561" i="35"/>
  <c r="M2561" i="35"/>
  <c r="L2561" i="35"/>
  <c r="K2561" i="35"/>
  <c r="N2560" i="35"/>
  <c r="M2560" i="35"/>
  <c r="L2560" i="35"/>
  <c r="K2560" i="35"/>
  <c r="N2559" i="35"/>
  <c r="M2559" i="35"/>
  <c r="L2559" i="35"/>
  <c r="K2559" i="35"/>
  <c r="N2558" i="35"/>
  <c r="M2558" i="35"/>
  <c r="L2558" i="35"/>
  <c r="K2558" i="35"/>
  <c r="N2557" i="35"/>
  <c r="M2557" i="35"/>
  <c r="L2557" i="35"/>
  <c r="K2557" i="35"/>
  <c r="N2556" i="35"/>
  <c r="M2556" i="35"/>
  <c r="L2556" i="35"/>
  <c r="K2556" i="35"/>
  <c r="N2555" i="35"/>
  <c r="M2555" i="35"/>
  <c r="L2555" i="35"/>
  <c r="K2555" i="35"/>
  <c r="N2554" i="35"/>
  <c r="M2554" i="35"/>
  <c r="L2554" i="35"/>
  <c r="K2554" i="35"/>
  <c r="N2553" i="35"/>
  <c r="M2553" i="35"/>
  <c r="L2553" i="35"/>
  <c r="K2553" i="35"/>
  <c r="N2552" i="35"/>
  <c r="M2552" i="35"/>
  <c r="L2552" i="35"/>
  <c r="K2552" i="35"/>
  <c r="N2551" i="35"/>
  <c r="M2551" i="35"/>
  <c r="L2551" i="35"/>
  <c r="K2551" i="35"/>
  <c r="N2550" i="35"/>
  <c r="M2550" i="35"/>
  <c r="L2550" i="35"/>
  <c r="K2550" i="35"/>
  <c r="N2549" i="35"/>
  <c r="M2549" i="35"/>
  <c r="L2549" i="35"/>
  <c r="K2549" i="35"/>
  <c r="N2548" i="35"/>
  <c r="M2548" i="35"/>
  <c r="L2548" i="35"/>
  <c r="K2548" i="35"/>
  <c r="N2547" i="35"/>
  <c r="M2547" i="35"/>
  <c r="L2547" i="35"/>
  <c r="K2547" i="35"/>
  <c r="N2546" i="35"/>
  <c r="M2546" i="35"/>
  <c r="L2546" i="35"/>
  <c r="K2546" i="35"/>
  <c r="N2545" i="35"/>
  <c r="M2545" i="35"/>
  <c r="L2545" i="35"/>
  <c r="K2545" i="35"/>
  <c r="N2544" i="35"/>
  <c r="M2544" i="35"/>
  <c r="L2544" i="35"/>
  <c r="K2544" i="35"/>
  <c r="N2543" i="35"/>
  <c r="M2543" i="35"/>
  <c r="L2543" i="35"/>
  <c r="K2543" i="35"/>
  <c r="N2542" i="35"/>
  <c r="M2542" i="35"/>
  <c r="L2542" i="35"/>
  <c r="K2542" i="35"/>
  <c r="N2541" i="35"/>
  <c r="M2541" i="35"/>
  <c r="L2541" i="35"/>
  <c r="K2541" i="35"/>
  <c r="N2540" i="35"/>
  <c r="M2540" i="35"/>
  <c r="L2540" i="35"/>
  <c r="K2540" i="35"/>
  <c r="N2539" i="35"/>
  <c r="M2539" i="35"/>
  <c r="L2539" i="35"/>
  <c r="K2539" i="35"/>
  <c r="N2538" i="35"/>
  <c r="M2538" i="35"/>
  <c r="L2538" i="35"/>
  <c r="K2538" i="35"/>
  <c r="N2537" i="35"/>
  <c r="M2537" i="35"/>
  <c r="L2537" i="35"/>
  <c r="K2537" i="35"/>
  <c r="N2536" i="35"/>
  <c r="M2536" i="35"/>
  <c r="L2536" i="35"/>
  <c r="K2536" i="35"/>
  <c r="N2535" i="35"/>
  <c r="M2535" i="35"/>
  <c r="L2535" i="35"/>
  <c r="K2535" i="35"/>
  <c r="N2534" i="35"/>
  <c r="M2534" i="35"/>
  <c r="L2534" i="35"/>
  <c r="K2534" i="35"/>
  <c r="N2533" i="35"/>
  <c r="M2533" i="35"/>
  <c r="L2533" i="35"/>
  <c r="K2533" i="35"/>
  <c r="N2532" i="35"/>
  <c r="M2532" i="35"/>
  <c r="L2532" i="35"/>
  <c r="K2532" i="35"/>
  <c r="N2531" i="35"/>
  <c r="M2531" i="35"/>
  <c r="L2531" i="35"/>
  <c r="K2531" i="35"/>
  <c r="N2530" i="35"/>
  <c r="M2530" i="35"/>
  <c r="L2530" i="35"/>
  <c r="K2530" i="35"/>
  <c r="N2529" i="35"/>
  <c r="M2529" i="35"/>
  <c r="L2529" i="35"/>
  <c r="K2529" i="35"/>
  <c r="N2528" i="35"/>
  <c r="M2528" i="35"/>
  <c r="L2528" i="35"/>
  <c r="K2528" i="35"/>
  <c r="N2527" i="35"/>
  <c r="M2527" i="35"/>
  <c r="L2527" i="35"/>
  <c r="K2527" i="35"/>
  <c r="N2526" i="35"/>
  <c r="M2526" i="35"/>
  <c r="L2526" i="35"/>
  <c r="K2526" i="35"/>
  <c r="N2525" i="35"/>
  <c r="M2525" i="35"/>
  <c r="L2525" i="35"/>
  <c r="K2525" i="35"/>
  <c r="N2524" i="35"/>
  <c r="M2524" i="35"/>
  <c r="L2524" i="35"/>
  <c r="K2524" i="35"/>
  <c r="N2523" i="35"/>
  <c r="M2523" i="35"/>
  <c r="L2523" i="35"/>
  <c r="K2523" i="35"/>
  <c r="N2522" i="35"/>
  <c r="M2522" i="35"/>
  <c r="L2522" i="35"/>
  <c r="K2522" i="35"/>
  <c r="N2521" i="35"/>
  <c r="M2521" i="35"/>
  <c r="L2521" i="35"/>
  <c r="K2521" i="35"/>
  <c r="N2520" i="35"/>
  <c r="M2520" i="35"/>
  <c r="L2520" i="35"/>
  <c r="K2520" i="35"/>
  <c r="N2519" i="35"/>
  <c r="M2519" i="35"/>
  <c r="L2519" i="35"/>
  <c r="K2519" i="35"/>
  <c r="N2518" i="35"/>
  <c r="M2518" i="35"/>
  <c r="L2518" i="35"/>
  <c r="K2518" i="35"/>
  <c r="N2517" i="35"/>
  <c r="M2517" i="35"/>
  <c r="L2517" i="35"/>
  <c r="K2517" i="35"/>
  <c r="N2516" i="35"/>
  <c r="M2516" i="35"/>
  <c r="L2516" i="35"/>
  <c r="K2516" i="35"/>
  <c r="N2515" i="35"/>
  <c r="M2515" i="35"/>
  <c r="L2515" i="35"/>
  <c r="K2515" i="35"/>
  <c r="N2514" i="35"/>
  <c r="M2514" i="35"/>
  <c r="L2514" i="35"/>
  <c r="K2514" i="35"/>
  <c r="N2513" i="35"/>
  <c r="M2513" i="35"/>
  <c r="L2513" i="35"/>
  <c r="K2513" i="35"/>
  <c r="N2512" i="35"/>
  <c r="M2512" i="35"/>
  <c r="L2512" i="35"/>
  <c r="K2512" i="35"/>
  <c r="N2511" i="35"/>
  <c r="M2511" i="35"/>
  <c r="L2511" i="35"/>
  <c r="K2511" i="35"/>
  <c r="N2510" i="35"/>
  <c r="M2510" i="35"/>
  <c r="L2510" i="35"/>
  <c r="K2510" i="35"/>
  <c r="N2509" i="35"/>
  <c r="M2509" i="35"/>
  <c r="L2509" i="35"/>
  <c r="K2509" i="35"/>
  <c r="N2508" i="35"/>
  <c r="M2508" i="35"/>
  <c r="L2508" i="35"/>
  <c r="K2508" i="35"/>
  <c r="N2507" i="35"/>
  <c r="M2507" i="35"/>
  <c r="L2507" i="35"/>
  <c r="K2507" i="35"/>
  <c r="N2506" i="35"/>
  <c r="M2506" i="35"/>
  <c r="L2506" i="35"/>
  <c r="K2506" i="35"/>
  <c r="N2505" i="35"/>
  <c r="M2505" i="35"/>
  <c r="L2505" i="35"/>
  <c r="K2505" i="35"/>
  <c r="N2504" i="35"/>
  <c r="M2504" i="35"/>
  <c r="L2504" i="35"/>
  <c r="K2504" i="35"/>
  <c r="N2503" i="35"/>
  <c r="M2503" i="35"/>
  <c r="L2503" i="35"/>
  <c r="K2503" i="35"/>
  <c r="N2502" i="35"/>
  <c r="M2502" i="35"/>
  <c r="L2502" i="35"/>
  <c r="K2502" i="35"/>
  <c r="N2501" i="35"/>
  <c r="M2501" i="35"/>
  <c r="L2501" i="35"/>
  <c r="K2501" i="35"/>
  <c r="N2500" i="35"/>
  <c r="M2500" i="35"/>
  <c r="L2500" i="35"/>
  <c r="K2500" i="35"/>
  <c r="N2499" i="35"/>
  <c r="M2499" i="35"/>
  <c r="L2499" i="35"/>
  <c r="K2499" i="35"/>
  <c r="N2498" i="35"/>
  <c r="M2498" i="35"/>
  <c r="L2498" i="35"/>
  <c r="K2498" i="35"/>
  <c r="N2497" i="35"/>
  <c r="M2497" i="35"/>
  <c r="L2497" i="35"/>
  <c r="K2497" i="35"/>
  <c r="N2496" i="35"/>
  <c r="M2496" i="35"/>
  <c r="L2496" i="35"/>
  <c r="K2496" i="35"/>
  <c r="N2495" i="35"/>
  <c r="M2495" i="35"/>
  <c r="L2495" i="35"/>
  <c r="K2495" i="35"/>
  <c r="N2494" i="35"/>
  <c r="M2494" i="35"/>
  <c r="L2494" i="35"/>
  <c r="K2494" i="35"/>
  <c r="N2493" i="35"/>
  <c r="M2493" i="35"/>
  <c r="L2493" i="35"/>
  <c r="K2493" i="35"/>
  <c r="N2492" i="35"/>
  <c r="M2492" i="35"/>
  <c r="L2492" i="35"/>
  <c r="K2492" i="35"/>
  <c r="N2491" i="35"/>
  <c r="M2491" i="35"/>
  <c r="L2491" i="35"/>
  <c r="K2491" i="35"/>
  <c r="N2490" i="35"/>
  <c r="M2490" i="35"/>
  <c r="L2490" i="35"/>
  <c r="K2490" i="35"/>
  <c r="N2489" i="35"/>
  <c r="M2489" i="35"/>
  <c r="L2489" i="35"/>
  <c r="K2489" i="35"/>
  <c r="N2488" i="35"/>
  <c r="M2488" i="35"/>
  <c r="L2488" i="35"/>
  <c r="K2488" i="35"/>
  <c r="N2487" i="35"/>
  <c r="M2487" i="35"/>
  <c r="L2487" i="35"/>
  <c r="K2487" i="35"/>
  <c r="N2486" i="35"/>
  <c r="M2486" i="35"/>
  <c r="L2486" i="35"/>
  <c r="K2486" i="35"/>
  <c r="N2485" i="35"/>
  <c r="M2485" i="35"/>
  <c r="L2485" i="35"/>
  <c r="K2485" i="35"/>
  <c r="N2484" i="35"/>
  <c r="M2484" i="35"/>
  <c r="L2484" i="35"/>
  <c r="K2484" i="35"/>
  <c r="N2483" i="35"/>
  <c r="M2483" i="35"/>
  <c r="L2483" i="35"/>
  <c r="K2483" i="35"/>
  <c r="N2482" i="35"/>
  <c r="M2482" i="35"/>
  <c r="L2482" i="35"/>
  <c r="K2482" i="35"/>
  <c r="N2481" i="35"/>
  <c r="M2481" i="35"/>
  <c r="L2481" i="35"/>
  <c r="K2481" i="35"/>
  <c r="N2480" i="35"/>
  <c r="M2480" i="35"/>
  <c r="L2480" i="35"/>
  <c r="K2480" i="35"/>
  <c r="N2479" i="35"/>
  <c r="M2479" i="35"/>
  <c r="L2479" i="35"/>
  <c r="K2479" i="35"/>
  <c r="N2478" i="35"/>
  <c r="M2478" i="35"/>
  <c r="L2478" i="35"/>
  <c r="K2478" i="35"/>
  <c r="N2477" i="35"/>
  <c r="M2477" i="35"/>
  <c r="L2477" i="35"/>
  <c r="K2477" i="35"/>
  <c r="N2476" i="35"/>
  <c r="M2476" i="35"/>
  <c r="L2476" i="35"/>
  <c r="K2476" i="35"/>
  <c r="N2475" i="35"/>
  <c r="M2475" i="35"/>
  <c r="L2475" i="35"/>
  <c r="K2475" i="35"/>
  <c r="N2474" i="35"/>
  <c r="M2474" i="35"/>
  <c r="L2474" i="35"/>
  <c r="K2474" i="35"/>
  <c r="N2473" i="35"/>
  <c r="M2473" i="35"/>
  <c r="L2473" i="35"/>
  <c r="K2473" i="35"/>
  <c r="N2472" i="35"/>
  <c r="M2472" i="35"/>
  <c r="L2472" i="35"/>
  <c r="K2472" i="35"/>
  <c r="N2471" i="35"/>
  <c r="M2471" i="35"/>
  <c r="L2471" i="35"/>
  <c r="K2471" i="35"/>
  <c r="N2470" i="35"/>
  <c r="M2470" i="35"/>
  <c r="L2470" i="35"/>
  <c r="K2470" i="35"/>
  <c r="N2469" i="35"/>
  <c r="M2469" i="35"/>
  <c r="L2469" i="35"/>
  <c r="K2469" i="35"/>
  <c r="N2468" i="35"/>
  <c r="M2468" i="35"/>
  <c r="L2468" i="35"/>
  <c r="K2468" i="35"/>
  <c r="N2467" i="35"/>
  <c r="M2467" i="35"/>
  <c r="L2467" i="35"/>
  <c r="K2467" i="35"/>
  <c r="N2466" i="35"/>
  <c r="M2466" i="35"/>
  <c r="L2466" i="35"/>
  <c r="K2466" i="35"/>
  <c r="N2465" i="35"/>
  <c r="M2465" i="35"/>
  <c r="L2465" i="35"/>
  <c r="K2465" i="35"/>
  <c r="N2464" i="35"/>
  <c r="M2464" i="35"/>
  <c r="L2464" i="35"/>
  <c r="K2464" i="35"/>
  <c r="N2463" i="35"/>
  <c r="M2463" i="35"/>
  <c r="L2463" i="35"/>
  <c r="K2463" i="35"/>
  <c r="N2462" i="35"/>
  <c r="M2462" i="35"/>
  <c r="L2462" i="35"/>
  <c r="K2462" i="35"/>
  <c r="N2461" i="35"/>
  <c r="M2461" i="35"/>
  <c r="L2461" i="35"/>
  <c r="K2461" i="35"/>
  <c r="N2460" i="35"/>
  <c r="M2460" i="35"/>
  <c r="L2460" i="35"/>
  <c r="K2460" i="35"/>
  <c r="N2459" i="35"/>
  <c r="M2459" i="35"/>
  <c r="L2459" i="35"/>
  <c r="K2459" i="35"/>
  <c r="N2458" i="35"/>
  <c r="M2458" i="35"/>
  <c r="L2458" i="35"/>
  <c r="K2458" i="35"/>
  <c r="N2457" i="35"/>
  <c r="M2457" i="35"/>
  <c r="L2457" i="35"/>
  <c r="K2457" i="35"/>
  <c r="N2456" i="35"/>
  <c r="M2456" i="35"/>
  <c r="L2456" i="35"/>
  <c r="K2456" i="35"/>
  <c r="N2455" i="35"/>
  <c r="M2455" i="35"/>
  <c r="L2455" i="35"/>
  <c r="K2455" i="35"/>
  <c r="N2454" i="35"/>
  <c r="M2454" i="35"/>
  <c r="L2454" i="35"/>
  <c r="K2454" i="35"/>
  <c r="N2453" i="35"/>
  <c r="M2453" i="35"/>
  <c r="L2453" i="35"/>
  <c r="K2453" i="35"/>
  <c r="N2452" i="35"/>
  <c r="M2452" i="35"/>
  <c r="L2452" i="35"/>
  <c r="K2452" i="35"/>
  <c r="N2451" i="35"/>
  <c r="M2451" i="35"/>
  <c r="L2451" i="35"/>
  <c r="K2451" i="35"/>
  <c r="N2450" i="35"/>
  <c r="M2450" i="35"/>
  <c r="L2450" i="35"/>
  <c r="K2450" i="35"/>
  <c r="N2449" i="35"/>
  <c r="M2449" i="35"/>
  <c r="L2449" i="35"/>
  <c r="K2449" i="35"/>
  <c r="N2448" i="35"/>
  <c r="M2448" i="35"/>
  <c r="L2448" i="35"/>
  <c r="K2448" i="35"/>
  <c r="N2447" i="35"/>
  <c r="M2447" i="35"/>
  <c r="L2447" i="35"/>
  <c r="K2447" i="35"/>
  <c r="N2446" i="35"/>
  <c r="M2446" i="35"/>
  <c r="L2446" i="35"/>
  <c r="K2446" i="35"/>
  <c r="N2445" i="35"/>
  <c r="M2445" i="35"/>
  <c r="L2445" i="35"/>
  <c r="K2445" i="35"/>
  <c r="N2444" i="35"/>
  <c r="M2444" i="35"/>
  <c r="L2444" i="35"/>
  <c r="K2444" i="35"/>
  <c r="N2443" i="35"/>
  <c r="M2443" i="35"/>
  <c r="L2443" i="35"/>
  <c r="K2443" i="35"/>
  <c r="N2442" i="35"/>
  <c r="M2442" i="35"/>
  <c r="L2442" i="35"/>
  <c r="K2442" i="35"/>
  <c r="N2441" i="35"/>
  <c r="M2441" i="35"/>
  <c r="L2441" i="35"/>
  <c r="K2441" i="35"/>
  <c r="N2440" i="35"/>
  <c r="M2440" i="35"/>
  <c r="L2440" i="35"/>
  <c r="K2440" i="35"/>
  <c r="N2439" i="35"/>
  <c r="M2439" i="35"/>
  <c r="L2439" i="35"/>
  <c r="K2439" i="35"/>
  <c r="N2438" i="35"/>
  <c r="M2438" i="35"/>
  <c r="L2438" i="35"/>
  <c r="K2438" i="35"/>
  <c r="N2437" i="35"/>
  <c r="M2437" i="35"/>
  <c r="L2437" i="35"/>
  <c r="K2437" i="35"/>
  <c r="N2436" i="35"/>
  <c r="M2436" i="35"/>
  <c r="L2436" i="35"/>
  <c r="K2436" i="35"/>
  <c r="N2435" i="35"/>
  <c r="M2435" i="35"/>
  <c r="L2435" i="35"/>
  <c r="K2435" i="35"/>
  <c r="N2434" i="35"/>
  <c r="M2434" i="35"/>
  <c r="L2434" i="35"/>
  <c r="K2434" i="35"/>
  <c r="N2433" i="35"/>
  <c r="M2433" i="35"/>
  <c r="L2433" i="35"/>
  <c r="K2433" i="35"/>
  <c r="N2432" i="35"/>
  <c r="M2432" i="35"/>
  <c r="L2432" i="35"/>
  <c r="K2432" i="35"/>
  <c r="N2431" i="35"/>
  <c r="M2431" i="35"/>
  <c r="L2431" i="35"/>
  <c r="K2431" i="35"/>
  <c r="N2430" i="35"/>
  <c r="M2430" i="35"/>
  <c r="L2430" i="35"/>
  <c r="K2430" i="35"/>
  <c r="N2429" i="35"/>
  <c r="M2429" i="35"/>
  <c r="L2429" i="35"/>
  <c r="K2429" i="35"/>
  <c r="N2428" i="35"/>
  <c r="M2428" i="35"/>
  <c r="L2428" i="35"/>
  <c r="K2428" i="35"/>
  <c r="N2427" i="35"/>
  <c r="M2427" i="35"/>
  <c r="L2427" i="35"/>
  <c r="K2427" i="35"/>
  <c r="N2426" i="35"/>
  <c r="M2426" i="35"/>
  <c r="L2426" i="35"/>
  <c r="K2426" i="35"/>
  <c r="N2425" i="35"/>
  <c r="M2425" i="35"/>
  <c r="L2425" i="35"/>
  <c r="K2425" i="35"/>
  <c r="N2424" i="35"/>
  <c r="M2424" i="35"/>
  <c r="L2424" i="35"/>
  <c r="K2424" i="35"/>
  <c r="N2423" i="35"/>
  <c r="M2423" i="35"/>
  <c r="L2423" i="35"/>
  <c r="K2423" i="35"/>
  <c r="N2422" i="35"/>
  <c r="M2422" i="35"/>
  <c r="L2422" i="35"/>
  <c r="K2422" i="35"/>
  <c r="N2421" i="35"/>
  <c r="M2421" i="35"/>
  <c r="L2421" i="35"/>
  <c r="K2421" i="35"/>
  <c r="N2420" i="35"/>
  <c r="M2420" i="35"/>
  <c r="L2420" i="35"/>
  <c r="K2420" i="35"/>
  <c r="N2419" i="35"/>
  <c r="M2419" i="35"/>
  <c r="L2419" i="35"/>
  <c r="K2419" i="35"/>
  <c r="N2418" i="35"/>
  <c r="M2418" i="35"/>
  <c r="L2418" i="35"/>
  <c r="K2418" i="35"/>
  <c r="N2417" i="35"/>
  <c r="M2417" i="35"/>
  <c r="L2417" i="35"/>
  <c r="K2417" i="35"/>
  <c r="N2416" i="35"/>
  <c r="M2416" i="35"/>
  <c r="L2416" i="35"/>
  <c r="K2416" i="35"/>
  <c r="N2415" i="35"/>
  <c r="M2415" i="35"/>
  <c r="L2415" i="35"/>
  <c r="K2415" i="35"/>
  <c r="N2414" i="35"/>
  <c r="M2414" i="35"/>
  <c r="L2414" i="35"/>
  <c r="K2414" i="35"/>
  <c r="N2413" i="35"/>
  <c r="M2413" i="35"/>
  <c r="L2413" i="35"/>
  <c r="K2413" i="35"/>
  <c r="N2412" i="35"/>
  <c r="M2412" i="35"/>
  <c r="L2412" i="35"/>
  <c r="K2412" i="35"/>
  <c r="N2411" i="35"/>
  <c r="M2411" i="35"/>
  <c r="L2411" i="35"/>
  <c r="K2411" i="35"/>
  <c r="N2410" i="35"/>
  <c r="M2410" i="35"/>
  <c r="L2410" i="35"/>
  <c r="K2410" i="35"/>
  <c r="N2409" i="35"/>
  <c r="M2409" i="35"/>
  <c r="L2409" i="35"/>
  <c r="K2409" i="35"/>
  <c r="N2408" i="35"/>
  <c r="M2408" i="35"/>
  <c r="L2408" i="35"/>
  <c r="K2408" i="35"/>
  <c r="N2407" i="35"/>
  <c r="M2407" i="35"/>
  <c r="L2407" i="35"/>
  <c r="K2407" i="35"/>
  <c r="N2406" i="35"/>
  <c r="M2406" i="35"/>
  <c r="L2406" i="35"/>
  <c r="K2406" i="35"/>
  <c r="N2405" i="35"/>
  <c r="M2405" i="35"/>
  <c r="L2405" i="35"/>
  <c r="K2405" i="35"/>
  <c r="N2404" i="35"/>
  <c r="M2404" i="35"/>
  <c r="L2404" i="35"/>
  <c r="K2404" i="35"/>
  <c r="N2403" i="35"/>
  <c r="M2403" i="35"/>
  <c r="L2403" i="35"/>
  <c r="K2403" i="35"/>
  <c r="N2402" i="35"/>
  <c r="M2402" i="35"/>
  <c r="L2402" i="35"/>
  <c r="K2402" i="35"/>
  <c r="N2401" i="35"/>
  <c r="M2401" i="35"/>
  <c r="L2401" i="35"/>
  <c r="K2401" i="35"/>
  <c r="N2400" i="35"/>
  <c r="M2400" i="35"/>
  <c r="L2400" i="35"/>
  <c r="K2400" i="35"/>
  <c r="N2399" i="35"/>
  <c r="M2399" i="35"/>
  <c r="L2399" i="35"/>
  <c r="K2399" i="35"/>
  <c r="N2398" i="35"/>
  <c r="M2398" i="35"/>
  <c r="L2398" i="35"/>
  <c r="K2398" i="35"/>
  <c r="N2397" i="35"/>
  <c r="M2397" i="35"/>
  <c r="L2397" i="35"/>
  <c r="K2397" i="35"/>
  <c r="N2396" i="35"/>
  <c r="M2396" i="35"/>
  <c r="L2396" i="35"/>
  <c r="K2396" i="35"/>
  <c r="N2395" i="35"/>
  <c r="M2395" i="35"/>
  <c r="L2395" i="35"/>
  <c r="K2395" i="35"/>
  <c r="N2394" i="35"/>
  <c r="M2394" i="35"/>
  <c r="L2394" i="35"/>
  <c r="K2394" i="35"/>
  <c r="N2393" i="35"/>
  <c r="M2393" i="35"/>
  <c r="L2393" i="35"/>
  <c r="K2393" i="35"/>
  <c r="N2392" i="35"/>
  <c r="M2392" i="35"/>
  <c r="L2392" i="35"/>
  <c r="K2392" i="35"/>
  <c r="N2391" i="35"/>
  <c r="M2391" i="35"/>
  <c r="L2391" i="35"/>
  <c r="K2391" i="35"/>
  <c r="N2390" i="35"/>
  <c r="M2390" i="35"/>
  <c r="L2390" i="35"/>
  <c r="K2390" i="35"/>
  <c r="N2389" i="35"/>
  <c r="M2389" i="35"/>
  <c r="L2389" i="35"/>
  <c r="K2389" i="35"/>
  <c r="N2388" i="35"/>
  <c r="M2388" i="35"/>
  <c r="L2388" i="35"/>
  <c r="K2388" i="35"/>
  <c r="N2387" i="35"/>
  <c r="M2387" i="35"/>
  <c r="L2387" i="35"/>
  <c r="K2387" i="35"/>
  <c r="N2386" i="35"/>
  <c r="M2386" i="35"/>
  <c r="L2386" i="35"/>
  <c r="K2386" i="35"/>
  <c r="N2385" i="35"/>
  <c r="M2385" i="35"/>
  <c r="L2385" i="35"/>
  <c r="K2385" i="35"/>
  <c r="N2384" i="35"/>
  <c r="M2384" i="35"/>
  <c r="L2384" i="35"/>
  <c r="K2384" i="35"/>
  <c r="N2383" i="35"/>
  <c r="M2383" i="35"/>
  <c r="L2383" i="35"/>
  <c r="K2383" i="35"/>
  <c r="N2382" i="35"/>
  <c r="M2382" i="35"/>
  <c r="L2382" i="35"/>
  <c r="K2382" i="35"/>
  <c r="N2381" i="35"/>
  <c r="M2381" i="35"/>
  <c r="L2381" i="35"/>
  <c r="K2381" i="35"/>
  <c r="N2380" i="35"/>
  <c r="M2380" i="35"/>
  <c r="L2380" i="35"/>
  <c r="K2380" i="35"/>
  <c r="N2379" i="35"/>
  <c r="M2379" i="35"/>
  <c r="L2379" i="35"/>
  <c r="K2379" i="35"/>
  <c r="N2378" i="35"/>
  <c r="M2378" i="35"/>
  <c r="L2378" i="35"/>
  <c r="K2378" i="35"/>
  <c r="N2377" i="35"/>
  <c r="M2377" i="35"/>
  <c r="L2377" i="35"/>
  <c r="K2377" i="35"/>
  <c r="N2376" i="35"/>
  <c r="M2376" i="35"/>
  <c r="L2376" i="35"/>
  <c r="K2376" i="35"/>
  <c r="N2375" i="35"/>
  <c r="M2375" i="35"/>
  <c r="L2375" i="35"/>
  <c r="K2375" i="35"/>
  <c r="N2374" i="35"/>
  <c r="M2374" i="35"/>
  <c r="L2374" i="35"/>
  <c r="K2374" i="35"/>
  <c r="N2373" i="35"/>
  <c r="M2373" i="35"/>
  <c r="L2373" i="35"/>
  <c r="K2373" i="35"/>
  <c r="N2372" i="35"/>
  <c r="M2372" i="35"/>
  <c r="L2372" i="35"/>
  <c r="K2372" i="35"/>
  <c r="N2371" i="35"/>
  <c r="M2371" i="35"/>
  <c r="L2371" i="35"/>
  <c r="K2371" i="35"/>
  <c r="N2370" i="35"/>
  <c r="M2370" i="35"/>
  <c r="L2370" i="35"/>
  <c r="K2370" i="35"/>
  <c r="N2369" i="35"/>
  <c r="M2369" i="35"/>
  <c r="L2369" i="35"/>
  <c r="K2369" i="35"/>
  <c r="N2368" i="35"/>
  <c r="M2368" i="35"/>
  <c r="L2368" i="35"/>
  <c r="K2368" i="35"/>
  <c r="N2367" i="35"/>
  <c r="M2367" i="35"/>
  <c r="L2367" i="35"/>
  <c r="K2367" i="35"/>
  <c r="N2366" i="35"/>
  <c r="M2366" i="35"/>
  <c r="L2366" i="35"/>
  <c r="K2366" i="35"/>
  <c r="N2365" i="35"/>
  <c r="M2365" i="35"/>
  <c r="L2365" i="35"/>
  <c r="K2365" i="35"/>
  <c r="N2364" i="35"/>
  <c r="M2364" i="35"/>
  <c r="L2364" i="35"/>
  <c r="K2364" i="35"/>
  <c r="N2363" i="35"/>
  <c r="M2363" i="35"/>
  <c r="L2363" i="35"/>
  <c r="K2363" i="35"/>
  <c r="N2362" i="35"/>
  <c r="M2362" i="35"/>
  <c r="L2362" i="35"/>
  <c r="K2362" i="35"/>
  <c r="N2361" i="35"/>
  <c r="M2361" i="35"/>
  <c r="L2361" i="35"/>
  <c r="K2361" i="35"/>
  <c r="N2360" i="35"/>
  <c r="M2360" i="35"/>
  <c r="L2360" i="35"/>
  <c r="K2360" i="35"/>
  <c r="N2359" i="35"/>
  <c r="M2359" i="35"/>
  <c r="L2359" i="35"/>
  <c r="K2359" i="35"/>
  <c r="N2358" i="35"/>
  <c r="M2358" i="35"/>
  <c r="L2358" i="35"/>
  <c r="K2358" i="35"/>
  <c r="N2357" i="35"/>
  <c r="M2357" i="35"/>
  <c r="L2357" i="35"/>
  <c r="K2357" i="35"/>
  <c r="N2356" i="35"/>
  <c r="M2356" i="35"/>
  <c r="L2356" i="35"/>
  <c r="K2356" i="35"/>
  <c r="N2355" i="35"/>
  <c r="M2355" i="35"/>
  <c r="L2355" i="35"/>
  <c r="K2355" i="35"/>
  <c r="N2354" i="35"/>
  <c r="M2354" i="35"/>
  <c r="L2354" i="35"/>
  <c r="K2354" i="35"/>
  <c r="N2353" i="35"/>
  <c r="M2353" i="35"/>
  <c r="L2353" i="35"/>
  <c r="K2353" i="35"/>
  <c r="N2352" i="35"/>
  <c r="M2352" i="35"/>
  <c r="L2352" i="35"/>
  <c r="K2352" i="35"/>
  <c r="N2351" i="35"/>
  <c r="M2351" i="35"/>
  <c r="L2351" i="35"/>
  <c r="K2351" i="35"/>
  <c r="N2350" i="35"/>
  <c r="M2350" i="35"/>
  <c r="L2350" i="35"/>
  <c r="K2350" i="35"/>
  <c r="N2349" i="35"/>
  <c r="M2349" i="35"/>
  <c r="L2349" i="35"/>
  <c r="K2349" i="35"/>
  <c r="N2348" i="35"/>
  <c r="M2348" i="35"/>
  <c r="L2348" i="35"/>
  <c r="K2348" i="35"/>
  <c r="N2347" i="35"/>
  <c r="M2347" i="35"/>
  <c r="L2347" i="35"/>
  <c r="K2347" i="35"/>
  <c r="N2346" i="35"/>
  <c r="M2346" i="35"/>
  <c r="L2346" i="35"/>
  <c r="K2346" i="35"/>
  <c r="N2345" i="35"/>
  <c r="M2345" i="35"/>
  <c r="L2345" i="35"/>
  <c r="K2345" i="35"/>
  <c r="N2344" i="35"/>
  <c r="M2344" i="35"/>
  <c r="L2344" i="35"/>
  <c r="K2344" i="35"/>
  <c r="N2343" i="35"/>
  <c r="M2343" i="35"/>
  <c r="L2343" i="35"/>
  <c r="K2343" i="35"/>
  <c r="N2342" i="35"/>
  <c r="M2342" i="35"/>
  <c r="L2342" i="35"/>
  <c r="K2342" i="35"/>
  <c r="N2341" i="35"/>
  <c r="M2341" i="35"/>
  <c r="L2341" i="35"/>
  <c r="K2341" i="35"/>
  <c r="N2340" i="35"/>
  <c r="M2340" i="35"/>
  <c r="L2340" i="35"/>
  <c r="K2340" i="35"/>
  <c r="N2339" i="35"/>
  <c r="M2339" i="35"/>
  <c r="L2339" i="35"/>
  <c r="K2339" i="35"/>
  <c r="N2338" i="35"/>
  <c r="M2338" i="35"/>
  <c r="L2338" i="35"/>
  <c r="K2338" i="35"/>
  <c r="N2337" i="35"/>
  <c r="M2337" i="35"/>
  <c r="L2337" i="35"/>
  <c r="K2337" i="35"/>
  <c r="N2336" i="35"/>
  <c r="M2336" i="35"/>
  <c r="L2336" i="35"/>
  <c r="K2336" i="35"/>
  <c r="N2335" i="35"/>
  <c r="M2335" i="35"/>
  <c r="L2335" i="35"/>
  <c r="K2335" i="35"/>
  <c r="N2334" i="35"/>
  <c r="M2334" i="35"/>
  <c r="L2334" i="35"/>
  <c r="K2334" i="35"/>
  <c r="N2333" i="35"/>
  <c r="M2333" i="35"/>
  <c r="L2333" i="35"/>
  <c r="K2333" i="35"/>
  <c r="N2332" i="35"/>
  <c r="M2332" i="35"/>
  <c r="L2332" i="35"/>
  <c r="K2332" i="35"/>
  <c r="N2331" i="35"/>
  <c r="M2331" i="35"/>
  <c r="L2331" i="35"/>
  <c r="K2331" i="35"/>
  <c r="N2330" i="35"/>
  <c r="M2330" i="35"/>
  <c r="L2330" i="35"/>
  <c r="K2330" i="35"/>
  <c r="N2329" i="35"/>
  <c r="M2329" i="35"/>
  <c r="L2329" i="35"/>
  <c r="K2329" i="35"/>
  <c r="N2328" i="35"/>
  <c r="M2328" i="35"/>
  <c r="L2328" i="35"/>
  <c r="K2328" i="35"/>
  <c r="N2327" i="35"/>
  <c r="M2327" i="35"/>
  <c r="L2327" i="35"/>
  <c r="K2327" i="35"/>
  <c r="N2326" i="35"/>
  <c r="M2326" i="35"/>
  <c r="L2326" i="35"/>
  <c r="K2326" i="35"/>
  <c r="N2325" i="35"/>
  <c r="M2325" i="35"/>
  <c r="L2325" i="35"/>
  <c r="K2325" i="35"/>
  <c r="N2324" i="35"/>
  <c r="M2324" i="35"/>
  <c r="L2324" i="35"/>
  <c r="K2324" i="35"/>
  <c r="N2323" i="35"/>
  <c r="M2323" i="35"/>
  <c r="L2323" i="35"/>
  <c r="K2323" i="35"/>
  <c r="N2322" i="35"/>
  <c r="M2322" i="35"/>
  <c r="L2322" i="35"/>
  <c r="K2322" i="35"/>
  <c r="N2321" i="35"/>
  <c r="M2321" i="35"/>
  <c r="L2321" i="35"/>
  <c r="K2321" i="35"/>
  <c r="N2320" i="35"/>
  <c r="M2320" i="35"/>
  <c r="L2320" i="35"/>
  <c r="K2320" i="35"/>
  <c r="N2319" i="35"/>
  <c r="M2319" i="35"/>
  <c r="L2319" i="35"/>
  <c r="K2319" i="35"/>
  <c r="N2318" i="35"/>
  <c r="M2318" i="35"/>
  <c r="L2318" i="35"/>
  <c r="K2318" i="35"/>
  <c r="N2317" i="35"/>
  <c r="M2317" i="35"/>
  <c r="L2317" i="35"/>
  <c r="K2317" i="35"/>
  <c r="N2316" i="35"/>
  <c r="M2316" i="35"/>
  <c r="L2316" i="35"/>
  <c r="K2316" i="35"/>
  <c r="N2315" i="35"/>
  <c r="M2315" i="35"/>
  <c r="L2315" i="35"/>
  <c r="K2315" i="35"/>
  <c r="N2314" i="35"/>
  <c r="M2314" i="35"/>
  <c r="L2314" i="35"/>
  <c r="K2314" i="35"/>
  <c r="N2313" i="35"/>
  <c r="M2313" i="35"/>
  <c r="L2313" i="35"/>
  <c r="K2313" i="35"/>
  <c r="N2312" i="35"/>
  <c r="M2312" i="35"/>
  <c r="L2312" i="35"/>
  <c r="K2312" i="35"/>
  <c r="N2311" i="35"/>
  <c r="M2311" i="35"/>
  <c r="L2311" i="35"/>
  <c r="K2311" i="35"/>
  <c r="N2310" i="35"/>
  <c r="M2310" i="35"/>
  <c r="L2310" i="35"/>
  <c r="K2310" i="35"/>
  <c r="N2309" i="35"/>
  <c r="M2309" i="35"/>
  <c r="L2309" i="35"/>
  <c r="K2309" i="35"/>
  <c r="N2308" i="35"/>
  <c r="M2308" i="35"/>
  <c r="L2308" i="35"/>
  <c r="K2308" i="35"/>
  <c r="N2307" i="35"/>
  <c r="M2307" i="35"/>
  <c r="L2307" i="35"/>
  <c r="K2307" i="35"/>
  <c r="N2306" i="35"/>
  <c r="M2306" i="35"/>
  <c r="L2306" i="35"/>
  <c r="K2306" i="35"/>
  <c r="N2305" i="35"/>
  <c r="M2305" i="35"/>
  <c r="L2305" i="35"/>
  <c r="K2305" i="35"/>
  <c r="N2304" i="35"/>
  <c r="M2304" i="35"/>
  <c r="L2304" i="35"/>
  <c r="K2304" i="35"/>
  <c r="N2303" i="35"/>
  <c r="M2303" i="35"/>
  <c r="L2303" i="35"/>
  <c r="K2303" i="35"/>
  <c r="N2302" i="35"/>
  <c r="M2302" i="35"/>
  <c r="L2302" i="35"/>
  <c r="K2302" i="35"/>
  <c r="N2301" i="35"/>
  <c r="M2301" i="35"/>
  <c r="L2301" i="35"/>
  <c r="K2301" i="35"/>
  <c r="N2300" i="35"/>
  <c r="M2300" i="35"/>
  <c r="L2300" i="35"/>
  <c r="K2300" i="35"/>
  <c r="N2299" i="35"/>
  <c r="M2299" i="35"/>
  <c r="L2299" i="35"/>
  <c r="K2299" i="35"/>
  <c r="N2298" i="35"/>
  <c r="M2298" i="35"/>
  <c r="L2298" i="35"/>
  <c r="K2298" i="35"/>
  <c r="N2297" i="35"/>
  <c r="M2297" i="35"/>
  <c r="L2297" i="35"/>
  <c r="K2297" i="35"/>
  <c r="N2296" i="35"/>
  <c r="M2296" i="35"/>
  <c r="L2296" i="35"/>
  <c r="K2296" i="35"/>
  <c r="N2295" i="35"/>
  <c r="M2295" i="35"/>
  <c r="L2295" i="35"/>
  <c r="K2295" i="35"/>
  <c r="N2294" i="35"/>
  <c r="M2294" i="35"/>
  <c r="L2294" i="35"/>
  <c r="K2294" i="35"/>
  <c r="N2293" i="35"/>
  <c r="M2293" i="35"/>
  <c r="L2293" i="35"/>
  <c r="K2293" i="35"/>
  <c r="N2292" i="35"/>
  <c r="M2292" i="35"/>
  <c r="L2292" i="35"/>
  <c r="K2292" i="35"/>
  <c r="N2291" i="35"/>
  <c r="M2291" i="35"/>
  <c r="L2291" i="35"/>
  <c r="K2291" i="35"/>
  <c r="N2290" i="35"/>
  <c r="M2290" i="35"/>
  <c r="L2290" i="35"/>
  <c r="K2290" i="35"/>
  <c r="N2289" i="35"/>
  <c r="M2289" i="35"/>
  <c r="L2289" i="35"/>
  <c r="K2289" i="35"/>
  <c r="N2288" i="35"/>
  <c r="M2288" i="35"/>
  <c r="L2288" i="35"/>
  <c r="K2288" i="35"/>
  <c r="N2287" i="35"/>
  <c r="M2287" i="35"/>
  <c r="L2287" i="35"/>
  <c r="K2287" i="35"/>
  <c r="N2286" i="35"/>
  <c r="M2286" i="35"/>
  <c r="L2286" i="35"/>
  <c r="K2286" i="35"/>
  <c r="N2285" i="35"/>
  <c r="M2285" i="35"/>
  <c r="L2285" i="35"/>
  <c r="K2285" i="35"/>
  <c r="N2284" i="35"/>
  <c r="M2284" i="35"/>
  <c r="L2284" i="35"/>
  <c r="K2284" i="35"/>
  <c r="N2283" i="35"/>
  <c r="M2283" i="35"/>
  <c r="L2283" i="35"/>
  <c r="K2283" i="35"/>
  <c r="N2282" i="35"/>
  <c r="M2282" i="35"/>
  <c r="L2282" i="35"/>
  <c r="K2282" i="35"/>
  <c r="N2281" i="35"/>
  <c r="M2281" i="35"/>
  <c r="L2281" i="35"/>
  <c r="K2281" i="35"/>
  <c r="N2280" i="35"/>
  <c r="M2280" i="35"/>
  <c r="L2280" i="35"/>
  <c r="K2280" i="35"/>
  <c r="N2279" i="35"/>
  <c r="M2279" i="35"/>
  <c r="L2279" i="35"/>
  <c r="K2279" i="35"/>
  <c r="N2278" i="35"/>
  <c r="M2278" i="35"/>
  <c r="L2278" i="35"/>
  <c r="K2278" i="35"/>
  <c r="N2277" i="35"/>
  <c r="M2277" i="35"/>
  <c r="L2277" i="35"/>
  <c r="K2277" i="35"/>
  <c r="N2276" i="35"/>
  <c r="M2276" i="35"/>
  <c r="L2276" i="35"/>
  <c r="K2276" i="35"/>
  <c r="N2275" i="35"/>
  <c r="M2275" i="35"/>
  <c r="L2275" i="35"/>
  <c r="K2275" i="35"/>
  <c r="N2274" i="35"/>
  <c r="M2274" i="35"/>
  <c r="L2274" i="35"/>
  <c r="K2274" i="35"/>
  <c r="N2273" i="35"/>
  <c r="M2273" i="35"/>
  <c r="L2273" i="35"/>
  <c r="K2273" i="35"/>
  <c r="N2272" i="35"/>
  <c r="M2272" i="35"/>
  <c r="L2272" i="35"/>
  <c r="K2272" i="35"/>
  <c r="N2271" i="35"/>
  <c r="M2271" i="35"/>
  <c r="L2271" i="35"/>
  <c r="K2271" i="35"/>
  <c r="N2270" i="35"/>
  <c r="M2270" i="35"/>
  <c r="L2270" i="35"/>
  <c r="K2270" i="35"/>
  <c r="N2269" i="35"/>
  <c r="M2269" i="35"/>
  <c r="L2269" i="35"/>
  <c r="K2269" i="35"/>
  <c r="N2268" i="35"/>
  <c r="M2268" i="35"/>
  <c r="L2268" i="35"/>
  <c r="K2268" i="35"/>
  <c r="N2267" i="35"/>
  <c r="M2267" i="35"/>
  <c r="L2267" i="35"/>
  <c r="K2267" i="35"/>
  <c r="N2266" i="35"/>
  <c r="M2266" i="35"/>
  <c r="L2266" i="35"/>
  <c r="K2266" i="35"/>
  <c r="N2265" i="35"/>
  <c r="M2265" i="35"/>
  <c r="L2265" i="35"/>
  <c r="K2265" i="35"/>
  <c r="N2264" i="35"/>
  <c r="M2264" i="35"/>
  <c r="L2264" i="35"/>
  <c r="K2264" i="35"/>
  <c r="N2263" i="35"/>
  <c r="M2263" i="35"/>
  <c r="L2263" i="35"/>
  <c r="K2263" i="35"/>
  <c r="N2262" i="35"/>
  <c r="M2262" i="35"/>
  <c r="L2262" i="35"/>
  <c r="K2262" i="35"/>
  <c r="N2261" i="35"/>
  <c r="M2261" i="35"/>
  <c r="L2261" i="35"/>
  <c r="K2261" i="35"/>
  <c r="N2260" i="35"/>
  <c r="M2260" i="35"/>
  <c r="L2260" i="35"/>
  <c r="K2260" i="35"/>
  <c r="N2259" i="35"/>
  <c r="M2259" i="35"/>
  <c r="L2259" i="35"/>
  <c r="K2259" i="35"/>
  <c r="N2258" i="35"/>
  <c r="M2258" i="35"/>
  <c r="L2258" i="35"/>
  <c r="K2258" i="35"/>
  <c r="N2257" i="35"/>
  <c r="M2257" i="35"/>
  <c r="L2257" i="35"/>
  <c r="K2257" i="35"/>
  <c r="N2256" i="35"/>
  <c r="M2256" i="35"/>
  <c r="L2256" i="35"/>
  <c r="K2256" i="35"/>
  <c r="N2255" i="35"/>
  <c r="M2255" i="35"/>
  <c r="L2255" i="35"/>
  <c r="K2255" i="35"/>
  <c r="N2254" i="35"/>
  <c r="M2254" i="35"/>
  <c r="L2254" i="35"/>
  <c r="K2254" i="35"/>
  <c r="N2253" i="35"/>
  <c r="M2253" i="35"/>
  <c r="L2253" i="35"/>
  <c r="K2253" i="35"/>
  <c r="N2252" i="35"/>
  <c r="M2252" i="35"/>
  <c r="L2252" i="35"/>
  <c r="K2252" i="35"/>
  <c r="N2251" i="35"/>
  <c r="M2251" i="35"/>
  <c r="L2251" i="35"/>
  <c r="K2251" i="35"/>
  <c r="N2250" i="35"/>
  <c r="M2250" i="35"/>
  <c r="L2250" i="35"/>
  <c r="K2250" i="35"/>
  <c r="N2249" i="35"/>
  <c r="M2249" i="35"/>
  <c r="L2249" i="35"/>
  <c r="K2249" i="35"/>
  <c r="N2248" i="35"/>
  <c r="M2248" i="35"/>
  <c r="L2248" i="35"/>
  <c r="K2248" i="35"/>
  <c r="N2247" i="35"/>
  <c r="M2247" i="35"/>
  <c r="L2247" i="35"/>
  <c r="K2247" i="35"/>
  <c r="N2246" i="35"/>
  <c r="M2246" i="35"/>
  <c r="L2246" i="35"/>
  <c r="K2246" i="35"/>
  <c r="N2245" i="35"/>
  <c r="M2245" i="35"/>
  <c r="L2245" i="35"/>
  <c r="K2245" i="35"/>
  <c r="N2244" i="35"/>
  <c r="M2244" i="35"/>
  <c r="L2244" i="35"/>
  <c r="K2244" i="35"/>
  <c r="N2243" i="35"/>
  <c r="M2243" i="35"/>
  <c r="L2243" i="35"/>
  <c r="K2243" i="35"/>
  <c r="N2242" i="35"/>
  <c r="M2242" i="35"/>
  <c r="L2242" i="35"/>
  <c r="K2242" i="35"/>
  <c r="N2241" i="35"/>
  <c r="M2241" i="35"/>
  <c r="L2241" i="35"/>
  <c r="K2241" i="35"/>
  <c r="N2240" i="35"/>
  <c r="M2240" i="35"/>
  <c r="L2240" i="35"/>
  <c r="K2240" i="35"/>
  <c r="N2239" i="35"/>
  <c r="M2239" i="35"/>
  <c r="L2239" i="35"/>
  <c r="K2239" i="35"/>
  <c r="N2238" i="35"/>
  <c r="M2238" i="35"/>
  <c r="L2238" i="35"/>
  <c r="K2238" i="35"/>
  <c r="N2237" i="35"/>
  <c r="M2237" i="35"/>
  <c r="L2237" i="35"/>
  <c r="K2237" i="35"/>
  <c r="N2236" i="35"/>
  <c r="M2236" i="35"/>
  <c r="L2236" i="35"/>
  <c r="K2236" i="35"/>
  <c r="N2235" i="35"/>
  <c r="M2235" i="35"/>
  <c r="L2235" i="35"/>
  <c r="K2235" i="35"/>
  <c r="N2234" i="35"/>
  <c r="M2234" i="35"/>
  <c r="L2234" i="35"/>
  <c r="K2234" i="35"/>
  <c r="N2233" i="35"/>
  <c r="M2233" i="35"/>
  <c r="L2233" i="35"/>
  <c r="K2233" i="35"/>
  <c r="N2232" i="35"/>
  <c r="M2232" i="35"/>
  <c r="L2232" i="35"/>
  <c r="K2232" i="35"/>
  <c r="N2231" i="35"/>
  <c r="M2231" i="35"/>
  <c r="L2231" i="35"/>
  <c r="K2231" i="35"/>
  <c r="N2230" i="35"/>
  <c r="M2230" i="35"/>
  <c r="L2230" i="35"/>
  <c r="K2230" i="35"/>
  <c r="N2229" i="35"/>
  <c r="M2229" i="35"/>
  <c r="L2229" i="35"/>
  <c r="K2229" i="35"/>
  <c r="N2228" i="35"/>
  <c r="M2228" i="35"/>
  <c r="L2228" i="35"/>
  <c r="K2228" i="35"/>
  <c r="N2227" i="35"/>
  <c r="M2227" i="35"/>
  <c r="L2227" i="35"/>
  <c r="K2227" i="35"/>
  <c r="N2226" i="35"/>
  <c r="M2226" i="35"/>
  <c r="L2226" i="35"/>
  <c r="K2226" i="35"/>
  <c r="N2225" i="35"/>
  <c r="M2225" i="35"/>
  <c r="L2225" i="35"/>
  <c r="K2225" i="35"/>
  <c r="N2224" i="35"/>
  <c r="M2224" i="35"/>
  <c r="L2224" i="35"/>
  <c r="K2224" i="35"/>
  <c r="N2223" i="35"/>
  <c r="M2223" i="35"/>
  <c r="L2223" i="35"/>
  <c r="K2223" i="35"/>
  <c r="N2222" i="35"/>
  <c r="M2222" i="35"/>
  <c r="L2222" i="35"/>
  <c r="K2222" i="35"/>
  <c r="N2221" i="35"/>
  <c r="M2221" i="35"/>
  <c r="L2221" i="35"/>
  <c r="K2221" i="35"/>
  <c r="N2220" i="35"/>
  <c r="M2220" i="35"/>
  <c r="L2220" i="35"/>
  <c r="K2220" i="35"/>
  <c r="N2219" i="35"/>
  <c r="M2219" i="35"/>
  <c r="L2219" i="35"/>
  <c r="K2219" i="35"/>
  <c r="N2218" i="35"/>
  <c r="M2218" i="35"/>
  <c r="L2218" i="35"/>
  <c r="K2218" i="35"/>
  <c r="N2217" i="35"/>
  <c r="M2217" i="35"/>
  <c r="L2217" i="35"/>
  <c r="K2217" i="35"/>
  <c r="N2216" i="35"/>
  <c r="M2216" i="35"/>
  <c r="L2216" i="35"/>
  <c r="K2216" i="35"/>
  <c r="N2215" i="35"/>
  <c r="M2215" i="35"/>
  <c r="L2215" i="35"/>
  <c r="K2215" i="35"/>
  <c r="N2214" i="35"/>
  <c r="M2214" i="35"/>
  <c r="L2214" i="35"/>
  <c r="K2214" i="35"/>
  <c r="N2213" i="35"/>
  <c r="M2213" i="35"/>
  <c r="L2213" i="35"/>
  <c r="K2213" i="35"/>
  <c r="N2212" i="35"/>
  <c r="M2212" i="35"/>
  <c r="L2212" i="35"/>
  <c r="K2212" i="35"/>
  <c r="N2211" i="35"/>
  <c r="M2211" i="35"/>
  <c r="L2211" i="35"/>
  <c r="K2211" i="35"/>
  <c r="N2210" i="35"/>
  <c r="M2210" i="35"/>
  <c r="L2210" i="35"/>
  <c r="K2210" i="35"/>
  <c r="N2209" i="35"/>
  <c r="M2209" i="35"/>
  <c r="L2209" i="35"/>
  <c r="K2209" i="35"/>
  <c r="N2208" i="35"/>
  <c r="M2208" i="35"/>
  <c r="L2208" i="35"/>
  <c r="K2208" i="35"/>
  <c r="N2207" i="35"/>
  <c r="M2207" i="35"/>
  <c r="L2207" i="35"/>
  <c r="K2207" i="35"/>
  <c r="N2206" i="35"/>
  <c r="M2206" i="35"/>
  <c r="L2206" i="35"/>
  <c r="K2206" i="35"/>
  <c r="N2205" i="35"/>
  <c r="M2205" i="35"/>
  <c r="L2205" i="35"/>
  <c r="K2205" i="35"/>
  <c r="N2204" i="35"/>
  <c r="M2204" i="35"/>
  <c r="L2204" i="35"/>
  <c r="K2204" i="35"/>
  <c r="N2203" i="35"/>
  <c r="M2203" i="35"/>
  <c r="L2203" i="35"/>
  <c r="K2203" i="35"/>
  <c r="N2202" i="35"/>
  <c r="M2202" i="35"/>
  <c r="L2202" i="35"/>
  <c r="K2202" i="35"/>
  <c r="N2201" i="35"/>
  <c r="M2201" i="35"/>
  <c r="L2201" i="35"/>
  <c r="K2201" i="35"/>
  <c r="N2200" i="35"/>
  <c r="M2200" i="35"/>
  <c r="L2200" i="35"/>
  <c r="K2200" i="35"/>
  <c r="N2199" i="35"/>
  <c r="M2199" i="35"/>
  <c r="L2199" i="35"/>
  <c r="K2199" i="35"/>
  <c r="N2198" i="35"/>
  <c r="M2198" i="35"/>
  <c r="L2198" i="35"/>
  <c r="K2198" i="35"/>
  <c r="N2197" i="35"/>
  <c r="M2197" i="35"/>
  <c r="L2197" i="35"/>
  <c r="K2197" i="35"/>
  <c r="N2196" i="35"/>
  <c r="M2196" i="35"/>
  <c r="L2196" i="35"/>
  <c r="K2196" i="35"/>
  <c r="N2195" i="35"/>
  <c r="M2195" i="35"/>
  <c r="L2195" i="35"/>
  <c r="K2195" i="35"/>
  <c r="N2194" i="35"/>
  <c r="M2194" i="35"/>
  <c r="L2194" i="35"/>
  <c r="K2194" i="35"/>
  <c r="N2193" i="35"/>
  <c r="M2193" i="35"/>
  <c r="L2193" i="35"/>
  <c r="K2193" i="35"/>
  <c r="N2192" i="35"/>
  <c r="M2192" i="35"/>
  <c r="L2192" i="35"/>
  <c r="K2192" i="35"/>
  <c r="N2191" i="35"/>
  <c r="M2191" i="35"/>
  <c r="L2191" i="35"/>
  <c r="K2191" i="35"/>
  <c r="N2190" i="35"/>
  <c r="M2190" i="35"/>
  <c r="L2190" i="35"/>
  <c r="K2190" i="35"/>
  <c r="N2189" i="35"/>
  <c r="M2189" i="35"/>
  <c r="L2189" i="35"/>
  <c r="K2189" i="35"/>
  <c r="N2188" i="35"/>
  <c r="M2188" i="35"/>
  <c r="L2188" i="35"/>
  <c r="K2188" i="35"/>
  <c r="N2187" i="35"/>
  <c r="M2187" i="35"/>
  <c r="L2187" i="35"/>
  <c r="K2187" i="35"/>
  <c r="N2186" i="35"/>
  <c r="M2186" i="35"/>
  <c r="L2186" i="35"/>
  <c r="K2186" i="35"/>
  <c r="N2185" i="35"/>
  <c r="M2185" i="35"/>
  <c r="L2185" i="35"/>
  <c r="K2185" i="35"/>
  <c r="N2184" i="35"/>
  <c r="M2184" i="35"/>
  <c r="L2184" i="35"/>
  <c r="K2184" i="35"/>
  <c r="N2183" i="35"/>
  <c r="M2183" i="35"/>
  <c r="L2183" i="35"/>
  <c r="K2183" i="35"/>
  <c r="N2182" i="35"/>
  <c r="M2182" i="35"/>
  <c r="L2182" i="35"/>
  <c r="K2182" i="35"/>
  <c r="N2181" i="35"/>
  <c r="M2181" i="35"/>
  <c r="L2181" i="35"/>
  <c r="K2181" i="35"/>
  <c r="N2180" i="35"/>
  <c r="M2180" i="35"/>
  <c r="L2180" i="35"/>
  <c r="K2180" i="35"/>
  <c r="N2179" i="35"/>
  <c r="M2179" i="35"/>
  <c r="L2179" i="35"/>
  <c r="K2179" i="35"/>
  <c r="N2178" i="35"/>
  <c r="M2178" i="35"/>
  <c r="L2178" i="35"/>
  <c r="K2178" i="35"/>
  <c r="N2177" i="35"/>
  <c r="M2177" i="35"/>
  <c r="L2177" i="35"/>
  <c r="K2177" i="35"/>
  <c r="N2176" i="35"/>
  <c r="M2176" i="35"/>
  <c r="L2176" i="35"/>
  <c r="K2176" i="35"/>
  <c r="N2175" i="35"/>
  <c r="M2175" i="35"/>
  <c r="L2175" i="35"/>
  <c r="K2175" i="35"/>
  <c r="N2174" i="35"/>
  <c r="M2174" i="35"/>
  <c r="L2174" i="35"/>
  <c r="K2174" i="35"/>
  <c r="N2173" i="35"/>
  <c r="M2173" i="35"/>
  <c r="L2173" i="35"/>
  <c r="K2173" i="35"/>
  <c r="N2172" i="35"/>
  <c r="M2172" i="35"/>
  <c r="L2172" i="35"/>
  <c r="K2172" i="35"/>
  <c r="N2171" i="35"/>
  <c r="M2171" i="35"/>
  <c r="L2171" i="35"/>
  <c r="K2171" i="35"/>
  <c r="N2170" i="35"/>
  <c r="M2170" i="35"/>
  <c r="L2170" i="35"/>
  <c r="K2170" i="35"/>
  <c r="N2169" i="35"/>
  <c r="M2169" i="35"/>
  <c r="L2169" i="35"/>
  <c r="K2169" i="35"/>
  <c r="N2168" i="35"/>
  <c r="M2168" i="35"/>
  <c r="L2168" i="35"/>
  <c r="K2168" i="35"/>
  <c r="N2167" i="35"/>
  <c r="M2167" i="35"/>
  <c r="L2167" i="35"/>
  <c r="K2167" i="35"/>
  <c r="N2166" i="35"/>
  <c r="M2166" i="35"/>
  <c r="L2166" i="35"/>
  <c r="K2166" i="35"/>
  <c r="N2165" i="35"/>
  <c r="M2165" i="35"/>
  <c r="L2165" i="35"/>
  <c r="K2165" i="35"/>
  <c r="N2164" i="35"/>
  <c r="M2164" i="35"/>
  <c r="L2164" i="35"/>
  <c r="K2164" i="35"/>
  <c r="N2163" i="35"/>
  <c r="M2163" i="35"/>
  <c r="L2163" i="35"/>
  <c r="K2163" i="35"/>
  <c r="N2162" i="35"/>
  <c r="M2162" i="35"/>
  <c r="L2162" i="35"/>
  <c r="K2162" i="35"/>
  <c r="N2161" i="35"/>
  <c r="M2161" i="35"/>
  <c r="L2161" i="35"/>
  <c r="K2161" i="35"/>
  <c r="N2160" i="35"/>
  <c r="M2160" i="35"/>
  <c r="L2160" i="35"/>
  <c r="K2160" i="35"/>
  <c r="N2159" i="35"/>
  <c r="M2159" i="35"/>
  <c r="L2159" i="35"/>
  <c r="K2159" i="35"/>
  <c r="N2158" i="35"/>
  <c r="M2158" i="35"/>
  <c r="L2158" i="35"/>
  <c r="K2158" i="35"/>
  <c r="N2157" i="35"/>
  <c r="M2157" i="35"/>
  <c r="L2157" i="35"/>
  <c r="K2157" i="35"/>
  <c r="N2156" i="35"/>
  <c r="M2156" i="35"/>
  <c r="L2156" i="35"/>
  <c r="K2156" i="35"/>
  <c r="N2155" i="35"/>
  <c r="M2155" i="35"/>
  <c r="L2155" i="35"/>
  <c r="K2155" i="35"/>
  <c r="N2154" i="35"/>
  <c r="M2154" i="35"/>
  <c r="L2154" i="35"/>
  <c r="K2154" i="35"/>
  <c r="N2153" i="35"/>
  <c r="M2153" i="35"/>
  <c r="L2153" i="35"/>
  <c r="K2153" i="35"/>
  <c r="N2152" i="35"/>
  <c r="M2152" i="35"/>
  <c r="L2152" i="35"/>
  <c r="K2152" i="35"/>
  <c r="N2151" i="35"/>
  <c r="M2151" i="35"/>
  <c r="L2151" i="35"/>
  <c r="K2151" i="35"/>
  <c r="N2150" i="35"/>
  <c r="M2150" i="35"/>
  <c r="L2150" i="35"/>
  <c r="K2150" i="35"/>
  <c r="N2149" i="35"/>
  <c r="M2149" i="35"/>
  <c r="L2149" i="35"/>
  <c r="K2149" i="35"/>
  <c r="N2148" i="35"/>
  <c r="M2148" i="35"/>
  <c r="L2148" i="35"/>
  <c r="K2148" i="35"/>
  <c r="N2147" i="35"/>
  <c r="M2147" i="35"/>
  <c r="L2147" i="35"/>
  <c r="K2147" i="35"/>
  <c r="N2146" i="35"/>
  <c r="M2146" i="35"/>
  <c r="L2146" i="35"/>
  <c r="K2146" i="35"/>
  <c r="N2145" i="35"/>
  <c r="M2145" i="35"/>
  <c r="L2145" i="35"/>
  <c r="K2145" i="35"/>
  <c r="N2144" i="35"/>
  <c r="M2144" i="35"/>
  <c r="L2144" i="35"/>
  <c r="K2144" i="35"/>
  <c r="N2143" i="35"/>
  <c r="M2143" i="35"/>
  <c r="L2143" i="35"/>
  <c r="K2143" i="35"/>
  <c r="N2142" i="35"/>
  <c r="M2142" i="35"/>
  <c r="L2142" i="35"/>
  <c r="K2142" i="35"/>
  <c r="N2141" i="35"/>
  <c r="M2141" i="35"/>
  <c r="L2141" i="35"/>
  <c r="K2141" i="35"/>
  <c r="N2140" i="35"/>
  <c r="M2140" i="35"/>
  <c r="L2140" i="35"/>
  <c r="K2140" i="35"/>
  <c r="N2139" i="35"/>
  <c r="M2139" i="35"/>
  <c r="L2139" i="35"/>
  <c r="K2139" i="35"/>
  <c r="N2138" i="35"/>
  <c r="M2138" i="35"/>
  <c r="L2138" i="35"/>
  <c r="K2138" i="35"/>
  <c r="N2137" i="35"/>
  <c r="M2137" i="35"/>
  <c r="L2137" i="35"/>
  <c r="K2137" i="35"/>
  <c r="N2136" i="35"/>
  <c r="M2136" i="35"/>
  <c r="L2136" i="35"/>
  <c r="K2136" i="35"/>
  <c r="N2135" i="35"/>
  <c r="M2135" i="35"/>
  <c r="L2135" i="35"/>
  <c r="K2135" i="35"/>
  <c r="N2134" i="35"/>
  <c r="M2134" i="35"/>
  <c r="L2134" i="35"/>
  <c r="K2134" i="35"/>
  <c r="N2133" i="35"/>
  <c r="M2133" i="35"/>
  <c r="L2133" i="35"/>
  <c r="K2133" i="35"/>
  <c r="N2132" i="35"/>
  <c r="M2132" i="35"/>
  <c r="L2132" i="35"/>
  <c r="K2132" i="35"/>
  <c r="N2131" i="35"/>
  <c r="M2131" i="35"/>
  <c r="L2131" i="35"/>
  <c r="K2131" i="35"/>
  <c r="N2130" i="35"/>
  <c r="M2130" i="35"/>
  <c r="L2130" i="35"/>
  <c r="K2130" i="35"/>
  <c r="N2129" i="35"/>
  <c r="M2129" i="35"/>
  <c r="L2129" i="35"/>
  <c r="K2129" i="35"/>
  <c r="N2128" i="35"/>
  <c r="M2128" i="35"/>
  <c r="L2128" i="35"/>
  <c r="K2128" i="35"/>
  <c r="N2127" i="35"/>
  <c r="M2127" i="35"/>
  <c r="L2127" i="35"/>
  <c r="K2127" i="35"/>
  <c r="N2126" i="35"/>
  <c r="M2126" i="35"/>
  <c r="L2126" i="35"/>
  <c r="K2126" i="35"/>
  <c r="N2125" i="35"/>
  <c r="M2125" i="35"/>
  <c r="L2125" i="35"/>
  <c r="K2125" i="35"/>
  <c r="N2124" i="35"/>
  <c r="M2124" i="35"/>
  <c r="L2124" i="35"/>
  <c r="K2124" i="35"/>
  <c r="N2123" i="35"/>
  <c r="M2123" i="35"/>
  <c r="L2123" i="35"/>
  <c r="K2123" i="35"/>
  <c r="N2122" i="35"/>
  <c r="M2122" i="35"/>
  <c r="L2122" i="35"/>
  <c r="K2122" i="35"/>
  <c r="N2121" i="35"/>
  <c r="M2121" i="35"/>
  <c r="L2121" i="35"/>
  <c r="K2121" i="35"/>
  <c r="N2120" i="35"/>
  <c r="M2120" i="35"/>
  <c r="L2120" i="35"/>
  <c r="K2120" i="35"/>
  <c r="N2119" i="35"/>
  <c r="M2119" i="35"/>
  <c r="L2119" i="35"/>
  <c r="K2119" i="35"/>
  <c r="N2118" i="35"/>
  <c r="M2118" i="35"/>
  <c r="L2118" i="35"/>
  <c r="K2118" i="35"/>
  <c r="N2117" i="35"/>
  <c r="M2117" i="35"/>
  <c r="L2117" i="35"/>
  <c r="K2117" i="35"/>
  <c r="N2116" i="35"/>
  <c r="M2116" i="35"/>
  <c r="L2116" i="35"/>
  <c r="K2116" i="35"/>
  <c r="N2115" i="35"/>
  <c r="M2115" i="35"/>
  <c r="L2115" i="35"/>
  <c r="K2115" i="35"/>
  <c r="N2114" i="35"/>
  <c r="M2114" i="35"/>
  <c r="L2114" i="35"/>
  <c r="K2114" i="35"/>
  <c r="N2113" i="35"/>
  <c r="M2113" i="35"/>
  <c r="L2113" i="35"/>
  <c r="K2113" i="35"/>
  <c r="N2112" i="35"/>
  <c r="M2112" i="35"/>
  <c r="L2112" i="35"/>
  <c r="K2112" i="35"/>
  <c r="N2111" i="35"/>
  <c r="M2111" i="35"/>
  <c r="L2111" i="35"/>
  <c r="K2111" i="35"/>
  <c r="N2110" i="35"/>
  <c r="M2110" i="35"/>
  <c r="L2110" i="35"/>
  <c r="K2110" i="35"/>
  <c r="N2109" i="35"/>
  <c r="M2109" i="35"/>
  <c r="L2109" i="35"/>
  <c r="K2109" i="35"/>
  <c r="N2108" i="35"/>
  <c r="M2108" i="35"/>
  <c r="L2108" i="35"/>
  <c r="K2108" i="35"/>
  <c r="N2107" i="35"/>
  <c r="M2107" i="35"/>
  <c r="L2107" i="35"/>
  <c r="K2107" i="35"/>
  <c r="N2106" i="35"/>
  <c r="M2106" i="35"/>
  <c r="L2106" i="35"/>
  <c r="K2106" i="35"/>
  <c r="N2105" i="35"/>
  <c r="M2105" i="35"/>
  <c r="L2105" i="35"/>
  <c r="K2105" i="35"/>
  <c r="N2104" i="35"/>
  <c r="M2104" i="35"/>
  <c r="L2104" i="35"/>
  <c r="K2104" i="35"/>
  <c r="N2103" i="35"/>
  <c r="M2103" i="35"/>
  <c r="L2103" i="35"/>
  <c r="K2103" i="35"/>
  <c r="N2102" i="35"/>
  <c r="M2102" i="35"/>
  <c r="L2102" i="35"/>
  <c r="K2102" i="35"/>
  <c r="N2101" i="35"/>
  <c r="M2101" i="35"/>
  <c r="L2101" i="35"/>
  <c r="K2101" i="35"/>
  <c r="N2100" i="35"/>
  <c r="M2100" i="35"/>
  <c r="L2100" i="35"/>
  <c r="K2100" i="35"/>
  <c r="N2099" i="35"/>
  <c r="M2099" i="35"/>
  <c r="L2099" i="35"/>
  <c r="K2099" i="35"/>
  <c r="N2098" i="35"/>
  <c r="M2098" i="35"/>
  <c r="L2098" i="35"/>
  <c r="K2098" i="35"/>
  <c r="N2097" i="35"/>
  <c r="M2097" i="35"/>
  <c r="L2097" i="35"/>
  <c r="K2097" i="35"/>
  <c r="N2096" i="35"/>
  <c r="M2096" i="35"/>
  <c r="L2096" i="35"/>
  <c r="K2096" i="35"/>
  <c r="N2095" i="35"/>
  <c r="M2095" i="35"/>
  <c r="L2095" i="35"/>
  <c r="K2095" i="35"/>
  <c r="N2094" i="35"/>
  <c r="M2094" i="35"/>
  <c r="L2094" i="35"/>
  <c r="K2094" i="35"/>
  <c r="N2093" i="35"/>
  <c r="M2093" i="35"/>
  <c r="L2093" i="35"/>
  <c r="K2093" i="35"/>
  <c r="N2092" i="35"/>
  <c r="M2092" i="35"/>
  <c r="L2092" i="35"/>
  <c r="K2092" i="35"/>
  <c r="N2091" i="35"/>
  <c r="M2091" i="35"/>
  <c r="L2091" i="35"/>
  <c r="K2091" i="35"/>
  <c r="N2090" i="35"/>
  <c r="M2090" i="35"/>
  <c r="L2090" i="35"/>
  <c r="K2090" i="35"/>
  <c r="N2089" i="35"/>
  <c r="M2089" i="35"/>
  <c r="L2089" i="35"/>
  <c r="K2089" i="35"/>
  <c r="N2088" i="35"/>
  <c r="M2088" i="35"/>
  <c r="L2088" i="35"/>
  <c r="K2088" i="35"/>
  <c r="N2087" i="35"/>
  <c r="M2087" i="35"/>
  <c r="L2087" i="35"/>
  <c r="K2087" i="35"/>
  <c r="N2086" i="35"/>
  <c r="M2086" i="35"/>
  <c r="L2086" i="35"/>
  <c r="K2086" i="35"/>
  <c r="N2085" i="35"/>
  <c r="M2085" i="35"/>
  <c r="L2085" i="35"/>
  <c r="K2085" i="35"/>
  <c r="N2084" i="35"/>
  <c r="M2084" i="35"/>
  <c r="L2084" i="35"/>
  <c r="K2084" i="35"/>
  <c r="N2083" i="35"/>
  <c r="M2083" i="35"/>
  <c r="L2083" i="35"/>
  <c r="K2083" i="35"/>
  <c r="N2082" i="35"/>
  <c r="M2082" i="35"/>
  <c r="L2082" i="35"/>
  <c r="K2082" i="35"/>
  <c r="N2081" i="35"/>
  <c r="M2081" i="35"/>
  <c r="L2081" i="35"/>
  <c r="K2081" i="35"/>
  <c r="N2080" i="35"/>
  <c r="M2080" i="35"/>
  <c r="L2080" i="35"/>
  <c r="K2080" i="35"/>
  <c r="N2079" i="35"/>
  <c r="M2079" i="35"/>
  <c r="L2079" i="35"/>
  <c r="K2079" i="35"/>
  <c r="N2078" i="35"/>
  <c r="M2078" i="35"/>
  <c r="L2078" i="35"/>
  <c r="K2078" i="35"/>
  <c r="N2077" i="35"/>
  <c r="M2077" i="35"/>
  <c r="L2077" i="35"/>
  <c r="K2077" i="35"/>
  <c r="N2076" i="35"/>
  <c r="M2076" i="35"/>
  <c r="L2076" i="35"/>
  <c r="K2076" i="35"/>
  <c r="N2075" i="35"/>
  <c r="M2075" i="35"/>
  <c r="L2075" i="35"/>
  <c r="K2075" i="35"/>
  <c r="N2074" i="35"/>
  <c r="M2074" i="35"/>
  <c r="L2074" i="35"/>
  <c r="K2074" i="35"/>
  <c r="N2073" i="35"/>
  <c r="M2073" i="35"/>
  <c r="L2073" i="35"/>
  <c r="K2073" i="35"/>
  <c r="N2072" i="35"/>
  <c r="M2072" i="35"/>
  <c r="L2072" i="35"/>
  <c r="K2072" i="35"/>
  <c r="N2071" i="35"/>
  <c r="M2071" i="35"/>
  <c r="L2071" i="35"/>
  <c r="K2071" i="35"/>
  <c r="N2070" i="35"/>
  <c r="M2070" i="35"/>
  <c r="L2070" i="35"/>
  <c r="K2070" i="35"/>
  <c r="N2069" i="35"/>
  <c r="M2069" i="35"/>
  <c r="L2069" i="35"/>
  <c r="K2069" i="35"/>
  <c r="N2068" i="35"/>
  <c r="M2068" i="35"/>
  <c r="L2068" i="35"/>
  <c r="K2068" i="35"/>
  <c r="N2067" i="35"/>
  <c r="M2067" i="35"/>
  <c r="L2067" i="35"/>
  <c r="K2067" i="35"/>
  <c r="N2066" i="35"/>
  <c r="M2066" i="35"/>
  <c r="L2066" i="35"/>
  <c r="K2066" i="35"/>
  <c r="N2065" i="35"/>
  <c r="M2065" i="35"/>
  <c r="L2065" i="35"/>
  <c r="K2065" i="35"/>
  <c r="N2064" i="35"/>
  <c r="M2064" i="35"/>
  <c r="L2064" i="35"/>
  <c r="K2064" i="35"/>
  <c r="N2063" i="35"/>
  <c r="M2063" i="35"/>
  <c r="L2063" i="35"/>
  <c r="K2063" i="35"/>
  <c r="N2062" i="35"/>
  <c r="M2062" i="35"/>
  <c r="L2062" i="35"/>
  <c r="K2062" i="35"/>
  <c r="N2061" i="35"/>
  <c r="M2061" i="35"/>
  <c r="L2061" i="35"/>
  <c r="K2061" i="35"/>
  <c r="N2060" i="35"/>
  <c r="M2060" i="35"/>
  <c r="L2060" i="35"/>
  <c r="K2060" i="35"/>
  <c r="N2059" i="35"/>
  <c r="M2059" i="35"/>
  <c r="L2059" i="35"/>
  <c r="K2059" i="35"/>
  <c r="N2058" i="35"/>
  <c r="M2058" i="35"/>
  <c r="L2058" i="35"/>
  <c r="K2058" i="35"/>
  <c r="N2057" i="35"/>
  <c r="M2057" i="35"/>
  <c r="L2057" i="35"/>
  <c r="K2057" i="35"/>
  <c r="N2056" i="35"/>
  <c r="M2056" i="35"/>
  <c r="L2056" i="35"/>
  <c r="K2056" i="35"/>
  <c r="N2055" i="35"/>
  <c r="M2055" i="35"/>
  <c r="L2055" i="35"/>
  <c r="K2055" i="35"/>
  <c r="N2054" i="35"/>
  <c r="M2054" i="35"/>
  <c r="L2054" i="35"/>
  <c r="K2054" i="35"/>
  <c r="N2053" i="35"/>
  <c r="M2053" i="35"/>
  <c r="L2053" i="35"/>
  <c r="K2053" i="35"/>
  <c r="N2052" i="35"/>
  <c r="M2052" i="35"/>
  <c r="L2052" i="35"/>
  <c r="K2052" i="35"/>
  <c r="N2051" i="35"/>
  <c r="M2051" i="35"/>
  <c r="L2051" i="35"/>
  <c r="K2051" i="35"/>
  <c r="N2050" i="35"/>
  <c r="M2050" i="35"/>
  <c r="L2050" i="35"/>
  <c r="K2050" i="35"/>
  <c r="N2049" i="35"/>
  <c r="M2049" i="35"/>
  <c r="L2049" i="35"/>
  <c r="K2049" i="35"/>
  <c r="N2048" i="35"/>
  <c r="M2048" i="35"/>
  <c r="L2048" i="35"/>
  <c r="K2048" i="35"/>
  <c r="N2047" i="35"/>
  <c r="M2047" i="35"/>
  <c r="L2047" i="35"/>
  <c r="K2047" i="35"/>
  <c r="N2046" i="35"/>
  <c r="M2046" i="35"/>
  <c r="L2046" i="35"/>
  <c r="K2046" i="35"/>
  <c r="N2045" i="35"/>
  <c r="M2045" i="35"/>
  <c r="L2045" i="35"/>
  <c r="K2045" i="35"/>
  <c r="N2044" i="35"/>
  <c r="M2044" i="35"/>
  <c r="L2044" i="35"/>
  <c r="K2044" i="35"/>
  <c r="N2043" i="35"/>
  <c r="M2043" i="35"/>
  <c r="L2043" i="35"/>
  <c r="K2043" i="35"/>
  <c r="N2042" i="35"/>
  <c r="M2042" i="35"/>
  <c r="L2042" i="35"/>
  <c r="K2042" i="35"/>
  <c r="N2041" i="35"/>
  <c r="M2041" i="35"/>
  <c r="L2041" i="35"/>
  <c r="K2041" i="35"/>
  <c r="N2040" i="35"/>
  <c r="M2040" i="35"/>
  <c r="L2040" i="35"/>
  <c r="K2040" i="35"/>
  <c r="N2039" i="35"/>
  <c r="M2039" i="35"/>
  <c r="L2039" i="35"/>
  <c r="K2039" i="35"/>
  <c r="N2038" i="35"/>
  <c r="M2038" i="35"/>
  <c r="L2038" i="35"/>
  <c r="K2038" i="35"/>
  <c r="N2037" i="35"/>
  <c r="M2037" i="35"/>
  <c r="L2037" i="35"/>
  <c r="K2037" i="35"/>
  <c r="N2036" i="35"/>
  <c r="M2036" i="35"/>
  <c r="L2036" i="35"/>
  <c r="K2036" i="35"/>
  <c r="N2035" i="35"/>
  <c r="M2035" i="35"/>
  <c r="L2035" i="35"/>
  <c r="K2035" i="35"/>
  <c r="N2034" i="35"/>
  <c r="M2034" i="35"/>
  <c r="L2034" i="35"/>
  <c r="K2034" i="35"/>
  <c r="N2033" i="35"/>
  <c r="M2033" i="35"/>
  <c r="L2033" i="35"/>
  <c r="K2033" i="35"/>
  <c r="N2032" i="35"/>
  <c r="M2032" i="35"/>
  <c r="L2032" i="35"/>
  <c r="K2032" i="35"/>
  <c r="N2031" i="35"/>
  <c r="M2031" i="35"/>
  <c r="L2031" i="35"/>
  <c r="K2031" i="35"/>
  <c r="N2030" i="35"/>
  <c r="M2030" i="35"/>
  <c r="L2030" i="35"/>
  <c r="K2030" i="35"/>
  <c r="N2029" i="35"/>
  <c r="M2029" i="35"/>
  <c r="L2029" i="35"/>
  <c r="K2029" i="35"/>
  <c r="N2028" i="35"/>
  <c r="M2028" i="35"/>
  <c r="L2028" i="35"/>
  <c r="K2028" i="35"/>
  <c r="N2027" i="35"/>
  <c r="M2027" i="35"/>
  <c r="L2027" i="35"/>
  <c r="K2027" i="35"/>
  <c r="N2026" i="35"/>
  <c r="M2026" i="35"/>
  <c r="L2026" i="35"/>
  <c r="K2026" i="35"/>
  <c r="N2025" i="35"/>
  <c r="M2025" i="35"/>
  <c r="L2025" i="35"/>
  <c r="K2025" i="35"/>
  <c r="N2024" i="35"/>
  <c r="M2024" i="35"/>
  <c r="L2024" i="35"/>
  <c r="K2024" i="35"/>
  <c r="N2023" i="35"/>
  <c r="M2023" i="35"/>
  <c r="L2023" i="35"/>
  <c r="K2023" i="35"/>
  <c r="N2022" i="35"/>
  <c r="M2022" i="35"/>
  <c r="L2022" i="35"/>
  <c r="K2022" i="35"/>
  <c r="N2021" i="35"/>
  <c r="M2021" i="35"/>
  <c r="L2021" i="35"/>
  <c r="K2021" i="35"/>
  <c r="N2020" i="35"/>
  <c r="M2020" i="35"/>
  <c r="L2020" i="35"/>
  <c r="K2020" i="35"/>
  <c r="N2019" i="35"/>
  <c r="M2019" i="35"/>
  <c r="L2019" i="35"/>
  <c r="K2019" i="35"/>
  <c r="N2018" i="35"/>
  <c r="M2018" i="35"/>
  <c r="L2018" i="35"/>
  <c r="K2018" i="35"/>
  <c r="N2017" i="35"/>
  <c r="M2017" i="35"/>
  <c r="L2017" i="35"/>
  <c r="K2017" i="35"/>
  <c r="N2016" i="35"/>
  <c r="M2016" i="35"/>
  <c r="L2016" i="35"/>
  <c r="K2016" i="35"/>
  <c r="N2015" i="35"/>
  <c r="M2015" i="35"/>
  <c r="L2015" i="35"/>
  <c r="K2015" i="35"/>
  <c r="N2014" i="35"/>
  <c r="M2014" i="35"/>
  <c r="L2014" i="35"/>
  <c r="K2014" i="35"/>
  <c r="N2013" i="35"/>
  <c r="M2013" i="35"/>
  <c r="L2013" i="35"/>
  <c r="K2013" i="35"/>
  <c r="N2012" i="35"/>
  <c r="M2012" i="35"/>
  <c r="L2012" i="35"/>
  <c r="K2012" i="35"/>
  <c r="N2011" i="35"/>
  <c r="M2011" i="35"/>
  <c r="L2011" i="35"/>
  <c r="K2011" i="35"/>
  <c r="N2010" i="35"/>
  <c r="M2010" i="35"/>
  <c r="L2010" i="35"/>
  <c r="K2010" i="35"/>
  <c r="N2009" i="35"/>
  <c r="M2009" i="35"/>
  <c r="L2009" i="35"/>
  <c r="K2009" i="35"/>
  <c r="N2008" i="35"/>
  <c r="M2008" i="35"/>
  <c r="L2008" i="35"/>
  <c r="K2008" i="35"/>
  <c r="N2007" i="35"/>
  <c r="M2007" i="35"/>
  <c r="L2007" i="35"/>
  <c r="K2007" i="35"/>
  <c r="N2006" i="35"/>
  <c r="M2006" i="35"/>
  <c r="L2006" i="35"/>
  <c r="K2006" i="35"/>
  <c r="N2005" i="35"/>
  <c r="M2005" i="35"/>
  <c r="L2005" i="35"/>
  <c r="K2005" i="35"/>
  <c r="N2004" i="35"/>
  <c r="M2004" i="35"/>
  <c r="L2004" i="35"/>
  <c r="K2004" i="35"/>
  <c r="N2003" i="35"/>
  <c r="M2003" i="35"/>
  <c r="L2003" i="35"/>
  <c r="K2003" i="35"/>
  <c r="N2002" i="35"/>
  <c r="M2002" i="35"/>
  <c r="L2002" i="35"/>
  <c r="K2002" i="35"/>
  <c r="N2001" i="35"/>
  <c r="M2001" i="35"/>
  <c r="L2001" i="35"/>
  <c r="K2001" i="35"/>
  <c r="N2000" i="35"/>
  <c r="M2000" i="35"/>
  <c r="L2000" i="35"/>
  <c r="K2000" i="35"/>
  <c r="N1999" i="35"/>
  <c r="M1999" i="35"/>
  <c r="L1999" i="35"/>
  <c r="K1999" i="35"/>
  <c r="N1998" i="35"/>
  <c r="M1998" i="35"/>
  <c r="L1998" i="35"/>
  <c r="K1998" i="35"/>
  <c r="N1997" i="35"/>
  <c r="M1997" i="35"/>
  <c r="L1997" i="35"/>
  <c r="K1997" i="35"/>
  <c r="N1996" i="35"/>
  <c r="M1996" i="35"/>
  <c r="L1996" i="35"/>
  <c r="K1996" i="35"/>
  <c r="N1995" i="35"/>
  <c r="M1995" i="35"/>
  <c r="L1995" i="35"/>
  <c r="K1995" i="35"/>
  <c r="N1994" i="35"/>
  <c r="M1994" i="35"/>
  <c r="L1994" i="35"/>
  <c r="K1994" i="35"/>
  <c r="N1993" i="35"/>
  <c r="M1993" i="35"/>
  <c r="L1993" i="35"/>
  <c r="K1993" i="35"/>
  <c r="N1992" i="35"/>
  <c r="M1992" i="35"/>
  <c r="L1992" i="35"/>
  <c r="K1992" i="35"/>
  <c r="N1991" i="35"/>
  <c r="M1991" i="35"/>
  <c r="L1991" i="35"/>
  <c r="K1991" i="35"/>
  <c r="N1990" i="35"/>
  <c r="M1990" i="35"/>
  <c r="L1990" i="35"/>
  <c r="K1990" i="35"/>
  <c r="N1989" i="35"/>
  <c r="M1989" i="35"/>
  <c r="L1989" i="35"/>
  <c r="K1989" i="35"/>
  <c r="N1988" i="35"/>
  <c r="M1988" i="35"/>
  <c r="L1988" i="35"/>
  <c r="K1988" i="35"/>
  <c r="N1987" i="35"/>
  <c r="M1987" i="35"/>
  <c r="L1987" i="35"/>
  <c r="K1987" i="35"/>
  <c r="N1986" i="35"/>
  <c r="M1986" i="35"/>
  <c r="L1986" i="35"/>
  <c r="K1986" i="35"/>
  <c r="N1985" i="35"/>
  <c r="M1985" i="35"/>
  <c r="L1985" i="35"/>
  <c r="K1985" i="35"/>
  <c r="N1984" i="35"/>
  <c r="M1984" i="35"/>
  <c r="L1984" i="35"/>
  <c r="K1984" i="35"/>
  <c r="N1983" i="35"/>
  <c r="M1983" i="35"/>
  <c r="L1983" i="35"/>
  <c r="K1983" i="35"/>
  <c r="N1982" i="35"/>
  <c r="M1982" i="35"/>
  <c r="L1982" i="35"/>
  <c r="K1982" i="35"/>
  <c r="N1981" i="35"/>
  <c r="M1981" i="35"/>
  <c r="L1981" i="35"/>
  <c r="K1981" i="35"/>
  <c r="N1980" i="35"/>
  <c r="M1980" i="35"/>
  <c r="L1980" i="35"/>
  <c r="K1980" i="35"/>
  <c r="N1979" i="35"/>
  <c r="M1979" i="35"/>
  <c r="L1979" i="35"/>
  <c r="K1979" i="35"/>
  <c r="N1978" i="35"/>
  <c r="M1978" i="35"/>
  <c r="L1978" i="35"/>
  <c r="K1978" i="35"/>
  <c r="N1977" i="35"/>
  <c r="M1977" i="35"/>
  <c r="L1977" i="35"/>
  <c r="K1977" i="35"/>
  <c r="N1976" i="35"/>
  <c r="M1976" i="35"/>
  <c r="L1976" i="35"/>
  <c r="K1976" i="35"/>
  <c r="N1975" i="35"/>
  <c r="M1975" i="35"/>
  <c r="L1975" i="35"/>
  <c r="K1975" i="35"/>
  <c r="N1974" i="35"/>
  <c r="M1974" i="35"/>
  <c r="L1974" i="35"/>
  <c r="K1974" i="35"/>
  <c r="N1973" i="35"/>
  <c r="M1973" i="35"/>
  <c r="L1973" i="35"/>
  <c r="K1973" i="35"/>
  <c r="N1972" i="35"/>
  <c r="M1972" i="35"/>
  <c r="L1972" i="35"/>
  <c r="K1972" i="35"/>
  <c r="N1971" i="35"/>
  <c r="M1971" i="35"/>
  <c r="L1971" i="35"/>
  <c r="K1971" i="35"/>
  <c r="N1970" i="35"/>
  <c r="M1970" i="35"/>
  <c r="L1970" i="35"/>
  <c r="K1970" i="35"/>
  <c r="N1969" i="35"/>
  <c r="M1969" i="35"/>
  <c r="L1969" i="35"/>
  <c r="K1969" i="35"/>
  <c r="N1968" i="35"/>
  <c r="M1968" i="35"/>
  <c r="L1968" i="35"/>
  <c r="K1968" i="35"/>
  <c r="N1967" i="35"/>
  <c r="M1967" i="35"/>
  <c r="L1967" i="35"/>
  <c r="K1967" i="35"/>
  <c r="N1966" i="35"/>
  <c r="M1966" i="35"/>
  <c r="L1966" i="35"/>
  <c r="K1966" i="35"/>
  <c r="N1965" i="35"/>
  <c r="M1965" i="35"/>
  <c r="L1965" i="35"/>
  <c r="K1965" i="35"/>
  <c r="N1964" i="35"/>
  <c r="M1964" i="35"/>
  <c r="L1964" i="35"/>
  <c r="K1964" i="35"/>
  <c r="N1963" i="35"/>
  <c r="M1963" i="35"/>
  <c r="L1963" i="35"/>
  <c r="K1963" i="35"/>
  <c r="N1962" i="35"/>
  <c r="M1962" i="35"/>
  <c r="L1962" i="35"/>
  <c r="K1962" i="35"/>
  <c r="N1961" i="35"/>
  <c r="M1961" i="35"/>
  <c r="L1961" i="35"/>
  <c r="K1961" i="35"/>
  <c r="N1960" i="35"/>
  <c r="M1960" i="35"/>
  <c r="L1960" i="35"/>
  <c r="K1960" i="35"/>
  <c r="N1959" i="35"/>
  <c r="M1959" i="35"/>
  <c r="L1959" i="35"/>
  <c r="K1959" i="35"/>
  <c r="N1958" i="35"/>
  <c r="M1958" i="35"/>
  <c r="L1958" i="35"/>
  <c r="K1958" i="35"/>
  <c r="N1957" i="35"/>
  <c r="M1957" i="35"/>
  <c r="L1957" i="35"/>
  <c r="K1957" i="35"/>
  <c r="N1956" i="35"/>
  <c r="M1956" i="35"/>
  <c r="L1956" i="35"/>
  <c r="K1956" i="35"/>
  <c r="N1955" i="35"/>
  <c r="M1955" i="35"/>
  <c r="L1955" i="35"/>
  <c r="K1955" i="35"/>
  <c r="N1954" i="35"/>
  <c r="M1954" i="35"/>
  <c r="L1954" i="35"/>
  <c r="K1954" i="35"/>
  <c r="N1953" i="35"/>
  <c r="M1953" i="35"/>
  <c r="L1953" i="35"/>
  <c r="K1953" i="35"/>
  <c r="N1952" i="35"/>
  <c r="M1952" i="35"/>
  <c r="L1952" i="35"/>
  <c r="K1952" i="35"/>
  <c r="N1951" i="35"/>
  <c r="M1951" i="35"/>
  <c r="L1951" i="35"/>
  <c r="K1951" i="35"/>
  <c r="N1950" i="35"/>
  <c r="M1950" i="35"/>
  <c r="L1950" i="35"/>
  <c r="K1950" i="35"/>
  <c r="N1949" i="35"/>
  <c r="M1949" i="35"/>
  <c r="L1949" i="35"/>
  <c r="K1949" i="35"/>
  <c r="N1948" i="35"/>
  <c r="M1948" i="35"/>
  <c r="L1948" i="35"/>
  <c r="K1948" i="35"/>
  <c r="N1947" i="35"/>
  <c r="M1947" i="35"/>
  <c r="L1947" i="35"/>
  <c r="K1947" i="35"/>
  <c r="N1946" i="35"/>
  <c r="M1946" i="35"/>
  <c r="L1946" i="35"/>
  <c r="K1946" i="35"/>
  <c r="N1945" i="35"/>
  <c r="M1945" i="35"/>
  <c r="L1945" i="35"/>
  <c r="K1945" i="35"/>
  <c r="N1944" i="35"/>
  <c r="M1944" i="35"/>
  <c r="L1944" i="35"/>
  <c r="K1944" i="35"/>
  <c r="N1943" i="35"/>
  <c r="M1943" i="35"/>
  <c r="L1943" i="35"/>
  <c r="K1943" i="35"/>
  <c r="N1942" i="35"/>
  <c r="M1942" i="35"/>
  <c r="L1942" i="35"/>
  <c r="K1942" i="35"/>
  <c r="N1941" i="35"/>
  <c r="M1941" i="35"/>
  <c r="L1941" i="35"/>
  <c r="K1941" i="35"/>
  <c r="N1940" i="35"/>
  <c r="M1940" i="35"/>
  <c r="L1940" i="35"/>
  <c r="K1940" i="35"/>
  <c r="N1939" i="35"/>
  <c r="M1939" i="35"/>
  <c r="L1939" i="35"/>
  <c r="K1939" i="35"/>
  <c r="N1938" i="35"/>
  <c r="M1938" i="35"/>
  <c r="L1938" i="35"/>
  <c r="K1938" i="35"/>
  <c r="N1937" i="35"/>
  <c r="M1937" i="35"/>
  <c r="L1937" i="35"/>
  <c r="K1937" i="35"/>
  <c r="N1936" i="35"/>
  <c r="M1936" i="35"/>
  <c r="L1936" i="35"/>
  <c r="K1936" i="35"/>
  <c r="N1935" i="35"/>
  <c r="M1935" i="35"/>
  <c r="L1935" i="35"/>
  <c r="K1935" i="35"/>
  <c r="N1934" i="35"/>
  <c r="M1934" i="35"/>
  <c r="L1934" i="35"/>
  <c r="K1934" i="35"/>
  <c r="N1933" i="35"/>
  <c r="M1933" i="35"/>
  <c r="L1933" i="35"/>
  <c r="K1933" i="35"/>
  <c r="N1932" i="35"/>
  <c r="M1932" i="35"/>
  <c r="L1932" i="35"/>
  <c r="K1932" i="35"/>
  <c r="N1931" i="35"/>
  <c r="M1931" i="35"/>
  <c r="L1931" i="35"/>
  <c r="K1931" i="35"/>
  <c r="N1930" i="35"/>
  <c r="M1930" i="35"/>
  <c r="L1930" i="35"/>
  <c r="K1930" i="35"/>
  <c r="N1929" i="35"/>
  <c r="M1929" i="35"/>
  <c r="L1929" i="35"/>
  <c r="K1929" i="35"/>
  <c r="N1928" i="35"/>
  <c r="M1928" i="35"/>
  <c r="L1928" i="35"/>
  <c r="K1928" i="35"/>
  <c r="N1927" i="35"/>
  <c r="M1927" i="35"/>
  <c r="L1927" i="35"/>
  <c r="K1927" i="35"/>
  <c r="N1926" i="35"/>
  <c r="M1926" i="35"/>
  <c r="L1926" i="35"/>
  <c r="K1926" i="35"/>
  <c r="N1925" i="35"/>
  <c r="M1925" i="35"/>
  <c r="L1925" i="35"/>
  <c r="K1925" i="35"/>
  <c r="N1924" i="35"/>
  <c r="M1924" i="35"/>
  <c r="L1924" i="35"/>
  <c r="K1924" i="35"/>
  <c r="N1923" i="35"/>
  <c r="M1923" i="35"/>
  <c r="L1923" i="35"/>
  <c r="K1923" i="35"/>
  <c r="N1922" i="35"/>
  <c r="M1922" i="35"/>
  <c r="L1922" i="35"/>
  <c r="K1922" i="35"/>
  <c r="N1921" i="35"/>
  <c r="M1921" i="35"/>
  <c r="L1921" i="35"/>
  <c r="K1921" i="35"/>
  <c r="N1920" i="35"/>
  <c r="M1920" i="35"/>
  <c r="L1920" i="35"/>
  <c r="K1920" i="35"/>
  <c r="N1919" i="35"/>
  <c r="M1919" i="35"/>
  <c r="L1919" i="35"/>
  <c r="K1919" i="35"/>
  <c r="N1918" i="35"/>
  <c r="M1918" i="35"/>
  <c r="L1918" i="35"/>
  <c r="K1918" i="35"/>
  <c r="N1917" i="35"/>
  <c r="M1917" i="35"/>
  <c r="L1917" i="35"/>
  <c r="K1917" i="35"/>
  <c r="N1916" i="35"/>
  <c r="M1916" i="35"/>
  <c r="L1916" i="35"/>
  <c r="K1916" i="35"/>
  <c r="N1915" i="35"/>
  <c r="M1915" i="35"/>
  <c r="L1915" i="35"/>
  <c r="K1915" i="35"/>
  <c r="N1914" i="35"/>
  <c r="M1914" i="35"/>
  <c r="L1914" i="35"/>
  <c r="K1914" i="35"/>
  <c r="N1913" i="35"/>
  <c r="M1913" i="35"/>
  <c r="L1913" i="35"/>
  <c r="K1913" i="35"/>
  <c r="N1912" i="35"/>
  <c r="M1912" i="35"/>
  <c r="L1912" i="35"/>
  <c r="K1912" i="35"/>
  <c r="N1911" i="35"/>
  <c r="M1911" i="35"/>
  <c r="L1911" i="35"/>
  <c r="K1911" i="35"/>
  <c r="N1910" i="35"/>
  <c r="M1910" i="35"/>
  <c r="L1910" i="35"/>
  <c r="K1910" i="35"/>
  <c r="N1909" i="35"/>
  <c r="M1909" i="35"/>
  <c r="L1909" i="35"/>
  <c r="K1909" i="35"/>
  <c r="N1908" i="35"/>
  <c r="M1908" i="35"/>
  <c r="L1908" i="35"/>
  <c r="K1908" i="35"/>
  <c r="N1907" i="35"/>
  <c r="M1907" i="35"/>
  <c r="L1907" i="35"/>
  <c r="K1907" i="35"/>
  <c r="N1906" i="35"/>
  <c r="M1906" i="35"/>
  <c r="L1906" i="35"/>
  <c r="K1906" i="35"/>
  <c r="N1905" i="35"/>
  <c r="M1905" i="35"/>
  <c r="L1905" i="35"/>
  <c r="K1905" i="35"/>
  <c r="N1904" i="35"/>
  <c r="M1904" i="35"/>
  <c r="L1904" i="35"/>
  <c r="K1904" i="35"/>
  <c r="N1903" i="35"/>
  <c r="M1903" i="35"/>
  <c r="L1903" i="35"/>
  <c r="K1903" i="35"/>
  <c r="N1902" i="35"/>
  <c r="M1902" i="35"/>
  <c r="L1902" i="35"/>
  <c r="K1902" i="35"/>
  <c r="N1901" i="35"/>
  <c r="M1901" i="35"/>
  <c r="L1901" i="35"/>
  <c r="K1901" i="35"/>
  <c r="N1900" i="35"/>
  <c r="M1900" i="35"/>
  <c r="L1900" i="35"/>
  <c r="K1900" i="35"/>
  <c r="N1899" i="35"/>
  <c r="M1899" i="35"/>
  <c r="L1899" i="35"/>
  <c r="K1899" i="35"/>
  <c r="N1898" i="35"/>
  <c r="M1898" i="35"/>
  <c r="L1898" i="35"/>
  <c r="K1898" i="35"/>
  <c r="N1897" i="35"/>
  <c r="M1897" i="35"/>
  <c r="L1897" i="35"/>
  <c r="K1897" i="35"/>
  <c r="N1896" i="35"/>
  <c r="M1896" i="35"/>
  <c r="L1896" i="35"/>
  <c r="K1896" i="35"/>
  <c r="N1895" i="35"/>
  <c r="M1895" i="35"/>
  <c r="L1895" i="35"/>
  <c r="K1895" i="35"/>
  <c r="N1894" i="35"/>
  <c r="M1894" i="35"/>
  <c r="L1894" i="35"/>
  <c r="K1894" i="35"/>
  <c r="N1893" i="35"/>
  <c r="M1893" i="35"/>
  <c r="L1893" i="35"/>
  <c r="K1893" i="35"/>
  <c r="N1892" i="35"/>
  <c r="M1892" i="35"/>
  <c r="L1892" i="35"/>
  <c r="K1892" i="35"/>
  <c r="N1891" i="35"/>
  <c r="M1891" i="35"/>
  <c r="L1891" i="35"/>
  <c r="K1891" i="35"/>
  <c r="N1890" i="35"/>
  <c r="M1890" i="35"/>
  <c r="L1890" i="35"/>
  <c r="K1890" i="35"/>
  <c r="N1889" i="35"/>
  <c r="M1889" i="35"/>
  <c r="L1889" i="35"/>
  <c r="K1889" i="35"/>
  <c r="N1888" i="35"/>
  <c r="M1888" i="35"/>
  <c r="L1888" i="35"/>
  <c r="K1888" i="35"/>
  <c r="N1887" i="35"/>
  <c r="M1887" i="35"/>
  <c r="L1887" i="35"/>
  <c r="K1887" i="35"/>
  <c r="N1886" i="35"/>
  <c r="M1886" i="35"/>
  <c r="L1886" i="35"/>
  <c r="K1886" i="35"/>
  <c r="N1885" i="35"/>
  <c r="M1885" i="35"/>
  <c r="L1885" i="35"/>
  <c r="K1885" i="35"/>
  <c r="N1884" i="35"/>
  <c r="M1884" i="35"/>
  <c r="L1884" i="35"/>
  <c r="K1884" i="35"/>
  <c r="N1883" i="35"/>
  <c r="M1883" i="35"/>
  <c r="L1883" i="35"/>
  <c r="K1883" i="35"/>
  <c r="N1882" i="35"/>
  <c r="M1882" i="35"/>
  <c r="L1882" i="35"/>
  <c r="K1882" i="35"/>
  <c r="N1881" i="35"/>
  <c r="M1881" i="35"/>
  <c r="L1881" i="35"/>
  <c r="K1881" i="35"/>
  <c r="N1880" i="35"/>
  <c r="M1880" i="35"/>
  <c r="L1880" i="35"/>
  <c r="K1880" i="35"/>
  <c r="N1879" i="35"/>
  <c r="M1879" i="35"/>
  <c r="L1879" i="35"/>
  <c r="K1879" i="35"/>
  <c r="N1878" i="35"/>
  <c r="M1878" i="35"/>
  <c r="L1878" i="35"/>
  <c r="K1878" i="35"/>
  <c r="N1877" i="35"/>
  <c r="M1877" i="35"/>
  <c r="L1877" i="35"/>
  <c r="K1877" i="35"/>
  <c r="N1876" i="35"/>
  <c r="M1876" i="35"/>
  <c r="L1876" i="35"/>
  <c r="K1876" i="35"/>
  <c r="N1875" i="35"/>
  <c r="M1875" i="35"/>
  <c r="L1875" i="35"/>
  <c r="K1875" i="35"/>
  <c r="N1874" i="35"/>
  <c r="M1874" i="35"/>
  <c r="L1874" i="35"/>
  <c r="K1874" i="35"/>
  <c r="N1873" i="35"/>
  <c r="M1873" i="35"/>
  <c r="L1873" i="35"/>
  <c r="K1873" i="35"/>
  <c r="N1872" i="35"/>
  <c r="M1872" i="35"/>
  <c r="L1872" i="35"/>
  <c r="K1872" i="35"/>
  <c r="N1871" i="35"/>
  <c r="M1871" i="35"/>
  <c r="L1871" i="35"/>
  <c r="K1871" i="35"/>
  <c r="N1870" i="35"/>
  <c r="M1870" i="35"/>
  <c r="L1870" i="35"/>
  <c r="K1870" i="35"/>
  <c r="N1869" i="35"/>
  <c r="M1869" i="35"/>
  <c r="L1869" i="35"/>
  <c r="K1869" i="35"/>
  <c r="N1868" i="35"/>
  <c r="M1868" i="35"/>
  <c r="L1868" i="35"/>
  <c r="K1868" i="35"/>
  <c r="N1867" i="35"/>
  <c r="M1867" i="35"/>
  <c r="L1867" i="35"/>
  <c r="K1867" i="35"/>
  <c r="N1866" i="35"/>
  <c r="M1866" i="35"/>
  <c r="L1866" i="35"/>
  <c r="K1866" i="35"/>
  <c r="N1865" i="35"/>
  <c r="M1865" i="35"/>
  <c r="L1865" i="35"/>
  <c r="K1865" i="35"/>
  <c r="N1864" i="35"/>
  <c r="M1864" i="35"/>
  <c r="L1864" i="35"/>
  <c r="K1864" i="35"/>
  <c r="N1863" i="35"/>
  <c r="M1863" i="35"/>
  <c r="L1863" i="35"/>
  <c r="K1863" i="35"/>
  <c r="N1862" i="35"/>
  <c r="M1862" i="35"/>
  <c r="L1862" i="35"/>
  <c r="K1862" i="35"/>
  <c r="N1861" i="35"/>
  <c r="M1861" i="35"/>
  <c r="L1861" i="35"/>
  <c r="K1861" i="35"/>
  <c r="N1860" i="35"/>
  <c r="M1860" i="35"/>
  <c r="L1860" i="35"/>
  <c r="K1860" i="35"/>
  <c r="N1859" i="35"/>
  <c r="M1859" i="35"/>
  <c r="L1859" i="35"/>
  <c r="K1859" i="35"/>
  <c r="N1858" i="35"/>
  <c r="M1858" i="35"/>
  <c r="L1858" i="35"/>
  <c r="K1858" i="35"/>
  <c r="N1857" i="35"/>
  <c r="M1857" i="35"/>
  <c r="L1857" i="35"/>
  <c r="K1857" i="35"/>
  <c r="N1856" i="35"/>
  <c r="M1856" i="35"/>
  <c r="L1856" i="35"/>
  <c r="K1856" i="35"/>
  <c r="N1855" i="35"/>
  <c r="M1855" i="35"/>
  <c r="L1855" i="35"/>
  <c r="K1855" i="35"/>
  <c r="N1854" i="35"/>
  <c r="M1854" i="35"/>
  <c r="L1854" i="35"/>
  <c r="K1854" i="35"/>
  <c r="N1853" i="35"/>
  <c r="M1853" i="35"/>
  <c r="L1853" i="35"/>
  <c r="K1853" i="35"/>
  <c r="N1852" i="35"/>
  <c r="M1852" i="35"/>
  <c r="L1852" i="35"/>
  <c r="K1852" i="35"/>
  <c r="N1851" i="35"/>
  <c r="M1851" i="35"/>
  <c r="L1851" i="35"/>
  <c r="K1851" i="35"/>
  <c r="N1850" i="35"/>
  <c r="M1850" i="35"/>
  <c r="L1850" i="35"/>
  <c r="K1850" i="35"/>
  <c r="N1849" i="35"/>
  <c r="M1849" i="35"/>
  <c r="L1849" i="35"/>
  <c r="K1849" i="35"/>
  <c r="N1848" i="35"/>
  <c r="M1848" i="35"/>
  <c r="L1848" i="35"/>
  <c r="K1848" i="35"/>
  <c r="N1847" i="35"/>
  <c r="M1847" i="35"/>
  <c r="L1847" i="35"/>
  <c r="K1847" i="35"/>
  <c r="N1846" i="35"/>
  <c r="M1846" i="35"/>
  <c r="L1846" i="35"/>
  <c r="K1846" i="35"/>
  <c r="N1845" i="35"/>
  <c r="M1845" i="35"/>
  <c r="L1845" i="35"/>
  <c r="K1845" i="35"/>
  <c r="N1844" i="35"/>
  <c r="M1844" i="35"/>
  <c r="L1844" i="35"/>
  <c r="K1844" i="35"/>
  <c r="N1843" i="35"/>
  <c r="M1843" i="35"/>
  <c r="L1843" i="35"/>
  <c r="K1843" i="35"/>
  <c r="N1842" i="35"/>
  <c r="M1842" i="35"/>
  <c r="L1842" i="35"/>
  <c r="K1842" i="35"/>
  <c r="N1841" i="35"/>
  <c r="M1841" i="35"/>
  <c r="L1841" i="35"/>
  <c r="K1841" i="35"/>
  <c r="N1840" i="35"/>
  <c r="M1840" i="35"/>
  <c r="L1840" i="35"/>
  <c r="K1840" i="35"/>
  <c r="N1839" i="35"/>
  <c r="M1839" i="35"/>
  <c r="L1839" i="35"/>
  <c r="K1839" i="35"/>
  <c r="N1838" i="35"/>
  <c r="M1838" i="35"/>
  <c r="L1838" i="35"/>
  <c r="K1838" i="35"/>
  <c r="N1837" i="35"/>
  <c r="M1837" i="35"/>
  <c r="L1837" i="35"/>
  <c r="K1837" i="35"/>
  <c r="N1836" i="35"/>
  <c r="M1836" i="35"/>
  <c r="L1836" i="35"/>
  <c r="K1836" i="35"/>
  <c r="N1835" i="35"/>
  <c r="M1835" i="35"/>
  <c r="L1835" i="35"/>
  <c r="K1835" i="35"/>
  <c r="N1834" i="35"/>
  <c r="M1834" i="35"/>
  <c r="L1834" i="35"/>
  <c r="K1834" i="35"/>
  <c r="N1833" i="35"/>
  <c r="M1833" i="35"/>
  <c r="L1833" i="35"/>
  <c r="K1833" i="35"/>
  <c r="N1832" i="35"/>
  <c r="M1832" i="35"/>
  <c r="L1832" i="35"/>
  <c r="K1832" i="35"/>
  <c r="N1831" i="35"/>
  <c r="M1831" i="35"/>
  <c r="L1831" i="35"/>
  <c r="K1831" i="35"/>
  <c r="N1830" i="35"/>
  <c r="M1830" i="35"/>
  <c r="L1830" i="35"/>
  <c r="K1830" i="35"/>
  <c r="N1829" i="35"/>
  <c r="M1829" i="35"/>
  <c r="L1829" i="35"/>
  <c r="K1829" i="35"/>
  <c r="N1828" i="35"/>
  <c r="M1828" i="35"/>
  <c r="L1828" i="35"/>
  <c r="K1828" i="35"/>
  <c r="N1827" i="35"/>
  <c r="M1827" i="35"/>
  <c r="L1827" i="35"/>
  <c r="K1827" i="35"/>
  <c r="N1826" i="35"/>
  <c r="M1826" i="35"/>
  <c r="L1826" i="35"/>
  <c r="K1826" i="35"/>
  <c r="N1825" i="35"/>
  <c r="M1825" i="35"/>
  <c r="L1825" i="35"/>
  <c r="K1825" i="35"/>
  <c r="N1824" i="35"/>
  <c r="M1824" i="35"/>
  <c r="L1824" i="35"/>
  <c r="K1824" i="35"/>
  <c r="N1823" i="35"/>
  <c r="M1823" i="35"/>
  <c r="L1823" i="35"/>
  <c r="K1823" i="35"/>
  <c r="N1822" i="35"/>
  <c r="M1822" i="35"/>
  <c r="L1822" i="35"/>
  <c r="K1822" i="35"/>
  <c r="N1821" i="35"/>
  <c r="M1821" i="35"/>
  <c r="L1821" i="35"/>
  <c r="K1821" i="35"/>
  <c r="N1820" i="35"/>
  <c r="M1820" i="35"/>
  <c r="L1820" i="35"/>
  <c r="K1820" i="35"/>
  <c r="N1819" i="35"/>
  <c r="M1819" i="35"/>
  <c r="L1819" i="35"/>
  <c r="K1819" i="35"/>
  <c r="N1818" i="35"/>
  <c r="M1818" i="35"/>
  <c r="L1818" i="35"/>
  <c r="K1818" i="35"/>
  <c r="N1817" i="35"/>
  <c r="M1817" i="35"/>
  <c r="L1817" i="35"/>
  <c r="K1817" i="35"/>
  <c r="N1816" i="35"/>
  <c r="M1816" i="35"/>
  <c r="L1816" i="35"/>
  <c r="K1816" i="35"/>
  <c r="N1815" i="35"/>
  <c r="M1815" i="35"/>
  <c r="L1815" i="35"/>
  <c r="K1815" i="35"/>
  <c r="N1814" i="35"/>
  <c r="M1814" i="35"/>
  <c r="L1814" i="35"/>
  <c r="K1814" i="35"/>
  <c r="N1813" i="35"/>
  <c r="M1813" i="35"/>
  <c r="L1813" i="35"/>
  <c r="K1813" i="35"/>
  <c r="N1812" i="35"/>
  <c r="M1812" i="35"/>
  <c r="L1812" i="35"/>
  <c r="K1812" i="35"/>
  <c r="N1811" i="35"/>
  <c r="M1811" i="35"/>
  <c r="L1811" i="35"/>
  <c r="K1811" i="35"/>
  <c r="N1810" i="35"/>
  <c r="M1810" i="35"/>
  <c r="L1810" i="35"/>
  <c r="K1810" i="35"/>
  <c r="N1809" i="35"/>
  <c r="M1809" i="35"/>
  <c r="L1809" i="35"/>
  <c r="K1809" i="35"/>
  <c r="N1808" i="35"/>
  <c r="M1808" i="35"/>
  <c r="L1808" i="35"/>
  <c r="K1808" i="35"/>
  <c r="N1807" i="35"/>
  <c r="M1807" i="35"/>
  <c r="L1807" i="35"/>
  <c r="K1807" i="35"/>
  <c r="N1806" i="35"/>
  <c r="M1806" i="35"/>
  <c r="L1806" i="35"/>
  <c r="K1806" i="35"/>
  <c r="N1805" i="35"/>
  <c r="M1805" i="35"/>
  <c r="L1805" i="35"/>
  <c r="K1805" i="35"/>
  <c r="N1804" i="35"/>
  <c r="M1804" i="35"/>
  <c r="L1804" i="35"/>
  <c r="K1804" i="35"/>
  <c r="N1803" i="35"/>
  <c r="M1803" i="35"/>
  <c r="L1803" i="35"/>
  <c r="K1803" i="35"/>
  <c r="N1802" i="35"/>
  <c r="M1802" i="35"/>
  <c r="L1802" i="35"/>
  <c r="K1802" i="35"/>
  <c r="N1801" i="35"/>
  <c r="M1801" i="35"/>
  <c r="L1801" i="35"/>
  <c r="K1801" i="35"/>
  <c r="N1800" i="35"/>
  <c r="M1800" i="35"/>
  <c r="L1800" i="35"/>
  <c r="K1800" i="35"/>
  <c r="N1799" i="35"/>
  <c r="M1799" i="35"/>
  <c r="L1799" i="35"/>
  <c r="K1799" i="35"/>
  <c r="N1798" i="35"/>
  <c r="M1798" i="35"/>
  <c r="L1798" i="35"/>
  <c r="K1798" i="35"/>
  <c r="N1797" i="35"/>
  <c r="M1797" i="35"/>
  <c r="L1797" i="35"/>
  <c r="K1797" i="35"/>
  <c r="N1796" i="35"/>
  <c r="M1796" i="35"/>
  <c r="L1796" i="35"/>
  <c r="K1796" i="35"/>
  <c r="N1795" i="35"/>
  <c r="M1795" i="35"/>
  <c r="L1795" i="35"/>
  <c r="K1795" i="35"/>
  <c r="N1794" i="35"/>
  <c r="M1794" i="35"/>
  <c r="L1794" i="35"/>
  <c r="K1794" i="35"/>
  <c r="N1793" i="35"/>
  <c r="M1793" i="35"/>
  <c r="L1793" i="35"/>
  <c r="K1793" i="35"/>
  <c r="N1792" i="35"/>
  <c r="M1792" i="35"/>
  <c r="L1792" i="35"/>
  <c r="K1792" i="35"/>
  <c r="N1791" i="35"/>
  <c r="M1791" i="35"/>
  <c r="L1791" i="35"/>
  <c r="K1791" i="35"/>
  <c r="N1790" i="35"/>
  <c r="M1790" i="35"/>
  <c r="L1790" i="35"/>
  <c r="K1790" i="35"/>
  <c r="N1789" i="35"/>
  <c r="M1789" i="35"/>
  <c r="L1789" i="35"/>
  <c r="K1789" i="35"/>
  <c r="N1788" i="35"/>
  <c r="M1788" i="35"/>
  <c r="L1788" i="35"/>
  <c r="K1788" i="35"/>
  <c r="N1787" i="35"/>
  <c r="M1787" i="35"/>
  <c r="L1787" i="35"/>
  <c r="K1787" i="35"/>
  <c r="N1786" i="35"/>
  <c r="M1786" i="35"/>
  <c r="L1786" i="35"/>
  <c r="K1786" i="35"/>
  <c r="N1785" i="35"/>
  <c r="M1785" i="35"/>
  <c r="L1785" i="35"/>
  <c r="K1785" i="35"/>
  <c r="N1784" i="35"/>
  <c r="M1784" i="35"/>
  <c r="L1784" i="35"/>
  <c r="K1784" i="35"/>
  <c r="N1783" i="35"/>
  <c r="M1783" i="35"/>
  <c r="L1783" i="35"/>
  <c r="K1783" i="35"/>
  <c r="N1782" i="35"/>
  <c r="M1782" i="35"/>
  <c r="L1782" i="35"/>
  <c r="K1782" i="35"/>
  <c r="N1781" i="35"/>
  <c r="M1781" i="35"/>
  <c r="L1781" i="35"/>
  <c r="K1781" i="35"/>
  <c r="N1780" i="35"/>
  <c r="M1780" i="35"/>
  <c r="L1780" i="35"/>
  <c r="K1780" i="35"/>
  <c r="N1779" i="35"/>
  <c r="M1779" i="35"/>
  <c r="L1779" i="35"/>
  <c r="K1779" i="35"/>
  <c r="N1778" i="35"/>
  <c r="M1778" i="35"/>
  <c r="L1778" i="35"/>
  <c r="K1778" i="35"/>
  <c r="N1777" i="35"/>
  <c r="M1777" i="35"/>
  <c r="L1777" i="35"/>
  <c r="K1777" i="35"/>
  <c r="N1776" i="35"/>
  <c r="M1776" i="35"/>
  <c r="L1776" i="35"/>
  <c r="K1776" i="35"/>
  <c r="N1775" i="35"/>
  <c r="M1775" i="35"/>
  <c r="L1775" i="35"/>
  <c r="K1775" i="35"/>
  <c r="N1774" i="35"/>
  <c r="M1774" i="35"/>
  <c r="L1774" i="35"/>
  <c r="K1774" i="35"/>
  <c r="N1773" i="35"/>
  <c r="M1773" i="35"/>
  <c r="L1773" i="35"/>
  <c r="K1773" i="35"/>
  <c r="N1772" i="35"/>
  <c r="M1772" i="35"/>
  <c r="L1772" i="35"/>
  <c r="K1772" i="35"/>
  <c r="N1771" i="35"/>
  <c r="M1771" i="35"/>
  <c r="L1771" i="35"/>
  <c r="K1771" i="35"/>
  <c r="N1770" i="35"/>
  <c r="M1770" i="35"/>
  <c r="L1770" i="35"/>
  <c r="K1770" i="35"/>
  <c r="N1769" i="35"/>
  <c r="M1769" i="35"/>
  <c r="L1769" i="35"/>
  <c r="K1769" i="35"/>
  <c r="N1768" i="35"/>
  <c r="M1768" i="35"/>
  <c r="L1768" i="35"/>
  <c r="K1768" i="35"/>
  <c r="N1767" i="35"/>
  <c r="M1767" i="35"/>
  <c r="L1767" i="35"/>
  <c r="K1767" i="35"/>
  <c r="N1766" i="35"/>
  <c r="M1766" i="35"/>
  <c r="L1766" i="35"/>
  <c r="K1766" i="35"/>
  <c r="N1765" i="35"/>
  <c r="M1765" i="35"/>
  <c r="L1765" i="35"/>
  <c r="K1765" i="35"/>
  <c r="N1764" i="35"/>
  <c r="M1764" i="35"/>
  <c r="L1764" i="35"/>
  <c r="K1764" i="35"/>
  <c r="N1763" i="35"/>
  <c r="M1763" i="35"/>
  <c r="L1763" i="35"/>
  <c r="K1763" i="35"/>
  <c r="N1762" i="35"/>
  <c r="M1762" i="35"/>
  <c r="L1762" i="35"/>
  <c r="K1762" i="35"/>
  <c r="N1761" i="35"/>
  <c r="M1761" i="35"/>
  <c r="L1761" i="35"/>
  <c r="K1761" i="35"/>
  <c r="N1760" i="35"/>
  <c r="M1760" i="35"/>
  <c r="L1760" i="35"/>
  <c r="K1760" i="35"/>
  <c r="N1759" i="35"/>
  <c r="M1759" i="35"/>
  <c r="L1759" i="35"/>
  <c r="K1759" i="35"/>
  <c r="N1758" i="35"/>
  <c r="M1758" i="35"/>
  <c r="L1758" i="35"/>
  <c r="K1758" i="35"/>
  <c r="N1757" i="35"/>
  <c r="M1757" i="35"/>
  <c r="L1757" i="35"/>
  <c r="K1757" i="35"/>
  <c r="N1756" i="35"/>
  <c r="M1756" i="35"/>
  <c r="L1756" i="35"/>
  <c r="K1756" i="35"/>
  <c r="N1755" i="35"/>
  <c r="M1755" i="35"/>
  <c r="L1755" i="35"/>
  <c r="K1755" i="35"/>
  <c r="N1754" i="35"/>
  <c r="M1754" i="35"/>
  <c r="L1754" i="35"/>
  <c r="K1754" i="35"/>
  <c r="N1753" i="35"/>
  <c r="M1753" i="35"/>
  <c r="L1753" i="35"/>
  <c r="K1753" i="35"/>
  <c r="N1752" i="35"/>
  <c r="M1752" i="35"/>
  <c r="L1752" i="35"/>
  <c r="K1752" i="35"/>
  <c r="N1751" i="35"/>
  <c r="M1751" i="35"/>
  <c r="L1751" i="35"/>
  <c r="K1751" i="35"/>
  <c r="N1750" i="35"/>
  <c r="M1750" i="35"/>
  <c r="L1750" i="35"/>
  <c r="K1750" i="35"/>
  <c r="N1749" i="35"/>
  <c r="M1749" i="35"/>
  <c r="L1749" i="35"/>
  <c r="K1749" i="35"/>
  <c r="N1748" i="35"/>
  <c r="M1748" i="35"/>
  <c r="L1748" i="35"/>
  <c r="K1748" i="35"/>
  <c r="N1747" i="35"/>
  <c r="M1747" i="35"/>
  <c r="L1747" i="35"/>
  <c r="K1747" i="35"/>
  <c r="N1746" i="35"/>
  <c r="M1746" i="35"/>
  <c r="L1746" i="35"/>
  <c r="K1746" i="35"/>
  <c r="N1745" i="35"/>
  <c r="M1745" i="35"/>
  <c r="L1745" i="35"/>
  <c r="K1745" i="35"/>
  <c r="N1744" i="35"/>
  <c r="M1744" i="35"/>
  <c r="L1744" i="35"/>
  <c r="K1744" i="35"/>
  <c r="N1743" i="35"/>
  <c r="M1743" i="35"/>
  <c r="L1743" i="35"/>
  <c r="K1743" i="35"/>
  <c r="N1742" i="35"/>
  <c r="M1742" i="35"/>
  <c r="L1742" i="35"/>
  <c r="K1742" i="35"/>
  <c r="N1741" i="35"/>
  <c r="M1741" i="35"/>
  <c r="L1741" i="35"/>
  <c r="K1741" i="35"/>
  <c r="N1740" i="35"/>
  <c r="M1740" i="35"/>
  <c r="L1740" i="35"/>
  <c r="K1740" i="35"/>
  <c r="N1739" i="35"/>
  <c r="M1739" i="35"/>
  <c r="L1739" i="35"/>
  <c r="K1739" i="35"/>
  <c r="N1738" i="35"/>
  <c r="M1738" i="35"/>
  <c r="L1738" i="35"/>
  <c r="K1738" i="35"/>
  <c r="N1737" i="35"/>
  <c r="M1737" i="35"/>
  <c r="L1737" i="35"/>
  <c r="K1737" i="35"/>
  <c r="N1736" i="35"/>
  <c r="M1736" i="35"/>
  <c r="L1736" i="35"/>
  <c r="K1736" i="35"/>
  <c r="N1735" i="35"/>
  <c r="M1735" i="35"/>
  <c r="L1735" i="35"/>
  <c r="K1735" i="35"/>
  <c r="N1734" i="35"/>
  <c r="M1734" i="35"/>
  <c r="L1734" i="35"/>
  <c r="K1734" i="35"/>
  <c r="N1733" i="35"/>
  <c r="M1733" i="35"/>
  <c r="L1733" i="35"/>
  <c r="K1733" i="35"/>
  <c r="N1732" i="35"/>
  <c r="M1732" i="35"/>
  <c r="L1732" i="35"/>
  <c r="K1732" i="35"/>
  <c r="N1731" i="35"/>
  <c r="M1731" i="35"/>
  <c r="L1731" i="35"/>
  <c r="K1731" i="35"/>
  <c r="N1730" i="35"/>
  <c r="M1730" i="35"/>
  <c r="L1730" i="35"/>
  <c r="K1730" i="35"/>
  <c r="N1729" i="35"/>
  <c r="M1729" i="35"/>
  <c r="L1729" i="35"/>
  <c r="K1729" i="35"/>
  <c r="N1728" i="35"/>
  <c r="M1728" i="35"/>
  <c r="L1728" i="35"/>
  <c r="K1728" i="35"/>
  <c r="N1727" i="35"/>
  <c r="M1727" i="35"/>
  <c r="L1727" i="35"/>
  <c r="K1727" i="35"/>
  <c r="N1726" i="35"/>
  <c r="M1726" i="35"/>
  <c r="L1726" i="35"/>
  <c r="K1726" i="35"/>
  <c r="N1725" i="35"/>
  <c r="M1725" i="35"/>
  <c r="L1725" i="35"/>
  <c r="K1725" i="35"/>
  <c r="N1724" i="35"/>
  <c r="M1724" i="35"/>
  <c r="L1724" i="35"/>
  <c r="K1724" i="35"/>
  <c r="N1723" i="35"/>
  <c r="M1723" i="35"/>
  <c r="L1723" i="35"/>
  <c r="K1723" i="35"/>
  <c r="N1722" i="35"/>
  <c r="M1722" i="35"/>
  <c r="L1722" i="35"/>
  <c r="K1722" i="35"/>
  <c r="N1721" i="35"/>
  <c r="M1721" i="35"/>
  <c r="L1721" i="35"/>
  <c r="K1721" i="35"/>
  <c r="N1720" i="35"/>
  <c r="M1720" i="35"/>
  <c r="L1720" i="35"/>
  <c r="K1720" i="35"/>
  <c r="N1719" i="35"/>
  <c r="M1719" i="35"/>
  <c r="L1719" i="35"/>
  <c r="K1719" i="35"/>
  <c r="N1718" i="35"/>
  <c r="M1718" i="35"/>
  <c r="L1718" i="35"/>
  <c r="K1718" i="35"/>
  <c r="N1717" i="35"/>
  <c r="M1717" i="35"/>
  <c r="L1717" i="35"/>
  <c r="K1717" i="35"/>
  <c r="N1716" i="35"/>
  <c r="M1716" i="35"/>
  <c r="L1716" i="35"/>
  <c r="K1716" i="35"/>
  <c r="N1715" i="35"/>
  <c r="M1715" i="35"/>
  <c r="L1715" i="35"/>
  <c r="K1715" i="35"/>
  <c r="N1714" i="35"/>
  <c r="M1714" i="35"/>
  <c r="L1714" i="35"/>
  <c r="K1714" i="35"/>
  <c r="N1713" i="35"/>
  <c r="M1713" i="35"/>
  <c r="L1713" i="35"/>
  <c r="K1713" i="35"/>
  <c r="N1712" i="35"/>
  <c r="M1712" i="35"/>
  <c r="L1712" i="35"/>
  <c r="K1712" i="35"/>
  <c r="N1711" i="35"/>
  <c r="M1711" i="35"/>
  <c r="L1711" i="35"/>
  <c r="K1711" i="35"/>
  <c r="N1710" i="35"/>
  <c r="M1710" i="35"/>
  <c r="L1710" i="35"/>
  <c r="K1710" i="35"/>
  <c r="N1709" i="35"/>
  <c r="M1709" i="35"/>
  <c r="L1709" i="35"/>
  <c r="K1709" i="35"/>
  <c r="N1708" i="35"/>
  <c r="M1708" i="35"/>
  <c r="L1708" i="35"/>
  <c r="K1708" i="35"/>
  <c r="N1707" i="35"/>
  <c r="M1707" i="35"/>
  <c r="L1707" i="35"/>
  <c r="K1707" i="35"/>
  <c r="N1706" i="35"/>
  <c r="M1706" i="35"/>
  <c r="L1706" i="35"/>
  <c r="K1706" i="35"/>
  <c r="N1705" i="35"/>
  <c r="M1705" i="35"/>
  <c r="L1705" i="35"/>
  <c r="K1705" i="35"/>
  <c r="N1704" i="35"/>
  <c r="M1704" i="35"/>
  <c r="L1704" i="35"/>
  <c r="K1704" i="35"/>
  <c r="N1703" i="35"/>
  <c r="M1703" i="35"/>
  <c r="L1703" i="35"/>
  <c r="K1703" i="35"/>
  <c r="N1702" i="35"/>
  <c r="M1702" i="35"/>
  <c r="L1702" i="35"/>
  <c r="K1702" i="35"/>
  <c r="N1701" i="35"/>
  <c r="M1701" i="35"/>
  <c r="L1701" i="35"/>
  <c r="K1701" i="35"/>
  <c r="N1700" i="35"/>
  <c r="M1700" i="35"/>
  <c r="L1700" i="35"/>
  <c r="K1700" i="35"/>
  <c r="N1699" i="35"/>
  <c r="M1699" i="35"/>
  <c r="L1699" i="35"/>
  <c r="K1699" i="35"/>
  <c r="N1698" i="35"/>
  <c r="M1698" i="35"/>
  <c r="L1698" i="35"/>
  <c r="K1698" i="35"/>
  <c r="N1697" i="35"/>
  <c r="M1697" i="35"/>
  <c r="L1697" i="35"/>
  <c r="K1697" i="35"/>
  <c r="N1696" i="35"/>
  <c r="M1696" i="35"/>
  <c r="L1696" i="35"/>
  <c r="K1696" i="35"/>
  <c r="N1695" i="35"/>
  <c r="M1695" i="35"/>
  <c r="L1695" i="35"/>
  <c r="K1695" i="35"/>
  <c r="N1694" i="35"/>
  <c r="M1694" i="35"/>
  <c r="L1694" i="35"/>
  <c r="K1694" i="35"/>
  <c r="N1693" i="35"/>
  <c r="M1693" i="35"/>
  <c r="L1693" i="35"/>
  <c r="K1693" i="35"/>
  <c r="N1692" i="35"/>
  <c r="M1692" i="35"/>
  <c r="L1692" i="35"/>
  <c r="K1692" i="35"/>
  <c r="N1691" i="35"/>
  <c r="M1691" i="35"/>
  <c r="L1691" i="35"/>
  <c r="K1691" i="35"/>
  <c r="N1690" i="35"/>
  <c r="M1690" i="35"/>
  <c r="L1690" i="35"/>
  <c r="K1690" i="35"/>
  <c r="N1689" i="35"/>
  <c r="M1689" i="35"/>
  <c r="L1689" i="35"/>
  <c r="K1689" i="35"/>
  <c r="N1688" i="35"/>
  <c r="M1688" i="35"/>
  <c r="L1688" i="35"/>
  <c r="K1688" i="35"/>
  <c r="N1687" i="35"/>
  <c r="M1687" i="35"/>
  <c r="L1687" i="35"/>
  <c r="K1687" i="35"/>
  <c r="N1686" i="35"/>
  <c r="M1686" i="35"/>
  <c r="L1686" i="35"/>
  <c r="K1686" i="35"/>
  <c r="N1685" i="35"/>
  <c r="M1685" i="35"/>
  <c r="L1685" i="35"/>
  <c r="K1685" i="35"/>
  <c r="N1684" i="35"/>
  <c r="M1684" i="35"/>
  <c r="L1684" i="35"/>
  <c r="K1684" i="35"/>
  <c r="N1683" i="35"/>
  <c r="M1683" i="35"/>
  <c r="L1683" i="35"/>
  <c r="K1683" i="35"/>
  <c r="N1682" i="35"/>
  <c r="M1682" i="35"/>
  <c r="L1682" i="35"/>
  <c r="K1682" i="35"/>
  <c r="N1681" i="35"/>
  <c r="M1681" i="35"/>
  <c r="L1681" i="35"/>
  <c r="K1681" i="35"/>
  <c r="N1680" i="35"/>
  <c r="M1680" i="35"/>
  <c r="L1680" i="35"/>
  <c r="K1680" i="35"/>
  <c r="N1679" i="35"/>
  <c r="M1679" i="35"/>
  <c r="L1679" i="35"/>
  <c r="K1679" i="35"/>
  <c r="N1678" i="35"/>
  <c r="M1678" i="35"/>
  <c r="L1678" i="35"/>
  <c r="K1678" i="35"/>
  <c r="N1677" i="35"/>
  <c r="M1677" i="35"/>
  <c r="L1677" i="35"/>
  <c r="K1677" i="35"/>
  <c r="N1676" i="35"/>
  <c r="M1676" i="35"/>
  <c r="L1676" i="35"/>
  <c r="K1676" i="35"/>
  <c r="N1675" i="35"/>
  <c r="M1675" i="35"/>
  <c r="L1675" i="35"/>
  <c r="K1675" i="35"/>
  <c r="N1674" i="35"/>
  <c r="M1674" i="35"/>
  <c r="L1674" i="35"/>
  <c r="K1674" i="35"/>
  <c r="N1673" i="35"/>
  <c r="M1673" i="35"/>
  <c r="L1673" i="35"/>
  <c r="K1673" i="35"/>
  <c r="N1672" i="35"/>
  <c r="M1672" i="35"/>
  <c r="L1672" i="35"/>
  <c r="K1672" i="35"/>
  <c r="N1671" i="35"/>
  <c r="M1671" i="35"/>
  <c r="L1671" i="35"/>
  <c r="K1671" i="35"/>
  <c r="N1670" i="35"/>
  <c r="M1670" i="35"/>
  <c r="L1670" i="35"/>
  <c r="K1670" i="35"/>
  <c r="N1669" i="35"/>
  <c r="M1669" i="35"/>
  <c r="L1669" i="35"/>
  <c r="K1669" i="35"/>
  <c r="N1668" i="35"/>
  <c r="M1668" i="35"/>
  <c r="L1668" i="35"/>
  <c r="K1668" i="35"/>
  <c r="N1667" i="35"/>
  <c r="M1667" i="35"/>
  <c r="L1667" i="35"/>
  <c r="K1667" i="35"/>
  <c r="N1666" i="35"/>
  <c r="M1666" i="35"/>
  <c r="L1666" i="35"/>
  <c r="K1666" i="35"/>
  <c r="N1665" i="35"/>
  <c r="M1665" i="35"/>
  <c r="L1665" i="35"/>
  <c r="K1665" i="35"/>
  <c r="N1664" i="35"/>
  <c r="M1664" i="35"/>
  <c r="L1664" i="35"/>
  <c r="K1664" i="35"/>
  <c r="N1663" i="35"/>
  <c r="M1663" i="35"/>
  <c r="L1663" i="35"/>
  <c r="K1663" i="35"/>
  <c r="N1662" i="35"/>
  <c r="M1662" i="35"/>
  <c r="L1662" i="35"/>
  <c r="K1662" i="35"/>
  <c r="N1661" i="35"/>
  <c r="M1661" i="35"/>
  <c r="L1661" i="35"/>
  <c r="K1661" i="35"/>
  <c r="N1660" i="35"/>
  <c r="M1660" i="35"/>
  <c r="L1660" i="35"/>
  <c r="K1660" i="35"/>
  <c r="N1659" i="35"/>
  <c r="M1659" i="35"/>
  <c r="L1659" i="35"/>
  <c r="K1659" i="35"/>
  <c r="N1658" i="35"/>
  <c r="M1658" i="35"/>
  <c r="L1658" i="35"/>
  <c r="K1658" i="35"/>
  <c r="N1657" i="35"/>
  <c r="M1657" i="35"/>
  <c r="L1657" i="35"/>
  <c r="K1657" i="35"/>
  <c r="N1656" i="35"/>
  <c r="M1656" i="35"/>
  <c r="L1656" i="35"/>
  <c r="K1656" i="35"/>
  <c r="N1655" i="35"/>
  <c r="M1655" i="35"/>
  <c r="L1655" i="35"/>
  <c r="K1655" i="35"/>
  <c r="N1654" i="35"/>
  <c r="M1654" i="35"/>
  <c r="L1654" i="35"/>
  <c r="K1654" i="35"/>
  <c r="N1653" i="35"/>
  <c r="M1653" i="35"/>
  <c r="L1653" i="35"/>
  <c r="K1653" i="35"/>
  <c r="N1652" i="35"/>
  <c r="M1652" i="35"/>
  <c r="L1652" i="35"/>
  <c r="K1652" i="35"/>
  <c r="N1651" i="35"/>
  <c r="M1651" i="35"/>
  <c r="L1651" i="35"/>
  <c r="K1651" i="35"/>
  <c r="N1650" i="35"/>
  <c r="M1650" i="35"/>
  <c r="L1650" i="35"/>
  <c r="K1650" i="35"/>
  <c r="N1649" i="35"/>
  <c r="M1649" i="35"/>
  <c r="L1649" i="35"/>
  <c r="K1649" i="35"/>
  <c r="N1648" i="35"/>
  <c r="M1648" i="35"/>
  <c r="L1648" i="35"/>
  <c r="K1648" i="35"/>
  <c r="N1647" i="35"/>
  <c r="M1647" i="35"/>
  <c r="L1647" i="35"/>
  <c r="K1647" i="35"/>
  <c r="N1646" i="35"/>
  <c r="M1646" i="35"/>
  <c r="L1646" i="35"/>
  <c r="K1646" i="35"/>
  <c r="N1645" i="35"/>
  <c r="M1645" i="35"/>
  <c r="L1645" i="35"/>
  <c r="K1645" i="35"/>
  <c r="N1644" i="35"/>
  <c r="M1644" i="35"/>
  <c r="L1644" i="35"/>
  <c r="K1644" i="35"/>
  <c r="N1643" i="35"/>
  <c r="M1643" i="35"/>
  <c r="L1643" i="35"/>
  <c r="K1643" i="35"/>
  <c r="N1642" i="35"/>
  <c r="M1642" i="35"/>
  <c r="L1642" i="35"/>
  <c r="K1642" i="35"/>
  <c r="N1641" i="35"/>
  <c r="M1641" i="35"/>
  <c r="L1641" i="35"/>
  <c r="K1641" i="35"/>
  <c r="N1640" i="35"/>
  <c r="M1640" i="35"/>
  <c r="L1640" i="35"/>
  <c r="K1640" i="35"/>
  <c r="N1639" i="35"/>
  <c r="M1639" i="35"/>
  <c r="L1639" i="35"/>
  <c r="K1639" i="35"/>
  <c r="N1638" i="35"/>
  <c r="M1638" i="35"/>
  <c r="L1638" i="35"/>
  <c r="K1638" i="35"/>
  <c r="N1637" i="35"/>
  <c r="M1637" i="35"/>
  <c r="L1637" i="35"/>
  <c r="K1637" i="35"/>
  <c r="N1636" i="35"/>
  <c r="M1636" i="35"/>
  <c r="L1636" i="35"/>
  <c r="K1636" i="35"/>
  <c r="N1635" i="35"/>
  <c r="M1635" i="35"/>
  <c r="L1635" i="35"/>
  <c r="K1635" i="35"/>
  <c r="N1634" i="35"/>
  <c r="M1634" i="35"/>
  <c r="L1634" i="35"/>
  <c r="K1634" i="35"/>
  <c r="N1633" i="35"/>
  <c r="M1633" i="35"/>
  <c r="L1633" i="35"/>
  <c r="K1633" i="35"/>
  <c r="N1632" i="35"/>
  <c r="M1632" i="35"/>
  <c r="L1632" i="35"/>
  <c r="K1632" i="35"/>
  <c r="N1631" i="35"/>
  <c r="M1631" i="35"/>
  <c r="L1631" i="35"/>
  <c r="K1631" i="35"/>
  <c r="N1630" i="35"/>
  <c r="M1630" i="35"/>
  <c r="L1630" i="35"/>
  <c r="K1630" i="35"/>
  <c r="N1629" i="35"/>
  <c r="M1629" i="35"/>
  <c r="L1629" i="35"/>
  <c r="K1629" i="35"/>
  <c r="N1628" i="35"/>
  <c r="M1628" i="35"/>
  <c r="L1628" i="35"/>
  <c r="K1628" i="35"/>
  <c r="N1627" i="35"/>
  <c r="M1627" i="35"/>
  <c r="L1627" i="35"/>
  <c r="K1627" i="35"/>
  <c r="N1626" i="35"/>
  <c r="M1626" i="35"/>
  <c r="L1626" i="35"/>
  <c r="K1626" i="35"/>
  <c r="N1625" i="35"/>
  <c r="M1625" i="35"/>
  <c r="L1625" i="35"/>
  <c r="K1625" i="35"/>
  <c r="N1624" i="35"/>
  <c r="M1624" i="35"/>
  <c r="L1624" i="35"/>
  <c r="K1624" i="35"/>
  <c r="N1623" i="35"/>
  <c r="M1623" i="35"/>
  <c r="L1623" i="35"/>
  <c r="K1623" i="35"/>
  <c r="N1622" i="35"/>
  <c r="M1622" i="35"/>
  <c r="L1622" i="35"/>
  <c r="K1622" i="35"/>
  <c r="N1621" i="35"/>
  <c r="M1621" i="35"/>
  <c r="L1621" i="35"/>
  <c r="K1621" i="35"/>
  <c r="N1620" i="35"/>
  <c r="M1620" i="35"/>
  <c r="L1620" i="35"/>
  <c r="K1620" i="35"/>
  <c r="N1619" i="35"/>
  <c r="M1619" i="35"/>
  <c r="L1619" i="35"/>
  <c r="K1619" i="35"/>
  <c r="N1618" i="35"/>
  <c r="M1618" i="35"/>
  <c r="L1618" i="35"/>
  <c r="K1618" i="35"/>
  <c r="N1617" i="35"/>
  <c r="M1617" i="35"/>
  <c r="L1617" i="35"/>
  <c r="K1617" i="35"/>
  <c r="N1616" i="35"/>
  <c r="M1616" i="35"/>
  <c r="L1616" i="35"/>
  <c r="K1616" i="35"/>
  <c r="N1615" i="35"/>
  <c r="M1615" i="35"/>
  <c r="L1615" i="35"/>
  <c r="K1615" i="35"/>
  <c r="N1614" i="35"/>
  <c r="M1614" i="35"/>
  <c r="L1614" i="35"/>
  <c r="K1614" i="35"/>
  <c r="N1613" i="35"/>
  <c r="M1613" i="35"/>
  <c r="L1613" i="35"/>
  <c r="K1613" i="35"/>
  <c r="N1612" i="35"/>
  <c r="M1612" i="35"/>
  <c r="L1612" i="35"/>
  <c r="K1612" i="35"/>
  <c r="N1611" i="35"/>
  <c r="M1611" i="35"/>
  <c r="L1611" i="35"/>
  <c r="K1611" i="35"/>
  <c r="N1610" i="35"/>
  <c r="M1610" i="35"/>
  <c r="L1610" i="35"/>
  <c r="K1610" i="35"/>
  <c r="N1609" i="35"/>
  <c r="M1609" i="35"/>
  <c r="L1609" i="35"/>
  <c r="K1609" i="35"/>
  <c r="N1608" i="35"/>
  <c r="M1608" i="35"/>
  <c r="L1608" i="35"/>
  <c r="K1608" i="35"/>
  <c r="N1607" i="35"/>
  <c r="M1607" i="35"/>
  <c r="L1607" i="35"/>
  <c r="K1607" i="35"/>
  <c r="N1606" i="35"/>
  <c r="M1606" i="35"/>
  <c r="L1606" i="35"/>
  <c r="K1606" i="35"/>
  <c r="N1605" i="35"/>
  <c r="M1605" i="35"/>
  <c r="L1605" i="35"/>
  <c r="K1605" i="35"/>
  <c r="N1604" i="35"/>
  <c r="M1604" i="35"/>
  <c r="L1604" i="35"/>
  <c r="K1604" i="35"/>
  <c r="N1603" i="35"/>
  <c r="M1603" i="35"/>
  <c r="L1603" i="35"/>
  <c r="K1603" i="35"/>
  <c r="N1602" i="35"/>
  <c r="M1602" i="35"/>
  <c r="L1602" i="35"/>
  <c r="K1602" i="35"/>
  <c r="N1601" i="35"/>
  <c r="M1601" i="35"/>
  <c r="L1601" i="35"/>
  <c r="K1601" i="35"/>
  <c r="N1600" i="35"/>
  <c r="M1600" i="35"/>
  <c r="L1600" i="35"/>
  <c r="K1600" i="35"/>
  <c r="N1599" i="35"/>
  <c r="M1599" i="35"/>
  <c r="L1599" i="35"/>
  <c r="K1599" i="35"/>
  <c r="N1598" i="35"/>
  <c r="M1598" i="35"/>
  <c r="L1598" i="35"/>
  <c r="K1598" i="35"/>
  <c r="N1597" i="35"/>
  <c r="M1597" i="35"/>
  <c r="L1597" i="35"/>
  <c r="K1597" i="35"/>
  <c r="N1596" i="35"/>
  <c r="M1596" i="35"/>
  <c r="L1596" i="35"/>
  <c r="K1596" i="35"/>
  <c r="N1595" i="35"/>
  <c r="M1595" i="35"/>
  <c r="L1595" i="35"/>
  <c r="K1595" i="35"/>
  <c r="N1594" i="35"/>
  <c r="M1594" i="35"/>
  <c r="L1594" i="35"/>
  <c r="K1594" i="35"/>
  <c r="N1593" i="35"/>
  <c r="M1593" i="35"/>
  <c r="L1593" i="35"/>
  <c r="K1593" i="35"/>
  <c r="N1592" i="35"/>
  <c r="M1592" i="35"/>
  <c r="L1592" i="35"/>
  <c r="K1592" i="35"/>
  <c r="N1591" i="35"/>
  <c r="M1591" i="35"/>
  <c r="L1591" i="35"/>
  <c r="K1591" i="35"/>
  <c r="N1590" i="35"/>
  <c r="M1590" i="35"/>
  <c r="L1590" i="35"/>
  <c r="K1590" i="35"/>
  <c r="N1589" i="35"/>
  <c r="M1589" i="35"/>
  <c r="L1589" i="35"/>
  <c r="K1589" i="35"/>
  <c r="N1588" i="35"/>
  <c r="M1588" i="35"/>
  <c r="L1588" i="35"/>
  <c r="K1588" i="35"/>
  <c r="N1587" i="35"/>
  <c r="M1587" i="35"/>
  <c r="L1587" i="35"/>
  <c r="K1587" i="35"/>
  <c r="N1586" i="35"/>
  <c r="M1586" i="35"/>
  <c r="L1586" i="35"/>
  <c r="K1586" i="35"/>
  <c r="N1585" i="35"/>
  <c r="M1585" i="35"/>
  <c r="L1585" i="35"/>
  <c r="K1585" i="35"/>
  <c r="N1584" i="35"/>
  <c r="M1584" i="35"/>
  <c r="L1584" i="35"/>
  <c r="K1584" i="35"/>
  <c r="N1583" i="35"/>
  <c r="M1583" i="35"/>
  <c r="L1583" i="35"/>
  <c r="K1583" i="35"/>
  <c r="N1582" i="35"/>
  <c r="M1582" i="35"/>
  <c r="L1582" i="35"/>
  <c r="K1582" i="35"/>
  <c r="N1581" i="35"/>
  <c r="M1581" i="35"/>
  <c r="L1581" i="35"/>
  <c r="K1581" i="35"/>
  <c r="N1580" i="35"/>
  <c r="M1580" i="35"/>
  <c r="L1580" i="35"/>
  <c r="K1580" i="35"/>
  <c r="N1579" i="35"/>
  <c r="M1579" i="35"/>
  <c r="L1579" i="35"/>
  <c r="K1579" i="35"/>
  <c r="N1578" i="35"/>
  <c r="M1578" i="35"/>
  <c r="L1578" i="35"/>
  <c r="K1578" i="35"/>
  <c r="N1577" i="35"/>
  <c r="M1577" i="35"/>
  <c r="L1577" i="35"/>
  <c r="K1577" i="35"/>
  <c r="N1576" i="35"/>
  <c r="M1576" i="35"/>
  <c r="L1576" i="35"/>
  <c r="K1576" i="35"/>
  <c r="N1575" i="35"/>
  <c r="M1575" i="35"/>
  <c r="L1575" i="35"/>
  <c r="K1575" i="35"/>
  <c r="N1574" i="35"/>
  <c r="M1574" i="35"/>
  <c r="L1574" i="35"/>
  <c r="K1574" i="35"/>
  <c r="N1573" i="35"/>
  <c r="M1573" i="35"/>
  <c r="L1573" i="35"/>
  <c r="K1573" i="35"/>
  <c r="N1572" i="35"/>
  <c r="M1572" i="35"/>
  <c r="L1572" i="35"/>
  <c r="K1572" i="35"/>
  <c r="N1571" i="35"/>
  <c r="M1571" i="35"/>
  <c r="L1571" i="35"/>
  <c r="K1571" i="35"/>
  <c r="N1570" i="35"/>
  <c r="M1570" i="35"/>
  <c r="L1570" i="35"/>
  <c r="K1570" i="35"/>
  <c r="N1569" i="35"/>
  <c r="M1569" i="35"/>
  <c r="L1569" i="35"/>
  <c r="K1569" i="35"/>
  <c r="N1568" i="35"/>
  <c r="M1568" i="35"/>
  <c r="L1568" i="35"/>
  <c r="K1568" i="35"/>
  <c r="N1567" i="35"/>
  <c r="M1567" i="35"/>
  <c r="L1567" i="35"/>
  <c r="K1567" i="35"/>
  <c r="N1566" i="35"/>
  <c r="M1566" i="35"/>
  <c r="L1566" i="35"/>
  <c r="K1566" i="35"/>
  <c r="N1565" i="35"/>
  <c r="M1565" i="35"/>
  <c r="L1565" i="35"/>
  <c r="K1565" i="35"/>
  <c r="N1564" i="35"/>
  <c r="M1564" i="35"/>
  <c r="L1564" i="35"/>
  <c r="K1564" i="35"/>
  <c r="N1563" i="35"/>
  <c r="M1563" i="35"/>
  <c r="L1563" i="35"/>
  <c r="K1563" i="35"/>
  <c r="N1562" i="35"/>
  <c r="M1562" i="35"/>
  <c r="L1562" i="35"/>
  <c r="K1562" i="35"/>
  <c r="N1561" i="35"/>
  <c r="M1561" i="35"/>
  <c r="L1561" i="35"/>
  <c r="K1561" i="35"/>
  <c r="N1560" i="35"/>
  <c r="M1560" i="35"/>
  <c r="L1560" i="35"/>
  <c r="K1560" i="35"/>
  <c r="N1559" i="35"/>
  <c r="M1559" i="35"/>
  <c r="L1559" i="35"/>
  <c r="K1559" i="35"/>
  <c r="N1558" i="35"/>
  <c r="M1558" i="35"/>
  <c r="L1558" i="35"/>
  <c r="K1558" i="35"/>
  <c r="N1557" i="35"/>
  <c r="M1557" i="35"/>
  <c r="L1557" i="35"/>
  <c r="K1557" i="35"/>
  <c r="N1556" i="35"/>
  <c r="M1556" i="35"/>
  <c r="L1556" i="35"/>
  <c r="K1556" i="35"/>
  <c r="N1555" i="35"/>
  <c r="M1555" i="35"/>
  <c r="L1555" i="35"/>
  <c r="K1555" i="35"/>
  <c r="N1554" i="35"/>
  <c r="M1554" i="35"/>
  <c r="L1554" i="35"/>
  <c r="K1554" i="35"/>
  <c r="N1553" i="35"/>
  <c r="M1553" i="35"/>
  <c r="L1553" i="35"/>
  <c r="K1553" i="35"/>
  <c r="N1552" i="35"/>
  <c r="M1552" i="35"/>
  <c r="L1552" i="35"/>
  <c r="K1552" i="35"/>
  <c r="N1551" i="35"/>
  <c r="M1551" i="35"/>
  <c r="L1551" i="35"/>
  <c r="K1551" i="35"/>
  <c r="N1550" i="35"/>
  <c r="M1550" i="35"/>
  <c r="L1550" i="35"/>
  <c r="K1550" i="35"/>
  <c r="N1549" i="35"/>
  <c r="M1549" i="35"/>
  <c r="L1549" i="35"/>
  <c r="K1549" i="35"/>
  <c r="N1548" i="35"/>
  <c r="M1548" i="35"/>
  <c r="L1548" i="35"/>
  <c r="K1548" i="35"/>
  <c r="N1547" i="35"/>
  <c r="M1547" i="35"/>
  <c r="L1547" i="35"/>
  <c r="K1547" i="35"/>
  <c r="N1546" i="35"/>
  <c r="M1546" i="35"/>
  <c r="L1546" i="35"/>
  <c r="K1546" i="35"/>
  <c r="N1545" i="35"/>
  <c r="M1545" i="35"/>
  <c r="L1545" i="35"/>
  <c r="K1545" i="35"/>
  <c r="N1544" i="35"/>
  <c r="M1544" i="35"/>
  <c r="L1544" i="35"/>
  <c r="K1544" i="35"/>
  <c r="N1543" i="35"/>
  <c r="M1543" i="35"/>
  <c r="L1543" i="35"/>
  <c r="K1543" i="35"/>
  <c r="N1542" i="35"/>
  <c r="M1542" i="35"/>
  <c r="L1542" i="35"/>
  <c r="K1542" i="35"/>
  <c r="N1541" i="35"/>
  <c r="M1541" i="35"/>
  <c r="L1541" i="35"/>
  <c r="K1541" i="35"/>
  <c r="N1540" i="35"/>
  <c r="M1540" i="35"/>
  <c r="L1540" i="35"/>
  <c r="K1540" i="35"/>
  <c r="N1539" i="35"/>
  <c r="M1539" i="35"/>
  <c r="L1539" i="35"/>
  <c r="K1539" i="35"/>
  <c r="N1538" i="35"/>
  <c r="M1538" i="35"/>
  <c r="L1538" i="35"/>
  <c r="K1538" i="35"/>
  <c r="N1537" i="35"/>
  <c r="M1537" i="35"/>
  <c r="L1537" i="35"/>
  <c r="K1537" i="35"/>
  <c r="N1536" i="35"/>
  <c r="M1536" i="35"/>
  <c r="L1536" i="35"/>
  <c r="K1536" i="35"/>
  <c r="N1535" i="35"/>
  <c r="M1535" i="35"/>
  <c r="L1535" i="35"/>
  <c r="K1535" i="35"/>
  <c r="N1534" i="35"/>
  <c r="M1534" i="35"/>
  <c r="L1534" i="35"/>
  <c r="K1534" i="35"/>
  <c r="N1533" i="35"/>
  <c r="M1533" i="35"/>
  <c r="L1533" i="35"/>
  <c r="K1533" i="35"/>
  <c r="N1532" i="35"/>
  <c r="M1532" i="35"/>
  <c r="L1532" i="35"/>
  <c r="K1532" i="35"/>
  <c r="N1531" i="35"/>
  <c r="M1531" i="35"/>
  <c r="L1531" i="35"/>
  <c r="K1531" i="35"/>
  <c r="N1530" i="35"/>
  <c r="M1530" i="35"/>
  <c r="L1530" i="35"/>
  <c r="K1530" i="35"/>
  <c r="N1529" i="35"/>
  <c r="M1529" i="35"/>
  <c r="L1529" i="35"/>
  <c r="K1529" i="35"/>
  <c r="N1528" i="35"/>
  <c r="M1528" i="35"/>
  <c r="L1528" i="35"/>
  <c r="K1528" i="35"/>
  <c r="N1527" i="35"/>
  <c r="M1527" i="35"/>
  <c r="L1527" i="35"/>
  <c r="K1527" i="35"/>
  <c r="N1526" i="35"/>
  <c r="M1526" i="35"/>
  <c r="L1526" i="35"/>
  <c r="K1526" i="35"/>
  <c r="N1525" i="35"/>
  <c r="M1525" i="35"/>
  <c r="L1525" i="35"/>
  <c r="K1525" i="35"/>
  <c r="N1524" i="35"/>
  <c r="M1524" i="35"/>
  <c r="L1524" i="35"/>
  <c r="K1524" i="35"/>
  <c r="N1523" i="35"/>
  <c r="M1523" i="35"/>
  <c r="L1523" i="35"/>
  <c r="K1523" i="35"/>
  <c r="N1522" i="35"/>
  <c r="M1522" i="35"/>
  <c r="L1522" i="35"/>
  <c r="K1522" i="35"/>
  <c r="N1521" i="35"/>
  <c r="M1521" i="35"/>
  <c r="L1521" i="35"/>
  <c r="K1521" i="35"/>
  <c r="N1520" i="35"/>
  <c r="M1520" i="35"/>
  <c r="L1520" i="35"/>
  <c r="K1520" i="35"/>
  <c r="N1519" i="35"/>
  <c r="M1519" i="35"/>
  <c r="L1519" i="35"/>
  <c r="K1519" i="35"/>
  <c r="N1518" i="35"/>
  <c r="M1518" i="35"/>
  <c r="L1518" i="35"/>
  <c r="K1518" i="35"/>
  <c r="N1517" i="35"/>
  <c r="M1517" i="35"/>
  <c r="L1517" i="35"/>
  <c r="K1517" i="35"/>
  <c r="N1516" i="35"/>
  <c r="M1516" i="35"/>
  <c r="L1516" i="35"/>
  <c r="K1516" i="35"/>
  <c r="N1515" i="35"/>
  <c r="M1515" i="35"/>
  <c r="L1515" i="35"/>
  <c r="K1515" i="35"/>
  <c r="N1514" i="35"/>
  <c r="M1514" i="35"/>
  <c r="L1514" i="35"/>
  <c r="K1514" i="35"/>
  <c r="N1513" i="35"/>
  <c r="M1513" i="35"/>
  <c r="L1513" i="35"/>
  <c r="K1513" i="35"/>
  <c r="N1512" i="35"/>
  <c r="M1512" i="35"/>
  <c r="L1512" i="35"/>
  <c r="K1512" i="35"/>
  <c r="N1511" i="35"/>
  <c r="M1511" i="35"/>
  <c r="L1511" i="35"/>
  <c r="K1511" i="35"/>
  <c r="N1510" i="35"/>
  <c r="M1510" i="35"/>
  <c r="L1510" i="35"/>
  <c r="K1510" i="35"/>
  <c r="N1509" i="35"/>
  <c r="M1509" i="35"/>
  <c r="L1509" i="35"/>
  <c r="K1509" i="35"/>
  <c r="N1508" i="35"/>
  <c r="M1508" i="35"/>
  <c r="L1508" i="35"/>
  <c r="K1508" i="35"/>
  <c r="N1507" i="35"/>
  <c r="M1507" i="35"/>
  <c r="L1507" i="35"/>
  <c r="K1507" i="35"/>
  <c r="N1506" i="35"/>
  <c r="M1506" i="35"/>
  <c r="L1506" i="35"/>
  <c r="K1506" i="35"/>
  <c r="N1505" i="35"/>
  <c r="M1505" i="35"/>
  <c r="L1505" i="35"/>
  <c r="K1505" i="35"/>
  <c r="N1504" i="35"/>
  <c r="M1504" i="35"/>
  <c r="L1504" i="35"/>
  <c r="K1504" i="35"/>
  <c r="N1503" i="35"/>
  <c r="M1503" i="35"/>
  <c r="L1503" i="35"/>
  <c r="K1503" i="35"/>
  <c r="N1502" i="35"/>
  <c r="M1502" i="35"/>
  <c r="L1502" i="35"/>
  <c r="K1502" i="35"/>
  <c r="N1501" i="35"/>
  <c r="M1501" i="35"/>
  <c r="L1501" i="35"/>
  <c r="K1501" i="35"/>
  <c r="N1500" i="35"/>
  <c r="M1500" i="35"/>
  <c r="L1500" i="35"/>
  <c r="K1500" i="35"/>
  <c r="N1499" i="35"/>
  <c r="M1499" i="35"/>
  <c r="L1499" i="35"/>
  <c r="K1499" i="35"/>
  <c r="N1498" i="35"/>
  <c r="M1498" i="35"/>
  <c r="L1498" i="35"/>
  <c r="K1498" i="35"/>
  <c r="N1497" i="35"/>
  <c r="M1497" i="35"/>
  <c r="L1497" i="35"/>
  <c r="K1497" i="35"/>
  <c r="N1496" i="35"/>
  <c r="M1496" i="35"/>
  <c r="L1496" i="35"/>
  <c r="K1496" i="35"/>
  <c r="N1495" i="35"/>
  <c r="M1495" i="35"/>
  <c r="L1495" i="35"/>
  <c r="K1495" i="35"/>
  <c r="N1494" i="35"/>
  <c r="M1494" i="35"/>
  <c r="L1494" i="35"/>
  <c r="K1494" i="35"/>
  <c r="N1493" i="35"/>
  <c r="M1493" i="35"/>
  <c r="L1493" i="35"/>
  <c r="K1493" i="35"/>
  <c r="N1492" i="35"/>
  <c r="M1492" i="35"/>
  <c r="L1492" i="35"/>
  <c r="K1492" i="35"/>
  <c r="N1491" i="35"/>
  <c r="M1491" i="35"/>
  <c r="L1491" i="35"/>
  <c r="K1491" i="35"/>
  <c r="N1490" i="35"/>
  <c r="M1490" i="35"/>
  <c r="L1490" i="35"/>
  <c r="K1490" i="35"/>
  <c r="N1489" i="35"/>
  <c r="M1489" i="35"/>
  <c r="L1489" i="35"/>
  <c r="K1489" i="35"/>
  <c r="N1488" i="35"/>
  <c r="M1488" i="35"/>
  <c r="L1488" i="35"/>
  <c r="K1488" i="35"/>
  <c r="N1487" i="35"/>
  <c r="M1487" i="35"/>
  <c r="L1487" i="35"/>
  <c r="K1487" i="35"/>
  <c r="N1486" i="35"/>
  <c r="M1486" i="35"/>
  <c r="L1486" i="35"/>
  <c r="K1486" i="35"/>
  <c r="N1485" i="35"/>
  <c r="M1485" i="35"/>
  <c r="L1485" i="35"/>
  <c r="K1485" i="35"/>
  <c r="N1484" i="35"/>
  <c r="M1484" i="35"/>
  <c r="L1484" i="35"/>
  <c r="K1484" i="35"/>
  <c r="N1483" i="35"/>
  <c r="M1483" i="35"/>
  <c r="L1483" i="35"/>
  <c r="K1483" i="35"/>
  <c r="N1482" i="35"/>
  <c r="M1482" i="35"/>
  <c r="L1482" i="35"/>
  <c r="K1482" i="35"/>
  <c r="N1481" i="35"/>
  <c r="M1481" i="35"/>
  <c r="L1481" i="35"/>
  <c r="K1481" i="35"/>
  <c r="N1480" i="35"/>
  <c r="M1480" i="35"/>
  <c r="L1480" i="35"/>
  <c r="K1480" i="35"/>
  <c r="N1479" i="35"/>
  <c r="M1479" i="35"/>
  <c r="L1479" i="35"/>
  <c r="K1479" i="35"/>
  <c r="N1478" i="35"/>
  <c r="M1478" i="35"/>
  <c r="L1478" i="35"/>
  <c r="K1478" i="35"/>
  <c r="N1477" i="35"/>
  <c r="M1477" i="35"/>
  <c r="L1477" i="35"/>
  <c r="K1477" i="35"/>
  <c r="N1476" i="35"/>
  <c r="M1476" i="35"/>
  <c r="L1476" i="35"/>
  <c r="K1476" i="35"/>
  <c r="N1475" i="35"/>
  <c r="M1475" i="35"/>
  <c r="L1475" i="35"/>
  <c r="K1475" i="35"/>
  <c r="N1474" i="35"/>
  <c r="M1474" i="35"/>
  <c r="L1474" i="35"/>
  <c r="K1474" i="35"/>
  <c r="N1473" i="35"/>
  <c r="M1473" i="35"/>
  <c r="L1473" i="35"/>
  <c r="K1473" i="35"/>
  <c r="N1472" i="35"/>
  <c r="M1472" i="35"/>
  <c r="L1472" i="35"/>
  <c r="K1472" i="35"/>
  <c r="N1471" i="35"/>
  <c r="M1471" i="35"/>
  <c r="L1471" i="35"/>
  <c r="K1471" i="35"/>
  <c r="N1470" i="35"/>
  <c r="M1470" i="35"/>
  <c r="L1470" i="35"/>
  <c r="K1470" i="35"/>
  <c r="N1469" i="35"/>
  <c r="M1469" i="35"/>
  <c r="L1469" i="35"/>
  <c r="K1469" i="35"/>
  <c r="N1468" i="35"/>
  <c r="M1468" i="35"/>
  <c r="L1468" i="35"/>
  <c r="K1468" i="35"/>
  <c r="N1467" i="35"/>
  <c r="M1467" i="35"/>
  <c r="L1467" i="35"/>
  <c r="K1467" i="35"/>
  <c r="N1466" i="35"/>
  <c r="M1466" i="35"/>
  <c r="L1466" i="35"/>
  <c r="K1466" i="35"/>
  <c r="N1465" i="35"/>
  <c r="M1465" i="35"/>
  <c r="L1465" i="35"/>
  <c r="K1465" i="35"/>
  <c r="N1464" i="35"/>
  <c r="M1464" i="35"/>
  <c r="L1464" i="35"/>
  <c r="K1464" i="35"/>
  <c r="N1463" i="35"/>
  <c r="M1463" i="35"/>
  <c r="L1463" i="35"/>
  <c r="K1463" i="35"/>
  <c r="N1462" i="35"/>
  <c r="M1462" i="35"/>
  <c r="L1462" i="35"/>
  <c r="K1462" i="35"/>
  <c r="N1461" i="35"/>
  <c r="M1461" i="35"/>
  <c r="L1461" i="35"/>
  <c r="K1461" i="35"/>
  <c r="N1460" i="35"/>
  <c r="M1460" i="35"/>
  <c r="L1460" i="35"/>
  <c r="K1460" i="35"/>
  <c r="N1459" i="35"/>
  <c r="M1459" i="35"/>
  <c r="L1459" i="35"/>
  <c r="K1459" i="35"/>
  <c r="N1458" i="35"/>
  <c r="M1458" i="35"/>
  <c r="L1458" i="35"/>
  <c r="K1458" i="35"/>
  <c r="N1457" i="35"/>
  <c r="M1457" i="35"/>
  <c r="L1457" i="35"/>
  <c r="K1457" i="35"/>
  <c r="N1456" i="35"/>
  <c r="M1456" i="35"/>
  <c r="L1456" i="35"/>
  <c r="K1456" i="35"/>
  <c r="N1455" i="35"/>
  <c r="M1455" i="35"/>
  <c r="L1455" i="35"/>
  <c r="K1455" i="35"/>
  <c r="N1454" i="35"/>
  <c r="M1454" i="35"/>
  <c r="L1454" i="35"/>
  <c r="K1454" i="35"/>
  <c r="N1453" i="35"/>
  <c r="M1453" i="35"/>
  <c r="L1453" i="35"/>
  <c r="K1453" i="35"/>
  <c r="N1452" i="35"/>
  <c r="M1452" i="35"/>
  <c r="L1452" i="35"/>
  <c r="K1452" i="35"/>
  <c r="N1451" i="35"/>
  <c r="M1451" i="35"/>
  <c r="L1451" i="35"/>
  <c r="K1451" i="35"/>
  <c r="N1450" i="35"/>
  <c r="M1450" i="35"/>
  <c r="L1450" i="35"/>
  <c r="K1450" i="35"/>
  <c r="N1449" i="35"/>
  <c r="M1449" i="35"/>
  <c r="L1449" i="35"/>
  <c r="K1449" i="35"/>
  <c r="N1448" i="35"/>
  <c r="M1448" i="35"/>
  <c r="L1448" i="35"/>
  <c r="K1448" i="35"/>
  <c r="N1447" i="35"/>
  <c r="M1447" i="35"/>
  <c r="L1447" i="35"/>
  <c r="K1447" i="35"/>
  <c r="N1446" i="35"/>
  <c r="M1446" i="35"/>
  <c r="L1446" i="35"/>
  <c r="K1446" i="35"/>
  <c r="N1445" i="35"/>
  <c r="M1445" i="35"/>
  <c r="L1445" i="35"/>
  <c r="K1445" i="35"/>
  <c r="N1444" i="35"/>
  <c r="M1444" i="35"/>
  <c r="L1444" i="35"/>
  <c r="K1444" i="35"/>
  <c r="N1443" i="35"/>
  <c r="M1443" i="35"/>
  <c r="L1443" i="35"/>
  <c r="K1443" i="35"/>
  <c r="N1442" i="35"/>
  <c r="M1442" i="35"/>
  <c r="L1442" i="35"/>
  <c r="K1442" i="35"/>
  <c r="N1441" i="35"/>
  <c r="M1441" i="35"/>
  <c r="L1441" i="35"/>
  <c r="K1441" i="35"/>
  <c r="N1440" i="35"/>
  <c r="M1440" i="35"/>
  <c r="L1440" i="35"/>
  <c r="K1440" i="35"/>
  <c r="N1439" i="35"/>
  <c r="M1439" i="35"/>
  <c r="L1439" i="35"/>
  <c r="K1439" i="35"/>
  <c r="N1438" i="35"/>
  <c r="M1438" i="35"/>
  <c r="L1438" i="35"/>
  <c r="K1438" i="35"/>
  <c r="N1437" i="35"/>
  <c r="M1437" i="35"/>
  <c r="L1437" i="35"/>
  <c r="K1437" i="35"/>
  <c r="N1436" i="35"/>
  <c r="M1436" i="35"/>
  <c r="L1436" i="35"/>
  <c r="K1436" i="35"/>
  <c r="N1435" i="35"/>
  <c r="M1435" i="35"/>
  <c r="L1435" i="35"/>
  <c r="K1435" i="35"/>
  <c r="N1434" i="35"/>
  <c r="M1434" i="35"/>
  <c r="L1434" i="35"/>
  <c r="K1434" i="35"/>
  <c r="N1433" i="35"/>
  <c r="M1433" i="35"/>
  <c r="L1433" i="35"/>
  <c r="K1433" i="35"/>
  <c r="N1432" i="35"/>
  <c r="M1432" i="35"/>
  <c r="L1432" i="35"/>
  <c r="K1432" i="35"/>
  <c r="N1431" i="35"/>
  <c r="M1431" i="35"/>
  <c r="L1431" i="35"/>
  <c r="K1431" i="35"/>
  <c r="N1430" i="35"/>
  <c r="M1430" i="35"/>
  <c r="L1430" i="35"/>
  <c r="K1430" i="35"/>
  <c r="N1429" i="35"/>
  <c r="M1429" i="35"/>
  <c r="L1429" i="35"/>
  <c r="K1429" i="35"/>
  <c r="N1428" i="35"/>
  <c r="M1428" i="35"/>
  <c r="L1428" i="35"/>
  <c r="K1428" i="35"/>
  <c r="N1427" i="35"/>
  <c r="M1427" i="35"/>
  <c r="L1427" i="35"/>
  <c r="K1427" i="35"/>
  <c r="N1426" i="35"/>
  <c r="M1426" i="35"/>
  <c r="L1426" i="35"/>
  <c r="K1426" i="35"/>
  <c r="N1425" i="35"/>
  <c r="M1425" i="35"/>
  <c r="L1425" i="35"/>
  <c r="K1425" i="35"/>
  <c r="N1424" i="35"/>
  <c r="M1424" i="35"/>
  <c r="L1424" i="35"/>
  <c r="K1424" i="35"/>
  <c r="N1423" i="35"/>
  <c r="M1423" i="35"/>
  <c r="L1423" i="35"/>
  <c r="K1423" i="35"/>
  <c r="N1422" i="35"/>
  <c r="M1422" i="35"/>
  <c r="L1422" i="35"/>
  <c r="K1422" i="35"/>
  <c r="N1421" i="35"/>
  <c r="M1421" i="35"/>
  <c r="L1421" i="35"/>
  <c r="K1421" i="35"/>
  <c r="N1420" i="35"/>
  <c r="M1420" i="35"/>
  <c r="L1420" i="35"/>
  <c r="K1420" i="35"/>
  <c r="N1419" i="35"/>
  <c r="M1419" i="35"/>
  <c r="L1419" i="35"/>
  <c r="K1419" i="35"/>
  <c r="N1418" i="35"/>
  <c r="M1418" i="35"/>
  <c r="L1418" i="35"/>
  <c r="K1418" i="35"/>
  <c r="N1417" i="35"/>
  <c r="M1417" i="35"/>
  <c r="L1417" i="35"/>
  <c r="K1417" i="35"/>
  <c r="N1416" i="35"/>
  <c r="M1416" i="35"/>
  <c r="L1416" i="35"/>
  <c r="K1416" i="35"/>
  <c r="N1415" i="35"/>
  <c r="M1415" i="35"/>
  <c r="L1415" i="35"/>
  <c r="K1415" i="35"/>
  <c r="N1414" i="35"/>
  <c r="M1414" i="35"/>
  <c r="L1414" i="35"/>
  <c r="K1414" i="35"/>
  <c r="N1413" i="35"/>
  <c r="M1413" i="35"/>
  <c r="L1413" i="35"/>
  <c r="K1413" i="35"/>
  <c r="N1412" i="35"/>
  <c r="M1412" i="35"/>
  <c r="L1412" i="35"/>
  <c r="K1412" i="35"/>
  <c r="N1411" i="35"/>
  <c r="M1411" i="35"/>
  <c r="L1411" i="35"/>
  <c r="K1411" i="35"/>
  <c r="N1410" i="35"/>
  <c r="M1410" i="35"/>
  <c r="L1410" i="35"/>
  <c r="K1410" i="35"/>
  <c r="N1409" i="35"/>
  <c r="M1409" i="35"/>
  <c r="L1409" i="35"/>
  <c r="K1409" i="35"/>
  <c r="N1408" i="35"/>
  <c r="M1408" i="35"/>
  <c r="L1408" i="35"/>
  <c r="K1408" i="35"/>
  <c r="N1407" i="35"/>
  <c r="M1407" i="35"/>
  <c r="L1407" i="35"/>
  <c r="K1407" i="35"/>
  <c r="N1406" i="35"/>
  <c r="M1406" i="35"/>
  <c r="L1406" i="35"/>
  <c r="K1406" i="35"/>
  <c r="N1405" i="35"/>
  <c r="M1405" i="35"/>
  <c r="L1405" i="35"/>
  <c r="K1405" i="35"/>
  <c r="N1404" i="35"/>
  <c r="M1404" i="35"/>
  <c r="L1404" i="35"/>
  <c r="K1404" i="35"/>
  <c r="N1403" i="35"/>
  <c r="M1403" i="35"/>
  <c r="L1403" i="35"/>
  <c r="K1403" i="35"/>
  <c r="N1402" i="35"/>
  <c r="M1402" i="35"/>
  <c r="L1402" i="35"/>
  <c r="K1402" i="35"/>
  <c r="N1401" i="35"/>
  <c r="M1401" i="35"/>
  <c r="L1401" i="35"/>
  <c r="K1401" i="35"/>
  <c r="N1400" i="35"/>
  <c r="M1400" i="35"/>
  <c r="L1400" i="35"/>
  <c r="K1400" i="35"/>
  <c r="N1399" i="35"/>
  <c r="M1399" i="35"/>
  <c r="L1399" i="35"/>
  <c r="K1399" i="35"/>
  <c r="N1398" i="35"/>
  <c r="M1398" i="35"/>
  <c r="L1398" i="35"/>
  <c r="K1398" i="35"/>
  <c r="N1397" i="35"/>
  <c r="M1397" i="35"/>
  <c r="L1397" i="35"/>
  <c r="K1397" i="35"/>
  <c r="N1396" i="35"/>
  <c r="M1396" i="35"/>
  <c r="L1396" i="35"/>
  <c r="K1396" i="35"/>
  <c r="N1395" i="35"/>
  <c r="M1395" i="35"/>
  <c r="L1395" i="35"/>
  <c r="K1395" i="35"/>
  <c r="N1394" i="35"/>
  <c r="M1394" i="35"/>
  <c r="L1394" i="35"/>
  <c r="K1394" i="35"/>
  <c r="N1393" i="35"/>
  <c r="M1393" i="35"/>
  <c r="L1393" i="35"/>
  <c r="K1393" i="35"/>
  <c r="N1392" i="35"/>
  <c r="M1392" i="35"/>
  <c r="L1392" i="35"/>
  <c r="K1392" i="35"/>
  <c r="N1391" i="35"/>
  <c r="M1391" i="35"/>
  <c r="L1391" i="35"/>
  <c r="K1391" i="35"/>
  <c r="N1390" i="35"/>
  <c r="M1390" i="35"/>
  <c r="L1390" i="35"/>
  <c r="K1390" i="35"/>
  <c r="N1389" i="35"/>
  <c r="M1389" i="35"/>
  <c r="L1389" i="35"/>
  <c r="K1389" i="35"/>
  <c r="N1388" i="35"/>
  <c r="M1388" i="35"/>
  <c r="L1388" i="35"/>
  <c r="K1388" i="35"/>
  <c r="N1387" i="35"/>
  <c r="M1387" i="35"/>
  <c r="L1387" i="35"/>
  <c r="K1387" i="35"/>
  <c r="N1386" i="35"/>
  <c r="M1386" i="35"/>
  <c r="L1386" i="35"/>
  <c r="K1386" i="35"/>
  <c r="N1385" i="35"/>
  <c r="M1385" i="35"/>
  <c r="L1385" i="35"/>
  <c r="K1385" i="35"/>
  <c r="N1384" i="35"/>
  <c r="M1384" i="35"/>
  <c r="L1384" i="35"/>
  <c r="K1384" i="35"/>
  <c r="N1383" i="35"/>
  <c r="M1383" i="35"/>
  <c r="L1383" i="35"/>
  <c r="K1383" i="35"/>
  <c r="N1382" i="35"/>
  <c r="M1382" i="35"/>
  <c r="L1382" i="35"/>
  <c r="K1382" i="35"/>
  <c r="N1381" i="35"/>
  <c r="M1381" i="35"/>
  <c r="L1381" i="35"/>
  <c r="K1381" i="35"/>
  <c r="N1380" i="35"/>
  <c r="M1380" i="35"/>
  <c r="L1380" i="35"/>
  <c r="K1380" i="35"/>
  <c r="N1379" i="35"/>
  <c r="M1379" i="35"/>
  <c r="L1379" i="35"/>
  <c r="K1379" i="35"/>
  <c r="N1378" i="35"/>
  <c r="M1378" i="35"/>
  <c r="L1378" i="35"/>
  <c r="K1378" i="35"/>
  <c r="N1377" i="35"/>
  <c r="M1377" i="35"/>
  <c r="L1377" i="35"/>
  <c r="K1377" i="35"/>
  <c r="N1376" i="35"/>
  <c r="M1376" i="35"/>
  <c r="L1376" i="35"/>
  <c r="K1376" i="35"/>
  <c r="N1375" i="35"/>
  <c r="M1375" i="35"/>
  <c r="L1375" i="35"/>
  <c r="K1375" i="35"/>
  <c r="N1374" i="35"/>
  <c r="M1374" i="35"/>
  <c r="L1374" i="35"/>
  <c r="K1374" i="35"/>
  <c r="N1373" i="35"/>
  <c r="M1373" i="35"/>
  <c r="L1373" i="35"/>
  <c r="K1373" i="35"/>
  <c r="N1372" i="35"/>
  <c r="M1372" i="35"/>
  <c r="L1372" i="35"/>
  <c r="K1372" i="35"/>
  <c r="N1371" i="35"/>
  <c r="M1371" i="35"/>
  <c r="L1371" i="35"/>
  <c r="K1371" i="35"/>
  <c r="N1370" i="35"/>
  <c r="M1370" i="35"/>
  <c r="L1370" i="35"/>
  <c r="K1370" i="35"/>
  <c r="N1369" i="35"/>
  <c r="M1369" i="35"/>
  <c r="L1369" i="35"/>
  <c r="K1369" i="35"/>
  <c r="N1368" i="35"/>
  <c r="M1368" i="35"/>
  <c r="L1368" i="35"/>
  <c r="K1368" i="35"/>
  <c r="N1367" i="35"/>
  <c r="M1367" i="35"/>
  <c r="L1367" i="35"/>
  <c r="K1367" i="35"/>
  <c r="N1366" i="35"/>
  <c r="M1366" i="35"/>
  <c r="L1366" i="35"/>
  <c r="K1366" i="35"/>
  <c r="N1365" i="35"/>
  <c r="M1365" i="35"/>
  <c r="L1365" i="35"/>
  <c r="K1365" i="35"/>
  <c r="N1364" i="35"/>
  <c r="M1364" i="35"/>
  <c r="L1364" i="35"/>
  <c r="K1364" i="35"/>
  <c r="N1363" i="35"/>
  <c r="M1363" i="35"/>
  <c r="L1363" i="35"/>
  <c r="K1363" i="35"/>
  <c r="N1362" i="35"/>
  <c r="M1362" i="35"/>
  <c r="L1362" i="35"/>
  <c r="K1362" i="35"/>
  <c r="N1361" i="35"/>
  <c r="M1361" i="35"/>
  <c r="L1361" i="35"/>
  <c r="K1361" i="35"/>
  <c r="N1360" i="35"/>
  <c r="M1360" i="35"/>
  <c r="L1360" i="35"/>
  <c r="K1360" i="35"/>
  <c r="N1359" i="35"/>
  <c r="M1359" i="35"/>
  <c r="L1359" i="35"/>
  <c r="K1359" i="35"/>
  <c r="N1358" i="35"/>
  <c r="M1358" i="35"/>
  <c r="L1358" i="35"/>
  <c r="K1358" i="35"/>
  <c r="N1357" i="35"/>
  <c r="M1357" i="35"/>
  <c r="L1357" i="35"/>
  <c r="K1357" i="35"/>
  <c r="N1356" i="35"/>
  <c r="M1356" i="35"/>
  <c r="L1356" i="35"/>
  <c r="K1356" i="35"/>
  <c r="N1355" i="35"/>
  <c r="M1355" i="35"/>
  <c r="L1355" i="35"/>
  <c r="K1355" i="35"/>
  <c r="N1354" i="35"/>
  <c r="M1354" i="35"/>
  <c r="L1354" i="35"/>
  <c r="K1354" i="35"/>
  <c r="N1353" i="35"/>
  <c r="M1353" i="35"/>
  <c r="L1353" i="35"/>
  <c r="K1353" i="35"/>
  <c r="N1352" i="35"/>
  <c r="M1352" i="35"/>
  <c r="L1352" i="35"/>
  <c r="K1352" i="35"/>
  <c r="N1351" i="35"/>
  <c r="M1351" i="35"/>
  <c r="L1351" i="35"/>
  <c r="K1351" i="35"/>
  <c r="N1350" i="35"/>
  <c r="M1350" i="35"/>
  <c r="L1350" i="35"/>
  <c r="K1350" i="35"/>
  <c r="N1349" i="35"/>
  <c r="M1349" i="35"/>
  <c r="L1349" i="35"/>
  <c r="K1349" i="35"/>
  <c r="N1348" i="35"/>
  <c r="M1348" i="35"/>
  <c r="L1348" i="35"/>
  <c r="K1348" i="35"/>
  <c r="N1347" i="35"/>
  <c r="M1347" i="35"/>
  <c r="L1347" i="35"/>
  <c r="K1347" i="35"/>
  <c r="N1346" i="35"/>
  <c r="M1346" i="35"/>
  <c r="L1346" i="35"/>
  <c r="K1346" i="35"/>
  <c r="N1345" i="35"/>
  <c r="M1345" i="35"/>
  <c r="L1345" i="35"/>
  <c r="K1345" i="35"/>
  <c r="N1344" i="35"/>
  <c r="M1344" i="35"/>
  <c r="L1344" i="35"/>
  <c r="K1344" i="35"/>
  <c r="N1343" i="35"/>
  <c r="M1343" i="35"/>
  <c r="L1343" i="35"/>
  <c r="K1343" i="35"/>
  <c r="N1342" i="35"/>
  <c r="M1342" i="35"/>
  <c r="L1342" i="35"/>
  <c r="K1342" i="35"/>
  <c r="N1341" i="35"/>
  <c r="M1341" i="35"/>
  <c r="L1341" i="35"/>
  <c r="K1341" i="35"/>
  <c r="N1340" i="35"/>
  <c r="M1340" i="35"/>
  <c r="L1340" i="35"/>
  <c r="K1340" i="35"/>
  <c r="N1339" i="35"/>
  <c r="M1339" i="35"/>
  <c r="L1339" i="35"/>
  <c r="K1339" i="35"/>
  <c r="N1338" i="35"/>
  <c r="M1338" i="35"/>
  <c r="L1338" i="35"/>
  <c r="K1338" i="35"/>
  <c r="N1337" i="35"/>
  <c r="M1337" i="35"/>
  <c r="L1337" i="35"/>
  <c r="K1337" i="35"/>
  <c r="N1336" i="35"/>
  <c r="M1336" i="35"/>
  <c r="L1336" i="35"/>
  <c r="K1336" i="35"/>
  <c r="N1335" i="35"/>
  <c r="M1335" i="35"/>
  <c r="L1335" i="35"/>
  <c r="K1335" i="35"/>
  <c r="N1334" i="35"/>
  <c r="M1334" i="35"/>
  <c r="L1334" i="35"/>
  <c r="K1334" i="35"/>
  <c r="N1333" i="35"/>
  <c r="M1333" i="35"/>
  <c r="L1333" i="35"/>
  <c r="K1333" i="35"/>
  <c r="N1332" i="35"/>
  <c r="M1332" i="35"/>
  <c r="L1332" i="35"/>
  <c r="K1332" i="35"/>
  <c r="N1331" i="35"/>
  <c r="M1331" i="35"/>
  <c r="L1331" i="35"/>
  <c r="K1331" i="35"/>
  <c r="N1330" i="35"/>
  <c r="M1330" i="35"/>
  <c r="L1330" i="35"/>
  <c r="K1330" i="35"/>
  <c r="N1329" i="35"/>
  <c r="M1329" i="35"/>
  <c r="L1329" i="35"/>
  <c r="K1329" i="35"/>
  <c r="N1328" i="35"/>
  <c r="M1328" i="35"/>
  <c r="L1328" i="35"/>
  <c r="K1328" i="35"/>
  <c r="N1327" i="35"/>
  <c r="M1327" i="35"/>
  <c r="L1327" i="35"/>
  <c r="K1327" i="35"/>
  <c r="N1326" i="35"/>
  <c r="M1326" i="35"/>
  <c r="L1326" i="35"/>
  <c r="K1326" i="35"/>
  <c r="N1325" i="35"/>
  <c r="M1325" i="35"/>
  <c r="L1325" i="35"/>
  <c r="K1325" i="35"/>
  <c r="N1324" i="35"/>
  <c r="M1324" i="35"/>
  <c r="L1324" i="35"/>
  <c r="K1324" i="35"/>
  <c r="N1323" i="35"/>
  <c r="M1323" i="35"/>
  <c r="L1323" i="35"/>
  <c r="K1323" i="35"/>
  <c r="N1322" i="35"/>
  <c r="M1322" i="35"/>
  <c r="L1322" i="35"/>
  <c r="K1322" i="35"/>
  <c r="N1321" i="35"/>
  <c r="M1321" i="35"/>
  <c r="L1321" i="35"/>
  <c r="K1321" i="35"/>
  <c r="N1320" i="35"/>
  <c r="M1320" i="35"/>
  <c r="L1320" i="35"/>
  <c r="K1320" i="35"/>
  <c r="N1319" i="35"/>
  <c r="M1319" i="35"/>
  <c r="L1319" i="35"/>
  <c r="K1319" i="35"/>
  <c r="N1318" i="35"/>
  <c r="M1318" i="35"/>
  <c r="L1318" i="35"/>
  <c r="K1318" i="35"/>
  <c r="N1317" i="35"/>
  <c r="M1317" i="35"/>
  <c r="L1317" i="35"/>
  <c r="K1317" i="35"/>
  <c r="N1316" i="35"/>
  <c r="M1316" i="35"/>
  <c r="L1316" i="35"/>
  <c r="K1316" i="35"/>
  <c r="N1315" i="35"/>
  <c r="M1315" i="35"/>
  <c r="L1315" i="35"/>
  <c r="K1315" i="35"/>
  <c r="N1314" i="35"/>
  <c r="M1314" i="35"/>
  <c r="L1314" i="35"/>
  <c r="K1314" i="35"/>
  <c r="N1313" i="35"/>
  <c r="M1313" i="35"/>
  <c r="L1313" i="35"/>
  <c r="K1313" i="35"/>
  <c r="N1312" i="35"/>
  <c r="M1312" i="35"/>
  <c r="L1312" i="35"/>
  <c r="K1312" i="35"/>
  <c r="N1311" i="35"/>
  <c r="M1311" i="35"/>
  <c r="L1311" i="35"/>
  <c r="K1311" i="35"/>
  <c r="N1310" i="35"/>
  <c r="M1310" i="35"/>
  <c r="L1310" i="35"/>
  <c r="K1310" i="35"/>
  <c r="N1309" i="35"/>
  <c r="M1309" i="35"/>
  <c r="L1309" i="35"/>
  <c r="K1309" i="35"/>
  <c r="N1308" i="35"/>
  <c r="M1308" i="35"/>
  <c r="L1308" i="35"/>
  <c r="K1308" i="35"/>
  <c r="N1307" i="35"/>
  <c r="M1307" i="35"/>
  <c r="L1307" i="35"/>
  <c r="K1307" i="35"/>
  <c r="N1306" i="35"/>
  <c r="M1306" i="35"/>
  <c r="L1306" i="35"/>
  <c r="K1306" i="35"/>
  <c r="N1305" i="35"/>
  <c r="M1305" i="35"/>
  <c r="L1305" i="35"/>
  <c r="K1305" i="35"/>
  <c r="N1304" i="35"/>
  <c r="M1304" i="35"/>
  <c r="L1304" i="35"/>
  <c r="K1304" i="35"/>
  <c r="N1303" i="35"/>
  <c r="M1303" i="35"/>
  <c r="L1303" i="35"/>
  <c r="K1303" i="35"/>
  <c r="N1302" i="35"/>
  <c r="M1302" i="35"/>
  <c r="L1302" i="35"/>
  <c r="K1302" i="35"/>
  <c r="N1301" i="35"/>
  <c r="M1301" i="35"/>
  <c r="L1301" i="35"/>
  <c r="K1301" i="35"/>
  <c r="N1300" i="35"/>
  <c r="M1300" i="35"/>
  <c r="L1300" i="35"/>
  <c r="K1300" i="35"/>
  <c r="N1299" i="35"/>
  <c r="M1299" i="35"/>
  <c r="L1299" i="35"/>
  <c r="K1299" i="35"/>
  <c r="N1298" i="35"/>
  <c r="M1298" i="35"/>
  <c r="L1298" i="35"/>
  <c r="K1298" i="35"/>
  <c r="N1297" i="35"/>
  <c r="M1297" i="35"/>
  <c r="L1297" i="35"/>
  <c r="K1297" i="35"/>
  <c r="N1296" i="35"/>
  <c r="M1296" i="35"/>
  <c r="L1296" i="35"/>
  <c r="K1296" i="35"/>
  <c r="N1295" i="35"/>
  <c r="M1295" i="35"/>
  <c r="L1295" i="35"/>
  <c r="K1295" i="35"/>
  <c r="N1294" i="35"/>
  <c r="M1294" i="35"/>
  <c r="L1294" i="35"/>
  <c r="K1294" i="35"/>
  <c r="N1293" i="35"/>
  <c r="M1293" i="35"/>
  <c r="L1293" i="35"/>
  <c r="K1293" i="35"/>
  <c r="N1292" i="35"/>
  <c r="M1292" i="35"/>
  <c r="L1292" i="35"/>
  <c r="K1292" i="35"/>
  <c r="N1291" i="35"/>
  <c r="M1291" i="35"/>
  <c r="L1291" i="35"/>
  <c r="K1291" i="35"/>
  <c r="N1290" i="35"/>
  <c r="M1290" i="35"/>
  <c r="L1290" i="35"/>
  <c r="K1290" i="35"/>
  <c r="N1289" i="35"/>
  <c r="M1289" i="35"/>
  <c r="L1289" i="35"/>
  <c r="K1289" i="35"/>
  <c r="N1288" i="35"/>
  <c r="M1288" i="35"/>
  <c r="L1288" i="35"/>
  <c r="K1288" i="35"/>
  <c r="N1287" i="35"/>
  <c r="M1287" i="35"/>
  <c r="L1287" i="35"/>
  <c r="K1287" i="35"/>
  <c r="N1286" i="35"/>
  <c r="M1286" i="35"/>
  <c r="L1286" i="35"/>
  <c r="K1286" i="35"/>
  <c r="N1285" i="35"/>
  <c r="M1285" i="35"/>
  <c r="L1285" i="35"/>
  <c r="K1285" i="35"/>
  <c r="N1284" i="35"/>
  <c r="M1284" i="35"/>
  <c r="L1284" i="35"/>
  <c r="K1284" i="35"/>
  <c r="N1283" i="35"/>
  <c r="M1283" i="35"/>
  <c r="L1283" i="35"/>
  <c r="K1283" i="35"/>
  <c r="N1282" i="35"/>
  <c r="M1282" i="35"/>
  <c r="L1282" i="35"/>
  <c r="K1282" i="35"/>
  <c r="N1281" i="35"/>
  <c r="M1281" i="35"/>
  <c r="L1281" i="35"/>
  <c r="K1281" i="35"/>
  <c r="N1280" i="35"/>
  <c r="M1280" i="35"/>
  <c r="L1280" i="35"/>
  <c r="K1280" i="35"/>
  <c r="N1279" i="35"/>
  <c r="M1279" i="35"/>
  <c r="L1279" i="35"/>
  <c r="K1279" i="35"/>
  <c r="N1278" i="35"/>
  <c r="M1278" i="35"/>
  <c r="L1278" i="35"/>
  <c r="K1278" i="35"/>
  <c r="N1277" i="35"/>
  <c r="M1277" i="35"/>
  <c r="L1277" i="35"/>
  <c r="K1277" i="35"/>
  <c r="N1276" i="35"/>
  <c r="M1276" i="35"/>
  <c r="L1276" i="35"/>
  <c r="K1276" i="35"/>
  <c r="N1275" i="35"/>
  <c r="M1275" i="35"/>
  <c r="L1275" i="35"/>
  <c r="K1275" i="35"/>
  <c r="N1274" i="35"/>
  <c r="M1274" i="35"/>
  <c r="L1274" i="35"/>
  <c r="K1274" i="35"/>
  <c r="N1273" i="35"/>
  <c r="M1273" i="35"/>
  <c r="L1273" i="35"/>
  <c r="K1273" i="35"/>
  <c r="N1272" i="35"/>
  <c r="M1272" i="35"/>
  <c r="L1272" i="35"/>
  <c r="K1272" i="35"/>
  <c r="N1271" i="35"/>
  <c r="M1271" i="35"/>
  <c r="L1271" i="35"/>
  <c r="K1271" i="35"/>
  <c r="N1270" i="35"/>
  <c r="M1270" i="35"/>
  <c r="L1270" i="35"/>
  <c r="K1270" i="35"/>
  <c r="N1269" i="35"/>
  <c r="M1269" i="35"/>
  <c r="L1269" i="35"/>
  <c r="K1269" i="35"/>
  <c r="N1268" i="35"/>
  <c r="M1268" i="35"/>
  <c r="L1268" i="35"/>
  <c r="K1268" i="35"/>
  <c r="N1267" i="35"/>
  <c r="M1267" i="35"/>
  <c r="L1267" i="35"/>
  <c r="K1267" i="35"/>
  <c r="N1266" i="35"/>
  <c r="M1266" i="35"/>
  <c r="L1266" i="35"/>
  <c r="K1266" i="35"/>
  <c r="N1265" i="35"/>
  <c r="M1265" i="35"/>
  <c r="L1265" i="35"/>
  <c r="K1265" i="35"/>
  <c r="N1264" i="35"/>
  <c r="M1264" i="35"/>
  <c r="L1264" i="35"/>
  <c r="K1264" i="35"/>
  <c r="N1263" i="35"/>
  <c r="M1263" i="35"/>
  <c r="L1263" i="35"/>
  <c r="K1263" i="35"/>
  <c r="N1262" i="35"/>
  <c r="M1262" i="35"/>
  <c r="L1262" i="35"/>
  <c r="K1262" i="35"/>
  <c r="N1261" i="35"/>
  <c r="M1261" i="35"/>
  <c r="L1261" i="35"/>
  <c r="K1261" i="35"/>
  <c r="N1260" i="35"/>
  <c r="M1260" i="35"/>
  <c r="L1260" i="35"/>
  <c r="K1260" i="35"/>
  <c r="N1259" i="35"/>
  <c r="M1259" i="35"/>
  <c r="L1259" i="35"/>
  <c r="K1259" i="35"/>
  <c r="N1258" i="35"/>
  <c r="M1258" i="35"/>
  <c r="L1258" i="35"/>
  <c r="K1258" i="35"/>
  <c r="N1257" i="35"/>
  <c r="M1257" i="35"/>
  <c r="L1257" i="35"/>
  <c r="K1257" i="35"/>
  <c r="N1256" i="35"/>
  <c r="M1256" i="35"/>
  <c r="L1256" i="35"/>
  <c r="K1256" i="35"/>
  <c r="N1255" i="35"/>
  <c r="M1255" i="35"/>
  <c r="L1255" i="35"/>
  <c r="K1255" i="35"/>
  <c r="N1254" i="35"/>
  <c r="M1254" i="35"/>
  <c r="L1254" i="35"/>
  <c r="K1254" i="35"/>
  <c r="N1253" i="35"/>
  <c r="M1253" i="35"/>
  <c r="L1253" i="35"/>
  <c r="K1253" i="35"/>
  <c r="N1252" i="35"/>
  <c r="M1252" i="35"/>
  <c r="L1252" i="35"/>
  <c r="K1252" i="35"/>
  <c r="N1251" i="35"/>
  <c r="M1251" i="35"/>
  <c r="L1251" i="35"/>
  <c r="K1251" i="35"/>
  <c r="N1250" i="35"/>
  <c r="M1250" i="35"/>
  <c r="L1250" i="35"/>
  <c r="K1250" i="35"/>
  <c r="N1249" i="35"/>
  <c r="M1249" i="35"/>
  <c r="L1249" i="35"/>
  <c r="K1249" i="35"/>
  <c r="N1248" i="35"/>
  <c r="M1248" i="35"/>
  <c r="L1248" i="35"/>
  <c r="K1248" i="35"/>
  <c r="N1247" i="35"/>
  <c r="M1247" i="35"/>
  <c r="L1247" i="35"/>
  <c r="K1247" i="35"/>
  <c r="N1246" i="35"/>
  <c r="M1246" i="35"/>
  <c r="L1246" i="35"/>
  <c r="K1246" i="35"/>
  <c r="N1245" i="35"/>
  <c r="M1245" i="35"/>
  <c r="L1245" i="35"/>
  <c r="K1245" i="35"/>
  <c r="N1244" i="35"/>
  <c r="M1244" i="35"/>
  <c r="L1244" i="35"/>
  <c r="K1244" i="35"/>
  <c r="N1243" i="35"/>
  <c r="M1243" i="35"/>
  <c r="L1243" i="35"/>
  <c r="K1243" i="35"/>
  <c r="N1242" i="35"/>
  <c r="M1242" i="35"/>
  <c r="L1242" i="35"/>
  <c r="K1242" i="35"/>
  <c r="N1241" i="35"/>
  <c r="M1241" i="35"/>
  <c r="L1241" i="35"/>
  <c r="K1241" i="35"/>
  <c r="N1240" i="35"/>
  <c r="M1240" i="35"/>
  <c r="L1240" i="35"/>
  <c r="K1240" i="35"/>
  <c r="N1239" i="35"/>
  <c r="M1239" i="35"/>
  <c r="L1239" i="35"/>
  <c r="K1239" i="35"/>
  <c r="N1238" i="35"/>
  <c r="M1238" i="35"/>
  <c r="L1238" i="35"/>
  <c r="K1238" i="35"/>
  <c r="N1237" i="35"/>
  <c r="M1237" i="35"/>
  <c r="L1237" i="35"/>
  <c r="K1237" i="35"/>
  <c r="N1236" i="35"/>
  <c r="M1236" i="35"/>
  <c r="L1236" i="35"/>
  <c r="K1236" i="35"/>
  <c r="N1235" i="35"/>
  <c r="M1235" i="35"/>
  <c r="L1235" i="35"/>
  <c r="K1235" i="35"/>
  <c r="N1234" i="35"/>
  <c r="M1234" i="35"/>
  <c r="L1234" i="35"/>
  <c r="K1234" i="35"/>
  <c r="N1233" i="35"/>
  <c r="M1233" i="35"/>
  <c r="L1233" i="35"/>
  <c r="K1233" i="35"/>
  <c r="N1232" i="35"/>
  <c r="M1232" i="35"/>
  <c r="L1232" i="35"/>
  <c r="K1232" i="35"/>
  <c r="N1231" i="35"/>
  <c r="M1231" i="35"/>
  <c r="L1231" i="35"/>
  <c r="K1231" i="35"/>
  <c r="N1230" i="35"/>
  <c r="M1230" i="35"/>
  <c r="L1230" i="35"/>
  <c r="K1230" i="35"/>
  <c r="N1229" i="35"/>
  <c r="M1229" i="35"/>
  <c r="L1229" i="35"/>
  <c r="K1229" i="35"/>
  <c r="N1228" i="35"/>
  <c r="M1228" i="35"/>
  <c r="L1228" i="35"/>
  <c r="K1228" i="35"/>
  <c r="N1227" i="35"/>
  <c r="M1227" i="35"/>
  <c r="L1227" i="35"/>
  <c r="K1227" i="35"/>
  <c r="N1226" i="35"/>
  <c r="M1226" i="35"/>
  <c r="L1226" i="35"/>
  <c r="K1226" i="35"/>
  <c r="N1225" i="35"/>
  <c r="M1225" i="35"/>
  <c r="L1225" i="35"/>
  <c r="K1225" i="35"/>
  <c r="N1224" i="35"/>
  <c r="M1224" i="35"/>
  <c r="L1224" i="35"/>
  <c r="K1224" i="35"/>
  <c r="N1223" i="35"/>
  <c r="M1223" i="35"/>
  <c r="L1223" i="35"/>
  <c r="K1223" i="35"/>
  <c r="N1222" i="35"/>
  <c r="M1222" i="35"/>
  <c r="L1222" i="35"/>
  <c r="K1222" i="35"/>
  <c r="N1221" i="35"/>
  <c r="M1221" i="35"/>
  <c r="L1221" i="35"/>
  <c r="K1221" i="35"/>
  <c r="N1220" i="35"/>
  <c r="M1220" i="35"/>
  <c r="L1220" i="35"/>
  <c r="K1220" i="35"/>
  <c r="N1219" i="35"/>
  <c r="M1219" i="35"/>
  <c r="L1219" i="35"/>
  <c r="K1219" i="35"/>
  <c r="N1218" i="35"/>
  <c r="M1218" i="35"/>
  <c r="L1218" i="35"/>
  <c r="K1218" i="35"/>
  <c r="N1217" i="35"/>
  <c r="M1217" i="35"/>
  <c r="L1217" i="35"/>
  <c r="K1217" i="35"/>
  <c r="N1216" i="35"/>
  <c r="M1216" i="35"/>
  <c r="L1216" i="35"/>
  <c r="K1216" i="35"/>
  <c r="N1215" i="35"/>
  <c r="M1215" i="35"/>
  <c r="L1215" i="35"/>
  <c r="K1215" i="35"/>
  <c r="N1214" i="35"/>
  <c r="M1214" i="35"/>
  <c r="L1214" i="35"/>
  <c r="K1214" i="35"/>
  <c r="N1213" i="35"/>
  <c r="M1213" i="35"/>
  <c r="L1213" i="35"/>
  <c r="K1213" i="35"/>
  <c r="N1212" i="35"/>
  <c r="M1212" i="35"/>
  <c r="L1212" i="35"/>
  <c r="K1212" i="35"/>
  <c r="N1211" i="35"/>
  <c r="M1211" i="35"/>
  <c r="L1211" i="35"/>
  <c r="K1211" i="35"/>
  <c r="N1210" i="35"/>
  <c r="M1210" i="35"/>
  <c r="L1210" i="35"/>
  <c r="K1210" i="35"/>
  <c r="N1209" i="35"/>
  <c r="M1209" i="35"/>
  <c r="L1209" i="35"/>
  <c r="K1209" i="35"/>
  <c r="N1208" i="35"/>
  <c r="M1208" i="35"/>
  <c r="L1208" i="35"/>
  <c r="K1208" i="35"/>
  <c r="N1207" i="35"/>
  <c r="M1207" i="35"/>
  <c r="L1207" i="35"/>
  <c r="K1207" i="35"/>
  <c r="N1206" i="35"/>
  <c r="M1206" i="35"/>
  <c r="L1206" i="35"/>
  <c r="K1206" i="35"/>
  <c r="N1205" i="35"/>
  <c r="M1205" i="35"/>
  <c r="L1205" i="35"/>
  <c r="K1205" i="35"/>
  <c r="N1204" i="35"/>
  <c r="M1204" i="35"/>
  <c r="L1204" i="35"/>
  <c r="K1204" i="35"/>
  <c r="N1203" i="35"/>
  <c r="M1203" i="35"/>
  <c r="L1203" i="35"/>
  <c r="K1203" i="35"/>
  <c r="N1202" i="35"/>
  <c r="M1202" i="35"/>
  <c r="L1202" i="35"/>
  <c r="K1202" i="35"/>
  <c r="N1201" i="35"/>
  <c r="M1201" i="35"/>
  <c r="L1201" i="35"/>
  <c r="K1201" i="35"/>
  <c r="N1200" i="35"/>
  <c r="M1200" i="35"/>
  <c r="L1200" i="35"/>
  <c r="K1200" i="35"/>
  <c r="N1199" i="35"/>
  <c r="M1199" i="35"/>
  <c r="L1199" i="35"/>
  <c r="K1199" i="35"/>
  <c r="N1198" i="35"/>
  <c r="M1198" i="35"/>
  <c r="L1198" i="35"/>
  <c r="K1198" i="35"/>
  <c r="N1197" i="35"/>
  <c r="M1197" i="35"/>
  <c r="L1197" i="35"/>
  <c r="K1197" i="35"/>
  <c r="N1196" i="35"/>
  <c r="M1196" i="35"/>
  <c r="L1196" i="35"/>
  <c r="K1196" i="35"/>
  <c r="N1195" i="35"/>
  <c r="M1195" i="35"/>
  <c r="L1195" i="35"/>
  <c r="K1195" i="35"/>
  <c r="N1194" i="35"/>
  <c r="M1194" i="35"/>
  <c r="L1194" i="35"/>
  <c r="K1194" i="35"/>
  <c r="N1193" i="35"/>
  <c r="M1193" i="35"/>
  <c r="L1193" i="35"/>
  <c r="K1193" i="35"/>
  <c r="N1192" i="35"/>
  <c r="M1192" i="35"/>
  <c r="L1192" i="35"/>
  <c r="K1192" i="35"/>
  <c r="N1191" i="35"/>
  <c r="M1191" i="35"/>
  <c r="L1191" i="35"/>
  <c r="K1191" i="35"/>
  <c r="N1190" i="35"/>
  <c r="M1190" i="35"/>
  <c r="L1190" i="35"/>
  <c r="K1190" i="35"/>
  <c r="N1189" i="35"/>
  <c r="M1189" i="35"/>
  <c r="L1189" i="35"/>
  <c r="K1189" i="35"/>
  <c r="N1188" i="35"/>
  <c r="M1188" i="35"/>
  <c r="L1188" i="35"/>
  <c r="K1188" i="35"/>
  <c r="N1187" i="35"/>
  <c r="M1187" i="35"/>
  <c r="L1187" i="35"/>
  <c r="K1187" i="35"/>
  <c r="N1186" i="35"/>
  <c r="M1186" i="35"/>
  <c r="L1186" i="35"/>
  <c r="K1186" i="35"/>
  <c r="N1185" i="35"/>
  <c r="M1185" i="35"/>
  <c r="L1185" i="35"/>
  <c r="K1185" i="35"/>
  <c r="N1184" i="35"/>
  <c r="M1184" i="35"/>
  <c r="L1184" i="35"/>
  <c r="K1184" i="35"/>
  <c r="N1183" i="35"/>
  <c r="M1183" i="35"/>
  <c r="L1183" i="35"/>
  <c r="K1183" i="35"/>
  <c r="N1182" i="35"/>
  <c r="M1182" i="35"/>
  <c r="L1182" i="35"/>
  <c r="K1182" i="35"/>
  <c r="N1181" i="35"/>
  <c r="M1181" i="35"/>
  <c r="L1181" i="35"/>
  <c r="K1181" i="35"/>
  <c r="N1180" i="35"/>
  <c r="M1180" i="35"/>
  <c r="L1180" i="35"/>
  <c r="K1180" i="35"/>
  <c r="N1179" i="35"/>
  <c r="M1179" i="35"/>
  <c r="L1179" i="35"/>
  <c r="K1179" i="35"/>
  <c r="N1178" i="35"/>
  <c r="M1178" i="35"/>
  <c r="L1178" i="35"/>
  <c r="K1178" i="35"/>
  <c r="N1177" i="35"/>
  <c r="M1177" i="35"/>
  <c r="L1177" i="35"/>
  <c r="K1177" i="35"/>
  <c r="N1176" i="35"/>
  <c r="M1176" i="35"/>
  <c r="L1176" i="35"/>
  <c r="K1176" i="35"/>
  <c r="N1175" i="35"/>
  <c r="M1175" i="35"/>
  <c r="L1175" i="35"/>
  <c r="K1175" i="35"/>
  <c r="N1174" i="35"/>
  <c r="M1174" i="35"/>
  <c r="L1174" i="35"/>
  <c r="K1174" i="35"/>
  <c r="N1173" i="35"/>
  <c r="M1173" i="35"/>
  <c r="L1173" i="35"/>
  <c r="K1173" i="35"/>
  <c r="N1172" i="35"/>
  <c r="M1172" i="35"/>
  <c r="L1172" i="35"/>
  <c r="K1172" i="35"/>
  <c r="N1171" i="35"/>
  <c r="M1171" i="35"/>
  <c r="L1171" i="35"/>
  <c r="K1171" i="35"/>
  <c r="N1170" i="35"/>
  <c r="M1170" i="35"/>
  <c r="L1170" i="35"/>
  <c r="K1170" i="35"/>
  <c r="N1169" i="35"/>
  <c r="M1169" i="35"/>
  <c r="L1169" i="35"/>
  <c r="K1169" i="35"/>
  <c r="N1168" i="35"/>
  <c r="M1168" i="35"/>
  <c r="L1168" i="35"/>
  <c r="K1168" i="35"/>
  <c r="N1167" i="35"/>
  <c r="M1167" i="35"/>
  <c r="L1167" i="35"/>
  <c r="K1167" i="35"/>
  <c r="N1166" i="35"/>
  <c r="M1166" i="35"/>
  <c r="L1166" i="35"/>
  <c r="K1166" i="35"/>
  <c r="N1165" i="35"/>
  <c r="M1165" i="35"/>
  <c r="L1165" i="35"/>
  <c r="K1165" i="35"/>
  <c r="N1164" i="35"/>
  <c r="M1164" i="35"/>
  <c r="L1164" i="35"/>
  <c r="K1164" i="35"/>
  <c r="N1163" i="35"/>
  <c r="M1163" i="35"/>
  <c r="L1163" i="35"/>
  <c r="K1163" i="35"/>
  <c r="N1162" i="35"/>
  <c r="M1162" i="35"/>
  <c r="L1162" i="35"/>
  <c r="K1162" i="35"/>
  <c r="N1161" i="35"/>
  <c r="M1161" i="35"/>
  <c r="L1161" i="35"/>
  <c r="K1161" i="35"/>
  <c r="N1160" i="35"/>
  <c r="M1160" i="35"/>
  <c r="L1160" i="35"/>
  <c r="K1160" i="35"/>
  <c r="N1159" i="35"/>
  <c r="M1159" i="35"/>
  <c r="L1159" i="35"/>
  <c r="K1159" i="35"/>
  <c r="N1158" i="35"/>
  <c r="M1158" i="35"/>
  <c r="L1158" i="35"/>
  <c r="K1158" i="35"/>
  <c r="N1157" i="35"/>
  <c r="M1157" i="35"/>
  <c r="L1157" i="35"/>
  <c r="K1157" i="35"/>
  <c r="N1156" i="35"/>
  <c r="M1156" i="35"/>
  <c r="L1156" i="35"/>
  <c r="K1156" i="35"/>
  <c r="N1155" i="35"/>
  <c r="M1155" i="35"/>
  <c r="L1155" i="35"/>
  <c r="K1155" i="35"/>
  <c r="N1154" i="35"/>
  <c r="M1154" i="35"/>
  <c r="L1154" i="35"/>
  <c r="K1154" i="35"/>
  <c r="N1153" i="35"/>
  <c r="M1153" i="35"/>
  <c r="L1153" i="35"/>
  <c r="K1153" i="35"/>
  <c r="N1152" i="35"/>
  <c r="M1152" i="35"/>
  <c r="L1152" i="35"/>
  <c r="K1152" i="35"/>
  <c r="N1151" i="35"/>
  <c r="M1151" i="35"/>
  <c r="L1151" i="35"/>
  <c r="K1151" i="35"/>
  <c r="N1150" i="35"/>
  <c r="M1150" i="35"/>
  <c r="L1150" i="35"/>
  <c r="K1150" i="35"/>
  <c r="N1149" i="35"/>
  <c r="M1149" i="35"/>
  <c r="L1149" i="35"/>
  <c r="K1149" i="35"/>
  <c r="N1148" i="35"/>
  <c r="M1148" i="35"/>
  <c r="L1148" i="35"/>
  <c r="K1148" i="35"/>
  <c r="N1147" i="35"/>
  <c r="M1147" i="35"/>
  <c r="L1147" i="35"/>
  <c r="K1147" i="35"/>
  <c r="N1146" i="35"/>
  <c r="M1146" i="35"/>
  <c r="L1146" i="35"/>
  <c r="K1146" i="35"/>
  <c r="N1145" i="35"/>
  <c r="M1145" i="35"/>
  <c r="L1145" i="35"/>
  <c r="K1145" i="35"/>
  <c r="N1144" i="35"/>
  <c r="M1144" i="35"/>
  <c r="L1144" i="35"/>
  <c r="K1144" i="35"/>
  <c r="N1143" i="35"/>
  <c r="M1143" i="35"/>
  <c r="L1143" i="35"/>
  <c r="K1143" i="35"/>
  <c r="N1142" i="35"/>
  <c r="M1142" i="35"/>
  <c r="L1142" i="35"/>
  <c r="K1142" i="35"/>
  <c r="N1141" i="35"/>
  <c r="M1141" i="35"/>
  <c r="L1141" i="35"/>
  <c r="K1141" i="35"/>
  <c r="N1140" i="35"/>
  <c r="M1140" i="35"/>
  <c r="L1140" i="35"/>
  <c r="K1140" i="35"/>
  <c r="N1139" i="35"/>
  <c r="M1139" i="35"/>
  <c r="L1139" i="35"/>
  <c r="K1139" i="35"/>
  <c r="N1138" i="35"/>
  <c r="M1138" i="35"/>
  <c r="L1138" i="35"/>
  <c r="K1138" i="35"/>
  <c r="N1137" i="35"/>
  <c r="M1137" i="35"/>
  <c r="L1137" i="35"/>
  <c r="K1137" i="35"/>
  <c r="N1136" i="35"/>
  <c r="M1136" i="35"/>
  <c r="L1136" i="35"/>
  <c r="K1136" i="35"/>
  <c r="N1135" i="35"/>
  <c r="M1135" i="35"/>
  <c r="L1135" i="35"/>
  <c r="K1135" i="35"/>
  <c r="N1134" i="35"/>
  <c r="M1134" i="35"/>
  <c r="L1134" i="35"/>
  <c r="K1134" i="35"/>
  <c r="N1133" i="35"/>
  <c r="M1133" i="35"/>
  <c r="L1133" i="35"/>
  <c r="K1133" i="35"/>
  <c r="N1132" i="35"/>
  <c r="M1132" i="35"/>
  <c r="L1132" i="35"/>
  <c r="K1132" i="35"/>
  <c r="N1131" i="35"/>
  <c r="M1131" i="35"/>
  <c r="L1131" i="35"/>
  <c r="K1131" i="35"/>
  <c r="N1130" i="35"/>
  <c r="M1130" i="35"/>
  <c r="L1130" i="35"/>
  <c r="K1130" i="35"/>
  <c r="N1129" i="35"/>
  <c r="M1129" i="35"/>
  <c r="L1129" i="35"/>
  <c r="K1129" i="35"/>
  <c r="N1128" i="35"/>
  <c r="M1128" i="35"/>
  <c r="L1128" i="35"/>
  <c r="K1128" i="35"/>
  <c r="N1127" i="35"/>
  <c r="M1127" i="35"/>
  <c r="L1127" i="35"/>
  <c r="K1127" i="35"/>
  <c r="N1126" i="35"/>
  <c r="M1126" i="35"/>
  <c r="L1126" i="35"/>
  <c r="K1126" i="35"/>
  <c r="N1125" i="35"/>
  <c r="M1125" i="35"/>
  <c r="L1125" i="35"/>
  <c r="K1125" i="35"/>
  <c r="N1124" i="35"/>
  <c r="M1124" i="35"/>
  <c r="L1124" i="35"/>
  <c r="K1124" i="35"/>
  <c r="N1123" i="35"/>
  <c r="M1123" i="35"/>
  <c r="L1123" i="35"/>
  <c r="K1123" i="35"/>
  <c r="N1122" i="35"/>
  <c r="M1122" i="35"/>
  <c r="L1122" i="35"/>
  <c r="K1122" i="35"/>
  <c r="N1121" i="35"/>
  <c r="M1121" i="35"/>
  <c r="L1121" i="35"/>
  <c r="K1121" i="35"/>
  <c r="N1120" i="35"/>
  <c r="M1120" i="35"/>
  <c r="L1120" i="35"/>
  <c r="K1120" i="35"/>
  <c r="N1119" i="35"/>
  <c r="M1119" i="35"/>
  <c r="L1119" i="35"/>
  <c r="K1119" i="35"/>
  <c r="N1118" i="35"/>
  <c r="M1118" i="35"/>
  <c r="L1118" i="35"/>
  <c r="K1118" i="35"/>
  <c r="N1117" i="35"/>
  <c r="M1117" i="35"/>
  <c r="L1117" i="35"/>
  <c r="K1117" i="35"/>
  <c r="N1116" i="35"/>
  <c r="M1116" i="35"/>
  <c r="L1116" i="35"/>
  <c r="K1116" i="35"/>
  <c r="N1115" i="35"/>
  <c r="M1115" i="35"/>
  <c r="L1115" i="35"/>
  <c r="K1115" i="35"/>
  <c r="N1114" i="35"/>
  <c r="M1114" i="35"/>
  <c r="L1114" i="35"/>
  <c r="K1114" i="35"/>
  <c r="N1113" i="35"/>
  <c r="M1113" i="35"/>
  <c r="L1113" i="35"/>
  <c r="K1113" i="35"/>
  <c r="N1112" i="35"/>
  <c r="M1112" i="35"/>
  <c r="L1112" i="35"/>
  <c r="K1112" i="35"/>
  <c r="N1111" i="35"/>
  <c r="M1111" i="35"/>
  <c r="L1111" i="35"/>
  <c r="K1111" i="35"/>
  <c r="N1110" i="35"/>
  <c r="M1110" i="35"/>
  <c r="L1110" i="35"/>
  <c r="K1110" i="35"/>
  <c r="N1109" i="35"/>
  <c r="M1109" i="35"/>
  <c r="L1109" i="35"/>
  <c r="K1109" i="35"/>
  <c r="N1108" i="35"/>
  <c r="M1108" i="35"/>
  <c r="L1108" i="35"/>
  <c r="K1108" i="35"/>
  <c r="N1107" i="35"/>
  <c r="M1107" i="35"/>
  <c r="L1107" i="35"/>
  <c r="K1107" i="35"/>
  <c r="N1106" i="35"/>
  <c r="M1106" i="35"/>
  <c r="L1106" i="35"/>
  <c r="K1106" i="35"/>
  <c r="N1105" i="35"/>
  <c r="M1105" i="35"/>
  <c r="L1105" i="35"/>
  <c r="K1105" i="35"/>
  <c r="N1104" i="35"/>
  <c r="M1104" i="35"/>
  <c r="L1104" i="35"/>
  <c r="K1104" i="35"/>
  <c r="N1103" i="35"/>
  <c r="M1103" i="35"/>
  <c r="L1103" i="35"/>
  <c r="K1103" i="35"/>
  <c r="N1102" i="35"/>
  <c r="M1102" i="35"/>
  <c r="L1102" i="35"/>
  <c r="K1102" i="35"/>
  <c r="N1101" i="35"/>
  <c r="M1101" i="35"/>
  <c r="L1101" i="35"/>
  <c r="K1101" i="35"/>
  <c r="N1100" i="35"/>
  <c r="M1100" i="35"/>
  <c r="L1100" i="35"/>
  <c r="K1100" i="35"/>
  <c r="N1099" i="35"/>
  <c r="M1099" i="35"/>
  <c r="L1099" i="35"/>
  <c r="K1099" i="35"/>
  <c r="N1098" i="35"/>
  <c r="M1098" i="35"/>
  <c r="L1098" i="35"/>
  <c r="K1098" i="35"/>
  <c r="N1097" i="35"/>
  <c r="M1097" i="35"/>
  <c r="L1097" i="35"/>
  <c r="K1097" i="35"/>
  <c r="N1096" i="35"/>
  <c r="M1096" i="35"/>
  <c r="L1096" i="35"/>
  <c r="K1096" i="35"/>
  <c r="N1095" i="35"/>
  <c r="M1095" i="35"/>
  <c r="L1095" i="35"/>
  <c r="K1095" i="35"/>
  <c r="N1094" i="35"/>
  <c r="M1094" i="35"/>
  <c r="L1094" i="35"/>
  <c r="K1094" i="35"/>
  <c r="N1093" i="35"/>
  <c r="M1093" i="35"/>
  <c r="L1093" i="35"/>
  <c r="K1093" i="35"/>
  <c r="N1092" i="35"/>
  <c r="M1092" i="35"/>
  <c r="L1092" i="35"/>
  <c r="K1092" i="35"/>
  <c r="N1091" i="35"/>
  <c r="M1091" i="35"/>
  <c r="L1091" i="35"/>
  <c r="K1091" i="35"/>
  <c r="N1090" i="35"/>
  <c r="M1090" i="35"/>
  <c r="L1090" i="35"/>
  <c r="K1090" i="35"/>
  <c r="N1089" i="35"/>
  <c r="M1089" i="35"/>
  <c r="L1089" i="35"/>
  <c r="K1089" i="35"/>
  <c r="N1088" i="35"/>
  <c r="M1088" i="35"/>
  <c r="L1088" i="35"/>
  <c r="K1088" i="35"/>
  <c r="N1087" i="35"/>
  <c r="M1087" i="35"/>
  <c r="L1087" i="35"/>
  <c r="K1087" i="35"/>
  <c r="N1086" i="35"/>
  <c r="M1086" i="35"/>
  <c r="L1086" i="35"/>
  <c r="K1086" i="35"/>
  <c r="N1085" i="35"/>
  <c r="M1085" i="35"/>
  <c r="L1085" i="35"/>
  <c r="K1085" i="35"/>
  <c r="N1084" i="35"/>
  <c r="M1084" i="35"/>
  <c r="L1084" i="35"/>
  <c r="K1084" i="35"/>
  <c r="N1083" i="35"/>
  <c r="M1083" i="35"/>
  <c r="L1083" i="35"/>
  <c r="K1083" i="35"/>
  <c r="N1082" i="35"/>
  <c r="M1082" i="35"/>
  <c r="L1082" i="35"/>
  <c r="K1082" i="35"/>
  <c r="N1081" i="35"/>
  <c r="M1081" i="35"/>
  <c r="L1081" i="35"/>
  <c r="K1081" i="35"/>
  <c r="N1080" i="35"/>
  <c r="M1080" i="35"/>
  <c r="L1080" i="35"/>
  <c r="K1080" i="35"/>
  <c r="N1079" i="35"/>
  <c r="M1079" i="35"/>
  <c r="L1079" i="35"/>
  <c r="K1079" i="35"/>
  <c r="N1078" i="35"/>
  <c r="M1078" i="35"/>
  <c r="L1078" i="35"/>
  <c r="K1078" i="35"/>
  <c r="N1077" i="35"/>
  <c r="M1077" i="35"/>
  <c r="L1077" i="35"/>
  <c r="K1077" i="35"/>
  <c r="N1076" i="35"/>
  <c r="M1076" i="35"/>
  <c r="L1076" i="35"/>
  <c r="K1076" i="35"/>
  <c r="N1075" i="35"/>
  <c r="M1075" i="35"/>
  <c r="L1075" i="35"/>
  <c r="K1075" i="35"/>
  <c r="N1074" i="35"/>
  <c r="M1074" i="35"/>
  <c r="L1074" i="35"/>
  <c r="K1074" i="35"/>
  <c r="N1073" i="35"/>
  <c r="M1073" i="35"/>
  <c r="L1073" i="35"/>
  <c r="K1073" i="35"/>
  <c r="N1072" i="35"/>
  <c r="M1072" i="35"/>
  <c r="L1072" i="35"/>
  <c r="K1072" i="35"/>
  <c r="N1071" i="35"/>
  <c r="M1071" i="35"/>
  <c r="L1071" i="35"/>
  <c r="K1071" i="35"/>
  <c r="N1070" i="35"/>
  <c r="M1070" i="35"/>
  <c r="L1070" i="35"/>
  <c r="K1070" i="35"/>
  <c r="N1069" i="35"/>
  <c r="M1069" i="35"/>
  <c r="L1069" i="35"/>
  <c r="K1069" i="35"/>
  <c r="N1068" i="35"/>
  <c r="M1068" i="35"/>
  <c r="L1068" i="35"/>
  <c r="K1068" i="35"/>
  <c r="N1067" i="35"/>
  <c r="M1067" i="35"/>
  <c r="L1067" i="35"/>
  <c r="K1067" i="35"/>
  <c r="N1066" i="35"/>
  <c r="M1066" i="35"/>
  <c r="L1066" i="35"/>
  <c r="K1066" i="35"/>
  <c r="N1065" i="35"/>
  <c r="M1065" i="35"/>
  <c r="L1065" i="35"/>
  <c r="K1065" i="35"/>
  <c r="N1064" i="35"/>
  <c r="M1064" i="35"/>
  <c r="L1064" i="35"/>
  <c r="K1064" i="35"/>
  <c r="N1063" i="35"/>
  <c r="M1063" i="35"/>
  <c r="L1063" i="35"/>
  <c r="K1063" i="35"/>
  <c r="N1062" i="35"/>
  <c r="M1062" i="35"/>
  <c r="L1062" i="35"/>
  <c r="K1062" i="35"/>
  <c r="N1061" i="35"/>
  <c r="M1061" i="35"/>
  <c r="L1061" i="35"/>
  <c r="K1061" i="35"/>
  <c r="N1060" i="35"/>
  <c r="M1060" i="35"/>
  <c r="L1060" i="35"/>
  <c r="K1060" i="35"/>
  <c r="N1059" i="35"/>
  <c r="M1059" i="35"/>
  <c r="L1059" i="35"/>
  <c r="K1059" i="35"/>
  <c r="N1058" i="35"/>
  <c r="M1058" i="35"/>
  <c r="L1058" i="35"/>
  <c r="K1058" i="35"/>
  <c r="N1057" i="35"/>
  <c r="M1057" i="35"/>
  <c r="L1057" i="35"/>
  <c r="K1057" i="35"/>
  <c r="N1056" i="35"/>
  <c r="M1056" i="35"/>
  <c r="L1056" i="35"/>
  <c r="K1056" i="35"/>
  <c r="N1055" i="35"/>
  <c r="M1055" i="35"/>
  <c r="L1055" i="35"/>
  <c r="K1055" i="35"/>
  <c r="N1054" i="35"/>
  <c r="M1054" i="35"/>
  <c r="L1054" i="35"/>
  <c r="K1054" i="35"/>
  <c r="N1053" i="35"/>
  <c r="M1053" i="35"/>
  <c r="L1053" i="35"/>
  <c r="K1053" i="35"/>
  <c r="N1052" i="35"/>
  <c r="M1052" i="35"/>
  <c r="L1052" i="35"/>
  <c r="K1052" i="35"/>
  <c r="N1051" i="35"/>
  <c r="M1051" i="35"/>
  <c r="L1051" i="35"/>
  <c r="K1051" i="35"/>
  <c r="N1050" i="35"/>
  <c r="M1050" i="35"/>
  <c r="L1050" i="35"/>
  <c r="K1050" i="35"/>
  <c r="N1049" i="35"/>
  <c r="M1049" i="35"/>
  <c r="L1049" i="35"/>
  <c r="K1049" i="35"/>
  <c r="N1048" i="35"/>
  <c r="M1048" i="35"/>
  <c r="L1048" i="35"/>
  <c r="K1048" i="35"/>
  <c r="N1047" i="35"/>
  <c r="M1047" i="35"/>
  <c r="L1047" i="35"/>
  <c r="K1047" i="35"/>
  <c r="N1046" i="35"/>
  <c r="M1046" i="35"/>
  <c r="L1046" i="35"/>
  <c r="K1046" i="35"/>
  <c r="N1045" i="35"/>
  <c r="M1045" i="35"/>
  <c r="L1045" i="35"/>
  <c r="K1045" i="35"/>
  <c r="N1044" i="35"/>
  <c r="M1044" i="35"/>
  <c r="L1044" i="35"/>
  <c r="K1044" i="35"/>
  <c r="N1043" i="35"/>
  <c r="M1043" i="35"/>
  <c r="L1043" i="35"/>
  <c r="K1043" i="35"/>
  <c r="N1042" i="35"/>
  <c r="M1042" i="35"/>
  <c r="L1042" i="35"/>
  <c r="K1042" i="35"/>
  <c r="N1041" i="35"/>
  <c r="M1041" i="35"/>
  <c r="L1041" i="35"/>
  <c r="K1041" i="35"/>
  <c r="N1040" i="35"/>
  <c r="M1040" i="35"/>
  <c r="L1040" i="35"/>
  <c r="K1040" i="35"/>
  <c r="N1039" i="35"/>
  <c r="M1039" i="35"/>
  <c r="L1039" i="35"/>
  <c r="K1039" i="35"/>
  <c r="N1038" i="35"/>
  <c r="M1038" i="35"/>
  <c r="L1038" i="35"/>
  <c r="K1038" i="35"/>
  <c r="N1037" i="35"/>
  <c r="M1037" i="35"/>
  <c r="L1037" i="35"/>
  <c r="K1037" i="35"/>
  <c r="N1036" i="35"/>
  <c r="M1036" i="35"/>
  <c r="L1036" i="35"/>
  <c r="K1036" i="35"/>
  <c r="N1035" i="35"/>
  <c r="M1035" i="35"/>
  <c r="L1035" i="35"/>
  <c r="K1035" i="35"/>
  <c r="N1034" i="35"/>
  <c r="M1034" i="35"/>
  <c r="L1034" i="35"/>
  <c r="K1034" i="35"/>
  <c r="N1033" i="35"/>
  <c r="M1033" i="35"/>
  <c r="L1033" i="35"/>
  <c r="K1033" i="35"/>
  <c r="N1032" i="35"/>
  <c r="M1032" i="35"/>
  <c r="L1032" i="35"/>
  <c r="K1032" i="35"/>
  <c r="N1031" i="35"/>
  <c r="M1031" i="35"/>
  <c r="L1031" i="35"/>
  <c r="K1031" i="35"/>
  <c r="N1030" i="35"/>
  <c r="M1030" i="35"/>
  <c r="L1030" i="35"/>
  <c r="K1030" i="35"/>
  <c r="N1029" i="35"/>
  <c r="M1029" i="35"/>
  <c r="L1029" i="35"/>
  <c r="K1029" i="35"/>
  <c r="N1028" i="35"/>
  <c r="M1028" i="35"/>
  <c r="L1028" i="35"/>
  <c r="K1028" i="35"/>
  <c r="N1027" i="35"/>
  <c r="M1027" i="35"/>
  <c r="L1027" i="35"/>
  <c r="K1027" i="35"/>
  <c r="N1026" i="35"/>
  <c r="M1026" i="35"/>
  <c r="L1026" i="35"/>
  <c r="K1026" i="35"/>
  <c r="N1025" i="35"/>
  <c r="M1025" i="35"/>
  <c r="L1025" i="35"/>
  <c r="K1025" i="35"/>
  <c r="N1024" i="35"/>
  <c r="M1024" i="35"/>
  <c r="L1024" i="35"/>
  <c r="K1024" i="35"/>
  <c r="N1023" i="35"/>
  <c r="M1023" i="35"/>
  <c r="L1023" i="35"/>
  <c r="K1023" i="35"/>
  <c r="N1022" i="35"/>
  <c r="M1022" i="35"/>
  <c r="L1022" i="35"/>
  <c r="K1022" i="35"/>
  <c r="N1021" i="35"/>
  <c r="M1021" i="35"/>
  <c r="L1021" i="35"/>
  <c r="K1021" i="35"/>
  <c r="N1020" i="35"/>
  <c r="M1020" i="35"/>
  <c r="L1020" i="35"/>
  <c r="K1020" i="35"/>
  <c r="N1019" i="35"/>
  <c r="M1019" i="35"/>
  <c r="L1019" i="35"/>
  <c r="K1019" i="35"/>
  <c r="N1018" i="35"/>
  <c r="M1018" i="35"/>
  <c r="L1018" i="35"/>
  <c r="K1018" i="35"/>
  <c r="N1017" i="35"/>
  <c r="M1017" i="35"/>
  <c r="L1017" i="35"/>
  <c r="K1017" i="35"/>
  <c r="N1016" i="35"/>
  <c r="M1016" i="35"/>
  <c r="L1016" i="35"/>
  <c r="K1016" i="35"/>
  <c r="N1015" i="35"/>
  <c r="M1015" i="35"/>
  <c r="L1015" i="35"/>
  <c r="K1015" i="35"/>
  <c r="N1014" i="35"/>
  <c r="M1014" i="35"/>
  <c r="L1014" i="35"/>
  <c r="K1014" i="35"/>
  <c r="N1013" i="35"/>
  <c r="M1013" i="35"/>
  <c r="L1013" i="35"/>
  <c r="K1013" i="35"/>
  <c r="N1012" i="35"/>
  <c r="M1012" i="35"/>
  <c r="L1012" i="35"/>
  <c r="K1012" i="35"/>
  <c r="N1011" i="35"/>
  <c r="M1011" i="35"/>
  <c r="L1011" i="35"/>
  <c r="K1011" i="35"/>
  <c r="N1010" i="35"/>
  <c r="M1010" i="35"/>
  <c r="L1010" i="35"/>
  <c r="K1010" i="35"/>
  <c r="N1009" i="35"/>
  <c r="M1009" i="35"/>
  <c r="L1009" i="35"/>
  <c r="K1009" i="35"/>
  <c r="N1008" i="35"/>
  <c r="M1008" i="35"/>
  <c r="L1008" i="35"/>
  <c r="K1008" i="35"/>
  <c r="N1007" i="35"/>
  <c r="M1007" i="35"/>
  <c r="L1007" i="35"/>
  <c r="K1007" i="35"/>
  <c r="N1006" i="35"/>
  <c r="M1006" i="35"/>
  <c r="L1006" i="35"/>
  <c r="K1006" i="35"/>
  <c r="N1005" i="35"/>
  <c r="M1005" i="35"/>
  <c r="L1005" i="35"/>
  <c r="K1005" i="35"/>
  <c r="N1004" i="35"/>
  <c r="M1004" i="35"/>
  <c r="L1004" i="35"/>
  <c r="K1004" i="35"/>
  <c r="N1003" i="35"/>
  <c r="M1003" i="35"/>
  <c r="L1003" i="35"/>
  <c r="K1003" i="35"/>
  <c r="N1002" i="35"/>
  <c r="M1002" i="35"/>
  <c r="L1002" i="35"/>
  <c r="K1002" i="35"/>
  <c r="N1001" i="35"/>
  <c r="M1001" i="35"/>
  <c r="L1001" i="35"/>
  <c r="K1001" i="35"/>
  <c r="N1000" i="35"/>
  <c r="M1000" i="35"/>
  <c r="L1000" i="35"/>
  <c r="K1000" i="35"/>
  <c r="N999" i="35"/>
  <c r="M999" i="35"/>
  <c r="L999" i="35"/>
  <c r="K999" i="35"/>
  <c r="N998" i="35"/>
  <c r="M998" i="35"/>
  <c r="L998" i="35"/>
  <c r="K998" i="35"/>
  <c r="N997" i="35"/>
  <c r="M997" i="35"/>
  <c r="L997" i="35"/>
  <c r="K997" i="35"/>
  <c r="N996" i="35"/>
  <c r="M996" i="35"/>
  <c r="L996" i="35"/>
  <c r="K996" i="35"/>
  <c r="N995" i="35"/>
  <c r="M995" i="35"/>
  <c r="L995" i="35"/>
  <c r="K995" i="35"/>
  <c r="N994" i="35"/>
  <c r="M994" i="35"/>
  <c r="L994" i="35"/>
  <c r="K994" i="35"/>
  <c r="N993" i="35"/>
  <c r="M993" i="35"/>
  <c r="L993" i="35"/>
  <c r="K993" i="35"/>
  <c r="N992" i="35"/>
  <c r="M992" i="35"/>
  <c r="L992" i="35"/>
  <c r="K992" i="35"/>
  <c r="N991" i="35"/>
  <c r="M991" i="35"/>
  <c r="L991" i="35"/>
  <c r="K991" i="35"/>
  <c r="N990" i="35"/>
  <c r="M990" i="35"/>
  <c r="L990" i="35"/>
  <c r="K990" i="35"/>
  <c r="N989" i="35"/>
  <c r="M989" i="35"/>
  <c r="L989" i="35"/>
  <c r="K989" i="35"/>
  <c r="N988" i="35"/>
  <c r="M988" i="35"/>
  <c r="L988" i="35"/>
  <c r="K988" i="35"/>
  <c r="N987" i="35"/>
  <c r="M987" i="35"/>
  <c r="L987" i="35"/>
  <c r="K987" i="35"/>
  <c r="N986" i="35"/>
  <c r="M986" i="35"/>
  <c r="L986" i="35"/>
  <c r="K986" i="35"/>
  <c r="N985" i="35"/>
  <c r="M985" i="35"/>
  <c r="L985" i="35"/>
  <c r="K985" i="35"/>
  <c r="N984" i="35"/>
  <c r="M984" i="35"/>
  <c r="L984" i="35"/>
  <c r="K984" i="35"/>
  <c r="N983" i="35"/>
  <c r="M983" i="35"/>
  <c r="L983" i="35"/>
  <c r="K983" i="35"/>
  <c r="N982" i="35"/>
  <c r="M982" i="35"/>
  <c r="L982" i="35"/>
  <c r="K982" i="35"/>
  <c r="N981" i="35"/>
  <c r="M981" i="35"/>
  <c r="L981" i="35"/>
  <c r="K981" i="35"/>
  <c r="N980" i="35"/>
  <c r="M980" i="35"/>
  <c r="L980" i="35"/>
  <c r="K980" i="35"/>
  <c r="N979" i="35"/>
  <c r="M979" i="35"/>
  <c r="L979" i="35"/>
  <c r="K979" i="35"/>
  <c r="N978" i="35"/>
  <c r="M978" i="35"/>
  <c r="L978" i="35"/>
  <c r="K978" i="35"/>
  <c r="N977" i="35"/>
  <c r="M977" i="35"/>
  <c r="L977" i="35"/>
  <c r="K977" i="35"/>
  <c r="N976" i="35"/>
  <c r="M976" i="35"/>
  <c r="L976" i="35"/>
  <c r="K976" i="35"/>
  <c r="N975" i="35"/>
  <c r="M975" i="35"/>
  <c r="L975" i="35"/>
  <c r="K975" i="35"/>
  <c r="N974" i="35"/>
  <c r="M974" i="35"/>
  <c r="L974" i="35"/>
  <c r="K974" i="35"/>
  <c r="N973" i="35"/>
  <c r="M973" i="35"/>
  <c r="L973" i="35"/>
  <c r="K973" i="35"/>
  <c r="N972" i="35"/>
  <c r="M972" i="35"/>
  <c r="L972" i="35"/>
  <c r="K972" i="35"/>
  <c r="N971" i="35"/>
  <c r="M971" i="35"/>
  <c r="L971" i="35"/>
  <c r="K971" i="35"/>
  <c r="N970" i="35"/>
  <c r="M970" i="35"/>
  <c r="L970" i="35"/>
  <c r="K970" i="35"/>
  <c r="N969" i="35"/>
  <c r="M969" i="35"/>
  <c r="L969" i="35"/>
  <c r="K969" i="35"/>
  <c r="N968" i="35"/>
  <c r="M968" i="35"/>
  <c r="L968" i="35"/>
  <c r="K968" i="35"/>
  <c r="N967" i="35"/>
  <c r="M967" i="35"/>
  <c r="L967" i="35"/>
  <c r="K967" i="35"/>
  <c r="N966" i="35"/>
  <c r="M966" i="35"/>
  <c r="L966" i="35"/>
  <c r="K966" i="35"/>
  <c r="N965" i="35"/>
  <c r="M965" i="35"/>
  <c r="L965" i="35"/>
  <c r="K965" i="35"/>
  <c r="N964" i="35"/>
  <c r="M964" i="35"/>
  <c r="L964" i="35"/>
  <c r="K964" i="35"/>
  <c r="N963" i="35"/>
  <c r="M963" i="35"/>
  <c r="L963" i="35"/>
  <c r="K963" i="35"/>
  <c r="N962" i="35"/>
  <c r="M962" i="35"/>
  <c r="L962" i="35"/>
  <c r="K962" i="35"/>
  <c r="N961" i="35"/>
  <c r="M961" i="35"/>
  <c r="L961" i="35"/>
  <c r="K961" i="35"/>
  <c r="N960" i="35"/>
  <c r="M960" i="35"/>
  <c r="L960" i="35"/>
  <c r="K960" i="35"/>
  <c r="N959" i="35"/>
  <c r="M959" i="35"/>
  <c r="L959" i="35"/>
  <c r="K959" i="35"/>
  <c r="N958" i="35"/>
  <c r="M958" i="35"/>
  <c r="L958" i="35"/>
  <c r="K958" i="35"/>
  <c r="N957" i="35"/>
  <c r="M957" i="35"/>
  <c r="L957" i="35"/>
  <c r="K957" i="35"/>
  <c r="N956" i="35"/>
  <c r="M956" i="35"/>
  <c r="L956" i="35"/>
  <c r="K956" i="35"/>
  <c r="N955" i="35"/>
  <c r="M955" i="35"/>
  <c r="L955" i="35"/>
  <c r="K955" i="35"/>
  <c r="N954" i="35"/>
  <c r="M954" i="35"/>
  <c r="L954" i="35"/>
  <c r="K954" i="35"/>
  <c r="N953" i="35"/>
  <c r="M953" i="35"/>
  <c r="L953" i="35"/>
  <c r="K953" i="35"/>
  <c r="N952" i="35"/>
  <c r="M952" i="35"/>
  <c r="L952" i="35"/>
  <c r="K952" i="35"/>
  <c r="N951" i="35"/>
  <c r="M951" i="35"/>
  <c r="L951" i="35"/>
  <c r="K951" i="35"/>
  <c r="N950" i="35"/>
  <c r="M950" i="35"/>
  <c r="L950" i="35"/>
  <c r="K950" i="35"/>
  <c r="N949" i="35"/>
  <c r="M949" i="35"/>
  <c r="L949" i="35"/>
  <c r="K949" i="35"/>
  <c r="N948" i="35"/>
  <c r="M948" i="35"/>
  <c r="L948" i="35"/>
  <c r="K948" i="35"/>
  <c r="N947" i="35"/>
  <c r="M947" i="35"/>
  <c r="L947" i="35"/>
  <c r="K947" i="35"/>
  <c r="N946" i="35"/>
  <c r="M946" i="35"/>
  <c r="L946" i="35"/>
  <c r="K946" i="35"/>
  <c r="N945" i="35"/>
  <c r="M945" i="35"/>
  <c r="L945" i="35"/>
  <c r="K945" i="35"/>
  <c r="N944" i="35"/>
  <c r="M944" i="35"/>
  <c r="L944" i="35"/>
  <c r="K944" i="35"/>
  <c r="N943" i="35"/>
  <c r="M943" i="35"/>
  <c r="L943" i="35"/>
  <c r="K943" i="35"/>
  <c r="N942" i="35"/>
  <c r="M942" i="35"/>
  <c r="L942" i="35"/>
  <c r="K942" i="35"/>
  <c r="N941" i="35"/>
  <c r="M941" i="35"/>
  <c r="L941" i="35"/>
  <c r="K941" i="35"/>
  <c r="N940" i="35"/>
  <c r="M940" i="35"/>
  <c r="L940" i="35"/>
  <c r="K940" i="35"/>
  <c r="N939" i="35"/>
  <c r="M939" i="35"/>
  <c r="L939" i="35"/>
  <c r="K939" i="35"/>
  <c r="N938" i="35"/>
  <c r="M938" i="35"/>
  <c r="L938" i="35"/>
  <c r="K938" i="35"/>
  <c r="N937" i="35"/>
  <c r="M937" i="35"/>
  <c r="L937" i="35"/>
  <c r="K937" i="35"/>
  <c r="N936" i="35"/>
  <c r="M936" i="35"/>
  <c r="L936" i="35"/>
  <c r="K936" i="35"/>
  <c r="N935" i="35"/>
  <c r="M935" i="35"/>
  <c r="L935" i="35"/>
  <c r="K935" i="35"/>
  <c r="N934" i="35"/>
  <c r="M934" i="35"/>
  <c r="L934" i="35"/>
  <c r="K934" i="35"/>
  <c r="N933" i="35"/>
  <c r="M933" i="35"/>
  <c r="L933" i="35"/>
  <c r="K933" i="35"/>
  <c r="N932" i="35"/>
  <c r="M932" i="35"/>
  <c r="L932" i="35"/>
  <c r="K932" i="35"/>
  <c r="N931" i="35"/>
  <c r="M931" i="35"/>
  <c r="L931" i="35"/>
  <c r="K931" i="35"/>
  <c r="N930" i="35"/>
  <c r="M930" i="35"/>
  <c r="L930" i="35"/>
  <c r="K930" i="35"/>
  <c r="N929" i="35"/>
  <c r="M929" i="35"/>
  <c r="L929" i="35"/>
  <c r="K929" i="35"/>
  <c r="N928" i="35"/>
  <c r="M928" i="35"/>
  <c r="L928" i="35"/>
  <c r="K928" i="35"/>
  <c r="N927" i="35"/>
  <c r="M927" i="35"/>
  <c r="L927" i="35"/>
  <c r="K927" i="35"/>
  <c r="N926" i="35"/>
  <c r="M926" i="35"/>
  <c r="L926" i="35"/>
  <c r="K926" i="35"/>
  <c r="N925" i="35"/>
  <c r="M925" i="35"/>
  <c r="L925" i="35"/>
  <c r="K925" i="35"/>
  <c r="N924" i="35"/>
  <c r="M924" i="35"/>
  <c r="L924" i="35"/>
  <c r="K924" i="35"/>
  <c r="N923" i="35"/>
  <c r="M923" i="35"/>
  <c r="L923" i="35"/>
  <c r="K923" i="35"/>
  <c r="N922" i="35"/>
  <c r="M922" i="35"/>
  <c r="L922" i="35"/>
  <c r="K922" i="35"/>
  <c r="N921" i="35"/>
  <c r="M921" i="35"/>
  <c r="L921" i="35"/>
  <c r="K921" i="35"/>
  <c r="N920" i="35"/>
  <c r="M920" i="35"/>
  <c r="L920" i="35"/>
  <c r="K920" i="35"/>
  <c r="N919" i="35"/>
  <c r="M919" i="35"/>
  <c r="L919" i="35"/>
  <c r="K919" i="35"/>
  <c r="N918" i="35"/>
  <c r="M918" i="35"/>
  <c r="L918" i="35"/>
  <c r="K918" i="35"/>
  <c r="N917" i="35"/>
  <c r="M917" i="35"/>
  <c r="L917" i="35"/>
  <c r="K917" i="35"/>
  <c r="N916" i="35"/>
  <c r="M916" i="35"/>
  <c r="L916" i="35"/>
  <c r="K916" i="35"/>
  <c r="N915" i="35"/>
  <c r="M915" i="35"/>
  <c r="L915" i="35"/>
  <c r="K915" i="35"/>
  <c r="N914" i="35"/>
  <c r="M914" i="35"/>
  <c r="L914" i="35"/>
  <c r="K914" i="35"/>
  <c r="N913" i="35"/>
  <c r="M913" i="35"/>
  <c r="L913" i="35"/>
  <c r="K913" i="35"/>
  <c r="N912" i="35"/>
  <c r="M912" i="35"/>
  <c r="L912" i="35"/>
  <c r="K912" i="35"/>
  <c r="N911" i="35"/>
  <c r="M911" i="35"/>
  <c r="L911" i="35"/>
  <c r="K911" i="35"/>
  <c r="N910" i="35"/>
  <c r="M910" i="35"/>
  <c r="L910" i="35"/>
  <c r="K910" i="35"/>
  <c r="N909" i="35"/>
  <c r="M909" i="35"/>
  <c r="L909" i="35"/>
  <c r="K909" i="35"/>
  <c r="N908" i="35"/>
  <c r="M908" i="35"/>
  <c r="L908" i="35"/>
  <c r="K908" i="35"/>
  <c r="N907" i="35"/>
  <c r="M907" i="35"/>
  <c r="L907" i="35"/>
  <c r="K907" i="35"/>
  <c r="N906" i="35"/>
  <c r="M906" i="35"/>
  <c r="L906" i="35"/>
  <c r="K906" i="35"/>
  <c r="N905" i="35"/>
  <c r="M905" i="35"/>
  <c r="L905" i="35"/>
  <c r="K905" i="35"/>
  <c r="N904" i="35"/>
  <c r="M904" i="35"/>
  <c r="L904" i="35"/>
  <c r="K904" i="35"/>
  <c r="N903" i="35"/>
  <c r="M903" i="35"/>
  <c r="L903" i="35"/>
  <c r="K903" i="35"/>
  <c r="N902" i="35"/>
  <c r="M902" i="35"/>
  <c r="L902" i="35"/>
  <c r="K902" i="35"/>
  <c r="N901" i="35"/>
  <c r="M901" i="35"/>
  <c r="L901" i="35"/>
  <c r="K901" i="35"/>
  <c r="N900" i="35"/>
  <c r="M900" i="35"/>
  <c r="L900" i="35"/>
  <c r="K900" i="35"/>
  <c r="N899" i="35"/>
  <c r="M899" i="35"/>
  <c r="L899" i="35"/>
  <c r="K899" i="35"/>
  <c r="N898" i="35"/>
  <c r="M898" i="35"/>
  <c r="L898" i="35"/>
  <c r="K898" i="35"/>
  <c r="N897" i="35"/>
  <c r="M897" i="35"/>
  <c r="L897" i="35"/>
  <c r="K897" i="35"/>
  <c r="N896" i="35"/>
  <c r="M896" i="35"/>
  <c r="L896" i="35"/>
  <c r="K896" i="35"/>
  <c r="N895" i="35"/>
  <c r="M895" i="35"/>
  <c r="L895" i="35"/>
  <c r="K895" i="35"/>
  <c r="N894" i="35"/>
  <c r="M894" i="35"/>
  <c r="L894" i="35"/>
  <c r="K894" i="35"/>
  <c r="N893" i="35"/>
  <c r="M893" i="35"/>
  <c r="L893" i="35"/>
  <c r="K893" i="35"/>
  <c r="N892" i="35"/>
  <c r="M892" i="35"/>
  <c r="L892" i="35"/>
  <c r="K892" i="35"/>
  <c r="N891" i="35"/>
  <c r="M891" i="35"/>
  <c r="L891" i="35"/>
  <c r="K891" i="35"/>
  <c r="N890" i="35"/>
  <c r="M890" i="35"/>
  <c r="L890" i="35"/>
  <c r="K890" i="35"/>
  <c r="N889" i="35"/>
  <c r="M889" i="35"/>
  <c r="L889" i="35"/>
  <c r="K889" i="35"/>
  <c r="N888" i="35"/>
  <c r="M888" i="35"/>
  <c r="L888" i="35"/>
  <c r="K888" i="35"/>
  <c r="N887" i="35"/>
  <c r="M887" i="35"/>
  <c r="L887" i="35"/>
  <c r="K887" i="35"/>
  <c r="N886" i="35"/>
  <c r="M886" i="35"/>
  <c r="L886" i="35"/>
  <c r="K886" i="35"/>
  <c r="N885" i="35"/>
  <c r="M885" i="35"/>
  <c r="L885" i="35"/>
  <c r="K885" i="35"/>
  <c r="N884" i="35"/>
  <c r="M884" i="35"/>
  <c r="L884" i="35"/>
  <c r="K884" i="35"/>
  <c r="N883" i="35"/>
  <c r="M883" i="35"/>
  <c r="L883" i="35"/>
  <c r="K883" i="35"/>
  <c r="N882" i="35"/>
  <c r="M882" i="35"/>
  <c r="L882" i="35"/>
  <c r="K882" i="35"/>
  <c r="N881" i="35"/>
  <c r="M881" i="35"/>
  <c r="L881" i="35"/>
  <c r="K881" i="35"/>
  <c r="N880" i="35"/>
  <c r="M880" i="35"/>
  <c r="L880" i="35"/>
  <c r="K880" i="35"/>
  <c r="N879" i="35"/>
  <c r="M879" i="35"/>
  <c r="L879" i="35"/>
  <c r="K879" i="35"/>
  <c r="N878" i="35"/>
  <c r="M878" i="35"/>
  <c r="L878" i="35"/>
  <c r="K878" i="35"/>
  <c r="N877" i="35"/>
  <c r="M877" i="35"/>
  <c r="L877" i="35"/>
  <c r="K877" i="35"/>
  <c r="N876" i="35"/>
  <c r="M876" i="35"/>
  <c r="L876" i="35"/>
  <c r="K876" i="35"/>
  <c r="N875" i="35"/>
  <c r="M875" i="35"/>
  <c r="L875" i="35"/>
  <c r="K875" i="35"/>
  <c r="N874" i="35"/>
  <c r="M874" i="35"/>
  <c r="L874" i="35"/>
  <c r="K874" i="35"/>
  <c r="N873" i="35"/>
  <c r="M873" i="35"/>
  <c r="L873" i="35"/>
  <c r="K873" i="35"/>
  <c r="N872" i="35"/>
  <c r="M872" i="35"/>
  <c r="L872" i="35"/>
  <c r="K872" i="35"/>
  <c r="N871" i="35"/>
  <c r="M871" i="35"/>
  <c r="L871" i="35"/>
  <c r="K871" i="35"/>
  <c r="N870" i="35"/>
  <c r="M870" i="35"/>
  <c r="L870" i="35"/>
  <c r="K870" i="35"/>
  <c r="N869" i="35"/>
  <c r="M869" i="35"/>
  <c r="L869" i="35"/>
  <c r="K869" i="35"/>
  <c r="N868" i="35"/>
  <c r="M868" i="35"/>
  <c r="L868" i="35"/>
  <c r="K868" i="35"/>
  <c r="N867" i="35"/>
  <c r="M867" i="35"/>
  <c r="L867" i="35"/>
  <c r="K867" i="35"/>
  <c r="N866" i="35"/>
  <c r="M866" i="35"/>
  <c r="L866" i="35"/>
  <c r="K866" i="35"/>
  <c r="N865" i="35"/>
  <c r="M865" i="35"/>
  <c r="L865" i="35"/>
  <c r="K865" i="35"/>
  <c r="N864" i="35"/>
  <c r="M864" i="35"/>
  <c r="L864" i="35"/>
  <c r="K864" i="35"/>
  <c r="N863" i="35"/>
  <c r="M863" i="35"/>
  <c r="L863" i="35"/>
  <c r="K863" i="35"/>
  <c r="N862" i="35"/>
  <c r="M862" i="35"/>
  <c r="L862" i="35"/>
  <c r="K862" i="35"/>
  <c r="N861" i="35"/>
  <c r="M861" i="35"/>
  <c r="L861" i="35"/>
  <c r="K861" i="35"/>
  <c r="N860" i="35"/>
  <c r="M860" i="35"/>
  <c r="L860" i="35"/>
  <c r="K860" i="35"/>
  <c r="N859" i="35"/>
  <c r="M859" i="35"/>
  <c r="L859" i="35"/>
  <c r="K859" i="35"/>
  <c r="N858" i="35"/>
  <c r="M858" i="35"/>
  <c r="L858" i="35"/>
  <c r="K858" i="35"/>
  <c r="N857" i="35"/>
  <c r="M857" i="35"/>
  <c r="L857" i="35"/>
  <c r="K857" i="35"/>
  <c r="N856" i="35"/>
  <c r="M856" i="35"/>
  <c r="L856" i="35"/>
  <c r="K856" i="35"/>
  <c r="N855" i="35"/>
  <c r="M855" i="35"/>
  <c r="L855" i="35"/>
  <c r="K855" i="35"/>
  <c r="N854" i="35"/>
  <c r="M854" i="35"/>
  <c r="L854" i="35"/>
  <c r="K854" i="35"/>
  <c r="N853" i="35"/>
  <c r="M853" i="35"/>
  <c r="L853" i="35"/>
  <c r="K853" i="35"/>
  <c r="N852" i="35"/>
  <c r="M852" i="35"/>
  <c r="L852" i="35"/>
  <c r="K852" i="35"/>
  <c r="N851" i="35"/>
  <c r="M851" i="35"/>
  <c r="L851" i="35"/>
  <c r="K851" i="35"/>
  <c r="N850" i="35"/>
  <c r="M850" i="35"/>
  <c r="L850" i="35"/>
  <c r="K850" i="35"/>
  <c r="N849" i="35"/>
  <c r="M849" i="35"/>
  <c r="L849" i="35"/>
  <c r="K849" i="35"/>
  <c r="N848" i="35"/>
  <c r="M848" i="35"/>
  <c r="L848" i="35"/>
  <c r="K848" i="35"/>
  <c r="N847" i="35"/>
  <c r="M847" i="35"/>
  <c r="L847" i="35"/>
  <c r="K847" i="35"/>
  <c r="N846" i="35"/>
  <c r="M846" i="35"/>
  <c r="L846" i="35"/>
  <c r="K846" i="35"/>
  <c r="N845" i="35"/>
  <c r="M845" i="35"/>
  <c r="L845" i="35"/>
  <c r="K845" i="35"/>
  <c r="N844" i="35"/>
  <c r="M844" i="35"/>
  <c r="L844" i="35"/>
  <c r="K844" i="35"/>
  <c r="N843" i="35"/>
  <c r="M843" i="35"/>
  <c r="L843" i="35"/>
  <c r="K843" i="35"/>
  <c r="N842" i="35"/>
  <c r="M842" i="35"/>
  <c r="L842" i="35"/>
  <c r="K842" i="35"/>
  <c r="N841" i="35"/>
  <c r="M841" i="35"/>
  <c r="L841" i="35"/>
  <c r="K841" i="35"/>
  <c r="N840" i="35"/>
  <c r="M840" i="35"/>
  <c r="L840" i="35"/>
  <c r="K840" i="35"/>
  <c r="N839" i="35"/>
  <c r="M839" i="35"/>
  <c r="L839" i="35"/>
  <c r="K839" i="35"/>
  <c r="N838" i="35"/>
  <c r="M838" i="35"/>
  <c r="L838" i="35"/>
  <c r="K838" i="35"/>
  <c r="N837" i="35"/>
  <c r="M837" i="35"/>
  <c r="L837" i="35"/>
  <c r="K837" i="35"/>
  <c r="N836" i="35"/>
  <c r="M836" i="35"/>
  <c r="L836" i="35"/>
  <c r="K836" i="35"/>
  <c r="N835" i="35"/>
  <c r="M835" i="35"/>
  <c r="L835" i="35"/>
  <c r="K835" i="35"/>
  <c r="N834" i="35"/>
  <c r="M834" i="35"/>
  <c r="L834" i="35"/>
  <c r="K834" i="35"/>
  <c r="N833" i="35"/>
  <c r="M833" i="35"/>
  <c r="L833" i="35"/>
  <c r="K833" i="35"/>
  <c r="N832" i="35"/>
  <c r="M832" i="35"/>
  <c r="L832" i="35"/>
  <c r="K832" i="35"/>
  <c r="N831" i="35"/>
  <c r="M831" i="35"/>
  <c r="L831" i="35"/>
  <c r="K831" i="35"/>
  <c r="N830" i="35"/>
  <c r="M830" i="35"/>
  <c r="L830" i="35"/>
  <c r="K830" i="35"/>
  <c r="N829" i="35"/>
  <c r="M829" i="35"/>
  <c r="L829" i="35"/>
  <c r="K829" i="35"/>
  <c r="N828" i="35"/>
  <c r="M828" i="35"/>
  <c r="L828" i="35"/>
  <c r="K828" i="35"/>
  <c r="N827" i="35"/>
  <c r="M827" i="35"/>
  <c r="L827" i="35"/>
  <c r="K827" i="35"/>
  <c r="N826" i="35"/>
  <c r="M826" i="35"/>
  <c r="L826" i="35"/>
  <c r="K826" i="35"/>
  <c r="N825" i="35"/>
  <c r="M825" i="35"/>
  <c r="L825" i="35"/>
  <c r="K825" i="35"/>
  <c r="N824" i="35"/>
  <c r="M824" i="35"/>
  <c r="L824" i="35"/>
  <c r="K824" i="35"/>
  <c r="N823" i="35"/>
  <c r="M823" i="35"/>
  <c r="L823" i="35"/>
  <c r="K823" i="35"/>
  <c r="N822" i="35"/>
  <c r="M822" i="35"/>
  <c r="L822" i="35"/>
  <c r="K822" i="35"/>
  <c r="N821" i="35"/>
  <c r="M821" i="35"/>
  <c r="L821" i="35"/>
  <c r="K821" i="35"/>
  <c r="N820" i="35"/>
  <c r="M820" i="35"/>
  <c r="L820" i="35"/>
  <c r="K820" i="35"/>
  <c r="N819" i="35"/>
  <c r="M819" i="35"/>
  <c r="L819" i="35"/>
  <c r="K819" i="35"/>
  <c r="N818" i="35"/>
  <c r="M818" i="35"/>
  <c r="L818" i="35"/>
  <c r="K818" i="35"/>
  <c r="N817" i="35"/>
  <c r="M817" i="35"/>
  <c r="L817" i="35"/>
  <c r="K817" i="35"/>
  <c r="N816" i="35"/>
  <c r="M816" i="35"/>
  <c r="L816" i="35"/>
  <c r="K816" i="35"/>
  <c r="N815" i="35"/>
  <c r="M815" i="35"/>
  <c r="L815" i="35"/>
  <c r="K815" i="35"/>
  <c r="N814" i="35"/>
  <c r="M814" i="35"/>
  <c r="L814" i="35"/>
  <c r="K814" i="35"/>
  <c r="N813" i="35"/>
  <c r="M813" i="35"/>
  <c r="L813" i="35"/>
  <c r="K813" i="35"/>
  <c r="N812" i="35"/>
  <c r="M812" i="35"/>
  <c r="L812" i="35"/>
  <c r="K812" i="35"/>
  <c r="N811" i="35"/>
  <c r="M811" i="35"/>
  <c r="L811" i="35"/>
  <c r="K811" i="35"/>
  <c r="N810" i="35"/>
  <c r="M810" i="35"/>
  <c r="L810" i="35"/>
  <c r="K810" i="35"/>
  <c r="N809" i="35"/>
  <c r="M809" i="35"/>
  <c r="L809" i="35"/>
  <c r="K809" i="35"/>
  <c r="N808" i="35"/>
  <c r="M808" i="35"/>
  <c r="L808" i="35"/>
  <c r="K808" i="35"/>
  <c r="N807" i="35"/>
  <c r="M807" i="35"/>
  <c r="L807" i="35"/>
  <c r="K807" i="35"/>
  <c r="N806" i="35"/>
  <c r="M806" i="35"/>
  <c r="L806" i="35"/>
  <c r="K806" i="35"/>
  <c r="N805" i="35"/>
  <c r="M805" i="35"/>
  <c r="L805" i="35"/>
  <c r="K805" i="35"/>
  <c r="N804" i="35"/>
  <c r="M804" i="35"/>
  <c r="L804" i="35"/>
  <c r="K804" i="35"/>
  <c r="N803" i="35"/>
  <c r="M803" i="35"/>
  <c r="L803" i="35"/>
  <c r="K803" i="35"/>
  <c r="N802" i="35"/>
  <c r="M802" i="35"/>
  <c r="L802" i="35"/>
  <c r="K802" i="35"/>
  <c r="N801" i="35"/>
  <c r="M801" i="35"/>
  <c r="L801" i="35"/>
  <c r="K801" i="35"/>
  <c r="N800" i="35"/>
  <c r="M800" i="35"/>
  <c r="L800" i="35"/>
  <c r="K800" i="35"/>
  <c r="N799" i="35"/>
  <c r="M799" i="35"/>
  <c r="L799" i="35"/>
  <c r="K799" i="35"/>
  <c r="N798" i="35"/>
  <c r="M798" i="35"/>
  <c r="L798" i="35"/>
  <c r="K798" i="35"/>
  <c r="N797" i="35"/>
  <c r="M797" i="35"/>
  <c r="L797" i="35"/>
  <c r="K797" i="35"/>
  <c r="N796" i="35"/>
  <c r="M796" i="35"/>
  <c r="L796" i="35"/>
  <c r="K796" i="35"/>
  <c r="N795" i="35"/>
  <c r="M795" i="35"/>
  <c r="L795" i="35"/>
  <c r="K795" i="35"/>
  <c r="N794" i="35"/>
  <c r="M794" i="35"/>
  <c r="L794" i="35"/>
  <c r="K794" i="35"/>
  <c r="N793" i="35"/>
  <c r="M793" i="35"/>
  <c r="L793" i="35"/>
  <c r="K793" i="35"/>
  <c r="N792" i="35"/>
  <c r="M792" i="35"/>
  <c r="L792" i="35"/>
  <c r="K792" i="35"/>
  <c r="N791" i="35"/>
  <c r="M791" i="35"/>
  <c r="L791" i="35"/>
  <c r="K791" i="35"/>
  <c r="N790" i="35"/>
  <c r="M790" i="35"/>
  <c r="L790" i="35"/>
  <c r="K790" i="35"/>
  <c r="N789" i="35"/>
  <c r="M789" i="35"/>
  <c r="L789" i="35"/>
  <c r="K789" i="35"/>
  <c r="N788" i="35"/>
  <c r="M788" i="35"/>
  <c r="L788" i="35"/>
  <c r="K788" i="35"/>
  <c r="N787" i="35"/>
  <c r="M787" i="35"/>
  <c r="L787" i="35"/>
  <c r="K787" i="35"/>
  <c r="N786" i="35"/>
  <c r="M786" i="35"/>
  <c r="L786" i="35"/>
  <c r="K786" i="35"/>
  <c r="N785" i="35"/>
  <c r="M785" i="35"/>
  <c r="L785" i="35"/>
  <c r="K785" i="35"/>
  <c r="N784" i="35"/>
  <c r="M784" i="35"/>
  <c r="L784" i="35"/>
  <c r="K784" i="35"/>
  <c r="N783" i="35"/>
  <c r="M783" i="35"/>
  <c r="L783" i="35"/>
  <c r="K783" i="35"/>
  <c r="N782" i="35"/>
  <c r="M782" i="35"/>
  <c r="L782" i="35"/>
  <c r="K782" i="35"/>
  <c r="N781" i="35"/>
  <c r="M781" i="35"/>
  <c r="L781" i="35"/>
  <c r="K781" i="35"/>
  <c r="N780" i="35"/>
  <c r="M780" i="35"/>
  <c r="L780" i="35"/>
  <c r="K780" i="35"/>
  <c r="N779" i="35"/>
  <c r="M779" i="35"/>
  <c r="L779" i="35"/>
  <c r="K779" i="35"/>
  <c r="N778" i="35"/>
  <c r="M778" i="35"/>
  <c r="L778" i="35"/>
  <c r="K778" i="35"/>
  <c r="N777" i="35"/>
  <c r="M777" i="35"/>
  <c r="L777" i="35"/>
  <c r="K777" i="35"/>
  <c r="N776" i="35"/>
  <c r="M776" i="35"/>
  <c r="L776" i="35"/>
  <c r="K776" i="35"/>
  <c r="N775" i="35"/>
  <c r="M775" i="35"/>
  <c r="L775" i="35"/>
  <c r="K775" i="35"/>
  <c r="N774" i="35"/>
  <c r="M774" i="35"/>
  <c r="L774" i="35"/>
  <c r="K774" i="35"/>
  <c r="N773" i="35"/>
  <c r="M773" i="35"/>
  <c r="L773" i="35"/>
  <c r="K773" i="35"/>
  <c r="N772" i="35"/>
  <c r="M772" i="35"/>
  <c r="L772" i="35"/>
  <c r="K772" i="35"/>
  <c r="N771" i="35"/>
  <c r="M771" i="35"/>
  <c r="L771" i="35"/>
  <c r="K771" i="35"/>
  <c r="N770" i="35"/>
  <c r="M770" i="35"/>
  <c r="L770" i="35"/>
  <c r="K770" i="35"/>
  <c r="N769" i="35"/>
  <c r="M769" i="35"/>
  <c r="L769" i="35"/>
  <c r="K769" i="35"/>
  <c r="N768" i="35"/>
  <c r="M768" i="35"/>
  <c r="L768" i="35"/>
  <c r="K768" i="35"/>
  <c r="N767" i="35"/>
  <c r="M767" i="35"/>
  <c r="L767" i="35"/>
  <c r="K767" i="35"/>
  <c r="N766" i="35"/>
  <c r="M766" i="35"/>
  <c r="L766" i="35"/>
  <c r="K766" i="35"/>
  <c r="N765" i="35"/>
  <c r="M765" i="35"/>
  <c r="L765" i="35"/>
  <c r="K765" i="35"/>
  <c r="N764" i="35"/>
  <c r="M764" i="35"/>
  <c r="L764" i="35"/>
  <c r="K764" i="35"/>
  <c r="N763" i="35"/>
  <c r="M763" i="35"/>
  <c r="L763" i="35"/>
  <c r="K763" i="35"/>
  <c r="N762" i="35"/>
  <c r="M762" i="35"/>
  <c r="L762" i="35"/>
  <c r="K762" i="35"/>
  <c r="N761" i="35"/>
  <c r="M761" i="35"/>
  <c r="L761" i="35"/>
  <c r="K761" i="35"/>
  <c r="N760" i="35"/>
  <c r="M760" i="35"/>
  <c r="L760" i="35"/>
  <c r="K760" i="35"/>
  <c r="N759" i="35"/>
  <c r="M759" i="35"/>
  <c r="L759" i="35"/>
  <c r="K759" i="35"/>
  <c r="N758" i="35"/>
  <c r="M758" i="35"/>
  <c r="L758" i="35"/>
  <c r="K758" i="35"/>
  <c r="N757" i="35"/>
  <c r="M757" i="35"/>
  <c r="L757" i="35"/>
  <c r="K757" i="35"/>
  <c r="N756" i="35"/>
  <c r="M756" i="35"/>
  <c r="L756" i="35"/>
  <c r="K756" i="35"/>
  <c r="N755" i="35"/>
  <c r="M755" i="35"/>
  <c r="L755" i="35"/>
  <c r="K755" i="35"/>
  <c r="N754" i="35"/>
  <c r="M754" i="35"/>
  <c r="L754" i="35"/>
  <c r="K754" i="35"/>
  <c r="N753" i="35"/>
  <c r="M753" i="35"/>
  <c r="L753" i="35"/>
  <c r="K753" i="35"/>
  <c r="N752" i="35"/>
  <c r="M752" i="35"/>
  <c r="L752" i="35"/>
  <c r="K752" i="35"/>
  <c r="N751" i="35"/>
  <c r="M751" i="35"/>
  <c r="L751" i="35"/>
  <c r="K751" i="35"/>
  <c r="N750" i="35"/>
  <c r="M750" i="35"/>
  <c r="L750" i="35"/>
  <c r="K750" i="35"/>
  <c r="N749" i="35"/>
  <c r="M749" i="35"/>
  <c r="L749" i="35"/>
  <c r="K749" i="35"/>
  <c r="N748" i="35"/>
  <c r="M748" i="35"/>
  <c r="L748" i="35"/>
  <c r="K748" i="35"/>
  <c r="N747" i="35"/>
  <c r="M747" i="35"/>
  <c r="L747" i="35"/>
  <c r="K747" i="35"/>
  <c r="N746" i="35"/>
  <c r="M746" i="35"/>
  <c r="L746" i="35"/>
  <c r="K746" i="35"/>
  <c r="N745" i="35"/>
  <c r="M745" i="35"/>
  <c r="L745" i="35"/>
  <c r="K745" i="35"/>
  <c r="N744" i="35"/>
  <c r="M744" i="35"/>
  <c r="L744" i="35"/>
  <c r="K744" i="35"/>
  <c r="N743" i="35"/>
  <c r="M743" i="35"/>
  <c r="L743" i="35"/>
  <c r="K743" i="35"/>
  <c r="N742" i="35"/>
  <c r="M742" i="35"/>
  <c r="L742" i="35"/>
  <c r="K742" i="35"/>
  <c r="N741" i="35"/>
  <c r="M741" i="35"/>
  <c r="L741" i="35"/>
  <c r="K741" i="35"/>
  <c r="N740" i="35"/>
  <c r="M740" i="35"/>
  <c r="L740" i="35"/>
  <c r="K740" i="35"/>
  <c r="N739" i="35"/>
  <c r="M739" i="35"/>
  <c r="L739" i="35"/>
  <c r="K739" i="35"/>
  <c r="N738" i="35"/>
  <c r="M738" i="35"/>
  <c r="L738" i="35"/>
  <c r="K738" i="35"/>
  <c r="N737" i="35"/>
  <c r="M737" i="35"/>
  <c r="L737" i="35"/>
  <c r="K737" i="35"/>
  <c r="N736" i="35"/>
  <c r="M736" i="35"/>
  <c r="L736" i="35"/>
  <c r="K736" i="35"/>
  <c r="N735" i="35"/>
  <c r="M735" i="35"/>
  <c r="L735" i="35"/>
  <c r="K735" i="35"/>
  <c r="N734" i="35"/>
  <c r="M734" i="35"/>
  <c r="L734" i="35"/>
  <c r="K734" i="35"/>
  <c r="N733" i="35"/>
  <c r="M733" i="35"/>
  <c r="L733" i="35"/>
  <c r="K733" i="35"/>
  <c r="N732" i="35"/>
  <c r="M732" i="35"/>
  <c r="L732" i="35"/>
  <c r="K732" i="35"/>
  <c r="N731" i="35"/>
  <c r="M731" i="35"/>
  <c r="L731" i="35"/>
  <c r="K731" i="35"/>
  <c r="N730" i="35"/>
  <c r="M730" i="35"/>
  <c r="L730" i="35"/>
  <c r="K730" i="35"/>
  <c r="N729" i="35"/>
  <c r="M729" i="35"/>
  <c r="L729" i="35"/>
  <c r="K729" i="35"/>
  <c r="N728" i="35"/>
  <c r="M728" i="35"/>
  <c r="L728" i="35"/>
  <c r="K728" i="35"/>
  <c r="N727" i="35"/>
  <c r="M727" i="35"/>
  <c r="L727" i="35"/>
  <c r="K727" i="35"/>
  <c r="N726" i="35"/>
  <c r="M726" i="35"/>
  <c r="L726" i="35"/>
  <c r="K726" i="35"/>
  <c r="N725" i="35"/>
  <c r="M725" i="35"/>
  <c r="L725" i="35"/>
  <c r="K725" i="35"/>
  <c r="N724" i="35"/>
  <c r="M724" i="35"/>
  <c r="L724" i="35"/>
  <c r="K724" i="35"/>
  <c r="N723" i="35"/>
  <c r="M723" i="35"/>
  <c r="L723" i="35"/>
  <c r="K723" i="35"/>
  <c r="N722" i="35"/>
  <c r="M722" i="35"/>
  <c r="L722" i="35"/>
  <c r="K722" i="35"/>
  <c r="N721" i="35"/>
  <c r="M721" i="35"/>
  <c r="L721" i="35"/>
  <c r="K721" i="35"/>
  <c r="N720" i="35"/>
  <c r="M720" i="35"/>
  <c r="L720" i="35"/>
  <c r="K720" i="35"/>
  <c r="N719" i="35"/>
  <c r="M719" i="35"/>
  <c r="L719" i="35"/>
  <c r="K719" i="35"/>
  <c r="N718" i="35"/>
  <c r="M718" i="35"/>
  <c r="L718" i="35"/>
  <c r="K718" i="35"/>
  <c r="N717" i="35"/>
  <c r="M717" i="35"/>
  <c r="L717" i="35"/>
  <c r="K717" i="35"/>
  <c r="N716" i="35"/>
  <c r="M716" i="35"/>
  <c r="L716" i="35"/>
  <c r="K716" i="35"/>
  <c r="N715" i="35"/>
  <c r="M715" i="35"/>
  <c r="L715" i="35"/>
  <c r="K715" i="35"/>
  <c r="N714" i="35"/>
  <c r="M714" i="35"/>
  <c r="L714" i="35"/>
  <c r="K714" i="35"/>
  <c r="N713" i="35"/>
  <c r="M713" i="35"/>
  <c r="L713" i="35"/>
  <c r="K713" i="35"/>
  <c r="N712" i="35"/>
  <c r="M712" i="35"/>
  <c r="L712" i="35"/>
  <c r="K712" i="35"/>
  <c r="N711" i="35"/>
  <c r="M711" i="35"/>
  <c r="L711" i="35"/>
  <c r="K711" i="35"/>
  <c r="N710" i="35"/>
  <c r="M710" i="35"/>
  <c r="L710" i="35"/>
  <c r="K710" i="35"/>
  <c r="N709" i="35"/>
  <c r="M709" i="35"/>
  <c r="L709" i="35"/>
  <c r="K709" i="35"/>
  <c r="N708" i="35"/>
  <c r="M708" i="35"/>
  <c r="L708" i="35"/>
  <c r="K708" i="35"/>
  <c r="N707" i="35"/>
  <c r="M707" i="35"/>
  <c r="L707" i="35"/>
  <c r="K707" i="35"/>
  <c r="N706" i="35"/>
  <c r="M706" i="35"/>
  <c r="L706" i="35"/>
  <c r="K706" i="35"/>
  <c r="N705" i="35"/>
  <c r="M705" i="35"/>
  <c r="L705" i="35"/>
  <c r="K705" i="35"/>
  <c r="N704" i="35"/>
  <c r="M704" i="35"/>
  <c r="L704" i="35"/>
  <c r="K704" i="35"/>
  <c r="N703" i="35"/>
  <c r="M703" i="35"/>
  <c r="L703" i="35"/>
  <c r="K703" i="35"/>
  <c r="N702" i="35"/>
  <c r="M702" i="35"/>
  <c r="L702" i="35"/>
  <c r="K702" i="35"/>
  <c r="N701" i="35"/>
  <c r="M701" i="35"/>
  <c r="L701" i="35"/>
  <c r="K701" i="35"/>
  <c r="N700" i="35"/>
  <c r="M700" i="35"/>
  <c r="L700" i="35"/>
  <c r="K700" i="35"/>
  <c r="N699" i="35"/>
  <c r="M699" i="35"/>
  <c r="L699" i="35"/>
  <c r="K699" i="35"/>
  <c r="N698" i="35"/>
  <c r="M698" i="35"/>
  <c r="L698" i="35"/>
  <c r="K698" i="35"/>
  <c r="N697" i="35"/>
  <c r="M697" i="35"/>
  <c r="L697" i="35"/>
  <c r="K697" i="35"/>
  <c r="N696" i="35"/>
  <c r="M696" i="35"/>
  <c r="L696" i="35"/>
  <c r="K696" i="35"/>
  <c r="N695" i="35"/>
  <c r="M695" i="35"/>
  <c r="L695" i="35"/>
  <c r="K695" i="35"/>
  <c r="N694" i="35"/>
  <c r="M694" i="35"/>
  <c r="L694" i="35"/>
  <c r="K694" i="35"/>
  <c r="N693" i="35"/>
  <c r="M693" i="35"/>
  <c r="L693" i="35"/>
  <c r="K693" i="35"/>
  <c r="N692" i="35"/>
  <c r="M692" i="35"/>
  <c r="L692" i="35"/>
  <c r="K692" i="35"/>
  <c r="N691" i="35"/>
  <c r="M691" i="35"/>
  <c r="L691" i="35"/>
  <c r="K691" i="35"/>
  <c r="N690" i="35"/>
  <c r="M690" i="35"/>
  <c r="L690" i="35"/>
  <c r="K690" i="35"/>
  <c r="N689" i="35"/>
  <c r="M689" i="35"/>
  <c r="L689" i="35"/>
  <c r="K689" i="35"/>
  <c r="N688" i="35"/>
  <c r="M688" i="35"/>
  <c r="L688" i="35"/>
  <c r="K688" i="35"/>
  <c r="N687" i="35"/>
  <c r="M687" i="35"/>
  <c r="L687" i="35"/>
  <c r="K687" i="35"/>
  <c r="N686" i="35"/>
  <c r="M686" i="35"/>
  <c r="L686" i="35"/>
  <c r="K686" i="35"/>
  <c r="N685" i="35"/>
  <c r="M685" i="35"/>
  <c r="L685" i="35"/>
  <c r="K685" i="35"/>
  <c r="N684" i="35"/>
  <c r="M684" i="35"/>
  <c r="L684" i="35"/>
  <c r="K684" i="35"/>
  <c r="N683" i="35"/>
  <c r="M683" i="35"/>
  <c r="L683" i="35"/>
  <c r="K683" i="35"/>
  <c r="N682" i="35"/>
  <c r="M682" i="35"/>
  <c r="L682" i="35"/>
  <c r="K682" i="35"/>
  <c r="N681" i="35"/>
  <c r="M681" i="35"/>
  <c r="L681" i="35"/>
  <c r="K681" i="35"/>
  <c r="N680" i="35"/>
  <c r="M680" i="35"/>
  <c r="L680" i="35"/>
  <c r="K680" i="35"/>
  <c r="N679" i="35"/>
  <c r="M679" i="35"/>
  <c r="L679" i="35"/>
  <c r="K679" i="35"/>
  <c r="N678" i="35"/>
  <c r="M678" i="35"/>
  <c r="L678" i="35"/>
  <c r="K678" i="35"/>
  <c r="N677" i="35"/>
  <c r="M677" i="35"/>
  <c r="L677" i="35"/>
  <c r="K677" i="35"/>
  <c r="N676" i="35"/>
  <c r="M676" i="35"/>
  <c r="L676" i="35"/>
  <c r="K676" i="35"/>
  <c r="N675" i="35"/>
  <c r="M675" i="35"/>
  <c r="L675" i="35"/>
  <c r="K675" i="35"/>
  <c r="N674" i="35"/>
  <c r="M674" i="35"/>
  <c r="L674" i="35"/>
  <c r="K674" i="35"/>
  <c r="N673" i="35"/>
  <c r="M673" i="35"/>
  <c r="L673" i="35"/>
  <c r="K673" i="35"/>
  <c r="N672" i="35"/>
  <c r="M672" i="35"/>
  <c r="L672" i="35"/>
  <c r="K672" i="35"/>
  <c r="N671" i="35"/>
  <c r="M671" i="35"/>
  <c r="L671" i="35"/>
  <c r="K671" i="35"/>
  <c r="N670" i="35"/>
  <c r="M670" i="35"/>
  <c r="L670" i="35"/>
  <c r="K670" i="35"/>
  <c r="N669" i="35"/>
  <c r="M669" i="35"/>
  <c r="L669" i="35"/>
  <c r="K669" i="35"/>
  <c r="N668" i="35"/>
  <c r="M668" i="35"/>
  <c r="L668" i="35"/>
  <c r="K668" i="35"/>
  <c r="N667" i="35"/>
  <c r="M667" i="35"/>
  <c r="L667" i="35"/>
  <c r="K667" i="35"/>
  <c r="N666" i="35"/>
  <c r="M666" i="35"/>
  <c r="L666" i="35"/>
  <c r="K666" i="35"/>
  <c r="N665" i="35"/>
  <c r="M665" i="35"/>
  <c r="L665" i="35"/>
  <c r="K665" i="35"/>
  <c r="N664" i="35"/>
  <c r="M664" i="35"/>
  <c r="L664" i="35"/>
  <c r="K664" i="35"/>
  <c r="N663" i="35"/>
  <c r="M663" i="35"/>
  <c r="L663" i="35"/>
  <c r="K663" i="35"/>
  <c r="N662" i="35"/>
  <c r="M662" i="35"/>
  <c r="L662" i="35"/>
  <c r="K662" i="35"/>
  <c r="N661" i="35"/>
  <c r="M661" i="35"/>
  <c r="L661" i="35"/>
  <c r="K661" i="35"/>
  <c r="N660" i="35"/>
  <c r="M660" i="35"/>
  <c r="L660" i="35"/>
  <c r="K660" i="35"/>
  <c r="N659" i="35"/>
  <c r="M659" i="35"/>
  <c r="L659" i="35"/>
  <c r="K659" i="35"/>
  <c r="N658" i="35"/>
  <c r="M658" i="35"/>
  <c r="L658" i="35"/>
  <c r="K658" i="35"/>
  <c r="N657" i="35"/>
  <c r="M657" i="35"/>
  <c r="L657" i="35"/>
  <c r="K657" i="35"/>
  <c r="N656" i="35"/>
  <c r="M656" i="35"/>
  <c r="L656" i="35"/>
  <c r="K656" i="35"/>
  <c r="N655" i="35"/>
  <c r="M655" i="35"/>
  <c r="L655" i="35"/>
  <c r="K655" i="35"/>
  <c r="N654" i="35"/>
  <c r="M654" i="35"/>
  <c r="L654" i="35"/>
  <c r="K654" i="35"/>
  <c r="N653" i="35"/>
  <c r="M653" i="35"/>
  <c r="L653" i="35"/>
  <c r="K653" i="35"/>
  <c r="N652" i="35"/>
  <c r="M652" i="35"/>
  <c r="L652" i="35"/>
  <c r="K652" i="35"/>
  <c r="N651" i="35"/>
  <c r="M651" i="35"/>
  <c r="L651" i="35"/>
  <c r="K651" i="35"/>
  <c r="N650" i="35"/>
  <c r="M650" i="35"/>
  <c r="L650" i="35"/>
  <c r="K650" i="35"/>
  <c r="N649" i="35"/>
  <c r="M649" i="35"/>
  <c r="L649" i="35"/>
  <c r="K649" i="35"/>
  <c r="N648" i="35"/>
  <c r="M648" i="35"/>
  <c r="L648" i="35"/>
  <c r="K648" i="35"/>
  <c r="N647" i="35"/>
  <c r="M647" i="35"/>
  <c r="L647" i="35"/>
  <c r="K647" i="35"/>
  <c r="N646" i="35"/>
  <c r="M646" i="35"/>
  <c r="L646" i="35"/>
  <c r="K646" i="35"/>
  <c r="N645" i="35"/>
  <c r="M645" i="35"/>
  <c r="L645" i="35"/>
  <c r="K645" i="35"/>
  <c r="N644" i="35"/>
  <c r="M644" i="35"/>
  <c r="L644" i="35"/>
  <c r="K644" i="35"/>
  <c r="N643" i="35"/>
  <c r="M643" i="35"/>
  <c r="L643" i="35"/>
  <c r="K643" i="35"/>
  <c r="N642" i="35"/>
  <c r="M642" i="35"/>
  <c r="L642" i="35"/>
  <c r="K642" i="35"/>
  <c r="N641" i="35"/>
  <c r="M641" i="35"/>
  <c r="L641" i="35"/>
  <c r="K641" i="35"/>
  <c r="N640" i="35"/>
  <c r="M640" i="35"/>
  <c r="L640" i="35"/>
  <c r="K640" i="35"/>
  <c r="N639" i="35"/>
  <c r="M639" i="35"/>
  <c r="L639" i="35"/>
  <c r="K639" i="35"/>
  <c r="N638" i="35"/>
  <c r="M638" i="35"/>
  <c r="L638" i="35"/>
  <c r="K638" i="35"/>
  <c r="N637" i="35"/>
  <c r="M637" i="35"/>
  <c r="L637" i="35"/>
  <c r="K637" i="35"/>
  <c r="N636" i="35"/>
  <c r="M636" i="35"/>
  <c r="L636" i="35"/>
  <c r="K636" i="35"/>
  <c r="N635" i="35"/>
  <c r="M635" i="35"/>
  <c r="L635" i="35"/>
  <c r="K635" i="35"/>
  <c r="N634" i="35"/>
  <c r="M634" i="35"/>
  <c r="L634" i="35"/>
  <c r="K634" i="35"/>
  <c r="N633" i="35"/>
  <c r="M633" i="35"/>
  <c r="L633" i="35"/>
  <c r="K633" i="35"/>
  <c r="N632" i="35"/>
  <c r="M632" i="35"/>
  <c r="L632" i="35"/>
  <c r="K632" i="35"/>
  <c r="N631" i="35"/>
  <c r="M631" i="35"/>
  <c r="L631" i="35"/>
  <c r="K631" i="35"/>
  <c r="N630" i="35"/>
  <c r="M630" i="35"/>
  <c r="L630" i="35"/>
  <c r="K630" i="35"/>
  <c r="N629" i="35"/>
  <c r="M629" i="35"/>
  <c r="L629" i="35"/>
  <c r="K629" i="35"/>
  <c r="N628" i="35"/>
  <c r="M628" i="35"/>
  <c r="L628" i="35"/>
  <c r="K628" i="35"/>
  <c r="N627" i="35"/>
  <c r="M627" i="35"/>
  <c r="L627" i="35"/>
  <c r="K627" i="35"/>
  <c r="N626" i="35"/>
  <c r="M626" i="35"/>
  <c r="L626" i="35"/>
  <c r="K626" i="35"/>
  <c r="N625" i="35"/>
  <c r="M625" i="35"/>
  <c r="L625" i="35"/>
  <c r="K625" i="35"/>
  <c r="N624" i="35"/>
  <c r="M624" i="35"/>
  <c r="L624" i="35"/>
  <c r="K624" i="35"/>
  <c r="N623" i="35"/>
  <c r="M623" i="35"/>
  <c r="L623" i="35"/>
  <c r="K623" i="35"/>
  <c r="N622" i="35"/>
  <c r="M622" i="35"/>
  <c r="L622" i="35"/>
  <c r="K622" i="35"/>
  <c r="N621" i="35"/>
  <c r="M621" i="35"/>
  <c r="L621" i="35"/>
  <c r="K621" i="35"/>
  <c r="N620" i="35"/>
  <c r="M620" i="35"/>
  <c r="L620" i="35"/>
  <c r="K620" i="35"/>
  <c r="N619" i="35"/>
  <c r="M619" i="35"/>
  <c r="L619" i="35"/>
  <c r="K619" i="35"/>
  <c r="N618" i="35"/>
  <c r="M618" i="35"/>
  <c r="L618" i="35"/>
  <c r="K618" i="35"/>
  <c r="N617" i="35"/>
  <c r="M617" i="35"/>
  <c r="L617" i="35"/>
  <c r="K617" i="35"/>
  <c r="N616" i="35"/>
  <c r="M616" i="35"/>
  <c r="L616" i="35"/>
  <c r="K616" i="35"/>
  <c r="N615" i="35"/>
  <c r="M615" i="35"/>
  <c r="L615" i="35"/>
  <c r="K615" i="35"/>
  <c r="N614" i="35"/>
  <c r="M614" i="35"/>
  <c r="L614" i="35"/>
  <c r="K614" i="35"/>
  <c r="N613" i="35"/>
  <c r="M613" i="35"/>
  <c r="L613" i="35"/>
  <c r="K613" i="35"/>
  <c r="N612" i="35"/>
  <c r="M612" i="35"/>
  <c r="L612" i="35"/>
  <c r="K612" i="35"/>
  <c r="N611" i="35"/>
  <c r="M611" i="35"/>
  <c r="L611" i="35"/>
  <c r="K611" i="35"/>
  <c r="N610" i="35"/>
  <c r="M610" i="35"/>
  <c r="L610" i="35"/>
  <c r="K610" i="35"/>
  <c r="N609" i="35"/>
  <c r="M609" i="35"/>
  <c r="L609" i="35"/>
  <c r="K609" i="35"/>
  <c r="N608" i="35"/>
  <c r="M608" i="35"/>
  <c r="L608" i="35"/>
  <c r="K608" i="35"/>
  <c r="N607" i="35"/>
  <c r="M607" i="35"/>
  <c r="L607" i="35"/>
  <c r="K607" i="35"/>
  <c r="N606" i="35"/>
  <c r="M606" i="35"/>
  <c r="L606" i="35"/>
  <c r="K606" i="35"/>
  <c r="N605" i="35"/>
  <c r="M605" i="35"/>
  <c r="L605" i="35"/>
  <c r="K605" i="35"/>
  <c r="N604" i="35"/>
  <c r="M604" i="35"/>
  <c r="L604" i="35"/>
  <c r="K604" i="35"/>
  <c r="N603" i="35"/>
  <c r="M603" i="35"/>
  <c r="L603" i="35"/>
  <c r="K603" i="35"/>
  <c r="N602" i="35"/>
  <c r="M602" i="35"/>
  <c r="L602" i="35"/>
  <c r="K602" i="35"/>
  <c r="N601" i="35"/>
  <c r="M601" i="35"/>
  <c r="L601" i="35"/>
  <c r="K601" i="35"/>
  <c r="N600" i="35"/>
  <c r="M600" i="35"/>
  <c r="L600" i="35"/>
  <c r="K600" i="35"/>
  <c r="N599" i="35"/>
  <c r="M599" i="35"/>
  <c r="L599" i="35"/>
  <c r="K599" i="35"/>
  <c r="N598" i="35"/>
  <c r="M598" i="35"/>
  <c r="L598" i="35"/>
  <c r="K598" i="35"/>
  <c r="N597" i="35"/>
  <c r="M597" i="35"/>
  <c r="L597" i="35"/>
  <c r="K597" i="35"/>
  <c r="N596" i="35"/>
  <c r="M596" i="35"/>
  <c r="L596" i="35"/>
  <c r="K596" i="35"/>
  <c r="N595" i="35"/>
  <c r="M595" i="35"/>
  <c r="L595" i="35"/>
  <c r="K595" i="35"/>
  <c r="N594" i="35"/>
  <c r="M594" i="35"/>
  <c r="L594" i="35"/>
  <c r="K594" i="35"/>
  <c r="N593" i="35"/>
  <c r="M593" i="35"/>
  <c r="L593" i="35"/>
  <c r="K593" i="35"/>
  <c r="N592" i="35"/>
  <c r="M592" i="35"/>
  <c r="L592" i="35"/>
  <c r="K592" i="35"/>
  <c r="N591" i="35"/>
  <c r="M591" i="35"/>
  <c r="L591" i="35"/>
  <c r="K591" i="35"/>
  <c r="N590" i="35"/>
  <c r="M590" i="35"/>
  <c r="L590" i="35"/>
  <c r="K590" i="35"/>
  <c r="N589" i="35"/>
  <c r="M589" i="35"/>
  <c r="L589" i="35"/>
  <c r="K589" i="35"/>
  <c r="N588" i="35"/>
  <c r="M588" i="35"/>
  <c r="L588" i="35"/>
  <c r="K588" i="35"/>
  <c r="N587" i="35"/>
  <c r="M587" i="35"/>
  <c r="L587" i="35"/>
  <c r="K587" i="35"/>
  <c r="N586" i="35"/>
  <c r="M586" i="35"/>
  <c r="L586" i="35"/>
  <c r="K586" i="35"/>
  <c r="N585" i="35"/>
  <c r="M585" i="35"/>
  <c r="L585" i="35"/>
  <c r="K585" i="35"/>
  <c r="N584" i="35"/>
  <c r="M584" i="35"/>
  <c r="L584" i="35"/>
  <c r="K584" i="35"/>
  <c r="N583" i="35"/>
  <c r="M583" i="35"/>
  <c r="L583" i="35"/>
  <c r="K583" i="35"/>
  <c r="N582" i="35"/>
  <c r="M582" i="35"/>
  <c r="L582" i="35"/>
  <c r="K582" i="35"/>
  <c r="N581" i="35"/>
  <c r="M581" i="35"/>
  <c r="L581" i="35"/>
  <c r="K581" i="35"/>
  <c r="N580" i="35"/>
  <c r="M580" i="35"/>
  <c r="L580" i="35"/>
  <c r="K580" i="35"/>
  <c r="N579" i="35"/>
  <c r="M579" i="35"/>
  <c r="L579" i="35"/>
  <c r="K579" i="35"/>
  <c r="N578" i="35"/>
  <c r="M578" i="35"/>
  <c r="L578" i="35"/>
  <c r="K578" i="35"/>
  <c r="N577" i="35"/>
  <c r="M577" i="35"/>
  <c r="L577" i="35"/>
  <c r="K577" i="35"/>
  <c r="N576" i="35"/>
  <c r="M576" i="35"/>
  <c r="L576" i="35"/>
  <c r="K576" i="35"/>
  <c r="N575" i="35"/>
  <c r="M575" i="35"/>
  <c r="L575" i="35"/>
  <c r="K575" i="35"/>
  <c r="N574" i="35"/>
  <c r="M574" i="35"/>
  <c r="L574" i="35"/>
  <c r="K574" i="35"/>
  <c r="N573" i="35"/>
  <c r="M573" i="35"/>
  <c r="L573" i="35"/>
  <c r="K573" i="35"/>
  <c r="N572" i="35"/>
  <c r="M572" i="35"/>
  <c r="L572" i="35"/>
  <c r="K572" i="35"/>
  <c r="N571" i="35"/>
  <c r="M571" i="35"/>
  <c r="L571" i="35"/>
  <c r="K571" i="35"/>
  <c r="N570" i="35"/>
  <c r="M570" i="35"/>
  <c r="L570" i="35"/>
  <c r="K570" i="35"/>
  <c r="N569" i="35"/>
  <c r="M569" i="35"/>
  <c r="L569" i="35"/>
  <c r="K569" i="35"/>
  <c r="N568" i="35"/>
  <c r="M568" i="35"/>
  <c r="L568" i="35"/>
  <c r="K568" i="35"/>
  <c r="N567" i="35"/>
  <c r="M567" i="35"/>
  <c r="L567" i="35"/>
  <c r="K567" i="35"/>
  <c r="N566" i="35"/>
  <c r="M566" i="35"/>
  <c r="L566" i="35"/>
  <c r="K566" i="35"/>
  <c r="N565" i="35"/>
  <c r="M565" i="35"/>
  <c r="L565" i="35"/>
  <c r="K565" i="35"/>
  <c r="N564" i="35"/>
  <c r="M564" i="35"/>
  <c r="L564" i="35"/>
  <c r="K564" i="35"/>
  <c r="N563" i="35"/>
  <c r="M563" i="35"/>
  <c r="L563" i="35"/>
  <c r="K563" i="35"/>
  <c r="N562" i="35"/>
  <c r="M562" i="35"/>
  <c r="L562" i="35"/>
  <c r="K562" i="35"/>
  <c r="N561" i="35"/>
  <c r="M561" i="35"/>
  <c r="L561" i="35"/>
  <c r="K561" i="35"/>
  <c r="N560" i="35"/>
  <c r="M560" i="35"/>
  <c r="L560" i="35"/>
  <c r="K560" i="35"/>
  <c r="N559" i="35"/>
  <c r="M559" i="35"/>
  <c r="L559" i="35"/>
  <c r="K559" i="35"/>
  <c r="N558" i="35"/>
  <c r="M558" i="35"/>
  <c r="L558" i="35"/>
  <c r="K558" i="35"/>
  <c r="N557" i="35"/>
  <c r="M557" i="35"/>
  <c r="L557" i="35"/>
  <c r="K557" i="35"/>
  <c r="N556" i="35"/>
  <c r="M556" i="35"/>
  <c r="L556" i="35"/>
  <c r="K556" i="35"/>
  <c r="N555" i="35"/>
  <c r="M555" i="35"/>
  <c r="L555" i="35"/>
  <c r="K555" i="35"/>
  <c r="N554" i="35"/>
  <c r="M554" i="35"/>
  <c r="L554" i="35"/>
  <c r="K554" i="35"/>
  <c r="N553" i="35"/>
  <c r="M553" i="35"/>
  <c r="L553" i="35"/>
  <c r="K553" i="35"/>
  <c r="N552" i="35"/>
  <c r="M552" i="35"/>
  <c r="L552" i="35"/>
  <c r="K552" i="35"/>
  <c r="N551" i="35"/>
  <c r="M551" i="35"/>
  <c r="L551" i="35"/>
  <c r="K551" i="35"/>
  <c r="N550" i="35"/>
  <c r="M550" i="35"/>
  <c r="L550" i="35"/>
  <c r="K550" i="35"/>
  <c r="N549" i="35"/>
  <c r="M549" i="35"/>
  <c r="L549" i="35"/>
  <c r="K549" i="35"/>
  <c r="N548" i="35"/>
  <c r="M548" i="35"/>
  <c r="L548" i="35"/>
  <c r="K548" i="35"/>
  <c r="N547" i="35"/>
  <c r="M547" i="35"/>
  <c r="L547" i="35"/>
  <c r="K547" i="35"/>
  <c r="N546" i="35"/>
  <c r="M546" i="35"/>
  <c r="L546" i="35"/>
  <c r="K546" i="35"/>
  <c r="N545" i="35"/>
  <c r="M545" i="35"/>
  <c r="L545" i="35"/>
  <c r="K545" i="35"/>
  <c r="N544" i="35"/>
  <c r="M544" i="35"/>
  <c r="L544" i="35"/>
  <c r="K544" i="35"/>
  <c r="N543" i="35"/>
  <c r="M543" i="35"/>
  <c r="L543" i="35"/>
  <c r="K543" i="35"/>
  <c r="N542" i="35"/>
  <c r="M542" i="35"/>
  <c r="L542" i="35"/>
  <c r="K542" i="35"/>
  <c r="N541" i="35"/>
  <c r="M541" i="35"/>
  <c r="L541" i="35"/>
  <c r="K541" i="35"/>
  <c r="N540" i="35"/>
  <c r="M540" i="35"/>
  <c r="L540" i="35"/>
  <c r="K540" i="35"/>
  <c r="N539" i="35"/>
  <c r="M539" i="35"/>
  <c r="L539" i="35"/>
  <c r="K539" i="35"/>
  <c r="N538" i="35"/>
  <c r="M538" i="35"/>
  <c r="L538" i="35"/>
  <c r="K538" i="35"/>
  <c r="N537" i="35"/>
  <c r="M537" i="35"/>
  <c r="L537" i="35"/>
  <c r="K537" i="35"/>
  <c r="N536" i="35"/>
  <c r="M536" i="35"/>
  <c r="L536" i="35"/>
  <c r="K536" i="35"/>
  <c r="N535" i="35"/>
  <c r="M535" i="35"/>
  <c r="L535" i="35"/>
  <c r="K535" i="35"/>
  <c r="N534" i="35"/>
  <c r="M534" i="35"/>
  <c r="L534" i="35"/>
  <c r="K534" i="35"/>
  <c r="N533" i="35"/>
  <c r="M533" i="35"/>
  <c r="L533" i="35"/>
  <c r="K533" i="35"/>
  <c r="N532" i="35"/>
  <c r="M532" i="35"/>
  <c r="L532" i="35"/>
  <c r="K532" i="35"/>
  <c r="N531" i="35"/>
  <c r="M531" i="35"/>
  <c r="L531" i="35"/>
  <c r="K531" i="35"/>
  <c r="N530" i="35"/>
  <c r="M530" i="35"/>
  <c r="L530" i="35"/>
  <c r="K530" i="35"/>
  <c r="N529" i="35"/>
  <c r="M529" i="35"/>
  <c r="L529" i="35"/>
  <c r="K529" i="35"/>
  <c r="N528" i="35"/>
  <c r="M528" i="35"/>
  <c r="L528" i="35"/>
  <c r="K528" i="35"/>
  <c r="N527" i="35"/>
  <c r="M527" i="35"/>
  <c r="L527" i="35"/>
  <c r="K527" i="35"/>
  <c r="N526" i="35"/>
  <c r="M526" i="35"/>
  <c r="L526" i="35"/>
  <c r="K526" i="35"/>
  <c r="N525" i="35"/>
  <c r="M525" i="35"/>
  <c r="L525" i="35"/>
  <c r="K525" i="35"/>
  <c r="N524" i="35"/>
  <c r="M524" i="35"/>
  <c r="L524" i="35"/>
  <c r="K524" i="35"/>
  <c r="N523" i="35"/>
  <c r="M523" i="35"/>
  <c r="L523" i="35"/>
  <c r="K523" i="35"/>
  <c r="N522" i="35"/>
  <c r="M522" i="35"/>
  <c r="L522" i="35"/>
  <c r="K522" i="35"/>
  <c r="N521" i="35"/>
  <c r="M521" i="35"/>
  <c r="L521" i="35"/>
  <c r="K521" i="35"/>
  <c r="N520" i="35"/>
  <c r="M520" i="35"/>
  <c r="L520" i="35"/>
  <c r="K520" i="35"/>
  <c r="N519" i="35"/>
  <c r="M519" i="35"/>
  <c r="L519" i="35"/>
  <c r="K519" i="35"/>
  <c r="N518" i="35"/>
  <c r="M518" i="35"/>
  <c r="L518" i="35"/>
  <c r="K518" i="35"/>
  <c r="N517" i="35"/>
  <c r="M517" i="35"/>
  <c r="L517" i="35"/>
  <c r="K517" i="35"/>
  <c r="N516" i="35"/>
  <c r="M516" i="35"/>
  <c r="L516" i="35"/>
  <c r="K516" i="35"/>
  <c r="N515" i="35"/>
  <c r="M515" i="35"/>
  <c r="L515" i="35"/>
  <c r="K515" i="35"/>
  <c r="N514" i="35"/>
  <c r="M514" i="35"/>
  <c r="L514" i="35"/>
  <c r="K514" i="35"/>
  <c r="N513" i="35"/>
  <c r="M513" i="35"/>
  <c r="L513" i="35"/>
  <c r="K513" i="35"/>
  <c r="N512" i="35"/>
  <c r="M512" i="35"/>
  <c r="L512" i="35"/>
  <c r="K512" i="35"/>
  <c r="N511" i="35"/>
  <c r="M511" i="35"/>
  <c r="L511" i="35"/>
  <c r="K511" i="35"/>
  <c r="N510" i="35"/>
  <c r="M510" i="35"/>
  <c r="L510" i="35"/>
  <c r="K510" i="35"/>
  <c r="N509" i="35"/>
  <c r="M509" i="35"/>
  <c r="L509" i="35"/>
  <c r="K509" i="35"/>
  <c r="N508" i="35"/>
  <c r="M508" i="35"/>
  <c r="L508" i="35"/>
  <c r="K508" i="35"/>
  <c r="N507" i="35"/>
  <c r="M507" i="35"/>
  <c r="L507" i="35"/>
  <c r="K507" i="35"/>
  <c r="N506" i="35"/>
  <c r="M506" i="35"/>
  <c r="L506" i="35"/>
  <c r="K506" i="35"/>
  <c r="N505" i="35"/>
  <c r="M505" i="35"/>
  <c r="L505" i="35"/>
  <c r="K505" i="35"/>
  <c r="N504" i="35"/>
  <c r="M504" i="35"/>
  <c r="L504" i="35"/>
  <c r="K504" i="35"/>
  <c r="N503" i="35"/>
  <c r="M503" i="35"/>
  <c r="L503" i="35"/>
  <c r="K503" i="35"/>
  <c r="N502" i="35"/>
  <c r="M502" i="35"/>
  <c r="L502" i="35"/>
  <c r="K502" i="35"/>
  <c r="N501" i="35"/>
  <c r="M501" i="35"/>
  <c r="L501" i="35"/>
  <c r="K501" i="35"/>
  <c r="N500" i="35"/>
  <c r="M500" i="35"/>
  <c r="L500" i="35"/>
  <c r="K500" i="35"/>
  <c r="N499" i="35"/>
  <c r="M499" i="35"/>
  <c r="L499" i="35"/>
  <c r="K499" i="35"/>
  <c r="N498" i="35"/>
  <c r="M498" i="35"/>
  <c r="L498" i="35"/>
  <c r="K498" i="35"/>
  <c r="N497" i="35"/>
  <c r="M497" i="35"/>
  <c r="L497" i="35"/>
  <c r="K497" i="35"/>
  <c r="N496" i="35"/>
  <c r="M496" i="35"/>
  <c r="L496" i="35"/>
  <c r="K496" i="35"/>
  <c r="N495" i="35"/>
  <c r="M495" i="35"/>
  <c r="L495" i="35"/>
  <c r="K495" i="35"/>
  <c r="N494" i="35"/>
  <c r="M494" i="35"/>
  <c r="L494" i="35"/>
  <c r="K494" i="35"/>
  <c r="N493" i="35"/>
  <c r="M493" i="35"/>
  <c r="L493" i="35"/>
  <c r="K493" i="35"/>
  <c r="N492" i="35"/>
  <c r="M492" i="35"/>
  <c r="L492" i="35"/>
  <c r="K492" i="35"/>
  <c r="N491" i="35"/>
  <c r="M491" i="35"/>
  <c r="L491" i="35"/>
  <c r="K491" i="35"/>
  <c r="N490" i="35"/>
  <c r="M490" i="35"/>
  <c r="L490" i="35"/>
  <c r="K490" i="35"/>
  <c r="N489" i="35"/>
  <c r="M489" i="35"/>
  <c r="L489" i="35"/>
  <c r="K489" i="35"/>
  <c r="N488" i="35"/>
  <c r="M488" i="35"/>
  <c r="L488" i="35"/>
  <c r="K488" i="35"/>
  <c r="N487" i="35"/>
  <c r="M487" i="35"/>
  <c r="L487" i="35"/>
  <c r="K487" i="35"/>
  <c r="N486" i="35"/>
  <c r="M486" i="35"/>
  <c r="L486" i="35"/>
  <c r="K486" i="35"/>
  <c r="N485" i="35"/>
  <c r="M485" i="35"/>
  <c r="L485" i="35"/>
  <c r="K485" i="35"/>
  <c r="N484" i="35"/>
  <c r="M484" i="35"/>
  <c r="L484" i="35"/>
  <c r="K484" i="35"/>
  <c r="N483" i="35"/>
  <c r="M483" i="35"/>
  <c r="L483" i="35"/>
  <c r="K483" i="35"/>
  <c r="N482" i="35"/>
  <c r="M482" i="35"/>
  <c r="L482" i="35"/>
  <c r="K482" i="35"/>
  <c r="N481" i="35"/>
  <c r="M481" i="35"/>
  <c r="L481" i="35"/>
  <c r="K481" i="35"/>
  <c r="N480" i="35"/>
  <c r="M480" i="35"/>
  <c r="L480" i="35"/>
  <c r="K480" i="35"/>
  <c r="N479" i="35"/>
  <c r="M479" i="35"/>
  <c r="L479" i="35"/>
  <c r="K479" i="35"/>
  <c r="N478" i="35"/>
  <c r="M478" i="35"/>
  <c r="L478" i="35"/>
  <c r="K478" i="35"/>
  <c r="N477" i="35"/>
  <c r="M477" i="35"/>
  <c r="L477" i="35"/>
  <c r="K477" i="35"/>
  <c r="N476" i="35"/>
  <c r="M476" i="35"/>
  <c r="L476" i="35"/>
  <c r="K476" i="35"/>
  <c r="N475" i="35"/>
  <c r="M475" i="35"/>
  <c r="L475" i="35"/>
  <c r="K475" i="35"/>
  <c r="N474" i="35"/>
  <c r="M474" i="35"/>
  <c r="L474" i="35"/>
  <c r="K474" i="35"/>
  <c r="N473" i="35"/>
  <c r="M473" i="35"/>
  <c r="L473" i="35"/>
  <c r="K473" i="35"/>
  <c r="N472" i="35"/>
  <c r="M472" i="35"/>
  <c r="L472" i="35"/>
  <c r="K472" i="35"/>
  <c r="N471" i="35"/>
  <c r="M471" i="35"/>
  <c r="L471" i="35"/>
  <c r="K471" i="35"/>
  <c r="N470" i="35"/>
  <c r="M470" i="35"/>
  <c r="L470" i="35"/>
  <c r="K470" i="35"/>
  <c r="N469" i="35"/>
  <c r="M469" i="35"/>
  <c r="L469" i="35"/>
  <c r="K469" i="35"/>
  <c r="N468" i="35"/>
  <c r="M468" i="35"/>
  <c r="L468" i="35"/>
  <c r="K468" i="35"/>
  <c r="N467" i="35"/>
  <c r="M467" i="35"/>
  <c r="L467" i="35"/>
  <c r="K467" i="35"/>
  <c r="N466" i="35"/>
  <c r="M466" i="35"/>
  <c r="L466" i="35"/>
  <c r="K466" i="35"/>
  <c r="N465" i="35"/>
  <c r="M465" i="35"/>
  <c r="L465" i="35"/>
  <c r="K465" i="35"/>
  <c r="N464" i="35"/>
  <c r="M464" i="35"/>
  <c r="L464" i="35"/>
  <c r="K464" i="35"/>
  <c r="N463" i="35"/>
  <c r="M463" i="35"/>
  <c r="L463" i="35"/>
  <c r="K463" i="35"/>
  <c r="N462" i="35"/>
  <c r="M462" i="35"/>
  <c r="L462" i="35"/>
  <c r="K462" i="35"/>
  <c r="N461" i="35"/>
  <c r="M461" i="35"/>
  <c r="L461" i="35"/>
  <c r="K461" i="35"/>
  <c r="N460" i="35"/>
  <c r="M460" i="35"/>
  <c r="L460" i="35"/>
  <c r="K460" i="35"/>
  <c r="N459" i="35"/>
  <c r="M459" i="35"/>
  <c r="L459" i="35"/>
  <c r="K459" i="35"/>
  <c r="N458" i="35"/>
  <c r="M458" i="35"/>
  <c r="L458" i="35"/>
  <c r="K458" i="35"/>
  <c r="N457" i="35"/>
  <c r="M457" i="35"/>
  <c r="L457" i="35"/>
  <c r="K457" i="35"/>
  <c r="N456" i="35"/>
  <c r="M456" i="35"/>
  <c r="L456" i="35"/>
  <c r="K456" i="35"/>
  <c r="N455" i="35"/>
  <c r="M455" i="35"/>
  <c r="L455" i="35"/>
  <c r="K455" i="35"/>
  <c r="N454" i="35"/>
  <c r="M454" i="35"/>
  <c r="L454" i="35"/>
  <c r="K454" i="35"/>
  <c r="N453" i="35"/>
  <c r="M453" i="35"/>
  <c r="L453" i="35"/>
  <c r="K453" i="35"/>
  <c r="N452" i="35"/>
  <c r="M452" i="35"/>
  <c r="L452" i="35"/>
  <c r="K452" i="35"/>
  <c r="N451" i="35"/>
  <c r="M451" i="35"/>
  <c r="L451" i="35"/>
  <c r="K451" i="35"/>
  <c r="N450" i="35"/>
  <c r="M450" i="35"/>
  <c r="L450" i="35"/>
  <c r="K450" i="35"/>
  <c r="N449" i="35"/>
  <c r="M449" i="35"/>
  <c r="L449" i="35"/>
  <c r="K449" i="35"/>
  <c r="N448" i="35"/>
  <c r="M448" i="35"/>
  <c r="L448" i="35"/>
  <c r="K448" i="35"/>
  <c r="N447" i="35"/>
  <c r="M447" i="35"/>
  <c r="L447" i="35"/>
  <c r="K447" i="35"/>
  <c r="N446" i="35"/>
  <c r="M446" i="35"/>
  <c r="L446" i="35"/>
  <c r="K446" i="35"/>
  <c r="N445" i="35"/>
  <c r="M445" i="35"/>
  <c r="L445" i="35"/>
  <c r="K445" i="35"/>
  <c r="N444" i="35"/>
  <c r="M444" i="35"/>
  <c r="L444" i="35"/>
  <c r="K444" i="35"/>
  <c r="N443" i="35"/>
  <c r="M443" i="35"/>
  <c r="L443" i="35"/>
  <c r="K443" i="35"/>
  <c r="N442" i="35"/>
  <c r="M442" i="35"/>
  <c r="L442" i="35"/>
  <c r="K442" i="35"/>
  <c r="N441" i="35"/>
  <c r="M441" i="35"/>
  <c r="L441" i="35"/>
  <c r="K441" i="35"/>
  <c r="N440" i="35"/>
  <c r="M440" i="35"/>
  <c r="L440" i="35"/>
  <c r="K440" i="35"/>
  <c r="N439" i="35"/>
  <c r="M439" i="35"/>
  <c r="L439" i="35"/>
  <c r="K439" i="35"/>
  <c r="N438" i="35"/>
  <c r="M438" i="35"/>
  <c r="L438" i="35"/>
  <c r="K438" i="35"/>
  <c r="N437" i="35"/>
  <c r="M437" i="35"/>
  <c r="L437" i="35"/>
  <c r="K437" i="35"/>
  <c r="N436" i="35"/>
  <c r="M436" i="35"/>
  <c r="L436" i="35"/>
  <c r="K436" i="35"/>
  <c r="N435" i="35"/>
  <c r="M435" i="35"/>
  <c r="L435" i="35"/>
  <c r="K435" i="35"/>
  <c r="N434" i="35"/>
  <c r="M434" i="35"/>
  <c r="L434" i="35"/>
  <c r="K434" i="35"/>
  <c r="N433" i="35"/>
  <c r="M433" i="35"/>
  <c r="L433" i="35"/>
  <c r="K433" i="35"/>
  <c r="N432" i="35"/>
  <c r="M432" i="35"/>
  <c r="L432" i="35"/>
  <c r="K432" i="35"/>
  <c r="N431" i="35"/>
  <c r="M431" i="35"/>
  <c r="L431" i="35"/>
  <c r="K431" i="35"/>
  <c r="N430" i="35"/>
  <c r="M430" i="35"/>
  <c r="L430" i="35"/>
  <c r="K430" i="35"/>
  <c r="N429" i="35"/>
  <c r="M429" i="35"/>
  <c r="L429" i="35"/>
  <c r="K429" i="35"/>
  <c r="N428" i="35"/>
  <c r="M428" i="35"/>
  <c r="L428" i="35"/>
  <c r="K428" i="35"/>
  <c r="N427" i="35"/>
  <c r="M427" i="35"/>
  <c r="L427" i="35"/>
  <c r="K427" i="35"/>
  <c r="N426" i="35"/>
  <c r="M426" i="35"/>
  <c r="L426" i="35"/>
  <c r="K426" i="35"/>
  <c r="N425" i="35"/>
  <c r="M425" i="35"/>
  <c r="L425" i="35"/>
  <c r="K425" i="35"/>
  <c r="N424" i="35"/>
  <c r="M424" i="35"/>
  <c r="L424" i="35"/>
  <c r="K424" i="35"/>
  <c r="N423" i="35"/>
  <c r="M423" i="35"/>
  <c r="L423" i="35"/>
  <c r="K423" i="35"/>
  <c r="N422" i="35"/>
  <c r="M422" i="35"/>
  <c r="L422" i="35"/>
  <c r="K422" i="35"/>
  <c r="N421" i="35"/>
  <c r="M421" i="35"/>
  <c r="L421" i="35"/>
  <c r="K421" i="35"/>
  <c r="N420" i="35"/>
  <c r="M420" i="35"/>
  <c r="L420" i="35"/>
  <c r="K420" i="35"/>
  <c r="N419" i="35"/>
  <c r="M419" i="35"/>
  <c r="L419" i="35"/>
  <c r="K419" i="35"/>
  <c r="N418" i="35"/>
  <c r="M418" i="35"/>
  <c r="L418" i="35"/>
  <c r="K418" i="35"/>
  <c r="N417" i="35"/>
  <c r="M417" i="35"/>
  <c r="L417" i="35"/>
  <c r="K417" i="35"/>
  <c r="N416" i="35"/>
  <c r="M416" i="35"/>
  <c r="L416" i="35"/>
  <c r="K416" i="35"/>
  <c r="N415" i="35"/>
  <c r="M415" i="35"/>
  <c r="L415" i="35"/>
  <c r="K415" i="35"/>
  <c r="N414" i="35"/>
  <c r="M414" i="35"/>
  <c r="L414" i="35"/>
  <c r="K414" i="35"/>
  <c r="N413" i="35"/>
  <c r="M413" i="35"/>
  <c r="L413" i="35"/>
  <c r="K413" i="35"/>
  <c r="N412" i="35"/>
  <c r="M412" i="35"/>
  <c r="L412" i="35"/>
  <c r="K412" i="35"/>
  <c r="N411" i="35"/>
  <c r="M411" i="35"/>
  <c r="L411" i="35"/>
  <c r="K411" i="35"/>
  <c r="N410" i="35"/>
  <c r="M410" i="35"/>
  <c r="L410" i="35"/>
  <c r="K410" i="35"/>
  <c r="N409" i="35"/>
  <c r="M409" i="35"/>
  <c r="L409" i="35"/>
  <c r="K409" i="35"/>
  <c r="N408" i="35"/>
  <c r="M408" i="35"/>
  <c r="L408" i="35"/>
  <c r="K408" i="35"/>
  <c r="N407" i="35"/>
  <c r="M407" i="35"/>
  <c r="L407" i="35"/>
  <c r="K407" i="35"/>
  <c r="N406" i="35"/>
  <c r="M406" i="35"/>
  <c r="L406" i="35"/>
  <c r="K406" i="35"/>
  <c r="N405" i="35"/>
  <c r="M405" i="35"/>
  <c r="L405" i="35"/>
  <c r="K405" i="35"/>
  <c r="N404" i="35"/>
  <c r="M404" i="35"/>
  <c r="L404" i="35"/>
  <c r="K404" i="35"/>
  <c r="N403" i="35"/>
  <c r="M403" i="35"/>
  <c r="L403" i="35"/>
  <c r="K403" i="35"/>
  <c r="N402" i="35"/>
  <c r="M402" i="35"/>
  <c r="L402" i="35"/>
  <c r="K402" i="35"/>
  <c r="N401" i="35"/>
  <c r="M401" i="35"/>
  <c r="L401" i="35"/>
  <c r="K401" i="35"/>
  <c r="N400" i="35"/>
  <c r="M400" i="35"/>
  <c r="L400" i="35"/>
  <c r="K400" i="35"/>
  <c r="N399" i="35"/>
  <c r="M399" i="35"/>
  <c r="L399" i="35"/>
  <c r="K399" i="35"/>
  <c r="N398" i="35"/>
  <c r="M398" i="35"/>
  <c r="L398" i="35"/>
  <c r="K398" i="35"/>
  <c r="N397" i="35"/>
  <c r="M397" i="35"/>
  <c r="L397" i="35"/>
  <c r="K397" i="35"/>
  <c r="N396" i="35"/>
  <c r="M396" i="35"/>
  <c r="L396" i="35"/>
  <c r="K396" i="35"/>
  <c r="N395" i="35"/>
  <c r="M395" i="35"/>
  <c r="L395" i="35"/>
  <c r="K395" i="35"/>
  <c r="N394" i="35"/>
  <c r="M394" i="35"/>
  <c r="L394" i="35"/>
  <c r="K394" i="35"/>
  <c r="N393" i="35"/>
  <c r="M393" i="35"/>
  <c r="L393" i="35"/>
  <c r="K393" i="35"/>
  <c r="N392" i="35"/>
  <c r="M392" i="35"/>
  <c r="L392" i="35"/>
  <c r="K392" i="35"/>
  <c r="N391" i="35"/>
  <c r="M391" i="35"/>
  <c r="L391" i="35"/>
  <c r="K391" i="35"/>
  <c r="N390" i="35"/>
  <c r="M390" i="35"/>
  <c r="L390" i="35"/>
  <c r="K390" i="35"/>
  <c r="N389" i="35"/>
  <c r="M389" i="35"/>
  <c r="L389" i="35"/>
  <c r="K389" i="35"/>
  <c r="N388" i="35"/>
  <c r="M388" i="35"/>
  <c r="L388" i="35"/>
  <c r="K388" i="35"/>
  <c r="N387" i="35"/>
  <c r="M387" i="35"/>
  <c r="L387" i="35"/>
  <c r="K387" i="35"/>
  <c r="N386" i="35"/>
  <c r="M386" i="35"/>
  <c r="L386" i="35"/>
  <c r="K386" i="35"/>
  <c r="N385" i="35"/>
  <c r="M385" i="35"/>
  <c r="L385" i="35"/>
  <c r="K385" i="35"/>
  <c r="N384" i="35"/>
  <c r="M384" i="35"/>
  <c r="L384" i="35"/>
  <c r="K384" i="35"/>
  <c r="N383" i="35"/>
  <c r="M383" i="35"/>
  <c r="L383" i="35"/>
  <c r="K383" i="35"/>
  <c r="N382" i="35"/>
  <c r="M382" i="35"/>
  <c r="L382" i="35"/>
  <c r="K382" i="35"/>
  <c r="N381" i="35"/>
  <c r="M381" i="35"/>
  <c r="L381" i="35"/>
  <c r="K381" i="35"/>
  <c r="N380" i="35"/>
  <c r="M380" i="35"/>
  <c r="L380" i="35"/>
  <c r="K380" i="35"/>
  <c r="N379" i="35"/>
  <c r="M379" i="35"/>
  <c r="L379" i="35"/>
  <c r="K379" i="35"/>
  <c r="N378" i="35"/>
  <c r="M378" i="35"/>
  <c r="L378" i="35"/>
  <c r="K378" i="35"/>
  <c r="N377" i="35"/>
  <c r="M377" i="35"/>
  <c r="L377" i="35"/>
  <c r="K377" i="35"/>
  <c r="N376" i="35"/>
  <c r="M376" i="35"/>
  <c r="L376" i="35"/>
  <c r="K376" i="35"/>
  <c r="N375" i="35"/>
  <c r="M375" i="35"/>
  <c r="L375" i="35"/>
  <c r="K375" i="35"/>
  <c r="N374" i="35"/>
  <c r="M374" i="35"/>
  <c r="L374" i="35"/>
  <c r="K374" i="35"/>
  <c r="N373" i="35"/>
  <c r="M373" i="35"/>
  <c r="L373" i="35"/>
  <c r="K373" i="35"/>
  <c r="N372" i="35"/>
  <c r="M372" i="35"/>
  <c r="L372" i="35"/>
  <c r="K372" i="35"/>
  <c r="N371" i="35"/>
  <c r="M371" i="35"/>
  <c r="L371" i="35"/>
  <c r="K371" i="35"/>
  <c r="N370" i="35"/>
  <c r="M370" i="35"/>
  <c r="L370" i="35"/>
  <c r="K370" i="35"/>
  <c r="N369" i="35"/>
  <c r="M369" i="35"/>
  <c r="L369" i="35"/>
  <c r="K369" i="35"/>
  <c r="N368" i="35"/>
  <c r="M368" i="35"/>
  <c r="L368" i="35"/>
  <c r="K368" i="35"/>
  <c r="N367" i="35"/>
  <c r="M367" i="35"/>
  <c r="L367" i="35"/>
  <c r="K367" i="35"/>
  <c r="N366" i="35"/>
  <c r="M366" i="35"/>
  <c r="L366" i="35"/>
  <c r="K366" i="35"/>
  <c r="N365" i="35"/>
  <c r="M365" i="35"/>
  <c r="L365" i="35"/>
  <c r="K365" i="35"/>
  <c r="N364" i="35"/>
  <c r="M364" i="35"/>
  <c r="L364" i="35"/>
  <c r="K364" i="35"/>
  <c r="N363" i="35"/>
  <c r="M363" i="35"/>
  <c r="L363" i="35"/>
  <c r="K363" i="35"/>
  <c r="N362" i="35"/>
  <c r="M362" i="35"/>
  <c r="L362" i="35"/>
  <c r="K362" i="35"/>
  <c r="N361" i="35"/>
  <c r="M361" i="35"/>
  <c r="L361" i="35"/>
  <c r="K361" i="35"/>
  <c r="N360" i="35"/>
  <c r="M360" i="35"/>
  <c r="L360" i="35"/>
  <c r="K360" i="35"/>
  <c r="N359" i="35"/>
  <c r="M359" i="35"/>
  <c r="L359" i="35"/>
  <c r="K359" i="35"/>
  <c r="N358" i="35"/>
  <c r="M358" i="35"/>
  <c r="L358" i="35"/>
  <c r="K358" i="35"/>
  <c r="N357" i="35"/>
  <c r="M357" i="35"/>
  <c r="L357" i="35"/>
  <c r="K357" i="35"/>
  <c r="N356" i="35"/>
  <c r="M356" i="35"/>
  <c r="L356" i="35"/>
  <c r="K356" i="35"/>
  <c r="N355" i="35"/>
  <c r="M355" i="35"/>
  <c r="L355" i="35"/>
  <c r="K355" i="35"/>
  <c r="N354" i="35"/>
  <c r="M354" i="35"/>
  <c r="L354" i="35"/>
  <c r="K354" i="35"/>
  <c r="N353" i="35"/>
  <c r="M353" i="35"/>
  <c r="L353" i="35"/>
  <c r="K353" i="35"/>
  <c r="N352" i="35"/>
  <c r="M352" i="35"/>
  <c r="L352" i="35"/>
  <c r="K352" i="35"/>
  <c r="N351" i="35"/>
  <c r="M351" i="35"/>
  <c r="L351" i="35"/>
  <c r="K351" i="35"/>
  <c r="N350" i="35"/>
  <c r="M350" i="35"/>
  <c r="L350" i="35"/>
  <c r="K350" i="35"/>
  <c r="N349" i="35"/>
  <c r="M349" i="35"/>
  <c r="L349" i="35"/>
  <c r="K349" i="35"/>
  <c r="N348" i="35"/>
  <c r="M348" i="35"/>
  <c r="L348" i="35"/>
  <c r="K348" i="35"/>
  <c r="N347" i="35"/>
  <c r="M347" i="35"/>
  <c r="L347" i="35"/>
  <c r="K347" i="35"/>
  <c r="N346" i="35"/>
  <c r="M346" i="35"/>
  <c r="L346" i="35"/>
  <c r="K346" i="35"/>
  <c r="N345" i="35"/>
  <c r="M345" i="35"/>
  <c r="L345" i="35"/>
  <c r="K345" i="35"/>
  <c r="N344" i="35"/>
  <c r="M344" i="35"/>
  <c r="L344" i="35"/>
  <c r="K344" i="35"/>
  <c r="N343" i="35"/>
  <c r="M343" i="35"/>
  <c r="L343" i="35"/>
  <c r="K343" i="35"/>
  <c r="N342" i="35"/>
  <c r="M342" i="35"/>
  <c r="L342" i="35"/>
  <c r="K342" i="35"/>
  <c r="N341" i="35"/>
  <c r="M341" i="35"/>
  <c r="L341" i="35"/>
  <c r="K341" i="35"/>
  <c r="N340" i="35"/>
  <c r="M340" i="35"/>
  <c r="L340" i="35"/>
  <c r="K340" i="35"/>
  <c r="N339" i="35"/>
  <c r="M339" i="35"/>
  <c r="L339" i="35"/>
  <c r="K339" i="35"/>
  <c r="N338" i="35"/>
  <c r="M338" i="35"/>
  <c r="L338" i="35"/>
  <c r="K338" i="35"/>
  <c r="N337" i="35"/>
  <c r="M337" i="35"/>
  <c r="L337" i="35"/>
  <c r="K337" i="35"/>
  <c r="N336" i="35"/>
  <c r="M336" i="35"/>
  <c r="L336" i="35"/>
  <c r="K336" i="35"/>
  <c r="N335" i="35"/>
  <c r="M335" i="35"/>
  <c r="L335" i="35"/>
  <c r="K335" i="35"/>
  <c r="N334" i="35"/>
  <c r="M334" i="35"/>
  <c r="L334" i="35"/>
  <c r="K334" i="35"/>
  <c r="N333" i="35"/>
  <c r="M333" i="35"/>
  <c r="L333" i="35"/>
  <c r="K333" i="35"/>
  <c r="N332" i="35"/>
  <c r="M332" i="35"/>
  <c r="L332" i="35"/>
  <c r="K332" i="35"/>
  <c r="N331" i="35"/>
  <c r="M331" i="35"/>
  <c r="L331" i="35"/>
  <c r="K331" i="35"/>
  <c r="N330" i="35"/>
  <c r="M330" i="35"/>
  <c r="L330" i="35"/>
  <c r="K330" i="35"/>
  <c r="N329" i="35"/>
  <c r="M329" i="35"/>
  <c r="L329" i="35"/>
  <c r="K329" i="35"/>
  <c r="N328" i="35"/>
  <c r="M328" i="35"/>
  <c r="L328" i="35"/>
  <c r="K328" i="35"/>
  <c r="N327" i="35"/>
  <c r="M327" i="35"/>
  <c r="L327" i="35"/>
  <c r="K327" i="35"/>
  <c r="N326" i="35"/>
  <c r="M326" i="35"/>
  <c r="L326" i="35"/>
  <c r="K326" i="35"/>
  <c r="N325" i="35"/>
  <c r="M325" i="35"/>
  <c r="L325" i="35"/>
  <c r="K325" i="35"/>
  <c r="N324" i="35"/>
  <c r="M324" i="35"/>
  <c r="L324" i="35"/>
  <c r="K324" i="35"/>
  <c r="N323" i="35"/>
  <c r="M323" i="35"/>
  <c r="L323" i="35"/>
  <c r="K323" i="35"/>
  <c r="N322" i="35"/>
  <c r="M322" i="35"/>
  <c r="L322" i="35"/>
  <c r="K322" i="35"/>
  <c r="N321" i="35"/>
  <c r="M321" i="35"/>
  <c r="L321" i="35"/>
  <c r="K321" i="35"/>
  <c r="N320" i="35"/>
  <c r="M320" i="35"/>
  <c r="L320" i="35"/>
  <c r="K320" i="35"/>
  <c r="N319" i="35"/>
  <c r="M319" i="35"/>
  <c r="L319" i="35"/>
  <c r="K319" i="35"/>
  <c r="N318" i="35"/>
  <c r="M318" i="35"/>
  <c r="L318" i="35"/>
  <c r="K318" i="35"/>
  <c r="N317" i="35"/>
  <c r="M317" i="35"/>
  <c r="L317" i="35"/>
  <c r="K317" i="35"/>
  <c r="N316" i="35"/>
  <c r="M316" i="35"/>
  <c r="L316" i="35"/>
  <c r="K316" i="35"/>
  <c r="N315" i="35"/>
  <c r="M315" i="35"/>
  <c r="L315" i="35"/>
  <c r="K315" i="35"/>
  <c r="N314" i="35"/>
  <c r="M314" i="35"/>
  <c r="L314" i="35"/>
  <c r="K314" i="35"/>
  <c r="N313" i="35"/>
  <c r="M313" i="35"/>
  <c r="L313" i="35"/>
  <c r="K313" i="35"/>
  <c r="N312" i="35"/>
  <c r="M312" i="35"/>
  <c r="L312" i="35"/>
  <c r="K312" i="35"/>
  <c r="N311" i="35"/>
  <c r="M311" i="35"/>
  <c r="L311" i="35"/>
  <c r="K311" i="35"/>
  <c r="N310" i="35"/>
  <c r="M310" i="35"/>
  <c r="L310" i="35"/>
  <c r="K310" i="35"/>
  <c r="N309" i="35"/>
  <c r="M309" i="35"/>
  <c r="L309" i="35"/>
  <c r="K309" i="35"/>
  <c r="N308" i="35"/>
  <c r="M308" i="35"/>
  <c r="L308" i="35"/>
  <c r="K308" i="35"/>
  <c r="N307" i="35"/>
  <c r="M307" i="35"/>
  <c r="L307" i="35"/>
  <c r="K307" i="35"/>
  <c r="N306" i="35"/>
  <c r="M306" i="35"/>
  <c r="L306" i="35"/>
  <c r="K306" i="35"/>
  <c r="N305" i="35"/>
  <c r="M305" i="35"/>
  <c r="L305" i="35"/>
  <c r="K305" i="35"/>
  <c r="N304" i="35"/>
  <c r="M304" i="35"/>
  <c r="L304" i="35"/>
  <c r="K304" i="35"/>
  <c r="N303" i="35"/>
  <c r="M303" i="35"/>
  <c r="L303" i="35"/>
  <c r="K303" i="35"/>
  <c r="N302" i="35"/>
  <c r="M302" i="35"/>
  <c r="L302" i="35"/>
  <c r="K302" i="35"/>
  <c r="N301" i="35"/>
  <c r="M301" i="35"/>
  <c r="L301" i="35"/>
  <c r="K301" i="35"/>
  <c r="N300" i="35"/>
  <c r="M300" i="35"/>
  <c r="L300" i="35"/>
  <c r="K300" i="35"/>
  <c r="N299" i="35"/>
  <c r="M299" i="35"/>
  <c r="L299" i="35"/>
  <c r="K299" i="35"/>
  <c r="N298" i="35"/>
  <c r="M298" i="35"/>
  <c r="L298" i="35"/>
  <c r="K298" i="35"/>
  <c r="N297" i="35"/>
  <c r="M297" i="35"/>
  <c r="L297" i="35"/>
  <c r="K297" i="35"/>
  <c r="N296" i="35"/>
  <c r="M296" i="35"/>
  <c r="L296" i="35"/>
  <c r="K296" i="35"/>
  <c r="N295" i="35"/>
  <c r="M295" i="35"/>
  <c r="L295" i="35"/>
  <c r="K295" i="35"/>
  <c r="N294" i="35"/>
  <c r="M294" i="35"/>
  <c r="L294" i="35"/>
  <c r="K294" i="35"/>
  <c r="N293" i="35"/>
  <c r="M293" i="35"/>
  <c r="L293" i="35"/>
  <c r="K293" i="35"/>
  <c r="N292" i="35"/>
  <c r="M292" i="35"/>
  <c r="L292" i="35"/>
  <c r="K292" i="35"/>
  <c r="N291" i="35"/>
  <c r="M291" i="35"/>
  <c r="L291" i="35"/>
  <c r="K291" i="35"/>
  <c r="N290" i="35"/>
  <c r="M290" i="35"/>
  <c r="L290" i="35"/>
  <c r="K290" i="35"/>
  <c r="N289" i="35"/>
  <c r="M289" i="35"/>
  <c r="L289" i="35"/>
  <c r="K289" i="35"/>
  <c r="N288" i="35"/>
  <c r="M288" i="35"/>
  <c r="L288" i="35"/>
  <c r="K288" i="35"/>
  <c r="N287" i="35"/>
  <c r="M287" i="35"/>
  <c r="L287" i="35"/>
  <c r="K287" i="35"/>
  <c r="N286" i="35"/>
  <c r="M286" i="35"/>
  <c r="L286" i="35"/>
  <c r="K286" i="35"/>
  <c r="N285" i="35"/>
  <c r="M285" i="35"/>
  <c r="L285" i="35"/>
  <c r="K285" i="35"/>
  <c r="N284" i="35"/>
  <c r="M284" i="35"/>
  <c r="L284" i="35"/>
  <c r="K284" i="35"/>
  <c r="N283" i="35"/>
  <c r="M283" i="35"/>
  <c r="L283" i="35"/>
  <c r="K283" i="35"/>
  <c r="N282" i="35"/>
  <c r="M282" i="35"/>
  <c r="L282" i="35"/>
  <c r="K282" i="35"/>
  <c r="N281" i="35"/>
  <c r="M281" i="35"/>
  <c r="L281" i="35"/>
  <c r="K281" i="35"/>
  <c r="N280" i="35"/>
  <c r="M280" i="35"/>
  <c r="L280" i="35"/>
  <c r="K280" i="35"/>
  <c r="N279" i="35"/>
  <c r="M279" i="35"/>
  <c r="L279" i="35"/>
  <c r="K279" i="35"/>
  <c r="N278" i="35"/>
  <c r="M278" i="35"/>
  <c r="L278" i="35"/>
  <c r="K278" i="35"/>
  <c r="N277" i="35"/>
  <c r="M277" i="35"/>
  <c r="L277" i="35"/>
  <c r="K277" i="35"/>
  <c r="N276" i="35"/>
  <c r="M276" i="35"/>
  <c r="L276" i="35"/>
  <c r="K276" i="35"/>
  <c r="N275" i="35"/>
  <c r="M275" i="35"/>
  <c r="L275" i="35"/>
  <c r="K275" i="35"/>
  <c r="N274" i="35"/>
  <c r="M274" i="35"/>
  <c r="L274" i="35"/>
  <c r="K274" i="35"/>
  <c r="N273" i="35"/>
  <c r="M273" i="35"/>
  <c r="L273" i="35"/>
  <c r="K273" i="35"/>
  <c r="N272" i="35"/>
  <c r="M272" i="35"/>
  <c r="L272" i="35"/>
  <c r="K272" i="35"/>
  <c r="N271" i="35"/>
  <c r="M271" i="35"/>
  <c r="L271" i="35"/>
  <c r="K271" i="35"/>
  <c r="N270" i="35"/>
  <c r="M270" i="35"/>
  <c r="L270" i="35"/>
  <c r="K270" i="35"/>
  <c r="N269" i="35"/>
  <c r="M269" i="35"/>
  <c r="L269" i="35"/>
  <c r="K269" i="35"/>
  <c r="N268" i="35"/>
  <c r="M268" i="35"/>
  <c r="L268" i="35"/>
  <c r="K268" i="35"/>
  <c r="N267" i="35"/>
  <c r="M267" i="35"/>
  <c r="L267" i="35"/>
  <c r="K267" i="35"/>
  <c r="N266" i="35"/>
  <c r="M266" i="35"/>
  <c r="L266" i="35"/>
  <c r="K266" i="35"/>
  <c r="N265" i="35"/>
  <c r="M265" i="35"/>
  <c r="L265" i="35"/>
  <c r="K265" i="35"/>
  <c r="N264" i="35"/>
  <c r="M264" i="35"/>
  <c r="L264" i="35"/>
  <c r="K264" i="35"/>
  <c r="N263" i="35"/>
  <c r="M263" i="35"/>
  <c r="L263" i="35"/>
  <c r="K263" i="35"/>
  <c r="N262" i="35"/>
  <c r="M262" i="35"/>
  <c r="L262" i="35"/>
  <c r="K262" i="35"/>
  <c r="N261" i="35"/>
  <c r="M261" i="35"/>
  <c r="L261" i="35"/>
  <c r="K261" i="35"/>
  <c r="N260" i="35"/>
  <c r="M260" i="35"/>
  <c r="L260" i="35"/>
  <c r="K260" i="35"/>
  <c r="N259" i="35"/>
  <c r="M259" i="35"/>
  <c r="L259" i="35"/>
  <c r="K259" i="35"/>
  <c r="N258" i="35"/>
  <c r="M258" i="35"/>
  <c r="L258" i="35"/>
  <c r="K258" i="35"/>
  <c r="N257" i="35"/>
  <c r="M257" i="35"/>
  <c r="L257" i="35"/>
  <c r="K257" i="35"/>
  <c r="N256" i="35"/>
  <c r="M256" i="35"/>
  <c r="L256" i="35"/>
  <c r="K256" i="35"/>
  <c r="N255" i="35"/>
  <c r="M255" i="35"/>
  <c r="L255" i="35"/>
  <c r="K255" i="35"/>
  <c r="N254" i="35"/>
  <c r="M254" i="35"/>
  <c r="L254" i="35"/>
  <c r="K254" i="35"/>
  <c r="N253" i="35"/>
  <c r="M253" i="35"/>
  <c r="L253" i="35"/>
  <c r="K253" i="35"/>
  <c r="N252" i="35"/>
  <c r="M252" i="35"/>
  <c r="L252" i="35"/>
  <c r="K252" i="35"/>
  <c r="N251" i="35"/>
  <c r="M251" i="35"/>
  <c r="L251" i="35"/>
  <c r="K251" i="35"/>
  <c r="N250" i="35"/>
  <c r="M250" i="35"/>
  <c r="L250" i="35"/>
  <c r="K250" i="35"/>
  <c r="N249" i="35"/>
  <c r="M249" i="35"/>
  <c r="L249" i="35"/>
  <c r="K249" i="35"/>
  <c r="N248" i="35"/>
  <c r="M248" i="35"/>
  <c r="L248" i="35"/>
  <c r="K248" i="35"/>
  <c r="N247" i="35"/>
  <c r="M247" i="35"/>
  <c r="L247" i="35"/>
  <c r="K247" i="35"/>
  <c r="N246" i="35"/>
  <c r="M246" i="35"/>
  <c r="L246" i="35"/>
  <c r="K246" i="35"/>
  <c r="N245" i="35"/>
  <c r="M245" i="35"/>
  <c r="L245" i="35"/>
  <c r="K245" i="35"/>
  <c r="N244" i="35"/>
  <c r="M244" i="35"/>
  <c r="L244" i="35"/>
  <c r="K244" i="35"/>
  <c r="N243" i="35"/>
  <c r="M243" i="35"/>
  <c r="L243" i="35"/>
  <c r="K243" i="35"/>
  <c r="N242" i="35"/>
  <c r="M242" i="35"/>
  <c r="L242" i="35"/>
  <c r="K242" i="35"/>
  <c r="N241" i="35"/>
  <c r="M241" i="35"/>
  <c r="L241" i="35"/>
  <c r="K241" i="35"/>
  <c r="N240" i="35"/>
  <c r="M240" i="35"/>
  <c r="L240" i="35"/>
  <c r="K240" i="35"/>
  <c r="N239" i="35"/>
  <c r="M239" i="35"/>
  <c r="L239" i="35"/>
  <c r="K239" i="35"/>
  <c r="N238" i="35"/>
  <c r="M238" i="35"/>
  <c r="L238" i="35"/>
  <c r="K238" i="35"/>
  <c r="N237" i="35"/>
  <c r="M237" i="35"/>
  <c r="L237" i="35"/>
  <c r="K237" i="35"/>
  <c r="N236" i="35"/>
  <c r="M236" i="35"/>
  <c r="L236" i="35"/>
  <c r="K236" i="35"/>
  <c r="N235" i="35"/>
  <c r="M235" i="35"/>
  <c r="L235" i="35"/>
  <c r="K235" i="35"/>
  <c r="N234" i="35"/>
  <c r="M234" i="35"/>
  <c r="L234" i="35"/>
  <c r="K234" i="35"/>
  <c r="N233" i="35"/>
  <c r="M233" i="35"/>
  <c r="L233" i="35"/>
  <c r="K233" i="35"/>
  <c r="N232" i="35"/>
  <c r="M232" i="35"/>
  <c r="L232" i="35"/>
  <c r="K232" i="35"/>
  <c r="N231" i="35"/>
  <c r="M231" i="35"/>
  <c r="L231" i="35"/>
  <c r="K231" i="35"/>
  <c r="N230" i="35"/>
  <c r="M230" i="35"/>
  <c r="L230" i="35"/>
  <c r="K230" i="35"/>
  <c r="N229" i="35"/>
  <c r="M229" i="35"/>
  <c r="L229" i="35"/>
  <c r="K229" i="35"/>
  <c r="N228" i="35"/>
  <c r="M228" i="35"/>
  <c r="L228" i="35"/>
  <c r="K228" i="35"/>
  <c r="N227" i="35"/>
  <c r="M227" i="35"/>
  <c r="L227" i="35"/>
  <c r="K227" i="35"/>
  <c r="N226" i="35"/>
  <c r="M226" i="35"/>
  <c r="L226" i="35"/>
  <c r="K226" i="35"/>
  <c r="N225" i="35"/>
  <c r="M225" i="35"/>
  <c r="L225" i="35"/>
  <c r="K225" i="35"/>
  <c r="N224" i="35"/>
  <c r="M224" i="35"/>
  <c r="L224" i="35"/>
  <c r="K224" i="35"/>
  <c r="N223" i="35"/>
  <c r="M223" i="35"/>
  <c r="L223" i="35"/>
  <c r="K223" i="35"/>
  <c r="N222" i="35"/>
  <c r="M222" i="35"/>
  <c r="L222" i="35"/>
  <c r="K222" i="35"/>
  <c r="N221" i="35"/>
  <c r="M221" i="35"/>
  <c r="L221" i="35"/>
  <c r="K221" i="35"/>
  <c r="N220" i="35"/>
  <c r="M220" i="35"/>
  <c r="L220" i="35"/>
  <c r="K220" i="35"/>
  <c r="N219" i="35"/>
  <c r="M219" i="35"/>
  <c r="L219" i="35"/>
  <c r="K219" i="35"/>
  <c r="N218" i="35"/>
  <c r="M218" i="35"/>
  <c r="L218" i="35"/>
  <c r="K218" i="35"/>
  <c r="N217" i="35"/>
  <c r="M217" i="35"/>
  <c r="L217" i="35"/>
  <c r="K217" i="35"/>
  <c r="N216" i="35"/>
  <c r="M216" i="35"/>
  <c r="L216" i="35"/>
  <c r="K216" i="35"/>
  <c r="N215" i="35"/>
  <c r="M215" i="35"/>
  <c r="L215" i="35"/>
  <c r="K215" i="35"/>
  <c r="N214" i="35"/>
  <c r="M214" i="35"/>
  <c r="L214" i="35"/>
  <c r="K214" i="35"/>
  <c r="N213" i="35"/>
  <c r="M213" i="35"/>
  <c r="L213" i="35"/>
  <c r="K213" i="35"/>
  <c r="N212" i="35"/>
  <c r="M212" i="35"/>
  <c r="L212" i="35"/>
  <c r="K212" i="35"/>
  <c r="N211" i="35"/>
  <c r="M211" i="35"/>
  <c r="L211" i="35"/>
  <c r="K211" i="35"/>
  <c r="N210" i="35"/>
  <c r="M210" i="35"/>
  <c r="L210" i="35"/>
  <c r="K210" i="35"/>
  <c r="N209" i="35"/>
  <c r="M209" i="35"/>
  <c r="L209" i="35"/>
  <c r="K209" i="35"/>
  <c r="N208" i="35"/>
  <c r="M208" i="35"/>
  <c r="L208" i="35"/>
  <c r="K208" i="35"/>
  <c r="N207" i="35"/>
  <c r="M207" i="35"/>
  <c r="L207" i="35"/>
  <c r="K207" i="35"/>
  <c r="N206" i="35"/>
  <c r="M206" i="35"/>
  <c r="L206" i="35"/>
  <c r="K206" i="35"/>
  <c r="N205" i="35"/>
  <c r="M205" i="35"/>
  <c r="L205" i="35"/>
  <c r="K205" i="35"/>
  <c r="N204" i="35"/>
  <c r="M204" i="35"/>
  <c r="L204" i="35"/>
  <c r="K204" i="35"/>
  <c r="N203" i="35"/>
  <c r="M203" i="35"/>
  <c r="L203" i="35"/>
  <c r="K203" i="35"/>
  <c r="N202" i="35"/>
  <c r="M202" i="35"/>
  <c r="L202" i="35"/>
  <c r="K202" i="35"/>
  <c r="N201" i="35"/>
  <c r="M201" i="35"/>
  <c r="L201" i="35"/>
  <c r="K201" i="35"/>
  <c r="N200" i="35"/>
  <c r="M200" i="35"/>
  <c r="L200" i="35"/>
  <c r="K200" i="35"/>
  <c r="N199" i="35"/>
  <c r="M199" i="35"/>
  <c r="L199" i="35"/>
  <c r="K199" i="35"/>
  <c r="N198" i="35"/>
  <c r="M198" i="35"/>
  <c r="L198" i="35"/>
  <c r="K198" i="35"/>
  <c r="N197" i="35"/>
  <c r="M197" i="35"/>
  <c r="L197" i="35"/>
  <c r="K197" i="35"/>
  <c r="N196" i="35"/>
  <c r="M196" i="35"/>
  <c r="L196" i="35"/>
  <c r="K196" i="35"/>
  <c r="N195" i="35"/>
  <c r="M195" i="35"/>
  <c r="L195" i="35"/>
  <c r="K195" i="35"/>
  <c r="N194" i="35"/>
  <c r="M194" i="35"/>
  <c r="L194" i="35"/>
  <c r="K194" i="35"/>
  <c r="N193" i="35"/>
  <c r="M193" i="35"/>
  <c r="L193" i="35"/>
  <c r="K193" i="35"/>
  <c r="N192" i="35"/>
  <c r="M192" i="35"/>
  <c r="L192" i="35"/>
  <c r="K192" i="35"/>
  <c r="N191" i="35"/>
  <c r="M191" i="35"/>
  <c r="L191" i="35"/>
  <c r="K191" i="35"/>
  <c r="N190" i="35"/>
  <c r="M190" i="35"/>
  <c r="L190" i="35"/>
  <c r="K190" i="35"/>
  <c r="N189" i="35"/>
  <c r="M189" i="35"/>
  <c r="L189" i="35"/>
  <c r="K189" i="35"/>
  <c r="N188" i="35"/>
  <c r="M188" i="35"/>
  <c r="L188" i="35"/>
  <c r="K188" i="35"/>
  <c r="N187" i="35"/>
  <c r="M187" i="35"/>
  <c r="L187" i="35"/>
  <c r="K187" i="35"/>
  <c r="N186" i="35"/>
  <c r="M186" i="35"/>
  <c r="L186" i="35"/>
  <c r="K186" i="35"/>
  <c r="N185" i="35"/>
  <c r="M185" i="35"/>
  <c r="L185" i="35"/>
  <c r="K185" i="35"/>
  <c r="N184" i="35"/>
  <c r="M184" i="35"/>
  <c r="L184" i="35"/>
  <c r="K184" i="35"/>
  <c r="N183" i="35"/>
  <c r="M183" i="35"/>
  <c r="L183" i="35"/>
  <c r="K183" i="35"/>
  <c r="N182" i="35"/>
  <c r="M182" i="35"/>
  <c r="L182" i="35"/>
  <c r="K182" i="35"/>
  <c r="N181" i="35"/>
  <c r="M181" i="35"/>
  <c r="L181" i="35"/>
  <c r="K181" i="35"/>
  <c r="N180" i="35"/>
  <c r="M180" i="35"/>
  <c r="L180" i="35"/>
  <c r="K180" i="35"/>
  <c r="N179" i="35"/>
  <c r="M179" i="35"/>
  <c r="L179" i="35"/>
  <c r="K179" i="35"/>
  <c r="N178" i="35"/>
  <c r="M178" i="35"/>
  <c r="L178" i="35"/>
  <c r="K178" i="35"/>
  <c r="N177" i="35"/>
  <c r="M177" i="35"/>
  <c r="L177" i="35"/>
  <c r="K177" i="35"/>
  <c r="N176" i="35"/>
  <c r="M176" i="35"/>
  <c r="L176" i="35"/>
  <c r="K176" i="35"/>
  <c r="N175" i="35"/>
  <c r="M175" i="35"/>
  <c r="L175" i="35"/>
  <c r="K175" i="35"/>
  <c r="N174" i="35"/>
  <c r="M174" i="35"/>
  <c r="L174" i="35"/>
  <c r="K174" i="35"/>
  <c r="N173" i="35"/>
  <c r="M173" i="35"/>
  <c r="L173" i="35"/>
  <c r="K173" i="35"/>
  <c r="N172" i="35"/>
  <c r="M172" i="35"/>
  <c r="L172" i="35"/>
  <c r="K172" i="35"/>
  <c r="N171" i="35"/>
  <c r="M171" i="35"/>
  <c r="L171" i="35"/>
  <c r="K171" i="35"/>
  <c r="N170" i="35"/>
  <c r="M170" i="35"/>
  <c r="L170" i="35"/>
  <c r="K170" i="35"/>
  <c r="N169" i="35"/>
  <c r="M169" i="35"/>
  <c r="L169" i="35"/>
  <c r="K169" i="35"/>
  <c r="N168" i="35"/>
  <c r="M168" i="35"/>
  <c r="L168" i="35"/>
  <c r="K168" i="35"/>
  <c r="N167" i="35"/>
  <c r="M167" i="35"/>
  <c r="L167" i="35"/>
  <c r="K167" i="35"/>
  <c r="N166" i="35"/>
  <c r="M166" i="35"/>
  <c r="L166" i="35"/>
  <c r="K166" i="35"/>
  <c r="N165" i="35"/>
  <c r="M165" i="35"/>
  <c r="L165" i="35"/>
  <c r="K165" i="35"/>
  <c r="N164" i="35"/>
  <c r="M164" i="35"/>
  <c r="L164" i="35"/>
  <c r="K164" i="35"/>
  <c r="N163" i="35"/>
  <c r="M163" i="35"/>
  <c r="L163" i="35"/>
  <c r="K163" i="35"/>
  <c r="N162" i="35"/>
  <c r="M162" i="35"/>
  <c r="L162" i="35"/>
  <c r="K162" i="35"/>
  <c r="N161" i="35"/>
  <c r="M161" i="35"/>
  <c r="L161" i="35"/>
  <c r="K161" i="35"/>
  <c r="N160" i="35"/>
  <c r="M160" i="35"/>
  <c r="L160" i="35"/>
  <c r="K160" i="35"/>
  <c r="N159" i="35"/>
  <c r="M159" i="35"/>
  <c r="L159" i="35"/>
  <c r="K159" i="35"/>
  <c r="N158" i="35"/>
  <c r="M158" i="35"/>
  <c r="L158" i="35"/>
  <c r="K158" i="35"/>
  <c r="N157" i="35"/>
  <c r="M157" i="35"/>
  <c r="L157" i="35"/>
  <c r="K157" i="35"/>
  <c r="N156" i="35"/>
  <c r="M156" i="35"/>
  <c r="L156" i="35"/>
  <c r="K156" i="35"/>
  <c r="N155" i="35"/>
  <c r="M155" i="35"/>
  <c r="L155" i="35"/>
  <c r="K155" i="35"/>
  <c r="N154" i="35"/>
  <c r="M154" i="35"/>
  <c r="L154" i="35"/>
  <c r="K154" i="35"/>
  <c r="N153" i="35"/>
  <c r="M153" i="35"/>
  <c r="L153" i="35"/>
  <c r="K153" i="35"/>
  <c r="N152" i="35"/>
  <c r="M152" i="35"/>
  <c r="L152" i="35"/>
  <c r="K152" i="35"/>
  <c r="N151" i="35"/>
  <c r="M151" i="35"/>
  <c r="L151" i="35"/>
  <c r="K151" i="35"/>
  <c r="N150" i="35"/>
  <c r="M150" i="35"/>
  <c r="L150" i="35"/>
  <c r="K150" i="35"/>
  <c r="N149" i="35"/>
  <c r="M149" i="35"/>
  <c r="L149" i="35"/>
  <c r="K149" i="35"/>
  <c r="N148" i="35"/>
  <c r="M148" i="35"/>
  <c r="L148" i="35"/>
  <c r="K148" i="35"/>
  <c r="N147" i="35"/>
  <c r="M147" i="35"/>
  <c r="L147" i="35"/>
  <c r="K147" i="35"/>
  <c r="N146" i="35"/>
  <c r="M146" i="35"/>
  <c r="L146" i="35"/>
  <c r="K146" i="35"/>
  <c r="N145" i="35"/>
  <c r="M145" i="35"/>
  <c r="L145" i="35"/>
  <c r="K145" i="35"/>
  <c r="N144" i="35"/>
  <c r="M144" i="35"/>
  <c r="L144" i="35"/>
  <c r="K144" i="35"/>
  <c r="N143" i="35"/>
  <c r="M143" i="35"/>
  <c r="L143" i="35"/>
  <c r="K143" i="35"/>
  <c r="N142" i="35"/>
  <c r="M142" i="35"/>
  <c r="L142" i="35"/>
  <c r="K142" i="35"/>
  <c r="N141" i="35"/>
  <c r="M141" i="35"/>
  <c r="L141" i="35"/>
  <c r="K141" i="35"/>
  <c r="N140" i="35"/>
  <c r="M140" i="35"/>
  <c r="L140" i="35"/>
  <c r="K140" i="35"/>
  <c r="N139" i="35"/>
  <c r="M139" i="35"/>
  <c r="L139" i="35"/>
  <c r="K139" i="35"/>
  <c r="N138" i="35"/>
  <c r="M138" i="35"/>
  <c r="L138" i="35"/>
  <c r="K138" i="35"/>
  <c r="N137" i="35"/>
  <c r="M137" i="35"/>
  <c r="L137" i="35"/>
  <c r="K137" i="35"/>
  <c r="N136" i="35"/>
  <c r="M136" i="35"/>
  <c r="L136" i="35"/>
  <c r="K136" i="35"/>
  <c r="N135" i="35"/>
  <c r="M135" i="35"/>
  <c r="L135" i="35"/>
  <c r="K135" i="35"/>
  <c r="N134" i="35"/>
  <c r="M134" i="35"/>
  <c r="L134" i="35"/>
  <c r="K134" i="35"/>
  <c r="N133" i="35"/>
  <c r="M133" i="35"/>
  <c r="L133" i="35"/>
  <c r="K133" i="35"/>
  <c r="N132" i="35"/>
  <c r="M132" i="35"/>
  <c r="L132" i="35"/>
  <c r="K132" i="35"/>
  <c r="N131" i="35"/>
  <c r="M131" i="35"/>
  <c r="L131" i="35"/>
  <c r="K131" i="35"/>
  <c r="N130" i="35"/>
  <c r="M130" i="35"/>
  <c r="L130" i="35"/>
  <c r="K130" i="35"/>
  <c r="N129" i="35"/>
  <c r="M129" i="35"/>
  <c r="L129" i="35"/>
  <c r="K129" i="35"/>
  <c r="N128" i="35"/>
  <c r="M128" i="35"/>
  <c r="L128" i="35"/>
  <c r="K128" i="35"/>
  <c r="N127" i="35"/>
  <c r="M127" i="35"/>
  <c r="L127" i="35"/>
  <c r="K127" i="35"/>
  <c r="N126" i="35"/>
  <c r="M126" i="35"/>
  <c r="L126" i="35"/>
  <c r="K126" i="35"/>
  <c r="N125" i="35"/>
  <c r="M125" i="35"/>
  <c r="L125" i="35"/>
  <c r="K125" i="35"/>
  <c r="N124" i="35"/>
  <c r="M124" i="35"/>
  <c r="L124" i="35"/>
  <c r="K124" i="35"/>
  <c r="N123" i="35"/>
  <c r="M123" i="35"/>
  <c r="L123" i="35"/>
  <c r="K123" i="35"/>
  <c r="N122" i="35"/>
  <c r="M122" i="35"/>
  <c r="L122" i="35"/>
  <c r="K122" i="35"/>
  <c r="N121" i="35"/>
  <c r="M121" i="35"/>
  <c r="L121" i="35"/>
  <c r="K121" i="35"/>
  <c r="N120" i="35"/>
  <c r="M120" i="35"/>
  <c r="L120" i="35"/>
  <c r="K120" i="35"/>
  <c r="N119" i="35"/>
  <c r="M119" i="35"/>
  <c r="L119" i="35"/>
  <c r="K119" i="35"/>
  <c r="N118" i="35"/>
  <c r="M118" i="35"/>
  <c r="L118" i="35"/>
  <c r="K118" i="35"/>
  <c r="N117" i="35"/>
  <c r="M117" i="35"/>
  <c r="L117" i="35"/>
  <c r="K117" i="35"/>
  <c r="N116" i="35"/>
  <c r="M116" i="35"/>
  <c r="L116" i="35"/>
  <c r="K116" i="35"/>
  <c r="N115" i="35"/>
  <c r="M115" i="35"/>
  <c r="L115" i="35"/>
  <c r="K115" i="35"/>
  <c r="N114" i="35"/>
  <c r="M114" i="35"/>
  <c r="L114" i="35"/>
  <c r="K114" i="35"/>
  <c r="N113" i="35"/>
  <c r="M113" i="35"/>
  <c r="L113" i="35"/>
  <c r="K113" i="35"/>
  <c r="N112" i="35"/>
  <c r="M112" i="35"/>
  <c r="L112" i="35"/>
  <c r="K112" i="35"/>
  <c r="N111" i="35"/>
  <c r="M111" i="35"/>
  <c r="L111" i="35"/>
  <c r="K111" i="35"/>
  <c r="N110" i="35"/>
  <c r="M110" i="35"/>
  <c r="L110" i="35"/>
  <c r="K110" i="35"/>
  <c r="N109" i="35"/>
  <c r="M109" i="35"/>
  <c r="L109" i="35"/>
  <c r="K109" i="35"/>
  <c r="N108" i="35"/>
  <c r="M108" i="35"/>
  <c r="L108" i="35"/>
  <c r="K108" i="35"/>
  <c r="N107" i="35"/>
  <c r="M107" i="35"/>
  <c r="L107" i="35"/>
  <c r="K107" i="35"/>
  <c r="N106" i="35"/>
  <c r="M106" i="35"/>
  <c r="L106" i="35"/>
  <c r="K106" i="35"/>
  <c r="N105" i="35"/>
  <c r="M105" i="35"/>
  <c r="L105" i="35"/>
  <c r="K105" i="35"/>
  <c r="N104" i="35"/>
  <c r="M104" i="35"/>
  <c r="L104" i="35"/>
  <c r="K104" i="35"/>
  <c r="N103" i="35"/>
  <c r="M103" i="35"/>
  <c r="L103" i="35"/>
  <c r="K103" i="35"/>
  <c r="N102" i="35"/>
  <c r="M102" i="35"/>
  <c r="L102" i="35"/>
  <c r="K102" i="35"/>
  <c r="N101" i="35"/>
  <c r="M101" i="35"/>
  <c r="L101" i="35"/>
  <c r="K101" i="35"/>
  <c r="N100" i="35"/>
  <c r="M100" i="35"/>
  <c r="L100" i="35"/>
  <c r="K100" i="35"/>
  <c r="N99" i="35"/>
  <c r="M99" i="35"/>
  <c r="L99" i="35"/>
  <c r="K99" i="35"/>
  <c r="N98" i="35"/>
  <c r="M98" i="35"/>
  <c r="L98" i="35"/>
  <c r="K98" i="35"/>
  <c r="N97" i="35"/>
  <c r="M97" i="35"/>
  <c r="L97" i="35"/>
  <c r="K97" i="35"/>
  <c r="N96" i="35"/>
  <c r="M96" i="35"/>
  <c r="L96" i="35"/>
  <c r="K96" i="35"/>
  <c r="N95" i="35"/>
  <c r="M95" i="35"/>
  <c r="L95" i="35"/>
  <c r="K95" i="35"/>
  <c r="N94" i="35"/>
  <c r="M94" i="35"/>
  <c r="L94" i="35"/>
  <c r="K94" i="35"/>
  <c r="N93" i="35"/>
  <c r="M93" i="35"/>
  <c r="L93" i="35"/>
  <c r="K93" i="35"/>
  <c r="N92" i="35"/>
  <c r="M92" i="35"/>
  <c r="L92" i="35"/>
  <c r="K92" i="35"/>
  <c r="N91" i="35"/>
  <c r="M91" i="35"/>
  <c r="L91" i="35"/>
  <c r="K91" i="35"/>
  <c r="N90" i="35"/>
  <c r="M90" i="35"/>
  <c r="L90" i="35"/>
  <c r="K90" i="35"/>
  <c r="N89" i="35"/>
  <c r="M89" i="35"/>
  <c r="L89" i="35"/>
  <c r="K89" i="35"/>
  <c r="N88" i="35"/>
  <c r="M88" i="35"/>
  <c r="L88" i="35"/>
  <c r="K88" i="35"/>
  <c r="N87" i="35"/>
  <c r="M87" i="35"/>
  <c r="L87" i="35"/>
  <c r="K87" i="35"/>
  <c r="N86" i="35"/>
  <c r="M86" i="35"/>
  <c r="L86" i="35"/>
  <c r="K86" i="35"/>
  <c r="N85" i="35"/>
  <c r="M85" i="35"/>
  <c r="L85" i="35"/>
  <c r="K85" i="35"/>
  <c r="N84" i="35"/>
  <c r="M84" i="35"/>
  <c r="L84" i="35"/>
  <c r="K84" i="35"/>
  <c r="N83" i="35"/>
  <c r="M83" i="35"/>
  <c r="L83" i="35"/>
  <c r="K83" i="35"/>
  <c r="N82" i="35"/>
  <c r="M82" i="35"/>
  <c r="L82" i="35"/>
  <c r="K82" i="35"/>
  <c r="N81" i="35"/>
  <c r="M81" i="35"/>
  <c r="L81" i="35"/>
  <c r="K81" i="35"/>
  <c r="N80" i="35"/>
  <c r="M80" i="35"/>
  <c r="L80" i="35"/>
  <c r="K80" i="35"/>
  <c r="N79" i="35"/>
  <c r="M79" i="35"/>
  <c r="L79" i="35"/>
  <c r="K79" i="35"/>
  <c r="N78" i="35"/>
  <c r="M78" i="35"/>
  <c r="L78" i="35"/>
  <c r="K78" i="35"/>
  <c r="N77" i="35"/>
  <c r="M77" i="35"/>
  <c r="L77" i="35"/>
  <c r="K77" i="35"/>
  <c r="N76" i="35"/>
  <c r="M76" i="35"/>
  <c r="L76" i="35"/>
  <c r="K76" i="35"/>
  <c r="N75" i="35"/>
  <c r="M75" i="35"/>
  <c r="L75" i="35"/>
  <c r="K75" i="35"/>
  <c r="N74" i="35"/>
  <c r="M74" i="35"/>
  <c r="L74" i="35"/>
  <c r="K74" i="35"/>
  <c r="N73" i="35"/>
  <c r="M73" i="35"/>
  <c r="L73" i="35"/>
  <c r="K73" i="35"/>
  <c r="N72" i="35"/>
  <c r="M72" i="35"/>
  <c r="L72" i="35"/>
  <c r="K72" i="35"/>
  <c r="N71" i="35"/>
  <c r="M71" i="35"/>
  <c r="L71" i="35"/>
  <c r="K71" i="35"/>
  <c r="N70" i="35"/>
  <c r="M70" i="35"/>
  <c r="L70" i="35"/>
  <c r="K70" i="35"/>
  <c r="N69" i="35"/>
  <c r="M69" i="35"/>
  <c r="L69" i="35"/>
  <c r="K69" i="35"/>
  <c r="N68" i="35"/>
  <c r="M68" i="35"/>
  <c r="L68" i="35"/>
  <c r="K68" i="35"/>
  <c r="N67" i="35"/>
  <c r="M67" i="35"/>
  <c r="L67" i="35"/>
  <c r="K67" i="35"/>
  <c r="N66" i="35"/>
  <c r="M66" i="35"/>
  <c r="L66" i="35"/>
  <c r="K66" i="35"/>
  <c r="N65" i="35"/>
  <c r="M65" i="35"/>
  <c r="L65" i="35"/>
  <c r="K65" i="35"/>
  <c r="N64" i="35"/>
  <c r="M64" i="35"/>
  <c r="L64" i="35"/>
  <c r="K64" i="35"/>
  <c r="N63" i="35"/>
  <c r="M63" i="35"/>
  <c r="L63" i="35"/>
  <c r="K63" i="35"/>
  <c r="N62" i="35"/>
  <c r="M62" i="35"/>
  <c r="L62" i="35"/>
  <c r="K62" i="35"/>
  <c r="N61" i="35"/>
  <c r="M61" i="35"/>
  <c r="L61" i="35"/>
  <c r="K61" i="35"/>
  <c r="N60" i="35"/>
  <c r="M60" i="35"/>
  <c r="L60" i="35"/>
  <c r="K60" i="35"/>
  <c r="N59" i="35"/>
  <c r="M59" i="35"/>
  <c r="L59" i="35"/>
  <c r="K59" i="35"/>
  <c r="N58" i="35"/>
  <c r="M58" i="35"/>
  <c r="L58" i="35"/>
  <c r="K58" i="35"/>
  <c r="N57" i="35"/>
  <c r="M57" i="35"/>
  <c r="L57" i="35"/>
  <c r="K57" i="35"/>
  <c r="N56" i="35"/>
  <c r="M56" i="35"/>
  <c r="L56" i="35"/>
  <c r="K56" i="35"/>
  <c r="N55" i="35"/>
  <c r="M55" i="35"/>
  <c r="L55" i="35"/>
  <c r="K55" i="35"/>
  <c r="N54" i="35"/>
  <c r="M54" i="35"/>
  <c r="L54" i="35"/>
  <c r="K54" i="35"/>
  <c r="N53" i="35"/>
  <c r="M53" i="35"/>
  <c r="L53" i="35"/>
  <c r="K53" i="35"/>
  <c r="N52" i="35"/>
  <c r="M52" i="35"/>
  <c r="L52" i="35"/>
  <c r="K52" i="35"/>
  <c r="N51" i="35"/>
  <c r="M51" i="35"/>
  <c r="L51" i="35"/>
  <c r="K51" i="35"/>
  <c r="N50" i="35"/>
  <c r="M50" i="35"/>
  <c r="L50" i="35"/>
  <c r="K50" i="35"/>
  <c r="N49" i="35"/>
  <c r="M49" i="35"/>
  <c r="L49" i="35"/>
  <c r="K49" i="35"/>
  <c r="N48" i="35"/>
  <c r="M48" i="35"/>
  <c r="L48" i="35"/>
  <c r="K48" i="35"/>
  <c r="N47" i="35"/>
  <c r="M47" i="35"/>
  <c r="L47" i="35"/>
  <c r="K47" i="35"/>
  <c r="N46" i="35"/>
  <c r="M46" i="35"/>
  <c r="L46" i="35"/>
  <c r="K46" i="35"/>
  <c r="N45" i="35"/>
  <c r="M45" i="35"/>
  <c r="L45" i="35"/>
  <c r="K45" i="35"/>
  <c r="N44" i="35"/>
  <c r="M44" i="35"/>
  <c r="L44" i="35"/>
  <c r="K44" i="35"/>
  <c r="N43" i="35"/>
  <c r="M43" i="35"/>
  <c r="L43" i="35"/>
  <c r="K43" i="35"/>
  <c r="N42" i="35"/>
  <c r="M42" i="35"/>
  <c r="L42" i="35"/>
  <c r="K42" i="35"/>
  <c r="N41" i="35"/>
  <c r="M41" i="35"/>
  <c r="L41" i="35"/>
  <c r="K41" i="35"/>
  <c r="N40" i="35"/>
  <c r="M40" i="35"/>
  <c r="L40" i="35"/>
  <c r="K40" i="35"/>
  <c r="N39" i="35"/>
  <c r="M39" i="35"/>
  <c r="L39" i="35"/>
  <c r="K39" i="35"/>
  <c r="N38" i="35"/>
  <c r="M38" i="35"/>
  <c r="L38" i="35"/>
  <c r="K38" i="35"/>
  <c r="N37" i="35"/>
  <c r="M37" i="35"/>
  <c r="L37" i="35"/>
  <c r="K37" i="35"/>
  <c r="N36" i="35"/>
  <c r="M36" i="35"/>
  <c r="L36" i="35"/>
  <c r="K36" i="35"/>
  <c r="N35" i="35"/>
  <c r="M35" i="35"/>
  <c r="L35" i="35"/>
  <c r="K35" i="35"/>
  <c r="N34" i="35"/>
  <c r="M34" i="35"/>
  <c r="L34" i="35"/>
  <c r="K34" i="35"/>
  <c r="N33" i="35"/>
  <c r="M33" i="35"/>
  <c r="L33" i="35"/>
  <c r="K33" i="35"/>
  <c r="N32" i="35"/>
  <c r="M32" i="35"/>
  <c r="L32" i="35"/>
  <c r="K32" i="35"/>
  <c r="N31" i="35"/>
  <c r="M31" i="35"/>
  <c r="L31" i="35"/>
  <c r="K31" i="35"/>
  <c r="N30" i="35"/>
  <c r="M30" i="35"/>
  <c r="L30" i="35"/>
  <c r="K30" i="35"/>
  <c r="N29" i="35"/>
  <c r="M29" i="35"/>
  <c r="L29" i="35"/>
  <c r="K29" i="35"/>
  <c r="N28" i="35"/>
  <c r="M28" i="35"/>
  <c r="L28" i="35"/>
  <c r="K28" i="35"/>
  <c r="N27" i="35"/>
  <c r="M27" i="35"/>
  <c r="L27" i="35"/>
  <c r="K27" i="35"/>
  <c r="N26" i="35"/>
  <c r="M26" i="35"/>
  <c r="L26" i="35"/>
  <c r="K26" i="35"/>
  <c r="N25" i="35"/>
  <c r="M25" i="35"/>
  <c r="L25" i="35"/>
  <c r="K25" i="35"/>
  <c r="N24" i="35"/>
  <c r="M24" i="35"/>
  <c r="L24" i="35"/>
  <c r="K24" i="35"/>
  <c r="N23" i="35"/>
  <c r="M23" i="35"/>
  <c r="L23" i="35"/>
  <c r="K23" i="35"/>
  <c r="N22" i="35"/>
  <c r="M22" i="35"/>
  <c r="L22" i="35"/>
  <c r="K22" i="35"/>
  <c r="N21" i="35"/>
  <c r="M21" i="35"/>
  <c r="L21" i="35"/>
  <c r="K21" i="35"/>
  <c r="N20" i="35"/>
  <c r="M20" i="35"/>
  <c r="L20" i="35"/>
  <c r="K20" i="35"/>
  <c r="N19" i="35"/>
  <c r="M19" i="35"/>
  <c r="L19" i="35"/>
  <c r="K19" i="35"/>
  <c r="N18" i="35"/>
  <c r="M18" i="35"/>
  <c r="L18" i="35"/>
  <c r="K18" i="35"/>
  <c r="N17" i="35"/>
  <c r="M17" i="35"/>
  <c r="L17" i="35"/>
  <c r="K17" i="35"/>
  <c r="N16" i="35"/>
  <c r="M16" i="35"/>
  <c r="L16" i="35"/>
  <c r="K16" i="35"/>
  <c r="N15" i="35"/>
  <c r="M15" i="35"/>
  <c r="L15" i="35"/>
  <c r="K15" i="35"/>
  <c r="N14" i="35"/>
  <c r="M14" i="35"/>
  <c r="L14" i="35"/>
  <c r="K14" i="35"/>
  <c r="N13" i="35"/>
  <c r="C40" i="18" s="1"/>
  <c r="M13" i="35"/>
  <c r="L13" i="35"/>
  <c r="K13" i="35"/>
  <c r="D40" i="18" l="1"/>
  <c r="E40" i="18" s="1"/>
  <c r="D38" i="18" l="1"/>
  <c r="F9" i="18"/>
  <c r="F20" i="18"/>
  <c r="E20" i="18"/>
  <c r="F36" i="18"/>
  <c r="E36" i="18"/>
  <c r="F21" i="18"/>
  <c r="E21" i="18"/>
  <c r="F26" i="18"/>
  <c r="E26" i="18"/>
  <c r="F24" i="18"/>
  <c r="E24" i="18"/>
  <c r="E19" i="18"/>
  <c r="F19" i="18"/>
  <c r="E25" i="18"/>
  <c r="F25" i="18"/>
  <c r="E31" i="18"/>
  <c r="F31" i="18"/>
  <c r="F30" i="18"/>
  <c r="E30" i="18"/>
  <c r="E23" i="18"/>
  <c r="F23" i="18"/>
  <c r="F28" i="18"/>
  <c r="E28" i="18"/>
  <c r="E35" i="18"/>
  <c r="F35" i="18"/>
  <c r="E29" i="18"/>
  <c r="F29" i="18"/>
  <c r="F18" i="18"/>
  <c r="E18" i="18"/>
  <c r="F34" i="18"/>
  <c r="E34" i="18"/>
  <c r="E27" i="18"/>
  <c r="F27" i="18"/>
  <c r="F32" i="18"/>
  <c r="E32" i="18"/>
  <c r="E17" i="18"/>
  <c r="F17" i="18"/>
  <c r="F33" i="18"/>
  <c r="E33" i="18"/>
  <c r="F22" i="18"/>
  <c r="E22" i="18"/>
  <c r="E37" i="18"/>
  <c r="F37" i="18"/>
  <c r="F10" i="18"/>
  <c r="F14" i="18"/>
  <c r="F13" i="18"/>
  <c r="F16" i="18"/>
  <c r="F15" i="18"/>
  <c r="F11" i="18"/>
  <c r="F12" i="18"/>
  <c r="F8" i="18"/>
  <c r="C38" i="18" l="1"/>
  <c r="C42" i="18" s="1"/>
  <c r="F38" i="18"/>
  <c r="O116" i="30"/>
  <c r="N116" i="30"/>
  <c r="L116" i="30"/>
  <c r="K116" i="30"/>
  <c r="I116" i="30"/>
  <c r="H116" i="30"/>
  <c r="F116" i="30"/>
  <c r="E116" i="30"/>
  <c r="C116" i="30"/>
  <c r="B116" i="30"/>
  <c r="E38" i="18" l="1"/>
  <c r="U116" i="30"/>
  <c r="V116" i="30"/>
  <c r="G116" i="30"/>
  <c r="J116" i="30"/>
  <c r="M116" i="30"/>
  <c r="P116" i="30"/>
  <c r="D116" i="30"/>
  <c r="C7" i="4" l="1"/>
  <c r="P11" i="10" l="1"/>
  <c r="Q11" i="10" s="1"/>
  <c r="F44" i="37"/>
  <c r="N44" i="37"/>
  <c r="N11" i="6"/>
  <c r="O11" i="6" s="1"/>
  <c r="R44" i="37"/>
  <c r="B64" i="30"/>
  <c r="K11" i="7"/>
  <c r="J11" i="7"/>
  <c r="P11" i="6"/>
  <c r="N39" i="2"/>
  <c r="L11" i="2"/>
  <c r="V44" i="37"/>
  <c r="B44" i="37"/>
  <c r="R11" i="10"/>
  <c r="J44" i="37"/>
  <c r="L65" i="2"/>
  <c r="B102" i="38"/>
  <c r="C102" i="38"/>
  <c r="U1" i="4"/>
  <c r="S1" i="4"/>
  <c r="H1" i="4"/>
  <c r="G1" i="4"/>
  <c r="E1" i="4"/>
  <c r="L44" i="37" l="1"/>
  <c r="K44" i="37"/>
  <c r="M65" i="2"/>
  <c r="M11" i="2"/>
  <c r="O44" i="37"/>
  <c r="P44" i="37"/>
  <c r="V10" i="38"/>
  <c r="W10" i="38" s="1"/>
  <c r="B10" i="38"/>
  <c r="K10" i="43"/>
  <c r="C10" i="43"/>
  <c r="E10" i="44"/>
  <c r="J10" i="10"/>
  <c r="R10" i="37"/>
  <c r="J10" i="37"/>
  <c r="K10" i="49"/>
  <c r="J10" i="49" s="1"/>
  <c r="N10" i="38"/>
  <c r="O10" i="38" s="1"/>
  <c r="P10" i="44"/>
  <c r="D10" i="44"/>
  <c r="G64" i="41"/>
  <c r="G10" i="41"/>
  <c r="R10" i="10"/>
  <c r="V10" i="37"/>
  <c r="B10" i="37"/>
  <c r="K10" i="7"/>
  <c r="H10" i="49"/>
  <c r="I10" i="49" s="1"/>
  <c r="R10" i="38"/>
  <c r="S10" i="38" s="1"/>
  <c r="F10" i="38"/>
  <c r="G10" i="38" s="1"/>
  <c r="B10" i="42"/>
  <c r="E10" i="43"/>
  <c r="R10" i="49"/>
  <c r="C10" i="44"/>
  <c r="K10" i="10"/>
  <c r="J10" i="38"/>
  <c r="K10" i="38" s="1"/>
  <c r="D10" i="43"/>
  <c r="N10" i="37"/>
  <c r="B10" i="30"/>
  <c r="G38" i="2"/>
  <c r="F10" i="2"/>
  <c r="D10" i="41"/>
  <c r="F10" i="37"/>
  <c r="D10" i="6"/>
  <c r="N38" i="2"/>
  <c r="G10" i="2"/>
  <c r="E10" i="7"/>
  <c r="E10" i="6"/>
  <c r="F38" i="2"/>
  <c r="D10" i="7"/>
  <c r="P10" i="6"/>
  <c r="G64" i="2"/>
  <c r="X44" i="37"/>
  <c r="W44" i="37"/>
  <c r="W102" i="37" s="1"/>
  <c r="P10" i="49"/>
  <c r="Q10" i="49" s="1"/>
  <c r="H10" i="38"/>
  <c r="L64" i="41"/>
  <c r="B64" i="41"/>
  <c r="C64" i="41" s="1"/>
  <c r="L10" i="41"/>
  <c r="B10" i="41"/>
  <c r="X10" i="37"/>
  <c r="X43" i="37" s="1"/>
  <c r="T10" i="38"/>
  <c r="C10" i="42"/>
  <c r="J10" i="43"/>
  <c r="B10" i="43"/>
  <c r="P10" i="37"/>
  <c r="P43" i="37" s="1"/>
  <c r="H10" i="37"/>
  <c r="H43" i="37" s="1"/>
  <c r="N10" i="6"/>
  <c r="O10" i="6" s="1"/>
  <c r="X10" i="38"/>
  <c r="L10" i="38"/>
  <c r="P10" i="38"/>
  <c r="D10" i="37"/>
  <c r="D43" i="37" s="1"/>
  <c r="C10" i="30"/>
  <c r="B10" i="7"/>
  <c r="B10" i="6"/>
  <c r="B64" i="2"/>
  <c r="C64" i="2" s="1"/>
  <c r="L38" i="2"/>
  <c r="M38" i="2" s="1"/>
  <c r="B10" i="44"/>
  <c r="J10" i="44" s="1"/>
  <c r="J10" i="7"/>
  <c r="J10" i="6"/>
  <c r="B38" i="2"/>
  <c r="C38" i="2" s="1"/>
  <c r="N10" i="44"/>
  <c r="O10" i="44" s="1"/>
  <c r="P10" i="10"/>
  <c r="Q10" i="10" s="1"/>
  <c r="B10" i="10"/>
  <c r="C10" i="10" s="1"/>
  <c r="L10" i="2"/>
  <c r="B10" i="2"/>
  <c r="C10" i="2" s="1"/>
  <c r="B10" i="49"/>
  <c r="C10" i="49" s="1"/>
  <c r="D10" i="38"/>
  <c r="D43" i="38" s="1"/>
  <c r="H43" i="38" s="1"/>
  <c r="L43" i="38" s="1"/>
  <c r="P43" i="38" s="1"/>
  <c r="T43" i="38" s="1"/>
  <c r="X43" i="38" s="1"/>
  <c r="L10" i="37"/>
  <c r="L43" i="37" s="1"/>
  <c r="L64" i="2"/>
  <c r="T10" i="37"/>
  <c r="T43" i="37" s="1"/>
  <c r="F11" i="49"/>
  <c r="G11" i="49" s="1"/>
  <c r="C11" i="6"/>
  <c r="H11" i="10"/>
  <c r="I11" i="10" s="1"/>
  <c r="D39" i="2"/>
  <c r="E39" i="2" s="1"/>
  <c r="D65" i="2"/>
  <c r="D11" i="2"/>
  <c r="E11" i="2" s="1"/>
  <c r="E65" i="2" s="1"/>
  <c r="C11" i="7"/>
  <c r="M39" i="2"/>
  <c r="L39" i="2"/>
  <c r="E64" i="30"/>
  <c r="H64" i="30" s="1"/>
  <c r="K64" i="30" s="1"/>
  <c r="N64" i="30" s="1"/>
  <c r="Q64" i="30" s="1"/>
  <c r="C64" i="30"/>
  <c r="F64" i="30" s="1"/>
  <c r="I64" i="30" s="1"/>
  <c r="L64" i="30" s="1"/>
  <c r="O64" i="30" s="1"/>
  <c r="R64" i="30" s="1"/>
  <c r="H44" i="37"/>
  <c r="H102" i="37" s="1"/>
  <c r="G44" i="37"/>
  <c r="B11" i="10"/>
  <c r="C11" i="10" s="1"/>
  <c r="N11" i="37"/>
  <c r="N75" i="37" s="1"/>
  <c r="D11" i="41"/>
  <c r="K11" i="10"/>
  <c r="J11" i="37"/>
  <c r="E11" i="7"/>
  <c r="C11" i="43"/>
  <c r="R11" i="37"/>
  <c r="B11" i="7"/>
  <c r="E11" i="6"/>
  <c r="C11" i="44"/>
  <c r="F11" i="37"/>
  <c r="D11" i="6"/>
  <c r="V11" i="37"/>
  <c r="J11" i="6"/>
  <c r="F39" i="2"/>
  <c r="F11" i="2"/>
  <c r="F65" i="2" s="1"/>
  <c r="B11" i="37"/>
  <c r="C11" i="37" s="1"/>
  <c r="D11" i="7"/>
  <c r="B11" i="6"/>
  <c r="G39" i="2"/>
  <c r="B39" i="2"/>
  <c r="C39" i="2" s="1"/>
  <c r="G11" i="2"/>
  <c r="B11" i="2"/>
  <c r="C11" i="2" s="1"/>
  <c r="C65" i="2" s="1"/>
  <c r="H11" i="49"/>
  <c r="I11" i="49" s="1"/>
  <c r="J11" i="10"/>
  <c r="B11" i="30"/>
  <c r="G65" i="2"/>
  <c r="B65" i="2"/>
  <c r="F10" i="49"/>
  <c r="G10" i="49" s="1"/>
  <c r="H10" i="10"/>
  <c r="I10" i="10" s="1"/>
  <c r="C10" i="7"/>
  <c r="C10" i="6"/>
  <c r="D38" i="2"/>
  <c r="E38" i="2" s="1"/>
  <c r="D64" i="2"/>
  <c r="E64" i="2" s="1"/>
  <c r="D10" i="2"/>
  <c r="E10" i="2" s="1"/>
  <c r="D44" i="37"/>
  <c r="C44" i="37"/>
  <c r="T44" i="37"/>
  <c r="T102" i="37" s="1"/>
  <c r="S44" i="37"/>
  <c r="X74" i="38"/>
  <c r="P74" i="38"/>
  <c r="X101" i="38"/>
  <c r="O102" i="37"/>
  <c r="P102" i="37"/>
  <c r="S102" i="37"/>
  <c r="G102" i="37"/>
  <c r="R75" i="37"/>
  <c r="F75" i="37"/>
  <c r="Q158" i="30"/>
  <c r="R158" i="30" s="1"/>
  <c r="T74" i="38"/>
  <c r="H74" i="38"/>
  <c r="F102" i="37"/>
  <c r="K102" i="37"/>
  <c r="L102" i="37"/>
  <c r="X102" i="37"/>
  <c r="V102" i="37"/>
  <c r="J75" i="37"/>
  <c r="V75" i="37"/>
  <c r="B158" i="30"/>
  <c r="C158" i="30" s="1"/>
  <c r="D102" i="37"/>
  <c r="B102" i="37"/>
  <c r="N102" i="37"/>
  <c r="J102" i="37"/>
  <c r="R102" i="37"/>
  <c r="L74" i="38"/>
  <c r="A100" i="37"/>
  <c r="D102" i="38"/>
  <c r="E11" i="30" l="1"/>
  <c r="H11" i="30" s="1"/>
  <c r="K11" i="30" s="1"/>
  <c r="N11" i="30" s="1"/>
  <c r="Q11" i="30" s="1"/>
  <c r="C11" i="30"/>
  <c r="F11" i="30" s="1"/>
  <c r="I11" i="30" s="1"/>
  <c r="L11" i="30" s="1"/>
  <c r="O11" i="30" s="1"/>
  <c r="R11" i="30" s="1"/>
  <c r="F10" i="42"/>
  <c r="I10" i="42" s="1"/>
  <c r="L10" i="42" s="1"/>
  <c r="O10" i="42" s="1"/>
  <c r="R10" i="42" s="1"/>
  <c r="C64" i="42"/>
  <c r="F64" i="42" s="1"/>
  <c r="I64" i="42" s="1"/>
  <c r="L64" i="42" s="1"/>
  <c r="O64" i="42" s="1"/>
  <c r="R64" i="42" s="1"/>
  <c r="M10" i="41"/>
  <c r="M38" i="41" s="1"/>
  <c r="L38" i="41"/>
  <c r="M64" i="41"/>
  <c r="G10" i="37"/>
  <c r="F43" i="37"/>
  <c r="G43" i="37" s="1"/>
  <c r="E10" i="30"/>
  <c r="H10" i="30" s="1"/>
  <c r="K10" i="30" s="1"/>
  <c r="N10" i="30" s="1"/>
  <c r="Q10" i="30" s="1"/>
  <c r="B63" i="30"/>
  <c r="A9" i="30"/>
  <c r="E10" i="42"/>
  <c r="H10" i="42" s="1"/>
  <c r="K10" i="42" s="1"/>
  <c r="N10" i="42" s="1"/>
  <c r="Q10" i="42" s="1"/>
  <c r="B64" i="42"/>
  <c r="E64" i="42" s="1"/>
  <c r="H64" i="42" s="1"/>
  <c r="K64" i="42" s="1"/>
  <c r="N64" i="42" s="1"/>
  <c r="Q64" i="42" s="1"/>
  <c r="A9" i="42"/>
  <c r="N10" i="41"/>
  <c r="F64" i="41"/>
  <c r="G38" i="41"/>
  <c r="F10" i="41"/>
  <c r="F38" i="41" s="1"/>
  <c r="C10" i="38"/>
  <c r="C43" i="38" s="1"/>
  <c r="B43" i="38"/>
  <c r="F43" i="38" s="1"/>
  <c r="J43" i="38" s="1"/>
  <c r="N43" i="38" s="1"/>
  <c r="R43" i="38" s="1"/>
  <c r="V43" i="38" s="1"/>
  <c r="N65" i="2"/>
  <c r="N11" i="2"/>
  <c r="G11" i="37"/>
  <c r="K11" i="37" s="1"/>
  <c r="O11" i="37" s="1"/>
  <c r="S11" i="37" s="1"/>
  <c r="W11" i="37" s="1"/>
  <c r="D11" i="37"/>
  <c r="H11" i="37" s="1"/>
  <c r="L11" i="37" s="1"/>
  <c r="P11" i="37" s="1"/>
  <c r="T11" i="37" s="1"/>
  <c r="X11" i="37" s="1"/>
  <c r="N10" i="2"/>
  <c r="N64" i="2" s="1"/>
  <c r="F64" i="2"/>
  <c r="E10" i="41"/>
  <c r="E38" i="41" s="1"/>
  <c r="D38" i="41"/>
  <c r="O10" i="37"/>
  <c r="N43" i="37"/>
  <c r="O43" i="37" s="1"/>
  <c r="C10" i="37"/>
  <c r="A9" i="37" s="1"/>
  <c r="B43" i="37"/>
  <c r="C43" i="37" s="1"/>
  <c r="A42" i="37" s="1"/>
  <c r="M10" i="2"/>
  <c r="M64" i="2"/>
  <c r="F10" i="30"/>
  <c r="I10" i="30" s="1"/>
  <c r="L10" i="30" s="1"/>
  <c r="O10" i="30" s="1"/>
  <c r="R10" i="30" s="1"/>
  <c r="C63" i="30"/>
  <c r="F63" i="30" s="1"/>
  <c r="I63" i="30" s="1"/>
  <c r="L63" i="30" s="1"/>
  <c r="O63" i="30" s="1"/>
  <c r="R63" i="30" s="1"/>
  <c r="W10" i="37"/>
  <c r="V43" i="37"/>
  <c r="W43" i="37" s="1"/>
  <c r="K10" i="37"/>
  <c r="J43" i="37"/>
  <c r="K43" i="37" s="1"/>
  <c r="K101" i="37" s="1"/>
  <c r="D39" i="41"/>
  <c r="E11" i="41"/>
  <c r="E39" i="41" s="1"/>
  <c r="B38" i="41"/>
  <c r="C10" i="41"/>
  <c r="C38" i="41" s="1"/>
  <c r="S10" i="37"/>
  <c r="R43" i="37"/>
  <c r="S43" i="37" s="1"/>
  <c r="S101" i="37" s="1"/>
  <c r="G101" i="37"/>
  <c r="Q163" i="42"/>
  <c r="Q110" i="30"/>
  <c r="V101" i="38"/>
  <c r="R163" i="42"/>
  <c r="X75" i="37"/>
  <c r="Q115" i="42"/>
  <c r="R157" i="30"/>
  <c r="L74" i="37"/>
  <c r="R115" i="42"/>
  <c r="R110" i="30"/>
  <c r="W74" i="38"/>
  <c r="V74" i="38"/>
  <c r="W75" i="37"/>
  <c r="W74" i="37"/>
  <c r="V74" i="37"/>
  <c r="X101" i="37"/>
  <c r="X74" i="37"/>
  <c r="G74" i="37"/>
  <c r="B74" i="37"/>
  <c r="C102" i="37"/>
  <c r="D101" i="37"/>
  <c r="D74" i="37"/>
  <c r="R74" i="37"/>
  <c r="B74" i="38"/>
  <c r="P101" i="37"/>
  <c r="P74" i="37"/>
  <c r="F74" i="37"/>
  <c r="D74" i="38"/>
  <c r="O74" i="38"/>
  <c r="N74" i="38"/>
  <c r="G74" i="38"/>
  <c r="F74" i="38"/>
  <c r="T101" i="37"/>
  <c r="T74" i="37"/>
  <c r="H101" i="37"/>
  <c r="H74" i="37"/>
  <c r="N74" i="37"/>
  <c r="J74" i="37"/>
  <c r="K74" i="38"/>
  <c r="J74" i="38"/>
  <c r="S74" i="38"/>
  <c r="R74" i="38"/>
  <c r="E158" i="30"/>
  <c r="F158" i="30" s="1"/>
  <c r="C75" i="37"/>
  <c r="B75" i="37"/>
  <c r="L101" i="37"/>
  <c r="B115" i="42"/>
  <c r="C115" i="42"/>
  <c r="B111" i="30"/>
  <c r="E111" i="30" s="1"/>
  <c r="H111" i="30" s="1"/>
  <c r="K111" i="30" s="1"/>
  <c r="N111" i="30" s="1"/>
  <c r="Q111" i="30" s="1"/>
  <c r="C110" i="30"/>
  <c r="B110" i="30"/>
  <c r="G43" i="38" l="1"/>
  <c r="K43" i="38" s="1"/>
  <c r="O43" i="38" s="1"/>
  <c r="S43" i="38" s="1"/>
  <c r="W43" i="38" s="1"/>
  <c r="A42" i="38"/>
  <c r="N38" i="41"/>
  <c r="N64" i="41"/>
  <c r="A62" i="30"/>
  <c r="E63" i="30"/>
  <c r="H63" i="30" s="1"/>
  <c r="K63" i="30" s="1"/>
  <c r="N63" i="30" s="1"/>
  <c r="Q63" i="30" s="1"/>
  <c r="A156" i="30"/>
  <c r="Q157" i="30"/>
  <c r="W101" i="38"/>
  <c r="W101" i="37"/>
  <c r="V101" i="37"/>
  <c r="C74" i="37"/>
  <c r="A73" i="37" s="1"/>
  <c r="N101" i="37"/>
  <c r="B157" i="30"/>
  <c r="O101" i="37"/>
  <c r="J101" i="37"/>
  <c r="F101" i="37"/>
  <c r="R101" i="37"/>
  <c r="E115" i="42"/>
  <c r="B101" i="38"/>
  <c r="D101" i="38"/>
  <c r="C74" i="38"/>
  <c r="A73" i="38" s="1"/>
  <c r="F115" i="42"/>
  <c r="B163" i="42"/>
  <c r="C163" i="42"/>
  <c r="E110" i="30"/>
  <c r="C157" i="30"/>
  <c r="F110" i="30"/>
  <c r="H158" i="30"/>
  <c r="I158" i="30" s="1"/>
  <c r="G75" i="37"/>
  <c r="D75" i="37"/>
  <c r="B101" i="37"/>
  <c r="A114" i="42"/>
  <c r="C111" i="30"/>
  <c r="F111" i="30" s="1"/>
  <c r="I111" i="30" s="1"/>
  <c r="L111" i="30" s="1"/>
  <c r="O111" i="30" s="1"/>
  <c r="R111" i="30" s="1"/>
  <c r="A109" i="30"/>
  <c r="E163" i="42" l="1"/>
  <c r="B109" i="30"/>
  <c r="C109" i="30" s="1"/>
  <c r="C73" i="38"/>
  <c r="D73" i="38"/>
  <c r="B73" i="38"/>
  <c r="C101" i="38"/>
  <c r="F163" i="42"/>
  <c r="I115" i="42"/>
  <c r="B100" i="37"/>
  <c r="B73" i="37"/>
  <c r="D73" i="37" s="1"/>
  <c r="F101" i="38"/>
  <c r="B114" i="42"/>
  <c r="C114" i="42" s="1"/>
  <c r="H101" i="38"/>
  <c r="H115" i="42"/>
  <c r="E157" i="30"/>
  <c r="N158" i="30"/>
  <c r="O158" i="30" s="1"/>
  <c r="K158" i="30"/>
  <c r="L158" i="30" s="1"/>
  <c r="F157" i="30"/>
  <c r="I110" i="30"/>
  <c r="H110" i="30"/>
  <c r="K74" i="37"/>
  <c r="C101" i="37"/>
  <c r="H75" i="37" l="1"/>
  <c r="K75" i="37"/>
  <c r="C73" i="37"/>
  <c r="O115" i="42"/>
  <c r="L115" i="42"/>
  <c r="D100" i="38"/>
  <c r="C100" i="38"/>
  <c r="B100" i="38"/>
  <c r="B162" i="42"/>
  <c r="C162" i="42" s="1"/>
  <c r="I163" i="42"/>
  <c r="G101" i="38"/>
  <c r="N115" i="42"/>
  <c r="K115" i="42"/>
  <c r="L101" i="38"/>
  <c r="J101" i="38"/>
  <c r="B156" i="30"/>
  <c r="C156" i="30" s="1"/>
  <c r="H163" i="42"/>
  <c r="O110" i="30"/>
  <c r="L110" i="30"/>
  <c r="N110" i="30"/>
  <c r="K110" i="30"/>
  <c r="I157" i="30"/>
  <c r="H157" i="30"/>
  <c r="L75" i="37"/>
  <c r="S75" i="37"/>
  <c r="O75" i="37"/>
  <c r="S74" i="37"/>
  <c r="O74" i="37"/>
  <c r="D100" i="37"/>
  <c r="C100" i="37"/>
  <c r="N163" i="42" l="1"/>
  <c r="K163" i="42"/>
  <c r="R101" i="38"/>
  <c r="N101" i="38"/>
  <c r="K101" i="38"/>
  <c r="O163" i="42"/>
  <c r="L163" i="42"/>
  <c r="P101" i="38"/>
  <c r="T101" i="38"/>
  <c r="N157" i="30"/>
  <c r="K157" i="30"/>
  <c r="O157" i="30"/>
  <c r="L157" i="30"/>
  <c r="T75" i="37"/>
  <c r="P75" i="37"/>
  <c r="E11" i="18"/>
  <c r="E13" i="18"/>
  <c r="E9" i="18"/>
  <c r="E15" i="18"/>
  <c r="E14" i="18"/>
  <c r="E12" i="18"/>
  <c r="E16" i="18"/>
  <c r="E10" i="18"/>
  <c r="E8" i="18"/>
  <c r="S101" i="38" l="1"/>
  <c r="O101" i="38"/>
  <c r="AN1" i="4"/>
  <c r="AM1" i="4"/>
  <c r="AJ1" i="4"/>
  <c r="AI1" i="4"/>
  <c r="AH1" i="4"/>
  <c r="AG1" i="4"/>
  <c r="AF1" i="4"/>
  <c r="AE1" i="4"/>
  <c r="AD1" i="4"/>
  <c r="AC1" i="4"/>
  <c r="AA1" i="4"/>
  <c r="H133" i="30" l="1"/>
  <c r="H153" i="30" s="1"/>
  <c r="E133" i="30"/>
  <c r="E153" i="30" s="1"/>
  <c r="B133" i="30"/>
  <c r="B153" i="30" s="1"/>
  <c r="N133" i="30"/>
  <c r="N153" i="30" s="1"/>
  <c r="K133" i="30"/>
  <c r="K153" i="30" s="1"/>
  <c r="U133" i="30" l="1"/>
  <c r="P133" i="30"/>
  <c r="G133" i="30"/>
  <c r="M133" i="30"/>
  <c r="J133" i="30"/>
  <c r="D133" i="30"/>
</calcChain>
</file>

<file path=xl/sharedStrings.xml><?xml version="1.0" encoding="utf-8"?>
<sst xmlns="http://schemas.openxmlformats.org/spreadsheetml/2006/main" count="16113" uniqueCount="1386">
  <si>
    <t>Q1</t>
  </si>
  <si>
    <t>SC_Total</t>
  </si>
  <si>
    <t>PLANNING UNITS BY REGION</t>
  </si>
  <si>
    <t>Likely plus Potential</t>
  </si>
  <si>
    <t>Forecast</t>
  </si>
  <si>
    <t>CY15</t>
  </si>
  <si>
    <t>Euro</t>
  </si>
  <si>
    <t>Current Input</t>
  </si>
  <si>
    <t>Sales 3rd party</t>
  </si>
  <si>
    <t>Total Sales</t>
  </si>
  <si>
    <t>Gross Profit 1</t>
  </si>
  <si>
    <t>GP1 %</t>
  </si>
  <si>
    <t>Net Freight &amp; Duty on Sales</t>
  </si>
  <si>
    <t>Discounts</t>
  </si>
  <si>
    <t>Demo Amortization (in HFM on Inv.Adj.)</t>
  </si>
  <si>
    <t>Rental Amortization (in HFM on Inv.Adj.)</t>
  </si>
  <si>
    <t>Software &amp; SmartNet COS</t>
  </si>
  <si>
    <t>Technical Service</t>
  </si>
  <si>
    <t>Warranty</t>
  </si>
  <si>
    <t>Brand Name Costs</t>
  </si>
  <si>
    <t>Other Cost of Sales</t>
  </si>
  <si>
    <t>Inventory Adjustments</t>
  </si>
  <si>
    <t>Production Variances</t>
  </si>
  <si>
    <t>Purchase Price Variances</t>
  </si>
  <si>
    <t>Other Misc. Variances</t>
  </si>
  <si>
    <t>Variances</t>
  </si>
  <si>
    <t>Gross Profit 2</t>
  </si>
  <si>
    <t>GP2 %</t>
  </si>
  <si>
    <t>Product Management</t>
  </si>
  <si>
    <t>Marketing Communications</t>
  </si>
  <si>
    <t>Strategic Marketing</t>
  </si>
  <si>
    <t>Total Marketing</t>
  </si>
  <si>
    <t>Selling Expenses</t>
  </si>
  <si>
    <t>Order Fulfilment</t>
  </si>
  <si>
    <t>Order Fulfilment (TS/CS)</t>
  </si>
  <si>
    <t>Customer Support (CS)</t>
  </si>
  <si>
    <t>A/R write-offs / provisions</t>
  </si>
  <si>
    <t>A/R related costs</t>
  </si>
  <si>
    <t>Sales Commission</t>
  </si>
  <si>
    <t>Total Selling</t>
  </si>
  <si>
    <t>Total M&amp;S</t>
  </si>
  <si>
    <t>Total G&amp;A</t>
  </si>
  <si>
    <t>Total R&amp;D</t>
  </si>
  <si>
    <t>Amortization IA PPA</t>
  </si>
  <si>
    <t>Gain/Loss on Disposal of FA</t>
  </si>
  <si>
    <t>Gain/Loss on Disposal of IA</t>
  </si>
  <si>
    <t>Restructuring Costs</t>
  </si>
  <si>
    <t>BA Cost Sharing</t>
  </si>
  <si>
    <t>BA Allocation Support Functions</t>
  </si>
  <si>
    <t>BA Allocation M&amp;S</t>
  </si>
  <si>
    <t>BA Allocation Operations</t>
  </si>
  <si>
    <t>Misc. operating Inc./Exp.</t>
  </si>
  <si>
    <t>Associates Gain/Loss</t>
  </si>
  <si>
    <t>Total Other</t>
  </si>
  <si>
    <t>Total OPEX</t>
  </si>
  <si>
    <t>Total OPEX %</t>
  </si>
  <si>
    <t>Var+OCOS</t>
  </si>
  <si>
    <t>Q4</t>
  </si>
  <si>
    <t>Actual</t>
  </si>
  <si>
    <t>at Actual Exchange Rates</t>
  </si>
  <si>
    <t>Total Sales - FX adj.</t>
  </si>
  <si>
    <t>Total OPEX - FX adj.</t>
  </si>
  <si>
    <t>Product</t>
  </si>
  <si>
    <t>Software</t>
  </si>
  <si>
    <t>Used Goods</t>
  </si>
  <si>
    <t>Rental</t>
  </si>
  <si>
    <t>Deployment &amp; Installation</t>
  </si>
  <si>
    <t>Consulting &amp; Training</t>
  </si>
  <si>
    <t>Technical Services</t>
  </si>
  <si>
    <t>Non Group Products</t>
  </si>
  <si>
    <t>Software &amp; Services</t>
  </si>
  <si>
    <t>Software &amp; Services %</t>
  </si>
  <si>
    <t>Deviation</t>
  </si>
  <si>
    <t>all values in kEUR</t>
  </si>
  <si>
    <t>May</t>
  </si>
  <si>
    <t>Current Quarter</t>
  </si>
  <si>
    <t>Q2</t>
  </si>
  <si>
    <t>Q3</t>
  </si>
  <si>
    <t>Last quarter</t>
  </si>
  <si>
    <t>Year:</t>
  </si>
  <si>
    <t>Year</t>
  </si>
  <si>
    <t>CY16</t>
  </si>
  <si>
    <t>CY17</t>
  </si>
  <si>
    <t>PY</t>
  </si>
  <si>
    <t>Current Year</t>
  </si>
  <si>
    <t>Act</t>
  </si>
  <si>
    <t>Last FOR</t>
  </si>
  <si>
    <t>Previous forecast</t>
  </si>
  <si>
    <t>March Forecast</t>
  </si>
  <si>
    <t>June Forecast</t>
  </si>
  <si>
    <t>September Forecast</t>
  </si>
  <si>
    <t>December Forecast</t>
  </si>
  <si>
    <t>Region:</t>
  </si>
  <si>
    <t>Division:</t>
  </si>
  <si>
    <t>FOR / LQ</t>
  </si>
  <si>
    <t>Growth - FX adj.</t>
  </si>
  <si>
    <t>Account</t>
  </si>
  <si>
    <t>BU GMAT Solutions w IDS</t>
  </si>
  <si>
    <t>BU Construction &amp; Engineering w IDS</t>
  </si>
  <si>
    <t>BU Machine Control Construction w IDS</t>
  </si>
  <si>
    <t>BU Measuring Tools w IDS</t>
  </si>
  <si>
    <t>TPS High-End</t>
  </si>
  <si>
    <t>GNSS High-End</t>
  </si>
  <si>
    <t>A/R costs</t>
  </si>
  <si>
    <t>BA Allocation &amp; Cost Sharing</t>
  </si>
  <si>
    <t>Total</t>
  </si>
  <si>
    <t>Growth</t>
  </si>
  <si>
    <t>(13)</t>
  </si>
  <si>
    <t>Annex 1</t>
  </si>
  <si>
    <t>Q-T-D(Jan)</t>
  </si>
  <si>
    <t>Q-T-D(Feb)</t>
  </si>
  <si>
    <t>Q-T-D(Mar)</t>
  </si>
  <si>
    <t>Q-T-D(Apr)</t>
  </si>
  <si>
    <t>Q-T-D(May)</t>
  </si>
  <si>
    <t>Q-T-D(Jun)</t>
  </si>
  <si>
    <t>Q-T-D(Jul)</t>
  </si>
  <si>
    <t>Q-T-D(Aug)</t>
  </si>
  <si>
    <t>Q-T-D(Sep)</t>
  </si>
  <si>
    <t>Q-T-D(Oct)</t>
  </si>
  <si>
    <t>Q-T-D(Nov)</t>
  </si>
  <si>
    <t>Login Essbase</t>
  </si>
  <si>
    <t>Server</t>
  </si>
  <si>
    <t>Application</t>
  </si>
  <si>
    <t>Database</t>
  </si>
  <si>
    <t>Username</t>
  </si>
  <si>
    <t>Password</t>
  </si>
  <si>
    <t>Zhersrvhfm14</t>
  </si>
  <si>
    <t>FORPLAN</t>
  </si>
  <si>
    <t>Content</t>
  </si>
  <si>
    <t>Worksheet</t>
  </si>
  <si>
    <t>Data source</t>
  </si>
  <si>
    <t>No SC</t>
  </si>
  <si>
    <t>Other</t>
  </si>
  <si>
    <t>DARCDTRMZ7YPWEREK0BU01TBI</t>
  </si>
  <si>
    <t>SAPBEXq0001</t>
  </si>
  <si>
    <t>X</t>
  </si>
  <si>
    <t>ASLSOFS0</t>
  </si>
  <si>
    <t>1</t>
  </si>
  <si>
    <t>S</t>
  </si>
  <si>
    <t/>
  </si>
  <si>
    <t>0</t>
  </si>
  <si>
    <t>Sales Office</t>
  </si>
  <si>
    <t>20</t>
  </si>
  <si>
    <t>A0SLSOFF0</t>
  </si>
  <si>
    <t>ASLSREN0</t>
  </si>
  <si>
    <t>2</t>
  </si>
  <si>
    <t>M</t>
  </si>
  <si>
    <t>A0SLSEMP0</t>
  </si>
  <si>
    <t>ACMPCDS0</t>
  </si>
  <si>
    <t>Company Code</t>
  </si>
  <si>
    <t>A0CMPCDE0</t>
  </si>
  <si>
    <t>A0FINMB0_C_INP_SOPT_OPT_SHW01</t>
  </si>
  <si>
    <t>A0FINMB0</t>
  </si>
  <si>
    <t>A0CSM0_C_INP_SOPT_OPT_SHW01</t>
  </si>
  <si>
    <t>A0CSM0</t>
  </si>
  <si>
    <t>FISCPER_C_INP_SOPT_MND_SHW01</t>
  </si>
  <si>
    <t>I</t>
  </si>
  <si>
    <t>EQ</t>
  </si>
  <si>
    <t>Period 01 2015</t>
  </si>
  <si>
    <t>A0PLDPFY0</t>
  </si>
  <si>
    <t>A0GLACC0_C_INP_SOPT_OPT_SHW01</t>
  </si>
  <si>
    <t>0000105000</t>
  </si>
  <si>
    <t>105000</t>
  </si>
  <si>
    <t>Debtors third party</t>
  </si>
  <si>
    <t>A0GLACC2</t>
  </si>
  <si>
    <t>0000201000</t>
  </si>
  <si>
    <t>201000</t>
  </si>
  <si>
    <t>Dwn.pay.f.cust 3rdST</t>
  </si>
  <si>
    <t>0001</t>
  </si>
  <si>
    <t>C</t>
  </si>
  <si>
    <t>02</t>
  </si>
  <si>
    <t>SALESOFFIC</t>
  </si>
  <si>
    <t>00000000</t>
  </si>
  <si>
    <t>K</t>
  </si>
  <si>
    <t>A</t>
  </si>
  <si>
    <t>H</t>
  </si>
  <si>
    <t>0000</t>
  </si>
  <si>
    <t>DARCDTRMZ77SYPBUC45DN2XTA</t>
  </si>
  <si>
    <t xml:space="preserve">         2 2</t>
  </si>
  <si>
    <t>A0SK2DAT0</t>
  </si>
  <si>
    <t>Due date terms 2 (check only)</t>
  </si>
  <si>
    <t>0002</t>
  </si>
  <si>
    <t>00</t>
  </si>
  <si>
    <t>DARCDTRMZ7BNDSYMXTBFZ7X66</t>
  </si>
  <si>
    <t xml:space="preserve">         6</t>
  </si>
  <si>
    <t>FI document number</t>
  </si>
  <si>
    <t>0003</t>
  </si>
  <si>
    <t>DARCDTRMZ7H1658Y6LCQG7P2M</t>
  </si>
  <si>
    <t xml:space="preserve">        11 2</t>
  </si>
  <si>
    <t>A0FIITM0</t>
  </si>
  <si>
    <t>FI document item</t>
  </si>
  <si>
    <t>0004</t>
  </si>
  <si>
    <t>DARCDTRMZ7CF2FAE9CR21NBFY</t>
  </si>
  <si>
    <t xml:space="preserve">         7</t>
  </si>
  <si>
    <t>A0PSTDAT0</t>
  </si>
  <si>
    <t>Posting date</t>
  </si>
  <si>
    <t>0005</t>
  </si>
  <si>
    <t>DARCDTRMZ7FHSWLFJIHIBCWJ2</t>
  </si>
  <si>
    <t xml:space="preserve">        10</t>
  </si>
  <si>
    <t>A0FSCQR50</t>
  </si>
  <si>
    <t>Fisc. Y/Q</t>
  </si>
  <si>
    <t>0006</t>
  </si>
  <si>
    <t>DARCDTRMZ7DYFNXWWFMA6I3ZI</t>
  </si>
  <si>
    <t xml:space="preserve">         9</t>
  </si>
  <si>
    <t>A0FSCQR10</t>
  </si>
  <si>
    <t>Fisc. Quarter</t>
  </si>
  <si>
    <t>0007</t>
  </si>
  <si>
    <t>DARCDTRMZ7D6R1M5KW6O42PPQ</t>
  </si>
  <si>
    <t xml:space="preserve">         8</t>
  </si>
  <si>
    <t>0CALDAY</t>
  </si>
  <si>
    <t>Calendar Day</t>
  </si>
  <si>
    <t>0008</t>
  </si>
  <si>
    <t>DARCDTRMZ7JC808857NKNHVVY</t>
  </si>
  <si>
    <t xml:space="preserve">        13</t>
  </si>
  <si>
    <t>0CALWEEK</t>
  </si>
  <si>
    <t>Calendar Year/Week</t>
  </si>
  <si>
    <t>0009</t>
  </si>
  <si>
    <t>DARCDTRMZ7MEYHJ9FDE0X7GZ2</t>
  </si>
  <si>
    <t xml:space="preserve">        14</t>
  </si>
  <si>
    <t>0FISCYEAR</t>
  </si>
  <si>
    <t>Fiscal year</t>
  </si>
  <si>
    <t>0010</t>
  </si>
  <si>
    <t>DARCDTRMZ7N6N3V0QWTMZMV8U</t>
  </si>
  <si>
    <t xml:space="preserve">        15</t>
  </si>
  <si>
    <t>0FISCPER3</t>
  </si>
  <si>
    <t>Posting period</t>
  </si>
  <si>
    <t>0011</t>
  </si>
  <si>
    <t>DARCDTRMZ7Q9DL6212K39CGBY</t>
  </si>
  <si>
    <t xml:space="preserve">        16</t>
  </si>
  <si>
    <t>Period Status (Version)</t>
  </si>
  <si>
    <t>0012</t>
  </si>
  <si>
    <t>DARCDTRMZ7A40KB4AQG7UD4MM</t>
  </si>
  <si>
    <t xml:space="preserve">         5 2</t>
  </si>
  <si>
    <t>A0SLSDOC0</t>
  </si>
  <si>
    <t>Sales document</t>
  </si>
  <si>
    <t>0013</t>
  </si>
  <si>
    <t>DASRH6X7I7DK5WX0174XWJKJ2</t>
  </si>
  <si>
    <t xml:space="preserve">        18</t>
  </si>
  <si>
    <t>A0DOCTYP0</t>
  </si>
  <si>
    <t>Document Type</t>
  </si>
  <si>
    <t>0014</t>
  </si>
  <si>
    <t>DASRH6X7I7EBUJ8RCQKJYYYSU</t>
  </si>
  <si>
    <t xml:space="preserve">        19</t>
  </si>
  <si>
    <t>Customer</t>
  </si>
  <si>
    <t>0015</t>
  </si>
  <si>
    <t>DARCDTRMZ79CBXZCZ70LRXQCU</t>
  </si>
  <si>
    <t xml:space="preserve">         4 2</t>
  </si>
  <si>
    <t>0016</t>
  </si>
  <si>
    <t>DARCDTRMZ771A3030KPRKNJJI</t>
  </si>
  <si>
    <t xml:space="preserve">         1 2</t>
  </si>
  <si>
    <t>Sales Rep</t>
  </si>
  <si>
    <t>0017</t>
  </si>
  <si>
    <t>SALESREPS</t>
  </si>
  <si>
    <t>DARCDTRMZ78KNBNLNNKZPIC32</t>
  </si>
  <si>
    <t xml:space="preserve">         3 2</t>
  </si>
  <si>
    <t>A0CSM0__A0CTY0</t>
  </si>
  <si>
    <t>Country</t>
  </si>
  <si>
    <t>0018</t>
  </si>
  <si>
    <t>A0CTY_SE_CURR</t>
  </si>
  <si>
    <t>DAU65BO2S8W80DFQXJP5LPY9A</t>
  </si>
  <si>
    <t xml:space="preserve">        21</t>
  </si>
  <si>
    <t>A0DOCDAT0</t>
  </si>
  <si>
    <t>Invoice date</t>
  </si>
  <si>
    <t>0019</t>
  </si>
  <si>
    <t>DES6C45AZJIKP88B0X75HG273</t>
  </si>
  <si>
    <t xml:space="preserve">        22</t>
  </si>
  <si>
    <t>A0REFNMB0</t>
  </si>
  <si>
    <t>Reference document number</t>
  </si>
  <si>
    <t>0020</t>
  </si>
  <si>
    <t>DES6C45AZJJCDUK2CGMRJVGGV</t>
  </si>
  <si>
    <t xml:space="preserve">        23</t>
  </si>
  <si>
    <t>AGSEGTXT1</t>
  </si>
  <si>
    <t>CO segment text</t>
  </si>
  <si>
    <t>0021</t>
  </si>
  <si>
    <t>DES6C45AZJK42GVTO02DMAUQN</t>
  </si>
  <si>
    <t xml:space="preserve">        24</t>
  </si>
  <si>
    <t>A0NMBIVC0</t>
  </si>
  <si>
    <t>Nmb Ivc Trans belngs</t>
  </si>
  <si>
    <t>0022</t>
  </si>
  <si>
    <t>00O2TP69L3CHKCZT3UHNTAMYK</t>
  </si>
  <si>
    <t xml:space="preserve">        26</t>
  </si>
  <si>
    <t>A0INVPPY0</t>
  </si>
  <si>
    <t>InvDate PartPaymnt</t>
  </si>
  <si>
    <t>0023</t>
  </si>
  <si>
    <t>00O2TP69L3CHKCZT3UHNTAGN0</t>
  </si>
  <si>
    <t xml:space="preserve">        25</t>
  </si>
  <si>
    <t>DARCDTRMZ7SKFG5BZOUXGMN5A</t>
  </si>
  <si>
    <t>Key Figures</t>
  </si>
  <si>
    <t>U</t>
  </si>
  <si>
    <t xml:space="preserve">        17 2</t>
  </si>
  <si>
    <t>APDEBCLS0</t>
  </si>
  <si>
    <t>Debt Classification</t>
  </si>
  <si>
    <t>DARCDTRMZ7HSURKPI4SCIN3CE</t>
  </si>
  <si>
    <t xml:space="preserve">        12</t>
  </si>
  <si>
    <t>General Ledgr  Accnt</t>
  </si>
  <si>
    <t>Y</t>
  </si>
  <si>
    <t>5</t>
  </si>
  <si>
    <t>DASRHCPC2AQUY23QUEMDLT772</t>
  </si>
  <si>
    <t xml:space="preserve">        20 2</t>
  </si>
  <si>
    <t>DARCDTRMZ7TC42H3B8AJJ21F2</t>
  </si>
  <si>
    <t>Cum. balance LC</t>
  </si>
  <si>
    <t>L</t>
  </si>
  <si>
    <t>IOBJ</t>
  </si>
  <si>
    <t>A0ALCSGN0</t>
  </si>
  <si>
    <t>Amount in Local Currency with +/- Signs (DMSHB)</t>
  </si>
  <si>
    <t>DASRIBT6OQ7YZS6BKWW7GRLPQ</t>
  </si>
  <si>
    <t>Cum. balance GC</t>
  </si>
  <si>
    <t>DARCDTRMZ7U3SOSUMRQ5LHFOU</t>
  </si>
  <si>
    <t>Number of Days</t>
  </si>
  <si>
    <t>0NUMDAY</t>
  </si>
  <si>
    <t>0DATEFROM</t>
  </si>
  <si>
    <t>Valid from</t>
  </si>
  <si>
    <t>0DATETO</t>
  </si>
  <si>
    <t>Valid to</t>
  </si>
  <si>
    <t>0NUMWDAY</t>
  </si>
  <si>
    <t>Number of Workdays</t>
  </si>
  <si>
    <t>A0CRDARE0</t>
  </si>
  <si>
    <t>Credit control area</t>
  </si>
  <si>
    <t>A0CTY0</t>
  </si>
  <si>
    <t>A0MSTRGN1</t>
  </si>
  <si>
    <t>Master Region HR</t>
  </si>
  <si>
    <t>A0OPCTY0</t>
  </si>
  <si>
    <t>OPEX Country</t>
  </si>
  <si>
    <t>A0CMP0</t>
  </si>
  <si>
    <t>Company</t>
  </si>
  <si>
    <t>A0CHTACC0</t>
  </si>
  <si>
    <t>Chart of accounts</t>
  </si>
  <si>
    <t>0FISCVARNT</t>
  </si>
  <si>
    <t>Fiscal Year Variant</t>
  </si>
  <si>
    <t>0CURRENCY</t>
  </si>
  <si>
    <t>Currency</t>
  </si>
  <si>
    <t>A0INDCDE2</t>
  </si>
  <si>
    <t>Industry Code 2</t>
  </si>
  <si>
    <t>A0INDCDE1</t>
  </si>
  <si>
    <t>Industry Code 1</t>
  </si>
  <si>
    <t>A0IND0</t>
  </si>
  <si>
    <t>Industry key</t>
  </si>
  <si>
    <t>A0GRPKEY0</t>
  </si>
  <si>
    <t>Group key</t>
  </si>
  <si>
    <t>A0FAX0</t>
  </si>
  <si>
    <t>Fax</t>
  </si>
  <si>
    <t>A0EMLADR0</t>
  </si>
  <si>
    <t>E-Mail Address</t>
  </si>
  <si>
    <t>A0DELIDC0</t>
  </si>
  <si>
    <t>Deletion Indicator</t>
  </si>
  <si>
    <t>A0CSMKZS0</t>
  </si>
  <si>
    <t>AgreementOwner</t>
  </si>
  <si>
    <t>A0CSMCLS0</t>
  </si>
  <si>
    <t>Customer Class</t>
  </si>
  <si>
    <t>A0CSMAGP0</t>
  </si>
  <si>
    <t>Customer Acc. Group</t>
  </si>
  <si>
    <t>A0CRTON0</t>
  </si>
  <si>
    <t>Created on</t>
  </si>
  <si>
    <t>A0CRTBY0</t>
  </si>
  <si>
    <t>Created By</t>
  </si>
  <si>
    <t>A0INDCDE3</t>
  </si>
  <si>
    <t>Industry Code 3</t>
  </si>
  <si>
    <t>A0INDCDE4</t>
  </si>
  <si>
    <t>Industry Code 4</t>
  </si>
  <si>
    <t>A0INDCDE5</t>
  </si>
  <si>
    <t>Industry Code 5</t>
  </si>
  <si>
    <t>A0KZSYN0</t>
  </si>
  <si>
    <t>Agreement Owner Y/N</t>
  </si>
  <si>
    <t>A0NME1</t>
  </si>
  <si>
    <t>Name 1 (NAME1)</t>
  </si>
  <si>
    <t>A0NME2</t>
  </si>
  <si>
    <t>Name 2 (NAME2)</t>
  </si>
  <si>
    <t>A0NME3</t>
  </si>
  <si>
    <t>Name 3 (NAME3)</t>
  </si>
  <si>
    <t>A0NME4</t>
  </si>
  <si>
    <t>Name 4 (NAME4)</t>
  </si>
  <si>
    <t>A0PHN0</t>
  </si>
  <si>
    <t>Telephone 1</t>
  </si>
  <si>
    <t>A0PSTCDE0</t>
  </si>
  <si>
    <t>Postal Code</t>
  </si>
  <si>
    <t>A0RGN0</t>
  </si>
  <si>
    <t>Region (State, Province, County)</t>
  </si>
  <si>
    <t>A0SLSCHN0</t>
  </si>
  <si>
    <t>Market Segment</t>
  </si>
  <si>
    <t>A0STR0</t>
  </si>
  <si>
    <t>Street Name</t>
  </si>
  <si>
    <t>A0TTL0</t>
  </si>
  <si>
    <t>Title</t>
  </si>
  <si>
    <t>A0CIT0</t>
  </si>
  <si>
    <t>City</t>
  </si>
  <si>
    <t>A0ADRNMB0</t>
  </si>
  <si>
    <t>Address Number</t>
  </si>
  <si>
    <t>0NIELSEN_ID</t>
  </si>
  <si>
    <t>Nielsen Indicator</t>
  </si>
  <si>
    <t>0LANGU</t>
  </si>
  <si>
    <t>Language key</t>
  </si>
  <si>
    <t>A0REGPLI0</t>
  </si>
  <si>
    <t>Reg. Planning Item</t>
  </si>
  <si>
    <t>A0PLDEVN0</t>
  </si>
  <si>
    <t>Planning Even</t>
  </si>
  <si>
    <t>0CALQUART1</t>
  </si>
  <si>
    <t>Quarter</t>
  </si>
  <si>
    <t>0CALYEAR</t>
  </si>
  <si>
    <t>Calendar Year</t>
  </si>
  <si>
    <t>A0PLIDC0</t>
  </si>
  <si>
    <t>Ind.: P&amp;L Account</t>
  </si>
  <si>
    <t>A0BSIDC0</t>
  </si>
  <si>
    <t>Balance Sheet Acct</t>
  </si>
  <si>
    <t>0000000100</t>
  </si>
  <si>
    <t>0000000108</t>
  </si>
  <si>
    <t>0000000101</t>
  </si>
  <si>
    <t>0000000104</t>
  </si>
  <si>
    <t>0000000103</t>
  </si>
  <si>
    <t>0000000102</t>
  </si>
  <si>
    <t>0000009000</t>
  </si>
  <si>
    <t>0000000107</t>
  </si>
  <si>
    <t>DARCDTRMZ736UZDAEVJP8IK6M</t>
  </si>
  <si>
    <t>0000010001</t>
  </si>
  <si>
    <t>0000010003</t>
  </si>
  <si>
    <t>APFINM04</t>
  </si>
  <si>
    <t>0000000010</t>
  </si>
  <si>
    <t>0000000109</t>
  </si>
  <si>
    <t>0000000113</t>
  </si>
  <si>
    <t>0000009002</t>
  </si>
  <si>
    <t>0000000120</t>
  </si>
  <si>
    <t>0000000121</t>
  </si>
  <si>
    <t>0000005000</t>
  </si>
  <si>
    <t>0000000023</t>
  </si>
  <si>
    <t>0000000022</t>
  </si>
  <si>
    <t>0000000021</t>
  </si>
  <si>
    <t>0000000030</t>
  </si>
  <si>
    <t>0000000040</t>
  </si>
  <si>
    <t>0000000041</t>
  </si>
  <si>
    <t>0000000042</t>
  </si>
  <si>
    <t>0000000043</t>
  </si>
  <si>
    <t>0000009020</t>
  </si>
  <si>
    <t>0000009021</t>
  </si>
  <si>
    <t>0000009001</t>
  </si>
  <si>
    <t>APFINM04Q001 Debtors / Aging</t>
  </si>
  <si>
    <t>0000010002</t>
  </si>
  <si>
    <t>0000000105</t>
  </si>
  <si>
    <t>0000000106</t>
  </si>
  <si>
    <t>0000000112</t>
  </si>
  <si>
    <t>0000000200</t>
  </si>
  <si>
    <t>0000004000</t>
  </si>
  <si>
    <t>0000000114</t>
  </si>
  <si>
    <t>0000000000000000000000000</t>
  </si>
  <si>
    <t>4</t>
  </si>
  <si>
    <t>3</t>
  </si>
  <si>
    <t>DARCDTRMZ73YJLP1QEZBAXYGE</t>
  </si>
  <si>
    <t>0SOURSYSTEM</t>
  </si>
  <si>
    <t>A0VRS0</t>
  </si>
  <si>
    <t>A0VALTYP0</t>
  </si>
  <si>
    <t>1SORTINFO</t>
  </si>
  <si>
    <t>V3/001.2015</t>
  </si>
  <si>
    <t>7</t>
  </si>
  <si>
    <t>8</t>
  </si>
  <si>
    <t>11</t>
  </si>
  <si>
    <t>12</t>
  </si>
  <si>
    <t>14</t>
  </si>
  <si>
    <t>15</t>
  </si>
  <si>
    <t>17</t>
  </si>
  <si>
    <t>18</t>
  </si>
  <si>
    <t>52</t>
  </si>
  <si>
    <t>0000000020</t>
  </si>
  <si>
    <t>Due</t>
  </si>
  <si>
    <t>Cust. no.</t>
  </si>
  <si>
    <t>Outstandings</t>
  </si>
  <si>
    <t>Overdue</t>
  </si>
  <si>
    <t>%</t>
  </si>
  <si>
    <t>Trade Accounts Receivable</t>
  </si>
  <si>
    <t>Oct</t>
  </si>
  <si>
    <t>Nov</t>
  </si>
  <si>
    <t>Dec</t>
  </si>
  <si>
    <t>Jan</t>
  </si>
  <si>
    <t>Feb</t>
  </si>
  <si>
    <t>Mar</t>
  </si>
  <si>
    <t>Apr</t>
  </si>
  <si>
    <t>Jun</t>
  </si>
  <si>
    <t>Jul</t>
  </si>
  <si>
    <t>Aug</t>
  </si>
  <si>
    <t>Sep</t>
  </si>
  <si>
    <t>Order Fulfil. &amp; Cust. Support</t>
  </si>
  <si>
    <t>Region</t>
  </si>
  <si>
    <t>EMEA</t>
  </si>
  <si>
    <t>BENELUX</t>
  </si>
  <si>
    <t>Total UK</t>
  </si>
  <si>
    <t>SWITZERLAND</t>
  </si>
  <si>
    <t>AUSTRIA</t>
  </si>
  <si>
    <t>Total Poland</t>
  </si>
  <si>
    <t>EASTERN CENTRAL EUROPE</t>
  </si>
  <si>
    <t>SPAIN</t>
  </si>
  <si>
    <t>CUBA</t>
  </si>
  <si>
    <t>PORTUGAL</t>
  </si>
  <si>
    <t>TOTAL FRANCE</t>
  </si>
  <si>
    <t>ITALY</t>
  </si>
  <si>
    <t>Total Germany</t>
  </si>
  <si>
    <t>Act FX adj.</t>
  </si>
  <si>
    <t>LY FX adj.</t>
  </si>
  <si>
    <t>Other Cost of Sales - FX adj.</t>
  </si>
  <si>
    <t>Variances - FX adj.</t>
  </si>
  <si>
    <t>Business Review Meeting</t>
  </si>
  <si>
    <t>ACT</t>
  </si>
  <si>
    <t>ACT / LY</t>
  </si>
  <si>
    <t>ACT / LFOR</t>
  </si>
  <si>
    <t>Y-T-D(Mar)</t>
  </si>
  <si>
    <t>Sheet7</t>
  </si>
  <si>
    <t>Sales</t>
  </si>
  <si>
    <t>TLS Software</t>
  </si>
  <si>
    <t>TPS Midrange</t>
  </si>
  <si>
    <t>Controller &amp; Field Software</t>
  </si>
  <si>
    <t>Digital Levels</t>
  </si>
  <si>
    <t>Accessories Surveying</t>
  </si>
  <si>
    <t>GNSS Midrange</t>
  </si>
  <si>
    <t>Survey PC Application Software</t>
  </si>
  <si>
    <t>S&amp;E Other</t>
  </si>
  <si>
    <t>Other Surveying &amp; Engineering</t>
  </si>
  <si>
    <t>High-end Scanners</t>
  </si>
  <si>
    <t>Midrange Scanners</t>
  </si>
  <si>
    <t>Accessories TLS</t>
  </si>
  <si>
    <t>Cyclone Family</t>
  </si>
  <si>
    <t>Cloudworx Family</t>
  </si>
  <si>
    <t>Other TLS</t>
  </si>
  <si>
    <t>TLS Hardware</t>
  </si>
  <si>
    <t>ACT / LQ</t>
  </si>
  <si>
    <t>Quarter:</t>
  </si>
  <si>
    <t>YTD</t>
  </si>
  <si>
    <t>Y-T-D(Jun)</t>
  </si>
  <si>
    <t>Y-T-D(Sep)</t>
  </si>
  <si>
    <t>Y-T-D(Dec)</t>
  </si>
  <si>
    <t>Gross Profit 1 %</t>
  </si>
  <si>
    <t>Sales Category</t>
  </si>
  <si>
    <t>7VTXF1TTOHSXWZ7UAMU3BTCLA</t>
  </si>
  <si>
    <t>SAPBEXq0002</t>
  </si>
  <si>
    <t>ACTYN2</t>
  </si>
  <si>
    <t>A0ADRSHP0__A0CTY0</t>
  </si>
  <si>
    <t>AACCASP0</t>
  </si>
  <si>
    <t>P</t>
  </si>
  <si>
    <t>03</t>
  </si>
  <si>
    <t>Third Party</t>
  </si>
  <si>
    <t>Acct. Ass.Grp.</t>
  </si>
  <si>
    <t>A0ACCASG0</t>
  </si>
  <si>
    <t>ABUSARE0</t>
  </si>
  <si>
    <t>Business Area</t>
  </si>
  <si>
    <t>A0BUSARE0</t>
  </si>
  <si>
    <t>ASDCTYS0</t>
  </si>
  <si>
    <t>A0SDCTYP0</t>
  </si>
  <si>
    <t>ACSMS0</t>
  </si>
  <si>
    <t>A0CSMSLD0</t>
  </si>
  <si>
    <t>APRLTRS0</t>
  </si>
  <si>
    <t>PL Transact</t>
  </si>
  <si>
    <t>A0PRLTRN0</t>
  </si>
  <si>
    <t>AMTLNMB0</t>
  </si>
  <si>
    <t>A0MTL0</t>
  </si>
  <si>
    <t>AORDNMS0</t>
  </si>
  <si>
    <t>Sales doc</t>
  </si>
  <si>
    <t>A0ORDNMB0</t>
  </si>
  <si>
    <t>AMTLPRS1</t>
  </si>
  <si>
    <t>A0MTLPRG1</t>
  </si>
  <si>
    <t>AFSCPEI0</t>
  </si>
  <si>
    <t>BT</t>
  </si>
  <si>
    <t>Period 03 2015</t>
  </si>
  <si>
    <t>0FISCPER</t>
  </si>
  <si>
    <t>ASLSORS0</t>
  </si>
  <si>
    <t>A0SLSORG0</t>
  </si>
  <si>
    <t>ADIVN2</t>
  </si>
  <si>
    <t>A0MTL0__A0DIV0</t>
  </si>
  <si>
    <t>ASHPPNS0</t>
  </si>
  <si>
    <t>A0SHPPNT0</t>
  </si>
  <si>
    <t>FISCPER3_C_INP_SOPT_OPT_SHW_01</t>
  </si>
  <si>
    <t>APRGS1</t>
  </si>
  <si>
    <t>A0MTL0__A0PRG0</t>
  </si>
  <si>
    <t>APSTCDS1</t>
  </si>
  <si>
    <t>A0ADRSHP0__A0PSTCDE0</t>
  </si>
  <si>
    <t>Business Area (Mat.)</t>
  </si>
  <si>
    <t>5386G5PQQF207P8NRZF9CWYJ6</t>
  </si>
  <si>
    <t>851NRE4YDQGXYIXA3GMK71684</t>
  </si>
  <si>
    <t>Country (Addr. Ship-To)</t>
  </si>
  <si>
    <t>EFD9LRXEQEKIO7MKKCT5KTK43</t>
  </si>
  <si>
    <t>Account Assignment Group</t>
  </si>
  <si>
    <t>85VMJY59WYRIX3R0LUT0T7CW0</t>
  </si>
  <si>
    <t>A0CSMNMB0</t>
  </si>
  <si>
    <t>Customer PO</t>
  </si>
  <si>
    <t>8Y7OG9RSGNN3TFHHRM714LHOV</t>
  </si>
  <si>
    <t>A0CSMDAT0</t>
  </si>
  <si>
    <t>Customer PO Date</t>
  </si>
  <si>
    <t>0HA6KZ0OJ89N5G9SURBCRIY37</t>
  </si>
  <si>
    <t>0A3GJCSZ2UN552MLWT0X2XTNK</t>
  </si>
  <si>
    <t>A0CSMSLS1__A0CSMGRP0</t>
  </si>
  <si>
    <t>Cust. Group (Sold-To)</t>
  </si>
  <si>
    <t>CUSTGROUPS</t>
  </si>
  <si>
    <t>64RK1PVDR4GGAMQIKLT9Z8NLJ</t>
  </si>
  <si>
    <t>6Z65WH1XSWEC9JT4K3ZJ4K22Q</t>
  </si>
  <si>
    <t>1I0QCQSRSQL05GYX10ULXOVGT</t>
  </si>
  <si>
    <t>Fiscal year/period</t>
  </si>
  <si>
    <t>655PID8FM38HVETHGKSB8GR6H</t>
  </si>
  <si>
    <t>0CALQUARTER</t>
  </si>
  <si>
    <t>Fiscal year/quarter</t>
  </si>
  <si>
    <t>BCQZZR42NA829H8H6FR0UZR2X</t>
  </si>
  <si>
    <t>Material</t>
  </si>
  <si>
    <t>56ZKP4GLQ26CA1NEK7HJ922HL</t>
  </si>
  <si>
    <t>A0MTL0__A0MTLTYP0</t>
  </si>
  <si>
    <t>Mat.Type (Material)</t>
  </si>
  <si>
    <t>MATERIALTY</t>
  </si>
  <si>
    <t>2WLNY5CWV341PFITV7VD0C9DR</t>
  </si>
  <si>
    <t>A0MTL0__A0MTLPRG0</t>
  </si>
  <si>
    <t>Mat. Pricing Group (Material)</t>
  </si>
  <si>
    <t>9DRGTSU6JZKYN18ETKCNSH70T</t>
  </si>
  <si>
    <t>Material Group 1 (Mat.)</t>
  </si>
  <si>
    <t>1H4RJZ5NCOON4F55RHOKNW57C</t>
  </si>
  <si>
    <t>Prodgroup (Material)</t>
  </si>
  <si>
    <t>A0PRDGRP_CURR</t>
  </si>
  <si>
    <t>1PELZINAVCLSTIK5UTC5XS6JX</t>
  </si>
  <si>
    <t>Prod. Line Trans</t>
  </si>
  <si>
    <t>DKAVTOL6LTD1EIAO09BBST1DY</t>
  </si>
  <si>
    <t>A0ORDNMB0__A0PROTYP0</t>
  </si>
  <si>
    <t>Process Type</t>
  </si>
  <si>
    <t>A0PROTYP0_H1</t>
  </si>
  <si>
    <t>44O479S8KSKIQJ488AGO68N6Y</t>
  </si>
  <si>
    <t>A0ADRSHP0__A0RGN0</t>
  </si>
  <si>
    <t>Region (Addr. Ship-To)</t>
  </si>
  <si>
    <t>A0REG_SE_CURR</t>
  </si>
  <si>
    <t>CM71953VV12CFGJS5F3SRSO5U</t>
  </si>
  <si>
    <t>Sales Document</t>
  </si>
  <si>
    <t>EGUCDBTTPA7FWS8W0Q7ZJ1XU3</t>
  </si>
  <si>
    <t>A0ORDITM0</t>
  </si>
  <si>
    <t>Sales Doc Item</t>
  </si>
  <si>
    <t>7BHKN100L583XRJ3VT7LQRX4N</t>
  </si>
  <si>
    <t>Sales Doc. Type</t>
  </si>
  <si>
    <t>A33B0K52SN4VAIUWSDRZEXYV0</t>
  </si>
  <si>
    <t>0024</t>
  </si>
  <si>
    <t>DQ1DQN976X3C4V7EK32E7CW0Y</t>
  </si>
  <si>
    <t>A0CSMSHP0</t>
  </si>
  <si>
    <t>Ship To Party</t>
  </si>
  <si>
    <t>0025</t>
  </si>
  <si>
    <t>5FL8JJYB1GTC4B5DQ30WMA7FY</t>
  </si>
  <si>
    <t>0026</t>
  </si>
  <si>
    <t>04</t>
  </si>
  <si>
    <t>00M5R9MNB4KVOW9G6U2HBBNVN</t>
  </si>
  <si>
    <t>Sales Organization</t>
  </si>
  <si>
    <t>0027</t>
  </si>
  <si>
    <t>1BDH4V7MWPEB22GG6I38U8D3B</t>
  </si>
  <si>
    <t>Shipping Point</t>
  </si>
  <si>
    <t>0028</t>
  </si>
  <si>
    <t>A0SHPPNTH1</t>
  </si>
  <si>
    <t>3OVZBRD2MD2YY1DPNC7XNIFH5</t>
  </si>
  <si>
    <t>A0SLSGRP0</t>
  </si>
  <si>
    <t>Sales Group</t>
  </si>
  <si>
    <t>0029</t>
  </si>
  <si>
    <t>EIG6AZKHFQ9TBCZBBH9M4TRKU</t>
  </si>
  <si>
    <t>Sold To Party</t>
  </si>
  <si>
    <t>0030</t>
  </si>
  <si>
    <t>BF1R5ZXERS1MSB7M6U2RRR7B7</t>
  </si>
  <si>
    <t>A0CSMSLD0__A0CSMCLS0</t>
  </si>
  <si>
    <t>Cust. Class (Sold-To)</t>
  </si>
  <si>
    <t>0031</t>
  </si>
  <si>
    <t>03P67DMHQPQ0OU8JCSTD16PEO</t>
  </si>
  <si>
    <t>A0ORDNMB0__A0VALCTG0</t>
  </si>
  <si>
    <t>Value Category</t>
  </si>
  <si>
    <t>0032</t>
  </si>
  <si>
    <t>A0VALCTG0_H1</t>
  </si>
  <si>
    <t>D0ZUAY1CEBZ2BGQTITVBM4K0R</t>
  </si>
  <si>
    <t>0033</t>
  </si>
  <si>
    <t>D83YB7TWZMB3KHRT4ZVOP675A</t>
  </si>
  <si>
    <t>Fiscal quarter</t>
  </si>
  <si>
    <t>0034</t>
  </si>
  <si>
    <t>D85C7TUL8OUO9HGLKK5S2T29A</t>
  </si>
  <si>
    <t>A0ORDNMB0__A0CSMPOY0</t>
  </si>
  <si>
    <t>Purchase Order Type</t>
  </si>
  <si>
    <t>0035</t>
  </si>
  <si>
    <t>D85C7TUL8OVFY3SCW3LE58GJ2</t>
  </si>
  <si>
    <t>0036</t>
  </si>
  <si>
    <t>D85CJ5LA4FIMQF71JEEVKVFZI</t>
  </si>
  <si>
    <t>Postal Code (Addr.)</t>
  </si>
  <si>
    <t>0037</t>
  </si>
  <si>
    <t>D9CPDVCX2FWUZ3PELYDFGQZLA</t>
  </si>
  <si>
    <t>A0PRLTRN0__A0CSSLCT0</t>
  </si>
  <si>
    <t>Sales Category (Prl. Trn.)</t>
  </si>
  <si>
    <t>0038</t>
  </si>
  <si>
    <t>D9CPDVCX2FXMNQ15XHT1J6DV2</t>
  </si>
  <si>
    <t>A0MTLSLS0__A0PRDHRY1</t>
  </si>
  <si>
    <t>Product Hierarchy 1 (Material)</t>
  </si>
  <si>
    <t>0039</t>
  </si>
  <si>
    <t>F</t>
  </si>
  <si>
    <t>D9N9L4D38VPI7OT14M7O7SRSE</t>
  </si>
  <si>
    <t>A0MTLSLS0__A0PRDHRY2</t>
  </si>
  <si>
    <t>Product Hierarchy 2 (Material)</t>
  </si>
  <si>
    <t>0040</t>
  </si>
  <si>
    <t>D9N9L4D38VNYUG5IHJCG2XZ8U</t>
  </si>
  <si>
    <t>A0MTLSLS0__A0PRDHRY3</t>
  </si>
  <si>
    <t>Product Hierarchy 3 (Material)</t>
  </si>
  <si>
    <t>0041</t>
  </si>
  <si>
    <t>D9N9L4D38VOQJ2H9T2S25DDIM</t>
  </si>
  <si>
    <t>7S658E4VX54VXZ194E1E2UPGF</t>
  </si>
  <si>
    <t>Key Figures SIS</t>
  </si>
  <si>
    <t>Division/PL (Mat.)</t>
  </si>
  <si>
    <t>E</t>
  </si>
  <si>
    <t>A0DIVIS_CURR</t>
  </si>
  <si>
    <t>AALVLTHE4R1JVVY89I3PM2AJI</t>
  </si>
  <si>
    <t>3KWVCKUJ2PCFTCFK0JFURLUJF</t>
  </si>
  <si>
    <t>1.0:Ordr listprice LC</t>
  </si>
  <si>
    <t>57NUKVLQ2IA6VF47AV4UEXR7J</t>
  </si>
  <si>
    <t>1.0:Ordr listprice GC</t>
  </si>
  <si>
    <t>1YWY6R7XDKB2NZ9EV4UJLS198</t>
  </si>
  <si>
    <t>1.0:Ordr listprice LC for ANSP</t>
  </si>
  <si>
    <t>9TZNFE472A42Y851F2E1GWSNK</t>
  </si>
  <si>
    <t>1.0:Ordr listprice GC for ANSP</t>
  </si>
  <si>
    <t>6SITQHF7JBI1OHKOUBTE78IFI</t>
  </si>
  <si>
    <t>1.2:Ordr rec exFr LC</t>
  </si>
  <si>
    <t>3VMGQHEGKJW1DP94DYCYN0PXJ</t>
  </si>
  <si>
    <t>1.2:Ordr rec exFr GC</t>
  </si>
  <si>
    <t>AGZQPXJQR66BC95LOJ3V02QCP</t>
  </si>
  <si>
    <t>1.2:Ord rec exFr LC for ANSP</t>
  </si>
  <si>
    <t>42CCYPE59QIM5PYSB7W57VG47</t>
  </si>
  <si>
    <t>1.2:Ord rec exFr GC for ANSP</t>
  </si>
  <si>
    <t>5975ACAINB1FP7L0F2UZVBMBX</t>
  </si>
  <si>
    <t>1.3:Ordr rec LC</t>
  </si>
  <si>
    <t>3E1APF6SSEQJKF1313AY9DB4D</t>
  </si>
  <si>
    <t>1.3:Ordr rec GC</t>
  </si>
  <si>
    <t>5YNFXJ9P1FRA24O5P3RIDXOHU</t>
  </si>
  <si>
    <t>1.4:Ordr rec qty</t>
  </si>
  <si>
    <t>EZRLU4N1KUS2BQGKJRRM7ZPGR</t>
  </si>
  <si>
    <t>1.6:Ordr rec Discount LC</t>
  </si>
  <si>
    <t>2AZGQH7GQAXF9OIA6RIHFCEGV</t>
  </si>
  <si>
    <t>1.6:Ordr rec Discount GC</t>
  </si>
  <si>
    <t>6CJVY4HJJWMRF1TC4WKMML06O</t>
  </si>
  <si>
    <t>1.6:Ordr rec Discount %</t>
  </si>
  <si>
    <t>6CLW63KCDCZK5G590OO0FM4CO</t>
  </si>
  <si>
    <t>4.0:Billing listprce LC</t>
  </si>
  <si>
    <t>2YMJITCMB3MAD76OQ8EBA38MT</t>
  </si>
  <si>
    <t>4.0:Billing listprce GC</t>
  </si>
  <si>
    <t>3CABS0LM6Y2F500O8UTZ6Z745</t>
  </si>
  <si>
    <t>4.0:Billing listprce LC for ANSP</t>
  </si>
  <si>
    <t>1UH5ER8LMFKYRN7NBYFA41E54</t>
  </si>
  <si>
    <t>4.0:Billing listprce GC for ANSP</t>
  </si>
  <si>
    <t>4VTP0HK362E8YRNRAXP82HAN8</t>
  </si>
  <si>
    <t>4.2:Billing exFr LC</t>
  </si>
  <si>
    <t>9VHAVS8S6YW8M78T0X2LSO0N5</t>
  </si>
  <si>
    <t>4.2:Billing exFr GC</t>
  </si>
  <si>
    <t>4K17Q2746JQLII2V6S25PW4CH</t>
  </si>
  <si>
    <t>4.2:Billing exFr LC for ANSP</t>
  </si>
  <si>
    <t>73X72JWFQ123DNUGWAF0TSMNS</t>
  </si>
  <si>
    <t>4.2:Billing exFr GC for ANSP</t>
  </si>
  <si>
    <t>CDJB735LBR6WCOQDCQOUAZLP7</t>
  </si>
  <si>
    <t>4.3:Billings net LC</t>
  </si>
  <si>
    <t>EANCR3BBDGZ8OMJSY2Y5B0MJ8</t>
  </si>
  <si>
    <t>4.3:Billings net GC</t>
  </si>
  <si>
    <t>8ATQ79Z543VHWJ8FW3P91632O</t>
  </si>
  <si>
    <t>4.4 Billing qty</t>
  </si>
  <si>
    <t>4Y9VFJXEYF8ZQ6R74AAYEJK2U</t>
  </si>
  <si>
    <t>4.6:Billings Discount LC</t>
  </si>
  <si>
    <t>BLLSQ7YI4GU81XAEN4X5OSFHO</t>
  </si>
  <si>
    <t>4.6:Billings Discount GC</t>
  </si>
  <si>
    <t>COS5WYR5Z3TML2E79KZ6Y1X8D</t>
  </si>
  <si>
    <t>4.6:Billings Discount %</t>
  </si>
  <si>
    <t>D5EXGG5DHDDPWBY9LSOKRXKTQ</t>
  </si>
  <si>
    <t>5.2:Sales exFr LC</t>
  </si>
  <si>
    <t>D4EFH8942L9DEV7430WRINAGE</t>
  </si>
  <si>
    <t>5.2:Sales exFr GC</t>
  </si>
  <si>
    <t>47CXU2FSBMK43ZXSAWRMFVD2P</t>
  </si>
  <si>
    <t>5.3:Deferred Income LC</t>
  </si>
  <si>
    <t>2TJSVYQ4GQ6RF0BD55ED59LE5</t>
  </si>
  <si>
    <t>5.3:Deferred Income GC</t>
  </si>
  <si>
    <t>5SR2S0HV34EIVYFZRIQS0Z2NX</t>
  </si>
  <si>
    <t>5.3:Sales net LC</t>
  </si>
  <si>
    <t>DCUGFCM6CP374TG05FDHAFRQT</t>
  </si>
  <si>
    <t>5.3:Sales net GC</t>
  </si>
  <si>
    <t>D5EXJTIBRYRK8QC2ZFWIDQBOU</t>
  </si>
  <si>
    <t>3.2 OiH overdue LC</t>
  </si>
  <si>
    <t>D4EFFBNTNKNUV21X96LE7FGZ2</t>
  </si>
  <si>
    <t>3.2:OiH overdue GC</t>
  </si>
  <si>
    <t>D5EXJTIBRYSBXCNUAZC4G5PYM</t>
  </si>
  <si>
    <t>3.2:OiH curr per LC</t>
  </si>
  <si>
    <t>D4EFFBNTNKOMJODOKQ109UV8U</t>
  </si>
  <si>
    <t>3.2:OiH curr per GC</t>
  </si>
  <si>
    <t>D5EXKRWAZQ2TA7HACS4N16FU6</t>
  </si>
  <si>
    <t>3.2:OiH curr qtr LC</t>
  </si>
  <si>
    <t>D4EFFBNTNKPE8APFW9GMCA9IM</t>
  </si>
  <si>
    <t>3.2:OiH curr qtr GC</t>
  </si>
  <si>
    <t>D5EXKRWAZQ3KYTT1OBK93LU3Y</t>
  </si>
  <si>
    <t>3.2:OIH total LC</t>
  </si>
  <si>
    <t>D4EFFBNTNKQ5WX177SW8EPNSE</t>
  </si>
  <si>
    <t>3.2:OiH total GC</t>
  </si>
  <si>
    <t>0042</t>
  </si>
  <si>
    <t>657ZZN31AZ3Q8O9OPC8YRPIHE</t>
  </si>
  <si>
    <t>3.3:OiH overdue LC</t>
  </si>
  <si>
    <t>0043</t>
  </si>
  <si>
    <t>8OFCUK08XZT5OFUPDUHB9SD54</t>
  </si>
  <si>
    <t>3.3:OiH overdue GC</t>
  </si>
  <si>
    <t>0044</t>
  </si>
  <si>
    <t>8IEELD40EF08B2WM71T1WCV2B</t>
  </si>
  <si>
    <t>3.3:OiH curr per LC</t>
  </si>
  <si>
    <t>0045</t>
  </si>
  <si>
    <t>9WEPWOFVJ4SPE3XI1FTFDB8WR</t>
  </si>
  <si>
    <t>3.3:OiH curr per GC</t>
  </si>
  <si>
    <t>0046</t>
  </si>
  <si>
    <t>CRHJFL73RPGCDC582QJBT3BOH</t>
  </si>
  <si>
    <t>3.3:OiH curr qtr LC</t>
  </si>
  <si>
    <t>0047</t>
  </si>
  <si>
    <t>CVXRXY560MKIHLM8K9KRQ4BEC</t>
  </si>
  <si>
    <t>3.3:OiH curr qtr GC</t>
  </si>
  <si>
    <t>0048</t>
  </si>
  <si>
    <t>45TPLFLQGH83ELMAGJP0CKCKQ</t>
  </si>
  <si>
    <t>3.3:OiH total LC</t>
  </si>
  <si>
    <t>0049</t>
  </si>
  <si>
    <t>59DZLK2OUDBAO6TYQD4TZPGSD</t>
  </si>
  <si>
    <t>3.3:OiH total GC</t>
  </si>
  <si>
    <t>0050</t>
  </si>
  <si>
    <t>BHEPW2W308ZU65SKRJ1TCCSD6</t>
  </si>
  <si>
    <t>3.4:OiH total qty</t>
  </si>
  <si>
    <t>0051</t>
  </si>
  <si>
    <t>1UB0RJLMWZZH5A4XSBZ4Z4BOL</t>
  </si>
  <si>
    <t>3.4:OiH qty overdue</t>
  </si>
  <si>
    <t>0052</t>
  </si>
  <si>
    <t>2PLSP5NFFKHTBGGWBY9WEPUF8</t>
  </si>
  <si>
    <t>3.4:OiH qty curr per</t>
  </si>
  <si>
    <t>0053</t>
  </si>
  <si>
    <t>3PHZJPXH003HKGKBU2I75LLXF</t>
  </si>
  <si>
    <t>3.4:OiH qty curr qrt</t>
  </si>
  <si>
    <t>0054</t>
  </si>
  <si>
    <t>ESFNZJD1YL9J8E1TSOYC7FY7F</t>
  </si>
  <si>
    <t>ANSP LC</t>
  </si>
  <si>
    <t>0055</t>
  </si>
  <si>
    <t>24Q4SPRVEIPZTA0M1R8TDNJF8</t>
  </si>
  <si>
    <t>ANSP GC</t>
  </si>
  <si>
    <t>0056</t>
  </si>
  <si>
    <t>AFBUSDIV0</t>
  </si>
  <si>
    <t>Business Division Responsability HR</t>
  </si>
  <si>
    <t>ADSOPAPL0</t>
  </si>
  <si>
    <t>SOP application</t>
  </si>
  <si>
    <t>A0BUSTXT0</t>
  </si>
  <si>
    <t>Cstcent. Info</t>
  </si>
  <si>
    <t>A0BUSDIV0</t>
  </si>
  <si>
    <t>Business Division Responsability</t>
  </si>
  <si>
    <t>0NET_WEIGHT</t>
  </si>
  <si>
    <t>Net weight</t>
  </si>
  <si>
    <t>0GROSS_WT</t>
  </si>
  <si>
    <t>Gross weight</t>
  </si>
  <si>
    <t>0PO_UNIT</t>
  </si>
  <si>
    <t>Order unit</t>
  </si>
  <si>
    <t>0UNIT_OF_WT</t>
  </si>
  <si>
    <t>Weight unit</t>
  </si>
  <si>
    <t>0UNIT_DIM</t>
  </si>
  <si>
    <t>Unit</t>
  </si>
  <si>
    <t>0VOLUME</t>
  </si>
  <si>
    <t>Volume</t>
  </si>
  <si>
    <t>0VOLUMEUNIT</t>
  </si>
  <si>
    <t>Volume unit</t>
  </si>
  <si>
    <t>A0ABCKEY0</t>
  </si>
  <si>
    <t>ABC indicator</t>
  </si>
  <si>
    <t>A0AGRNMB0</t>
  </si>
  <si>
    <t>Agreement number</t>
  </si>
  <si>
    <t>A0BASMTL0</t>
  </si>
  <si>
    <t>Basic material</t>
  </si>
  <si>
    <t>0GROSS_CONT</t>
  </si>
  <si>
    <t>Gross contents</t>
  </si>
  <si>
    <t>0CURKEY_LC</t>
  </si>
  <si>
    <t>Local currency</t>
  </si>
  <si>
    <t>0CURKEY_GC</t>
  </si>
  <si>
    <t>CO area currency</t>
  </si>
  <si>
    <t>0CONT_UNIT</t>
  </si>
  <si>
    <t>Content unit</t>
  </si>
  <si>
    <t>0BASE_UOM</t>
  </si>
  <si>
    <t>Base Unit</t>
  </si>
  <si>
    <t>A0MSUPLN0</t>
  </si>
  <si>
    <t>MDM: Master Supply P</t>
  </si>
  <si>
    <t>A0MTLCGR1</t>
  </si>
  <si>
    <t>Cmmdty Segment</t>
  </si>
  <si>
    <t>A0MTLCGR2</t>
  </si>
  <si>
    <t>Cmmdty Main Group</t>
  </si>
  <si>
    <t>A0MTLCGR3</t>
  </si>
  <si>
    <t>Cmmdty Group</t>
  </si>
  <si>
    <t>A0MTLCGR4</t>
  </si>
  <si>
    <t>Cmmdty Class</t>
  </si>
  <si>
    <t>A0MDMSTT0</t>
  </si>
  <si>
    <t>MDM: Active</t>
  </si>
  <si>
    <t>A0MNFPT0</t>
  </si>
  <si>
    <t>Manufacturer Part Number</t>
  </si>
  <si>
    <t>A0MSLORG0</t>
  </si>
  <si>
    <t>MDM: Master Selling</t>
  </si>
  <si>
    <t>A0MDCPLN0</t>
  </si>
  <si>
    <t>MDM: Master DC Plant</t>
  </si>
  <si>
    <t>A0MDCORG0</t>
  </si>
  <si>
    <t>MDM: Master DC Sales</t>
  </si>
  <si>
    <t>A0LABOFF0</t>
  </si>
  <si>
    <t>Lab/Dsg office</t>
  </si>
  <si>
    <t>A0INDSCT0</t>
  </si>
  <si>
    <t>Industry sector</t>
  </si>
  <si>
    <t>A0INDDES0</t>
  </si>
  <si>
    <t>Ind. Std Desc.</t>
  </si>
  <si>
    <t>A0FXDLOT0</t>
  </si>
  <si>
    <t>Fixed lot size</t>
  </si>
  <si>
    <t>A0FNCCLS0</t>
  </si>
  <si>
    <t>Function Class</t>
  </si>
  <si>
    <t>A0EMTLGR0</t>
  </si>
  <si>
    <t>Ext. matl group</t>
  </si>
  <si>
    <t>A0EANUPC0</t>
  </si>
  <si>
    <t>EAN/UPC</t>
  </si>
  <si>
    <t>A0DIV0</t>
  </si>
  <si>
    <t>Division/PL</t>
  </si>
  <si>
    <t>A0CRRCHF0</t>
  </si>
  <si>
    <t>Currency CHF</t>
  </si>
  <si>
    <t>A0CRMPRD0</t>
  </si>
  <si>
    <t>CRM Product</t>
  </si>
  <si>
    <t>A0CPT0</t>
  </si>
  <si>
    <t>Competitors</t>
  </si>
  <si>
    <t>A0CPCMTL0</t>
  </si>
  <si>
    <t>Cross-Plant CM</t>
  </si>
  <si>
    <t>A0CNSCLS0</t>
  </si>
  <si>
    <t>Construction Class</t>
  </si>
  <si>
    <t>A0CDYCDE0</t>
  </si>
  <si>
    <t>Customs tariff num.</t>
  </si>
  <si>
    <t>A0CCPFLG0</t>
  </si>
  <si>
    <t>CCP enabled</t>
  </si>
  <si>
    <t>A0BBPPRD0</t>
  </si>
  <si>
    <t>BBP Product</t>
  </si>
  <si>
    <t>A0MTLCRI0</t>
  </si>
  <si>
    <t>Indicator: Critical</t>
  </si>
  <si>
    <t>A0PRDHRY0</t>
  </si>
  <si>
    <t>Product hierarchy</t>
  </si>
  <si>
    <t>A0PRDHRY1</t>
  </si>
  <si>
    <t>Product Hierarchy 1</t>
  </si>
  <si>
    <t>A0PRDHRY2</t>
  </si>
  <si>
    <t>Product Hierarchy 2</t>
  </si>
  <si>
    <t>A0PRDHRY3</t>
  </si>
  <si>
    <t>Product Hierarchy 3</t>
  </si>
  <si>
    <t>A0PRG0</t>
  </si>
  <si>
    <t>Product Group</t>
  </si>
  <si>
    <t>A0PRIBND0</t>
  </si>
  <si>
    <t>Price Band Category</t>
  </si>
  <si>
    <t>A0PRMRUL0</t>
  </si>
  <si>
    <t>Procurement Rule</t>
  </si>
  <si>
    <t>A0RLSDAT1</t>
  </si>
  <si>
    <t>First release date</t>
  </si>
  <si>
    <t>A0SCOCLS0</t>
  </si>
  <si>
    <t>SCON Durat. Class.</t>
  </si>
  <si>
    <t>A0SCRHRY1</t>
  </si>
  <si>
    <t>Right Product Hierarchy 1</t>
  </si>
  <si>
    <t>A0SCRHRY2</t>
  </si>
  <si>
    <t>Right Product Hierarchy 2</t>
  </si>
  <si>
    <t>A0SCRHRY3</t>
  </si>
  <si>
    <t>Right Product Hierarchy 3</t>
  </si>
  <si>
    <t>A0SCRHRY4</t>
  </si>
  <si>
    <t>Right Product Hierarchy 4</t>
  </si>
  <si>
    <t>A0SCRHRY5</t>
  </si>
  <si>
    <t>Right Product Hierarchy 5</t>
  </si>
  <si>
    <t>A0SCRHRY6</t>
  </si>
  <si>
    <t>Right Product Hierarchy 6</t>
  </si>
  <si>
    <t>A0SCRHRY7</t>
  </si>
  <si>
    <t>Right Product Hierarchy 7</t>
  </si>
  <si>
    <t>A0SIZDIM0</t>
  </si>
  <si>
    <t>Size/dimension</t>
  </si>
  <si>
    <t>A0SLSGRP2</t>
  </si>
  <si>
    <t>Glob. Ref. Price GRP</t>
  </si>
  <si>
    <t>A0SPEMDM0</t>
  </si>
  <si>
    <t>SPE MDM Check</t>
  </si>
  <si>
    <t>A0SRCSPP0</t>
  </si>
  <si>
    <t>Source of Supply</t>
  </si>
  <si>
    <t>A0SSNCTG0</t>
  </si>
  <si>
    <t>Season</t>
  </si>
  <si>
    <t>A0SSNYR0</t>
  </si>
  <si>
    <t>Season Year</t>
  </si>
  <si>
    <t>A0TOCRQR0</t>
  </si>
  <si>
    <t>Type of Cert Req.</t>
  </si>
  <si>
    <t>A0PRCSTD0</t>
  </si>
  <si>
    <t>Standard price</t>
  </si>
  <si>
    <t>A0MTLCTG0</t>
  </si>
  <si>
    <t>Material category</t>
  </si>
  <si>
    <t>A0MTLGRP0</t>
  </si>
  <si>
    <t>Cmmdty Mtl group</t>
  </si>
  <si>
    <t>A0MTLGRP2</t>
  </si>
  <si>
    <t>MaterialGroup 2</t>
  </si>
  <si>
    <t>A0MTLGRP3</t>
  </si>
  <si>
    <t>MaterialGroup 3</t>
  </si>
  <si>
    <t>A0MTLGRP4</t>
  </si>
  <si>
    <t>MaterialGroup 4</t>
  </si>
  <si>
    <t>A0MTLGRP5</t>
  </si>
  <si>
    <t>MaterialGroup 5</t>
  </si>
  <si>
    <t>A0MTLOLD0</t>
  </si>
  <si>
    <t>Old material number (BISMT)</t>
  </si>
  <si>
    <t>A0MTLPOS0</t>
  </si>
  <si>
    <t>Item category group</t>
  </si>
  <si>
    <t>A0MTLPRG0</t>
  </si>
  <si>
    <t>Material pricing group</t>
  </si>
  <si>
    <t>Material Group 1</t>
  </si>
  <si>
    <t>A0MTLSEG0</t>
  </si>
  <si>
    <t>Material Segment</t>
  </si>
  <si>
    <t>A0MTLSEL1</t>
  </si>
  <si>
    <t>Group/Nongroup</t>
  </si>
  <si>
    <t>A0MTLSTT0</t>
  </si>
  <si>
    <t>PlntSpec MtlStatus</t>
  </si>
  <si>
    <t>A0MTLTYP0</t>
  </si>
  <si>
    <t>Material Type</t>
  </si>
  <si>
    <t>A0MTLVAR0</t>
  </si>
  <si>
    <t>Material variant</t>
  </si>
  <si>
    <t>A0MTLVRN0</t>
  </si>
  <si>
    <t>Prod./Sales-Variant</t>
  </si>
  <si>
    <t>A0ORICTY0</t>
  </si>
  <si>
    <t>Origin Country</t>
  </si>
  <si>
    <t>A0PRCAVG0</t>
  </si>
  <si>
    <t>Avg Price</t>
  </si>
  <si>
    <t>A0PRCBGC0</t>
  </si>
  <si>
    <t>BA BMC (DC Plant)</t>
  </si>
  <si>
    <t>A0PRCBGC2</t>
  </si>
  <si>
    <t>BA BMC (EUR)</t>
  </si>
  <si>
    <t>A0PRCBGC3</t>
  </si>
  <si>
    <t>BA BMC (CHF)</t>
  </si>
  <si>
    <t>A0PRCFUT0</t>
  </si>
  <si>
    <t>Future Planned Price</t>
  </si>
  <si>
    <t>A0PRCSME0</t>
  </si>
  <si>
    <t>Price Setting Method</t>
  </si>
  <si>
    <t>A0CNTARE0</t>
  </si>
  <si>
    <t>Controlling Area</t>
  </si>
  <si>
    <t>A0DIVCST0</t>
  </si>
  <si>
    <t>PL-CCtr</t>
  </si>
  <si>
    <t>A0CSMPOY0</t>
  </si>
  <si>
    <t>Csm PurchOrd type</t>
  </si>
  <si>
    <t>A0CSMBLL0</t>
  </si>
  <si>
    <t>Bill-to party</t>
  </si>
  <si>
    <t>A0BCKBCK0</t>
  </si>
  <si>
    <t>Back to Back</t>
  </si>
  <si>
    <t>A0ADRZZP0</t>
  </si>
  <si>
    <t>AddrNmb ParCmp</t>
  </si>
  <si>
    <t>A0ADRSLS0</t>
  </si>
  <si>
    <t>AddrNmbSlsRep</t>
  </si>
  <si>
    <t>A0ADRSLD0</t>
  </si>
  <si>
    <t>AddrNmbSold-to</t>
  </si>
  <si>
    <t>A0ADRSHP0</t>
  </si>
  <si>
    <t>Address Number (Ship-To)</t>
  </si>
  <si>
    <t>A0ADRPAY0</t>
  </si>
  <si>
    <t>AddrNmbPayer</t>
  </si>
  <si>
    <t>A0ADRBLL0</t>
  </si>
  <si>
    <t>AddrNmbBill-to</t>
  </si>
  <si>
    <t>A0ADRBCK0</t>
  </si>
  <si>
    <t>AddrNmbBcktoBck</t>
  </si>
  <si>
    <t>A0CSMZZP0</t>
  </si>
  <si>
    <t>Parent Company</t>
  </si>
  <si>
    <t>A0DIVOHD0</t>
  </si>
  <si>
    <t>Division/PL OrdHdr</t>
  </si>
  <si>
    <t>A0PAY0</t>
  </si>
  <si>
    <t>Payer</t>
  </si>
  <si>
    <t>A0PROTYP0</t>
  </si>
  <si>
    <t>A0RPORLV0</t>
  </si>
  <si>
    <t>RepRlv Y/N</t>
  </si>
  <si>
    <t>A0VALCTG0</t>
  </si>
  <si>
    <t>A0CSSLCT0</t>
  </si>
  <si>
    <t>A0TIZ0</t>
  </si>
  <si>
    <t>Time Zone</t>
  </si>
  <si>
    <t>A0FTYCAL0</t>
  </si>
  <si>
    <t>Factory Calendar</t>
  </si>
  <si>
    <t>0STAT_CURR</t>
  </si>
  <si>
    <t>Statist. curr.</t>
  </si>
  <si>
    <t>A0CSMINT0</t>
  </si>
  <si>
    <t>CustNrInternSettlemt</t>
  </si>
  <si>
    <t>A0SOPPLN0</t>
  </si>
  <si>
    <t>Plant SOP</t>
  </si>
  <si>
    <t>D56EESLMPHOG92TIAYD0E2WNJ</t>
  </si>
  <si>
    <t>A7SLDM03</t>
  </si>
  <si>
    <t>A7SLD015 Sales Division (PL) Flash (CY/LY)</t>
  </si>
  <si>
    <t>73</t>
  </si>
  <si>
    <t>Hierarchy Node(s)</t>
  </si>
  <si>
    <t>T</t>
  </si>
  <si>
    <t>26</t>
  </si>
  <si>
    <t>0HIER_NODE</t>
  </si>
  <si>
    <t>81</t>
  </si>
  <si>
    <t>53</t>
  </si>
  <si>
    <t>19</t>
  </si>
  <si>
    <t>57</t>
  </si>
  <si>
    <t>54</t>
  </si>
  <si>
    <t>33</t>
  </si>
  <si>
    <t>55</t>
  </si>
  <si>
    <t>9</t>
  </si>
  <si>
    <t>50</t>
  </si>
  <si>
    <t>32</t>
  </si>
  <si>
    <t>22</t>
  </si>
  <si>
    <t>27</t>
  </si>
  <si>
    <t>10</t>
  </si>
  <si>
    <t>51</t>
  </si>
  <si>
    <t>34</t>
  </si>
  <si>
    <t>44</t>
  </si>
  <si>
    <t>16</t>
  </si>
  <si>
    <t>6</t>
  </si>
  <si>
    <t>23</t>
  </si>
  <si>
    <t>46</t>
  </si>
  <si>
    <t>45</t>
  </si>
  <si>
    <t>21</t>
  </si>
  <si>
    <t>47</t>
  </si>
  <si>
    <t>28</t>
  </si>
  <si>
    <t>24</t>
  </si>
  <si>
    <t>29</t>
  </si>
  <si>
    <t>48</t>
  </si>
  <si>
    <t>49</t>
  </si>
  <si>
    <t>37</t>
  </si>
  <si>
    <t>39</t>
  </si>
  <si>
    <t>41</t>
  </si>
  <si>
    <t>43</t>
  </si>
  <si>
    <t>31</t>
  </si>
  <si>
    <t>30</t>
  </si>
  <si>
    <t>36</t>
  </si>
  <si>
    <t>38</t>
  </si>
  <si>
    <t>40</t>
  </si>
  <si>
    <t>42</t>
  </si>
  <si>
    <t>35</t>
  </si>
  <si>
    <t>25</t>
  </si>
  <si>
    <t>56</t>
  </si>
  <si>
    <t>13</t>
  </si>
  <si>
    <t>EUR</t>
  </si>
  <si>
    <t xml:space="preserve">
X</t>
  </si>
  <si>
    <t xml:space="preserve">
X</t>
  </si>
  <si>
    <t>1560</t>
  </si>
  <si>
    <t>538</t>
  </si>
  <si>
    <t>130</t>
  </si>
  <si>
    <t>N00003</t>
  </si>
  <si>
    <t>N00055</t>
  </si>
  <si>
    <t>59</t>
  </si>
  <si>
    <t>58</t>
  </si>
  <si>
    <t>V30000</t>
  </si>
  <si>
    <t>V3/#</t>
  </si>
  <si>
    <t>]V3/#[</t>
  </si>
  <si>
    <t>2014001</t>
  </si>
  <si>
    <t>001.2014</t>
  </si>
  <si>
    <t>2015012</t>
  </si>
  <si>
    <t>012.2015</t>
  </si>
  <si>
    <t>Period 01 2014</t>
  </si>
  <si>
    <t>Period 12 2015</t>
  </si>
  <si>
    <t>00O2TP5WYLTPF7O9TZQG7MU95</t>
  </si>
  <si>
    <t>00O2TP5WYLTPF7O9TZQG7N0KP</t>
  </si>
  <si>
    <t>00O2TP5WYLTPF7O9J36FRK4A1</t>
  </si>
  <si>
    <t>V32014001</t>
  </si>
  <si>
    <t>V3/001.2014</t>
  </si>
  <si>
    <t>V32014002</t>
  </si>
  <si>
    <t>V3/002.2014</t>
  </si>
  <si>
    <t>V32014003</t>
  </si>
  <si>
    <t>V3/003.2014</t>
  </si>
  <si>
    <t>V32015001</t>
  </si>
  <si>
    <t>V32015002</t>
  </si>
  <si>
    <t>V3/002.2015</t>
  </si>
  <si>
    <t>V32015003</t>
  </si>
  <si>
    <t>V3/003.2015</t>
  </si>
  <si>
    <t>Period 01 2014, Period 02 2014, Period 03 2014, Period 01...</t>
  </si>
  <si>
    <t>Period 02 2014</t>
  </si>
  <si>
    <t>Period 03 2014</t>
  </si>
  <si>
    <t>Period 02 2015</t>
  </si>
  <si>
    <t>V32014</t>
  </si>
  <si>
    <t>V32015</t>
  </si>
  <si>
    <t>abs. growth</t>
  </si>
  <si>
    <t>rel. growth</t>
  </si>
  <si>
    <t>Deviation GP1 %</t>
  </si>
  <si>
    <t>Deviation vs. LY
FX adj.</t>
  </si>
  <si>
    <t>2017003</t>
  </si>
  <si>
    <t>003.2017</t>
  </si>
  <si>
    <t>Period 03 2017</t>
  </si>
  <si>
    <t>Fisc period</t>
  </si>
  <si>
    <t>Cal Quarter</t>
  </si>
  <si>
    <t>UK/Bx</t>
  </si>
  <si>
    <t>Stand alone Service</t>
  </si>
  <si>
    <t>BU Construction Tools w IDS</t>
  </si>
  <si>
    <t>GSR IDS</t>
  </si>
  <si>
    <t>DATASOURCES MANAGER</t>
  </si>
  <si>
    <t>SYSTEM</t>
  </si>
  <si>
    <t>VALUES</t>
  </si>
  <si>
    <t>Datasource</t>
  </si>
  <si>
    <t>Query</t>
  </si>
  <si>
    <t>Last Refresh</t>
  </si>
  <si>
    <t>User</t>
  </si>
  <si>
    <t>FILTERS</t>
  </si>
  <si>
    <t>FILTER MANAGER</t>
  </si>
  <si>
    <t>AFO_Sales</t>
  </si>
  <si>
    <t>AFO_AR</t>
  </si>
  <si>
    <t>DS_2</t>
  </si>
  <si>
    <t>For Chart</t>
  </si>
  <si>
    <t>Name</t>
  </si>
  <si>
    <t>BAs for GSR w/o ABS</t>
  </si>
  <si>
    <t>Likely Plus</t>
  </si>
  <si>
    <t>Currencies</t>
  </si>
  <si>
    <t>Accounts Receivable - Associates</t>
  </si>
  <si>
    <t>Provision for bad debts - A/R Assotiates</t>
  </si>
  <si>
    <t>Accounts Receivables - Bills (Notes)</t>
  </si>
  <si>
    <t>Der. Assets</t>
  </si>
  <si>
    <t>All other current receivables</t>
  </si>
  <si>
    <t>Total Current Receivables</t>
  </si>
  <si>
    <t>Gross Inventory N</t>
  </si>
  <si>
    <t>INVENTORY PROVISIONS N</t>
  </si>
  <si>
    <t>Net Inventories</t>
  </si>
  <si>
    <t>Trade Accounts Payable</t>
  </si>
  <si>
    <t>Current Advance payments received</t>
  </si>
  <si>
    <t>Accrued Compensation</t>
  </si>
  <si>
    <t>Other Accrued Payables</t>
  </si>
  <si>
    <t>Other Current Payables</t>
  </si>
  <si>
    <t>Total Current Payables</t>
  </si>
  <si>
    <t>NWC</t>
  </si>
  <si>
    <t>Net Fixed Assets</t>
  </si>
  <si>
    <t>Net Intangible Assets</t>
  </si>
  <si>
    <t>Current Income Tax Receivable</t>
  </si>
  <si>
    <t>Current Tax Provision</t>
  </si>
  <si>
    <t>Total Provisions</t>
  </si>
  <si>
    <t>Net 3rd Party Interest Accruals</t>
  </si>
  <si>
    <t>Total Deferred Taxes</t>
  </si>
  <si>
    <t>Investments</t>
  </si>
  <si>
    <t>Consolidated Equity Associates</t>
  </si>
  <si>
    <t>Total other non-current assets/liabilities</t>
  </si>
  <si>
    <t>Pension Obligations</t>
  </si>
  <si>
    <t>Long term receivable</t>
  </si>
  <si>
    <t>Other Non-Current Receivables</t>
  </si>
  <si>
    <t>ICO Long Term Liabilities</t>
  </si>
  <si>
    <t>Capital Employed</t>
  </si>
  <si>
    <t>CENTRAL Europe</t>
  </si>
  <si>
    <t>SOUTH EUROPE</t>
  </si>
  <si>
    <t>SOUTH EUROPE wo ITALY</t>
  </si>
  <si>
    <t>BELGIUM</t>
  </si>
  <si>
    <t>NETHERLANDS</t>
  </si>
  <si>
    <t>FRANCE TOPOCENTER</t>
  </si>
  <si>
    <t>France Geodata Diff</t>
  </si>
  <si>
    <t>France SU - SL</t>
  </si>
  <si>
    <t>CY18</t>
  </si>
  <si>
    <t>Entry-level Scanner</t>
  </si>
  <si>
    <t>BU M3D/UAV</t>
  </si>
  <si>
    <t>Div IDS GeoRadar GSR</t>
  </si>
  <si>
    <t>Div Agtek GSR</t>
  </si>
  <si>
    <t>Div Regional Dealer</t>
  </si>
  <si>
    <t>BU ABS</t>
  </si>
  <si>
    <t>BU Surveying &amp; Engineering w IDS</t>
  </si>
  <si>
    <t>BU Terrestrial Laser Scanning w IDS</t>
  </si>
  <si>
    <t>CY19</t>
  </si>
  <si>
    <t>YoY</t>
  </si>
  <si>
    <t>QoQ</t>
  </si>
  <si>
    <t>Top 30 Debtors</t>
  </si>
  <si>
    <t>Thereof 
&gt; 30 days</t>
  </si>
  <si>
    <t>CY20</t>
  </si>
  <si>
    <t>Cy18</t>
  </si>
  <si>
    <t>Total Sales Categories</t>
  </si>
  <si>
    <t>over 30days</t>
  </si>
  <si>
    <t>Other BU's</t>
  </si>
  <si>
    <t>n.a.</t>
  </si>
  <si>
    <t>CY19 Y-T-D(Jun)</t>
  </si>
  <si>
    <t>Profit Contribution</t>
  </si>
  <si>
    <t>FOR</t>
  </si>
  <si>
    <t>FOR / LFOR</t>
  </si>
  <si>
    <t>Essbase</t>
  </si>
  <si>
    <t>Essbase:</t>
  </si>
  <si>
    <t>AFO</t>
  </si>
  <si>
    <t>Essbase / manual</t>
  </si>
  <si>
    <t>Products, NGP &amp; Used</t>
  </si>
  <si>
    <t>Top Down Outlook:</t>
  </si>
  <si>
    <t>FOR / LY</t>
  </si>
  <si>
    <t>FOR / LY FX</t>
  </si>
  <si>
    <t>CY19 YTD(Dec)</t>
  </si>
  <si>
    <t>NWC w/o Rental</t>
  </si>
  <si>
    <t>BU Detection w IDS</t>
  </si>
  <si>
    <t>Software / Service</t>
  </si>
  <si>
    <t>Top Down Adjustments:</t>
  </si>
  <si>
    <t>DSO at quarter end</t>
  </si>
  <si>
    <t>in kEUR</t>
  </si>
  <si>
    <t>Software / Service %</t>
  </si>
  <si>
    <t>Products, NGP &amp; Used %</t>
  </si>
  <si>
    <t>Trade Accounts Receivable (adjusted)</t>
  </si>
  <si>
    <t>YoY (pts)</t>
  </si>
  <si>
    <t>Current</t>
  </si>
  <si>
    <t>Account:</t>
  </si>
  <si>
    <t>YoY (%pts)</t>
  </si>
  <si>
    <t>BRM</t>
  </si>
  <si>
    <t>AFO / Essbase / manual</t>
  </si>
  <si>
    <t>GSR w/o ABS - NWC / Inventory</t>
  </si>
  <si>
    <t>GSR w/o ABS - Accounts Receivables</t>
  </si>
  <si>
    <t>GSR w/o ABS - Short P&amp;L</t>
  </si>
  <si>
    <t>GSR w/o ABS - Sales by country</t>
  </si>
  <si>
    <t>GSR w/o ABS - Gross Profit 1 by country</t>
  </si>
  <si>
    <t>GSR w/o ABS - Product Line / Sales</t>
  </si>
  <si>
    <t>GSR w/o ABS - oCOS / VAR / OPEX</t>
  </si>
  <si>
    <t>GSR w/o ABS - FTE</t>
  </si>
  <si>
    <t>GSR w/o ABS - Top Down Outlook</t>
  </si>
  <si>
    <t>GSR w/o ABS - CAPEM</t>
  </si>
  <si>
    <t>GSR w/o ABS - Sales Categories</t>
  </si>
  <si>
    <t>GSR w/o ABS - Product Line / Sales - FX adjusted</t>
  </si>
  <si>
    <t>Check</t>
  </si>
  <si>
    <t>Leica Shared Services</t>
  </si>
  <si>
    <t>Rail</t>
  </si>
  <si>
    <t>GNSS Prexiso (discontinued)</t>
  </si>
  <si>
    <t>AR non-regional entities</t>
  </si>
  <si>
    <t>PC%</t>
  </si>
  <si>
    <t>GSR w/o ABS - Busniess Area / Profit Contribution (PC) % - FX adjusted</t>
  </si>
  <si>
    <t>PC %</t>
  </si>
  <si>
    <t>GSR w/o ABS - Business Area / Profit Contribution (PC) % - FX adjusted</t>
  </si>
  <si>
    <t>LATAM GSR</t>
  </si>
  <si>
    <t>Brazil</t>
  </si>
  <si>
    <t>CHILE</t>
  </si>
  <si>
    <t>PERU</t>
  </si>
  <si>
    <t>OTHER SOUTH AMERICA</t>
  </si>
  <si>
    <t>MexAm</t>
  </si>
  <si>
    <t>Top 30</t>
  </si>
  <si>
    <t>Total A/R</t>
  </si>
  <si>
    <t>Top 30 Outstanding % of total A/R</t>
  </si>
  <si>
    <t>LFOR</t>
  </si>
  <si>
    <t>BU IDS Geo GSR</t>
  </si>
  <si>
    <t>Gross Inventories</t>
  </si>
  <si>
    <t>Demo Inventory Gross</t>
  </si>
  <si>
    <t>Rental Inventory Gross</t>
  </si>
  <si>
    <t>Service Inventory Gross</t>
  </si>
  <si>
    <t>WIP and Raw Material Gross</t>
  </si>
  <si>
    <t>Available Finished Goods Gross</t>
  </si>
  <si>
    <t>Currency Trading</t>
  </si>
  <si>
    <t>all values in mEUR</t>
  </si>
  <si>
    <t>Adjsutment from BRM (2)</t>
  </si>
  <si>
    <t>NWC (adjusted)</t>
  </si>
  <si>
    <t>NWC w/o Rental (adjusted)</t>
  </si>
  <si>
    <t>NWC as reported in Essbase (w/o A/R adjustment)</t>
  </si>
  <si>
    <t>LCEL</t>
  </si>
  <si>
    <t>&gt; 7 days</t>
  </si>
  <si>
    <t>&gt;120 days</t>
  </si>
  <si>
    <t>Overall Result</t>
  </si>
  <si>
    <t>210472</t>
  </si>
  <si>
    <t>Horizons South America S.A.C.</t>
  </si>
  <si>
    <t>315483</t>
  </si>
  <si>
    <t>ACRE COLOMBIA SAS</t>
  </si>
  <si>
    <t>339338</t>
  </si>
  <si>
    <t>Terragraph Geoprocessamento e</t>
  </si>
  <si>
    <t>297825</t>
  </si>
  <si>
    <t>FUERZA AEREA BOLIVIANA</t>
  </si>
  <si>
    <t>Not due</t>
  </si>
  <si>
    <t>&lt;=7 days</t>
  </si>
  <si>
    <t>&gt;30 days</t>
  </si>
  <si>
    <t>&gt;60 days</t>
  </si>
  <si>
    <t>&gt;90 days</t>
  </si>
  <si>
    <t>265459</t>
  </si>
  <si>
    <t>Grupo Ginpro S.A. de C.V.</t>
  </si>
  <si>
    <t>279209</t>
  </si>
  <si>
    <t>QSI Peru S.A.</t>
  </si>
  <si>
    <t>278497</t>
  </si>
  <si>
    <t>Fravic Geosystems &amp; Instruments</t>
  </si>
  <si>
    <t>162169</t>
  </si>
  <si>
    <t>Sistemas y Servicios para</t>
  </si>
  <si>
    <t>38685</t>
  </si>
  <si>
    <t>SGT LTDA</t>
  </si>
  <si>
    <t>57418</t>
  </si>
  <si>
    <t>Cientec Instrumentos</t>
  </si>
  <si>
    <t>354748</t>
  </si>
  <si>
    <t>Rock Point Servicios Geotechnicos</t>
  </si>
  <si>
    <t>268681</t>
  </si>
  <si>
    <t>MC SYSTEM SpA - Chile</t>
  </si>
  <si>
    <t>36888</t>
  </si>
  <si>
    <t>Geosys, Ltda.</t>
  </si>
  <si>
    <t>275433</t>
  </si>
  <si>
    <t>ACRE Surveying Solutions Panama, S.</t>
  </si>
  <si>
    <t>164325</t>
  </si>
  <si>
    <t>GEOCAD</t>
  </si>
  <si>
    <t>206056</t>
  </si>
  <si>
    <t>Moviles C.R.</t>
  </si>
  <si>
    <t>214035</t>
  </si>
  <si>
    <t>Atoyac Comercio Internacional S.A.d</t>
  </si>
  <si>
    <t>354646</t>
  </si>
  <si>
    <t>QSI INDUSTRIAL BOLIVIA S.A</t>
  </si>
  <si>
    <t>333693</t>
  </si>
  <si>
    <t>Geotop - Geodesia y Topografia SRL</t>
  </si>
  <si>
    <t>265974</t>
  </si>
  <si>
    <t>Distribucion Topografica</t>
  </si>
  <si>
    <t>201015</t>
  </si>
  <si>
    <t>VIETIC CIA LTDA</t>
  </si>
  <si>
    <t>285404</t>
  </si>
  <si>
    <t>Lógica Ingeniería Topográfica SA de</t>
  </si>
  <si>
    <t>334213</t>
  </si>
  <si>
    <t>Geobauen SRL</t>
  </si>
  <si>
    <t>302101</t>
  </si>
  <si>
    <t>INSTOP COLOMBIA S.A.S.</t>
  </si>
  <si>
    <t>329646</t>
  </si>
  <si>
    <t>GEODESIA Y TOPOGRAFIA SAC</t>
  </si>
  <si>
    <t>228599</t>
  </si>
  <si>
    <t>MAKITA DO BRASIL FERR.</t>
  </si>
  <si>
    <t>63410</t>
  </si>
  <si>
    <t>Geosistemas, S.R.L.</t>
  </si>
  <si>
    <t>20322</t>
  </si>
  <si>
    <t>Panama Geomatics</t>
  </si>
  <si>
    <t>333744</t>
  </si>
  <si>
    <t>Survey Rental &amp; Sales S.A.C.</t>
  </si>
  <si>
    <t>88184</t>
  </si>
  <si>
    <t>Franco N Hermanos</t>
  </si>
  <si>
    <t>295832</t>
  </si>
  <si>
    <t>Global Matrix Engineering SRL</t>
  </si>
  <si>
    <t>179109</t>
  </si>
  <si>
    <t>Meriequipos, S.A. de C.V.</t>
  </si>
  <si>
    <t>267501</t>
  </si>
  <si>
    <t>CM Engineering</t>
  </si>
  <si>
    <t>252621</t>
  </si>
  <si>
    <t>Geosystem Ingenieria SAS</t>
  </si>
  <si>
    <t>166001</t>
  </si>
  <si>
    <t>FAP</t>
  </si>
  <si>
    <t>53702</t>
  </si>
  <si>
    <t>INSTANT PRINT CORP</t>
  </si>
  <si>
    <t>10376</t>
  </si>
  <si>
    <t>Precision, S.A.</t>
  </si>
  <si>
    <t>20094</t>
  </si>
  <si>
    <t>Broszkowski R. Wladyslaw-Labro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</si>
</sst>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_ * #,##0_ ;_ * \-#,##0_ ;_ * &quot;-&quot;??_ ;_ @_ "/>
    <numFmt numFmtId="166" formatCode="0.0%"/>
    <numFmt numFmtId="167" formatCode="0.0%\ &quot;pts&quot;"/>
    <numFmt numFmtId="168" formatCode="0.0"/>
    <numFmt numFmtId="169" formatCode="#,##0.00\ &quot;EUR&quot;"/>
    <numFmt numFmtId="170" formatCode="_ * #,##0.0_ ;_ * \-#,##0.0_ ;_ * &quot;-&quot;??_ ;_ @_ "/>
    <numFmt numFmtId="171" formatCode="###,000"/>
    <numFmt numFmtId="172" formatCode="#,###"/>
    <numFmt numFmtId="173" formatCode="0.0,"/>
    <numFmt numFmtId="174" formatCode="#,##0.0,"/>
    <numFmt numFmtId="175" formatCode="#,##0.00;\-#,##0.00;#,##0.00"/>
  </numFmts>
  <fonts count="4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i/>
      <sz val="10"/>
      <color theme="1"/>
      <name val="Arial"/>
      <family val="2"/>
    </font>
    <font>
      <b/>
      <sz val="14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2"/>
      <color theme="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8"/>
      <color theme="1"/>
      <name val="Arial"/>
      <family val="2"/>
    </font>
    <font>
      <b/>
      <sz val="10"/>
      <color rgb="FF1F497D"/>
      <name val="Arial"/>
      <family val="2"/>
    </font>
    <font>
      <sz val="10"/>
      <color rgb="FF1F497D"/>
      <name val="Arial"/>
      <family val="2"/>
    </font>
    <font>
      <sz val="8"/>
      <color rgb="FF1F497D"/>
      <name val="Verdana"/>
      <family val="2"/>
    </font>
    <font>
      <sz val="10"/>
      <color rgb="FF000000"/>
      <name val="Arial"/>
      <family val="2"/>
    </font>
    <font>
      <b/>
      <sz val="10"/>
      <color rgb="FF00CC00"/>
      <name val="Arial"/>
      <family val="2"/>
    </font>
    <font>
      <b/>
      <sz val="10"/>
      <color rgb="FF33CC33"/>
      <name val="Arial"/>
      <family val="2"/>
    </font>
    <font>
      <b/>
      <sz val="10"/>
      <color rgb="FFFF9900"/>
      <name val="Arial"/>
      <family val="2"/>
    </font>
    <font>
      <b/>
      <sz val="10"/>
      <color rgb="FFFF0000"/>
      <name val="Arial"/>
      <family val="2"/>
    </font>
    <font>
      <i/>
      <sz val="10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1F497D"/>
      <name val="Arial"/>
      <family val="2"/>
    </font>
    <font>
      <i/>
      <sz val="10"/>
      <color rgb="FF1F497D"/>
      <name val="Arial"/>
      <family val="2"/>
    </font>
    <font>
      <b/>
      <sz val="13"/>
      <color theme="1"/>
      <name val="Arial Black"/>
      <family val="2"/>
    </font>
    <font>
      <b/>
      <sz val="10"/>
      <color rgb="FFFFFFFF"/>
      <name val="Arial"/>
      <family val="2"/>
    </font>
    <font>
      <b/>
      <sz val="10"/>
      <color rgb="FF969696"/>
      <name val="Arial"/>
      <family val="2"/>
    </font>
    <font>
      <b/>
      <sz val="10"/>
      <color rgb="FF0093BB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0"/>
      <name val="Arial"/>
      <family val="2"/>
    </font>
    <font>
      <u/>
      <sz val="10"/>
      <color theme="10"/>
      <name val="Arial"/>
      <family val="2"/>
    </font>
    <font>
      <i/>
      <sz val="10"/>
      <color rgb="FFFF0000"/>
      <name val="Arial"/>
      <family val="2"/>
    </font>
    <font>
      <sz val="10"/>
      <color rgb="FFFF0000"/>
      <name val="Arial"/>
      <family val="2"/>
    </font>
    <font>
      <b/>
      <i/>
      <sz val="10"/>
      <color rgb="FFFF0000"/>
      <name val="Arial"/>
      <family val="2"/>
    </font>
    <font>
      <i/>
      <sz val="8"/>
      <color rgb="FFFF0000"/>
      <name val="Arial"/>
      <family val="2"/>
    </font>
    <font>
      <b/>
      <sz val="9"/>
      <color theme="1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rgb="FF0097BA"/>
        <bgColor indexed="64"/>
      </patternFill>
    </fill>
    <fill>
      <patternFill patternType="solid">
        <fgColor rgb="FF85CDDB"/>
        <bgColor indexed="64"/>
      </patternFill>
    </fill>
    <fill>
      <patternFill patternType="solid">
        <fgColor rgb="FFA5D867"/>
        <bgColor indexed="64"/>
      </patternFill>
    </fill>
    <fill>
      <patternFill patternType="solid">
        <fgColor rgb="FF509E2F"/>
        <bgColor indexed="64"/>
      </patternFill>
    </fill>
    <fill>
      <patternFill patternType="solid">
        <fgColor rgb="FF86C8B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gradientFill degree="90">
        <stop position="0">
          <color rgb="FFDDE2E7"/>
        </stop>
        <stop position="1">
          <color rgb="FFCED3D8"/>
        </stop>
      </gradient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0093B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indexed="9"/>
        <bgColor indexed="64"/>
      </patternFill>
    </fill>
    <fill>
      <patternFill patternType="solid">
        <fgColor rgb="FFF6F89A"/>
        <bgColor indexed="64"/>
      </patternFill>
    </fill>
  </fills>
  <borders count="9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/>
      <diagonal/>
    </border>
    <border>
      <left style="thin">
        <color theme="0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34998626667073579"/>
      </left>
      <right style="thin">
        <color theme="0"/>
      </right>
      <top/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/>
      <bottom style="thin">
        <color theme="0" tint="-0.34998626667073579"/>
      </bottom>
      <diagonal/>
    </border>
    <border>
      <left style="thin">
        <color theme="0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/>
      </right>
      <top style="thin">
        <color theme="0" tint="-0.34998626667073579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 tint="-0.34998626667073579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/>
      </bottom>
      <diagonal/>
    </border>
    <border>
      <left/>
      <right/>
      <top style="thin">
        <color theme="0" tint="-0.34998626667073579"/>
      </top>
      <bottom style="thin">
        <color theme="0"/>
      </bottom>
      <diagonal/>
    </border>
    <border>
      <left style="thin">
        <color theme="0" tint="-0.34998626667073579"/>
      </left>
      <right/>
      <top style="thin">
        <color theme="0"/>
      </top>
      <bottom/>
      <diagonal/>
    </border>
    <border>
      <left style="thin">
        <color theme="0" tint="-0.34998626667073579"/>
      </left>
      <right/>
      <top style="thin">
        <color theme="0"/>
      </top>
      <bottom style="thin">
        <color theme="0" tint="-0.34998626667073579"/>
      </bottom>
      <diagonal/>
    </border>
    <border>
      <left/>
      <right/>
      <top style="thin">
        <color theme="0"/>
      </top>
      <bottom style="thin">
        <color theme="0" tint="-0.34998626667073579"/>
      </bottom>
      <diagonal/>
    </border>
    <border>
      <left/>
      <right/>
      <top style="thin">
        <color theme="0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/>
      <diagonal/>
    </border>
    <border>
      <left style="thin">
        <color theme="0" tint="-0.34998626667073579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34998626667073579"/>
      </right>
      <top style="thin">
        <color theme="0"/>
      </top>
      <bottom/>
      <diagonal/>
    </border>
    <border>
      <left/>
      <right style="thin">
        <color theme="0" tint="-0.34998626667073579"/>
      </right>
      <top style="thin">
        <color theme="0"/>
      </top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ck">
        <color theme="0" tint="-0.34998626667073579"/>
      </left>
      <right style="thin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 style="thin">
        <color theme="0" tint="-0.34998626667073579"/>
      </left>
      <right/>
      <top style="thick">
        <color theme="0" tint="-0.34998626667073579"/>
      </top>
      <bottom style="thick">
        <color theme="0" tint="-0.34998626667073579"/>
      </bottom>
      <diagonal/>
    </border>
    <border>
      <left/>
      <right style="thin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/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</borders>
  <cellStyleXfs count="8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" fontId="10" fillId="9" borderId="34" applyNumberFormat="0" applyProtection="0">
      <alignment vertical="center"/>
    </xf>
    <xf numFmtId="4" fontId="11" fillId="9" borderId="34" applyNumberFormat="0" applyProtection="0">
      <alignment vertical="center"/>
    </xf>
    <xf numFmtId="4" fontId="10" fillId="9" borderId="34" applyNumberFormat="0" applyProtection="0">
      <alignment horizontal="left" vertical="center" indent="1"/>
    </xf>
    <xf numFmtId="4" fontId="10" fillId="9" borderId="34" applyNumberFormat="0" applyProtection="0">
      <alignment horizontal="left" vertical="center" indent="1"/>
    </xf>
    <xf numFmtId="0" fontId="5" fillId="10" borderId="34" applyNumberFormat="0" applyProtection="0">
      <alignment horizontal="left" vertical="center" indent="1"/>
    </xf>
    <xf numFmtId="4" fontId="10" fillId="11" borderId="34" applyNumberFormat="0" applyProtection="0">
      <alignment horizontal="right" vertical="center"/>
    </xf>
    <xf numFmtId="4" fontId="10" fillId="12" borderId="34" applyNumberFormat="0" applyProtection="0">
      <alignment horizontal="right" vertical="center"/>
    </xf>
    <xf numFmtId="4" fontId="10" fillId="13" borderId="34" applyNumberFormat="0" applyProtection="0">
      <alignment horizontal="right" vertical="center"/>
    </xf>
    <xf numFmtId="4" fontId="10" fillId="14" borderId="34" applyNumberFormat="0" applyProtection="0">
      <alignment horizontal="right" vertical="center"/>
    </xf>
    <xf numFmtId="4" fontId="10" fillId="15" borderId="34" applyNumberFormat="0" applyProtection="0">
      <alignment horizontal="right" vertical="center"/>
    </xf>
    <xf numFmtId="4" fontId="10" fillId="16" borderId="34" applyNumberFormat="0" applyProtection="0">
      <alignment horizontal="right" vertical="center"/>
    </xf>
    <xf numFmtId="4" fontId="10" fillId="17" borderId="34" applyNumberFormat="0" applyProtection="0">
      <alignment horizontal="right" vertical="center"/>
    </xf>
    <xf numFmtId="4" fontId="10" fillId="18" borderId="34" applyNumberFormat="0" applyProtection="0">
      <alignment horizontal="right" vertical="center"/>
    </xf>
    <xf numFmtId="4" fontId="10" fillId="19" borderId="34" applyNumberFormat="0" applyProtection="0">
      <alignment horizontal="right" vertical="center"/>
    </xf>
    <xf numFmtId="4" fontId="12" fillId="20" borderId="34" applyNumberFormat="0" applyProtection="0">
      <alignment horizontal="left" vertical="center" indent="1"/>
    </xf>
    <xf numFmtId="4" fontId="10" fillId="21" borderId="35" applyNumberFormat="0" applyProtection="0">
      <alignment horizontal="left" vertical="center" indent="1"/>
    </xf>
    <xf numFmtId="4" fontId="13" fillId="22" borderId="0" applyNumberFormat="0" applyProtection="0">
      <alignment horizontal="left" vertical="center" indent="1"/>
    </xf>
    <xf numFmtId="0" fontId="5" fillId="10" borderId="34" applyNumberFormat="0" applyProtection="0">
      <alignment horizontal="left" vertical="center" indent="1"/>
    </xf>
    <xf numFmtId="4" fontId="10" fillId="21" borderId="34" applyNumberFormat="0" applyProtection="0">
      <alignment horizontal="left" vertical="center" indent="1"/>
    </xf>
    <xf numFmtId="4" fontId="10" fillId="23" borderId="34" applyNumberFormat="0" applyProtection="0">
      <alignment horizontal="left" vertical="center" indent="1"/>
    </xf>
    <xf numFmtId="0" fontId="5" fillId="23" borderId="34" applyNumberFormat="0" applyProtection="0">
      <alignment horizontal="left" vertical="center" indent="1"/>
    </xf>
    <xf numFmtId="0" fontId="5" fillId="23" borderId="34" applyNumberFormat="0" applyProtection="0">
      <alignment horizontal="left" vertical="center" indent="1"/>
    </xf>
    <xf numFmtId="0" fontId="5" fillId="24" borderId="34" applyNumberFormat="0" applyProtection="0">
      <alignment horizontal="left" vertical="center" indent="1"/>
    </xf>
    <xf numFmtId="0" fontId="5" fillId="24" borderId="34" applyNumberFormat="0" applyProtection="0">
      <alignment horizontal="left" vertical="center" indent="1"/>
    </xf>
    <xf numFmtId="0" fontId="5" fillId="25" borderId="34" applyNumberFormat="0" applyProtection="0">
      <alignment horizontal="left" vertical="center" indent="1"/>
    </xf>
    <xf numFmtId="0" fontId="5" fillId="25" borderId="34" applyNumberFormat="0" applyProtection="0">
      <alignment horizontal="left" vertical="center" indent="1"/>
    </xf>
    <xf numFmtId="0" fontId="5" fillId="10" borderId="34" applyNumberFormat="0" applyProtection="0">
      <alignment horizontal="left" vertical="center" indent="1"/>
    </xf>
    <xf numFmtId="0" fontId="5" fillId="10" borderId="34" applyNumberFormat="0" applyProtection="0">
      <alignment horizontal="left" vertical="center" indent="1"/>
    </xf>
    <xf numFmtId="4" fontId="10" fillId="26" borderId="34" applyNumberFormat="0" applyProtection="0">
      <alignment vertical="center"/>
    </xf>
    <xf numFmtId="4" fontId="11" fillId="26" borderId="34" applyNumberFormat="0" applyProtection="0">
      <alignment vertical="center"/>
    </xf>
    <xf numFmtId="4" fontId="10" fillId="26" borderId="34" applyNumberFormat="0" applyProtection="0">
      <alignment horizontal="left" vertical="center" indent="1"/>
    </xf>
    <xf numFmtId="4" fontId="10" fillId="26" borderId="34" applyNumberFormat="0" applyProtection="0">
      <alignment horizontal="left" vertical="center" indent="1"/>
    </xf>
    <xf numFmtId="4" fontId="10" fillId="21" borderId="34" applyNumberFormat="0" applyProtection="0">
      <alignment horizontal="right" vertical="center"/>
    </xf>
    <xf numFmtId="4" fontId="11" fillId="21" borderId="34" applyNumberFormat="0" applyProtection="0">
      <alignment horizontal="right" vertical="center"/>
    </xf>
    <xf numFmtId="0" fontId="5" fillId="10" borderId="34" applyNumberFormat="0" applyProtection="0">
      <alignment horizontal="left" vertical="center" indent="1"/>
    </xf>
    <xf numFmtId="0" fontId="5" fillId="10" borderId="34" applyNumberFormat="0" applyProtection="0">
      <alignment horizontal="left" vertical="center" indent="1"/>
    </xf>
    <xf numFmtId="0" fontId="14" fillId="0" borderId="0"/>
    <xf numFmtId="4" fontId="15" fillId="21" borderId="34" applyNumberFormat="0" applyProtection="0">
      <alignment horizontal="right" vertical="center"/>
    </xf>
    <xf numFmtId="0" fontId="20" fillId="28" borderId="50" applyNumberFormat="0" applyAlignment="0" applyProtection="0">
      <alignment horizontal="left" vertical="center" indent="1"/>
    </xf>
    <xf numFmtId="171" fontId="21" fillId="0" borderId="51" applyNumberFormat="0" applyProtection="0">
      <alignment horizontal="right" vertical="center"/>
    </xf>
    <xf numFmtId="171" fontId="20" fillId="0" borderId="52" applyNumberFormat="0" applyProtection="0">
      <alignment horizontal="right" vertical="center"/>
    </xf>
    <xf numFmtId="171" fontId="22" fillId="29" borderId="50" applyNumberFormat="0" applyAlignment="0" applyProtection="0">
      <alignment horizontal="left" vertical="center" indent="1"/>
    </xf>
    <xf numFmtId="0" fontId="23" fillId="30" borderId="52" applyNumberFormat="0" applyAlignment="0">
      <alignment horizontal="left" vertical="center" indent="1"/>
      <protection locked="0"/>
    </xf>
    <xf numFmtId="0" fontId="23" fillId="31" borderId="52" applyNumberFormat="0" applyAlignment="0" applyProtection="0">
      <alignment horizontal="left" vertical="center" indent="1"/>
    </xf>
    <xf numFmtId="171" fontId="21" fillId="32" borderId="51" applyNumberFormat="0" applyBorder="0">
      <alignment horizontal="right" vertical="center"/>
      <protection locked="0"/>
    </xf>
    <xf numFmtId="0" fontId="23" fillId="30" borderId="52" applyNumberFormat="0" applyAlignment="0">
      <alignment horizontal="left" vertical="center" indent="1"/>
      <protection locked="0"/>
    </xf>
    <xf numFmtId="171" fontId="20" fillId="31" borderId="52" applyNumberFormat="0" applyProtection="0">
      <alignment horizontal="right" vertical="center"/>
    </xf>
    <xf numFmtId="171" fontId="20" fillId="32" borderId="52" applyNumberFormat="0" applyBorder="0">
      <alignment horizontal="right" vertical="center"/>
      <protection locked="0"/>
    </xf>
    <xf numFmtId="171" fontId="24" fillId="33" borderId="53" applyNumberFormat="0" applyBorder="0" applyAlignment="0" applyProtection="0">
      <alignment horizontal="right" vertical="center" indent="1"/>
    </xf>
    <xf numFmtId="171" fontId="25" fillId="34" borderId="53" applyNumberFormat="0" applyBorder="0" applyAlignment="0" applyProtection="0">
      <alignment horizontal="right" vertical="center" indent="1"/>
    </xf>
    <xf numFmtId="171" fontId="25" fillId="35" borderId="53" applyNumberFormat="0" applyBorder="0" applyAlignment="0" applyProtection="0">
      <alignment horizontal="right" vertical="center" indent="1"/>
    </xf>
    <xf numFmtId="171" fontId="26" fillId="36" borderId="53" applyNumberFormat="0" applyBorder="0" applyAlignment="0" applyProtection="0">
      <alignment horizontal="right" vertical="center" indent="1"/>
    </xf>
    <xf numFmtId="171" fontId="26" fillId="37" borderId="53" applyNumberFormat="0" applyBorder="0" applyAlignment="0" applyProtection="0">
      <alignment horizontal="right" vertical="center" indent="1"/>
    </xf>
    <xf numFmtId="171" fontId="26" fillId="38" borderId="53" applyNumberFormat="0" applyBorder="0" applyAlignment="0" applyProtection="0">
      <alignment horizontal="right" vertical="center" indent="1"/>
    </xf>
    <xf numFmtId="171" fontId="27" fillId="39" borderId="53" applyNumberFormat="0" applyBorder="0" applyAlignment="0" applyProtection="0">
      <alignment horizontal="right" vertical="center" indent="1"/>
    </xf>
    <xf numFmtId="171" fontId="27" fillId="40" borderId="53" applyNumberFormat="0" applyBorder="0" applyAlignment="0" applyProtection="0">
      <alignment horizontal="right" vertical="center" indent="1"/>
    </xf>
    <xf numFmtId="171" fontId="27" fillId="41" borderId="53" applyNumberFormat="0" applyBorder="0" applyAlignment="0" applyProtection="0">
      <alignment horizontal="right" vertical="center" indent="1"/>
    </xf>
    <xf numFmtId="0" fontId="23" fillId="0" borderId="50" applyNumberFormat="0" applyFont="0" applyFill="0" applyAlignment="0" applyProtection="0"/>
    <xf numFmtId="171" fontId="21" fillId="29" borderId="50" applyNumberFormat="0" applyAlignment="0" applyProtection="0">
      <alignment horizontal="left" vertical="center" indent="1"/>
    </xf>
    <xf numFmtId="0" fontId="20" fillId="28" borderId="52" applyNumberFormat="0" applyAlignment="0" applyProtection="0">
      <alignment horizontal="left" vertical="center" indent="1"/>
    </xf>
    <xf numFmtId="0" fontId="23" fillId="42" borderId="50" applyNumberFormat="0" applyAlignment="0" applyProtection="0">
      <alignment horizontal="left" vertical="center" indent="1"/>
    </xf>
    <xf numFmtId="0" fontId="23" fillId="43" borderId="50" applyNumberFormat="0" applyAlignment="0" applyProtection="0">
      <alignment horizontal="left" vertical="center" indent="1"/>
    </xf>
    <xf numFmtId="0" fontId="23" fillId="44" borderId="50" applyNumberFormat="0" applyAlignment="0" applyProtection="0">
      <alignment horizontal="left" vertical="center" indent="1"/>
    </xf>
    <xf numFmtId="0" fontId="23" fillId="32" borderId="50" applyNumberFormat="0" applyAlignment="0" applyProtection="0">
      <alignment horizontal="left" vertical="center" indent="1"/>
    </xf>
    <xf numFmtId="0" fontId="23" fillId="31" borderId="52" applyNumberFormat="0" applyAlignment="0" applyProtection="0">
      <alignment horizontal="left" vertical="center" indent="1"/>
    </xf>
    <xf numFmtId="0" fontId="23" fillId="45" borderId="54" applyNumberFormat="0" applyAlignment="0" applyProtection="0">
      <alignment horizontal="left" vertical="center" indent="1"/>
    </xf>
    <xf numFmtId="0" fontId="23" fillId="46" borderId="54" applyNumberFormat="0" applyAlignment="0" applyProtection="0">
      <alignment horizontal="left" vertical="center" indent="1"/>
    </xf>
    <xf numFmtId="0" fontId="28" fillId="0" borderId="55" applyNumberFormat="0" applyFill="0" applyBorder="0" applyAlignment="0" applyProtection="0"/>
    <xf numFmtId="0" fontId="29" fillId="0" borderId="55" applyNumberFormat="0" applyBorder="0" applyAlignment="0" applyProtection="0"/>
    <xf numFmtId="0" fontId="28" fillId="30" borderId="52" applyNumberFormat="0" applyAlignment="0">
      <alignment horizontal="left" vertical="center" indent="1"/>
      <protection locked="0"/>
    </xf>
    <xf numFmtId="0" fontId="28" fillId="30" borderId="52" applyNumberFormat="0" applyAlignment="0">
      <alignment horizontal="left" vertical="center" indent="1"/>
      <protection locked="0"/>
    </xf>
    <xf numFmtId="0" fontId="28" fillId="31" borderId="52" applyNumberFormat="0" applyAlignment="0" applyProtection="0">
      <alignment horizontal="left" vertical="center" indent="1"/>
    </xf>
    <xf numFmtId="171" fontId="30" fillId="31" borderId="52" applyNumberFormat="0" applyProtection="0">
      <alignment horizontal="right" vertical="center"/>
    </xf>
    <xf numFmtId="171" fontId="31" fillId="32" borderId="51" applyNumberFormat="0" applyBorder="0">
      <alignment horizontal="right" vertical="center"/>
      <protection locked="0"/>
    </xf>
    <xf numFmtId="171" fontId="30" fillId="32" borderId="52" applyNumberFormat="0" applyBorder="0">
      <alignment horizontal="right" vertical="center"/>
      <protection locked="0"/>
    </xf>
    <xf numFmtId="171" fontId="21" fillId="0" borderId="51" applyNumberFormat="0" applyFill="0" applyBorder="0" applyAlignment="0" applyProtection="0">
      <alignment horizontal="right" vertical="center"/>
    </xf>
    <xf numFmtId="171" fontId="21" fillId="0" borderId="51" applyNumberFormat="0" applyFill="0" applyBorder="0" applyAlignment="0" applyProtection="0">
      <alignment horizontal="right" vertical="center"/>
    </xf>
    <xf numFmtId="0" fontId="23" fillId="0" borderId="56" applyNumberFormat="0" applyFont="0" applyFill="0" applyAlignment="0" applyProtection="0"/>
    <xf numFmtId="0" fontId="4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29">
    <xf numFmtId="0" fontId="0" fillId="0" borderId="0" xfId="0"/>
    <xf numFmtId="0" fontId="0" fillId="0" borderId="0" xfId="0" quotePrefix="1"/>
    <xf numFmtId="165" fontId="0" fillId="0" borderId="0" xfId="1" applyNumberFormat="1" applyFont="1"/>
    <xf numFmtId="165" fontId="0" fillId="0" borderId="0" xfId="1" quotePrefix="1" applyNumberFormat="1" applyFont="1"/>
    <xf numFmtId="165" fontId="0" fillId="0" borderId="0" xfId="1" applyNumberFormat="1" applyFont="1" applyAlignment="1">
      <alignment horizontal="center"/>
    </xf>
    <xf numFmtId="165" fontId="0" fillId="0" borderId="0" xfId="1" quotePrefix="1" applyNumberFormat="1" applyFont="1" applyAlignment="1">
      <alignment horizontal="center"/>
    </xf>
    <xf numFmtId="165" fontId="0" fillId="0" borderId="5" xfId="1" applyNumberFormat="1" applyFont="1" applyBorder="1"/>
    <xf numFmtId="165" fontId="0" fillId="0" borderId="0" xfId="1" applyNumberFormat="1" applyFont="1" applyBorder="1"/>
    <xf numFmtId="165" fontId="0" fillId="0" borderId="0" xfId="1" quotePrefix="1" applyNumberFormat="1" applyFont="1" applyBorder="1"/>
    <xf numFmtId="165" fontId="0" fillId="0" borderId="6" xfId="1" applyNumberFormat="1" applyFont="1" applyBorder="1"/>
    <xf numFmtId="165" fontId="0" fillId="0" borderId="5" xfId="1" quotePrefix="1" applyNumberFormat="1" applyFont="1" applyBorder="1"/>
    <xf numFmtId="0" fontId="0" fillId="0" borderId="5" xfId="0" quotePrefix="1" applyBorder="1"/>
    <xf numFmtId="165" fontId="0" fillId="0" borderId="11" xfId="1" applyNumberFormat="1" applyFont="1" applyBorder="1" applyAlignment="1">
      <alignment horizontal="center"/>
    </xf>
    <xf numFmtId="165" fontId="0" fillId="0" borderId="11" xfId="1" applyNumberFormat="1" applyFont="1" applyBorder="1"/>
    <xf numFmtId="165" fontId="0" fillId="0" borderId="11" xfId="1" quotePrefix="1" applyNumberFormat="1" applyFont="1" applyBorder="1" applyAlignment="1">
      <alignment horizontal="center"/>
    </xf>
    <xf numFmtId="165" fontId="0" fillId="0" borderId="8" xfId="1" applyNumberFormat="1" applyFont="1" applyBorder="1"/>
    <xf numFmtId="0" fontId="0" fillId="0" borderId="2" xfId="0" quotePrefix="1" applyBorder="1"/>
    <xf numFmtId="165" fontId="0" fillId="0" borderId="10" xfId="1" applyNumberFormat="1" applyFont="1" applyBorder="1"/>
    <xf numFmtId="165" fontId="0" fillId="0" borderId="3" xfId="1" applyNumberFormat="1" applyFont="1" applyBorder="1"/>
    <xf numFmtId="0" fontId="3" fillId="0" borderId="13" xfId="0" quotePrefix="1" applyFont="1" applyBorder="1"/>
    <xf numFmtId="165" fontId="3" fillId="0" borderId="1" xfId="1" applyNumberFormat="1" applyFont="1" applyBorder="1"/>
    <xf numFmtId="165" fontId="3" fillId="0" borderId="0" xfId="1" applyNumberFormat="1" applyFont="1"/>
    <xf numFmtId="165" fontId="3" fillId="0" borderId="0" xfId="1" quotePrefix="1" applyNumberFormat="1" applyFont="1"/>
    <xf numFmtId="165" fontId="0" fillId="0" borderId="10" xfId="1" quotePrefix="1" applyNumberFormat="1" applyFont="1" applyBorder="1" applyAlignment="1">
      <alignment horizontal="center"/>
    </xf>
    <xf numFmtId="165" fontId="0" fillId="0" borderId="12" xfId="1" quotePrefix="1" applyNumberFormat="1" applyFont="1" applyBorder="1" applyAlignment="1">
      <alignment horizontal="center"/>
    </xf>
    <xf numFmtId="9" fontId="0" fillId="0" borderId="11" xfId="2" applyFont="1" applyBorder="1"/>
    <xf numFmtId="165" fontId="0" fillId="0" borderId="2" xfId="1" applyNumberFormat="1" applyFont="1" applyBorder="1"/>
    <xf numFmtId="166" fontId="6" fillId="0" borderId="12" xfId="2" applyNumberFormat="1" applyFont="1" applyBorder="1"/>
    <xf numFmtId="166" fontId="6" fillId="0" borderId="8" xfId="2" applyNumberFormat="1" applyFont="1" applyBorder="1"/>
    <xf numFmtId="165" fontId="6" fillId="0" borderId="0" xfId="1" applyNumberFormat="1" applyFont="1"/>
    <xf numFmtId="165" fontId="6" fillId="0" borderId="0" xfId="1" quotePrefix="1" applyNumberFormat="1" applyFont="1"/>
    <xf numFmtId="165" fontId="0" fillId="0" borderId="10" xfId="1" applyNumberFormat="1" applyFont="1" applyBorder="1" applyAlignment="1">
      <alignment vertical="center" wrapText="1"/>
    </xf>
    <xf numFmtId="165" fontId="0" fillId="0" borderId="11" xfId="1" applyNumberFormat="1" applyFont="1" applyBorder="1" applyAlignment="1">
      <alignment vertical="center" wrapText="1"/>
    </xf>
    <xf numFmtId="165" fontId="0" fillId="0" borderId="12" xfId="1" applyNumberFormat="1" applyFont="1" applyBorder="1" applyAlignment="1">
      <alignment vertical="center" wrapText="1"/>
    </xf>
    <xf numFmtId="165" fontId="0" fillId="0" borderId="11" xfId="1" applyNumberFormat="1" applyFont="1" applyBorder="1" applyAlignment="1">
      <alignment horizontal="center" vertical="center" wrapText="1"/>
    </xf>
    <xf numFmtId="165" fontId="2" fillId="2" borderId="15" xfId="1" applyNumberFormat="1" applyFont="1" applyFill="1" applyBorder="1"/>
    <xf numFmtId="165" fontId="2" fillId="2" borderId="16" xfId="1" applyNumberFormat="1" applyFont="1" applyFill="1" applyBorder="1"/>
    <xf numFmtId="165" fontId="2" fillId="2" borderId="17" xfId="1" applyNumberFormat="1" applyFont="1" applyFill="1" applyBorder="1"/>
    <xf numFmtId="0" fontId="6" fillId="6" borderId="18" xfId="0" quotePrefix="1" applyFont="1" applyFill="1" applyBorder="1"/>
    <xf numFmtId="166" fontId="6" fillId="6" borderId="19" xfId="2" applyNumberFormat="1" applyFont="1" applyFill="1" applyBorder="1"/>
    <xf numFmtId="0" fontId="3" fillId="0" borderId="0" xfId="0" applyFont="1"/>
    <xf numFmtId="165" fontId="7" fillId="0" borderId="0" xfId="1" applyNumberFormat="1" applyFont="1"/>
    <xf numFmtId="165" fontId="3" fillId="7" borderId="15" xfId="1" applyNumberFormat="1" applyFont="1" applyFill="1" applyBorder="1"/>
    <xf numFmtId="165" fontId="3" fillId="7" borderId="16" xfId="1" applyNumberFormat="1" applyFont="1" applyFill="1" applyBorder="1"/>
    <xf numFmtId="165" fontId="3" fillId="7" borderId="17" xfId="1" applyNumberFormat="1" applyFont="1" applyFill="1" applyBorder="1"/>
    <xf numFmtId="165" fontId="0" fillId="0" borderId="11" xfId="1" quotePrefix="1" applyNumberFormat="1" applyFont="1" applyBorder="1" applyAlignment="1">
      <alignment horizontal="center" vertical="center" wrapText="1"/>
    </xf>
    <xf numFmtId="165" fontId="0" fillId="3" borderId="22" xfId="1" quotePrefix="1" applyNumberFormat="1" applyFont="1" applyFill="1" applyBorder="1" applyAlignment="1">
      <alignment horizontal="center"/>
    </xf>
    <xf numFmtId="165" fontId="4" fillId="5" borderId="22" xfId="1" quotePrefix="1" applyNumberFormat="1" applyFont="1" applyFill="1" applyBorder="1" applyAlignment="1">
      <alignment horizontal="center"/>
    </xf>
    <xf numFmtId="165" fontId="0" fillId="3" borderId="24" xfId="1" quotePrefix="1" applyNumberFormat="1" applyFont="1" applyFill="1" applyBorder="1" applyAlignment="1">
      <alignment horizontal="center"/>
    </xf>
    <xf numFmtId="165" fontId="0" fillId="0" borderId="0" xfId="1" applyNumberFormat="1" applyFont="1" applyFill="1" applyBorder="1"/>
    <xf numFmtId="165" fontId="1" fillId="0" borderId="3" xfId="1" applyNumberFormat="1" applyFont="1" applyFill="1" applyBorder="1"/>
    <xf numFmtId="165" fontId="1" fillId="0" borderId="0" xfId="1" applyNumberFormat="1" applyFont="1" applyFill="1" applyBorder="1"/>
    <xf numFmtId="166" fontId="1" fillId="0" borderId="0" xfId="2" applyNumberFormat="1" applyFont="1" applyFill="1" applyBorder="1" applyAlignment="1">
      <alignment horizontal="right"/>
    </xf>
    <xf numFmtId="165" fontId="3" fillId="0" borderId="0" xfId="1" applyNumberFormat="1" applyFont="1" applyFill="1" applyBorder="1"/>
    <xf numFmtId="165" fontId="0" fillId="3" borderId="27" xfId="1" quotePrefix="1" applyNumberFormat="1" applyFont="1" applyFill="1" applyBorder="1" applyAlignment="1">
      <alignment horizontal="center"/>
    </xf>
    <xf numFmtId="165" fontId="0" fillId="3" borderId="28" xfId="1" quotePrefix="1" applyNumberFormat="1" applyFont="1" applyFill="1" applyBorder="1" applyAlignment="1">
      <alignment horizontal="center"/>
    </xf>
    <xf numFmtId="165" fontId="1" fillId="0" borderId="11" xfId="1" quotePrefix="1" applyNumberFormat="1" applyFont="1" applyFill="1" applyBorder="1" applyAlignment="1">
      <alignment horizontal="left" indent="1"/>
    </xf>
    <xf numFmtId="165" fontId="3" fillId="0" borderId="14" xfId="1" applyNumberFormat="1" applyFont="1" applyFill="1" applyBorder="1"/>
    <xf numFmtId="165" fontId="1" fillId="0" borderId="10" xfId="1" applyNumberFormat="1" applyFont="1" applyFill="1" applyBorder="1"/>
    <xf numFmtId="165" fontId="1" fillId="0" borderId="11" xfId="1" applyNumberFormat="1" applyFont="1" applyFill="1" applyBorder="1"/>
    <xf numFmtId="166" fontId="1" fillId="0" borderId="11" xfId="2" applyNumberFormat="1" applyFont="1" applyFill="1" applyBorder="1" applyAlignment="1">
      <alignment horizontal="right"/>
    </xf>
    <xf numFmtId="165" fontId="1" fillId="0" borderId="2" xfId="1" applyNumberFormat="1" applyFont="1" applyFill="1" applyBorder="1"/>
    <xf numFmtId="165" fontId="1" fillId="0" borderId="5" xfId="1" applyNumberFormat="1" applyFont="1" applyFill="1" applyBorder="1"/>
    <xf numFmtId="165" fontId="7" fillId="0" borderId="0" xfId="1" quotePrefix="1" applyNumberFormat="1" applyFont="1"/>
    <xf numFmtId="165" fontId="3" fillId="0" borderId="13" xfId="1" applyNumberFormat="1" applyFont="1" applyFill="1" applyBorder="1"/>
    <xf numFmtId="165" fontId="3" fillId="0" borderId="1" xfId="1" applyNumberFormat="1" applyFont="1" applyFill="1" applyBorder="1"/>
    <xf numFmtId="166" fontId="3" fillId="0" borderId="1" xfId="2" applyNumberFormat="1" applyFont="1" applyFill="1" applyBorder="1" applyAlignment="1">
      <alignment horizontal="right"/>
    </xf>
    <xf numFmtId="165" fontId="0" fillId="0" borderId="0" xfId="1" quotePrefix="1" applyNumberFormat="1" applyFont="1" applyFill="1" applyBorder="1" applyAlignment="1">
      <alignment horizontal="left"/>
    </xf>
    <xf numFmtId="165" fontId="2" fillId="2" borderId="3" xfId="1" applyNumberFormat="1" applyFont="1" applyFill="1" applyBorder="1"/>
    <xf numFmtId="165" fontId="3" fillId="7" borderId="3" xfId="1" applyNumberFormat="1" applyFont="1" applyFill="1" applyBorder="1"/>
    <xf numFmtId="165" fontId="3" fillId="0" borderId="0" xfId="1" quotePrefix="1" applyNumberFormat="1" applyFont="1" applyFill="1" applyBorder="1"/>
    <xf numFmtId="165" fontId="0" fillId="0" borderId="0" xfId="1" quotePrefix="1" applyNumberFormat="1" applyFont="1" applyFill="1" applyBorder="1"/>
    <xf numFmtId="165" fontId="0" fillId="0" borderId="0" xfId="1" applyNumberFormat="1" applyFont="1" applyFill="1" applyBorder="1" applyAlignment="1">
      <alignment horizontal="center"/>
    </xf>
    <xf numFmtId="166" fontId="6" fillId="0" borderId="9" xfId="2" applyNumberFormat="1" applyFont="1" applyBorder="1"/>
    <xf numFmtId="166" fontId="6" fillId="0" borderId="7" xfId="2" applyNumberFormat="1" applyFont="1" applyBorder="1"/>
    <xf numFmtId="0" fontId="3" fillId="0" borderId="0" xfId="0" quotePrefix="1" applyFont="1"/>
    <xf numFmtId="0" fontId="0" fillId="0" borderId="0" xfId="0" applyFont="1"/>
    <xf numFmtId="0" fontId="9" fillId="0" borderId="0" xfId="0" applyFont="1"/>
    <xf numFmtId="0" fontId="3" fillId="0" borderId="0" xfId="0" applyFont="1" applyBorder="1"/>
    <xf numFmtId="168" fontId="0" fillId="0" borderId="0" xfId="0" quotePrefix="1" applyNumberFormat="1" applyAlignment="1">
      <alignment horizontal="right"/>
    </xf>
    <xf numFmtId="0" fontId="3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165" fontId="0" fillId="0" borderId="0" xfId="1" applyNumberFormat="1" applyFont="1" applyFill="1"/>
    <xf numFmtId="165" fontId="0" fillId="0" borderId="11" xfId="2" applyNumberFormat="1" applyFont="1" applyBorder="1"/>
    <xf numFmtId="165" fontId="5" fillId="0" borderId="0" xfId="1" applyNumberFormat="1" applyFont="1" applyFill="1" applyBorder="1"/>
    <xf numFmtId="166" fontId="1" fillId="0" borderId="0" xfId="2" applyNumberFormat="1" applyFont="1" applyFill="1" applyBorder="1"/>
    <xf numFmtId="166" fontId="1" fillId="0" borderId="11" xfId="2" applyNumberFormat="1" applyFont="1" applyFill="1" applyBorder="1"/>
    <xf numFmtId="165" fontId="3" fillId="0" borderId="0" xfId="1" applyNumberFormat="1" applyFont="1" applyAlignment="1">
      <alignment horizontal="center"/>
    </xf>
    <xf numFmtId="9" fontId="0" fillId="0" borderId="0" xfId="2" applyFont="1"/>
    <xf numFmtId="0" fontId="16" fillId="3" borderId="0" xfId="0" applyFont="1" applyFill="1"/>
    <xf numFmtId="9" fontId="16" fillId="3" borderId="0" xfId="2" applyFont="1" applyFill="1"/>
    <xf numFmtId="0" fontId="3" fillId="0" borderId="0" xfId="0" applyFont="1" applyAlignment="1">
      <alignment horizontal="center" vertical="center" wrapText="1"/>
    </xf>
    <xf numFmtId="165" fontId="5" fillId="0" borderId="0" xfId="1" quotePrefix="1" applyNumberFormat="1" applyFont="1" applyFill="1" applyBorder="1"/>
    <xf numFmtId="0" fontId="0" fillId="0" borderId="0" xfId="0" applyFill="1" applyBorder="1"/>
    <xf numFmtId="165" fontId="0" fillId="0" borderId="0" xfId="1" quotePrefix="1" applyNumberFormat="1" applyFont="1" applyFill="1" applyBorder="1" applyAlignment="1">
      <alignment horizontal="center"/>
    </xf>
    <xf numFmtId="165" fontId="3" fillId="7" borderId="32" xfId="1" applyNumberFormat="1" applyFont="1" applyFill="1" applyBorder="1"/>
    <xf numFmtId="165" fontId="3" fillId="7" borderId="26" xfId="1" applyNumberFormat="1" applyFont="1" applyFill="1" applyBorder="1"/>
    <xf numFmtId="165" fontId="0" fillId="0" borderId="6" xfId="2" applyNumberFormat="1" applyFont="1" applyBorder="1"/>
    <xf numFmtId="165" fontId="2" fillId="2" borderId="32" xfId="1" applyNumberFormat="1" applyFont="1" applyFill="1" applyBorder="1"/>
    <xf numFmtId="165" fontId="2" fillId="2" borderId="26" xfId="1" applyNumberFormat="1" applyFont="1" applyFill="1" applyBorder="1"/>
    <xf numFmtId="166" fontId="8" fillId="4" borderId="19" xfId="2" applyNumberFormat="1" applyFont="1" applyFill="1" applyBorder="1"/>
    <xf numFmtId="165" fontId="0" fillId="0" borderId="6" xfId="1" applyNumberFormat="1" applyFont="1" applyBorder="1" applyAlignment="1">
      <alignment horizontal="center"/>
    </xf>
    <xf numFmtId="165" fontId="0" fillId="0" borderId="4" xfId="1" applyNumberFormat="1" applyFont="1" applyBorder="1"/>
    <xf numFmtId="165" fontId="3" fillId="4" borderId="38" xfId="1" applyNumberFormat="1" applyFont="1" applyFill="1" applyBorder="1"/>
    <xf numFmtId="166" fontId="8" fillId="4" borderId="39" xfId="2" applyNumberFormat="1" applyFont="1" applyFill="1" applyBorder="1"/>
    <xf numFmtId="165" fontId="3" fillId="4" borderId="22" xfId="1" applyNumberFormat="1" applyFont="1" applyFill="1" applyBorder="1"/>
    <xf numFmtId="166" fontId="8" fillId="4" borderId="22" xfId="2" applyNumberFormat="1" applyFont="1" applyFill="1" applyBorder="1"/>
    <xf numFmtId="165" fontId="17" fillId="4" borderId="38" xfId="1" applyNumberFormat="1" applyFont="1" applyFill="1" applyBorder="1"/>
    <xf numFmtId="166" fontId="6" fillId="6" borderId="20" xfId="2" applyNumberFormat="1" applyFont="1" applyFill="1" applyBorder="1"/>
    <xf numFmtId="165" fontId="4" fillId="5" borderId="33" xfId="1" quotePrefix="1" applyNumberFormat="1" applyFont="1" applyFill="1" applyBorder="1" applyAlignment="1">
      <alignment horizontal="center"/>
    </xf>
    <xf numFmtId="166" fontId="0" fillId="0" borderId="5" xfId="2" quotePrefix="1" applyNumberFormat="1" applyFont="1" applyBorder="1"/>
    <xf numFmtId="167" fontId="0" fillId="0" borderId="6" xfId="2" applyNumberFormat="1" applyFont="1" applyBorder="1"/>
    <xf numFmtId="165" fontId="3" fillId="4" borderId="22" xfId="1" quotePrefix="1" applyNumberFormat="1" applyFont="1" applyFill="1" applyBorder="1" applyAlignment="1">
      <alignment horizontal="center"/>
    </xf>
    <xf numFmtId="165" fontId="17" fillId="4" borderId="22" xfId="1" applyNumberFormat="1" applyFont="1" applyFill="1" applyBorder="1"/>
    <xf numFmtId="165" fontId="1" fillId="0" borderId="9" xfId="1" applyNumberFormat="1" applyFont="1" applyFill="1" applyBorder="1"/>
    <xf numFmtId="165" fontId="17" fillId="4" borderId="39" xfId="1" quotePrefix="1" applyNumberFormat="1" applyFont="1" applyFill="1" applyBorder="1" applyAlignment="1">
      <alignment horizontal="center"/>
    </xf>
    <xf numFmtId="165" fontId="17" fillId="4" borderId="22" xfId="1" quotePrefix="1" applyNumberFormat="1" applyFont="1" applyFill="1" applyBorder="1" applyAlignment="1">
      <alignment horizontal="center"/>
    </xf>
    <xf numFmtId="166" fontId="17" fillId="4" borderId="22" xfId="2" applyNumberFormat="1" applyFont="1" applyFill="1" applyBorder="1"/>
    <xf numFmtId="165" fontId="17" fillId="4" borderId="39" xfId="1" applyNumberFormat="1" applyFont="1" applyFill="1" applyBorder="1"/>
    <xf numFmtId="166" fontId="18" fillId="4" borderId="22" xfId="2" applyNumberFormat="1" applyFont="1" applyFill="1" applyBorder="1"/>
    <xf numFmtId="165" fontId="17" fillId="4" borderId="41" xfId="1" applyNumberFormat="1" applyFont="1" applyFill="1" applyBorder="1"/>
    <xf numFmtId="165" fontId="0" fillId="0" borderId="9" xfId="1" applyNumberFormat="1" applyFont="1" applyBorder="1" applyAlignment="1">
      <alignment horizontal="center"/>
    </xf>
    <xf numFmtId="165" fontId="3" fillId="6" borderId="41" xfId="1" applyNumberFormat="1" applyFont="1" applyFill="1" applyBorder="1"/>
    <xf numFmtId="165" fontId="1" fillId="0" borderId="10" xfId="1" quotePrefix="1" applyNumberFormat="1" applyFont="1" applyFill="1" applyBorder="1" applyAlignment="1">
      <alignment horizontal="left" indent="1"/>
    </xf>
    <xf numFmtId="165" fontId="0" fillId="0" borderId="11" xfId="1" quotePrefix="1" applyNumberFormat="1" applyFont="1" applyFill="1" applyBorder="1" applyAlignment="1">
      <alignment horizontal="left" indent="2"/>
    </xf>
    <xf numFmtId="165" fontId="0" fillId="0" borderId="0" xfId="1" applyNumberFormat="1" applyFont="1" applyFill="1" applyAlignment="1">
      <alignment horizontal="center"/>
    </xf>
    <xf numFmtId="165" fontId="3" fillId="0" borderId="0" xfId="1" applyNumberFormat="1" applyFont="1" applyFill="1"/>
    <xf numFmtId="165" fontId="3" fillId="0" borderId="1" xfId="1" quotePrefix="1" applyNumberFormat="1" applyFont="1" applyFill="1" applyBorder="1" applyAlignment="1">
      <alignment horizontal="left" indent="2"/>
    </xf>
    <xf numFmtId="165" fontId="0" fillId="0" borderId="11" xfId="1" quotePrefix="1" applyNumberFormat="1" applyFont="1" applyFill="1" applyBorder="1" applyAlignment="1">
      <alignment horizontal="left" indent="3"/>
    </xf>
    <xf numFmtId="165" fontId="0" fillId="0" borderId="11" xfId="1" quotePrefix="1" applyNumberFormat="1" applyFont="1" applyFill="1" applyBorder="1" applyAlignment="1">
      <alignment horizontal="left" indent="4"/>
    </xf>
    <xf numFmtId="165" fontId="2" fillId="2" borderId="0" xfId="1" applyNumberFormat="1" applyFont="1" applyFill="1" applyBorder="1"/>
    <xf numFmtId="165" fontId="2" fillId="2" borderId="22" xfId="1" applyNumberFormat="1" applyFont="1" applyFill="1" applyBorder="1"/>
    <xf numFmtId="165" fontId="3" fillId="6" borderId="3" xfId="1" applyNumberFormat="1" applyFont="1" applyFill="1" applyBorder="1"/>
    <xf numFmtId="165" fontId="3" fillId="6" borderId="8" xfId="1" applyNumberFormat="1" applyFont="1" applyFill="1" applyBorder="1"/>
    <xf numFmtId="165" fontId="3" fillId="6" borderId="40" xfId="1" applyNumberFormat="1" applyFont="1" applyFill="1" applyBorder="1"/>
    <xf numFmtId="165" fontId="17" fillId="6" borderId="45" xfId="1" applyNumberFormat="1" applyFont="1" applyFill="1" applyBorder="1"/>
    <xf numFmtId="165" fontId="3" fillId="6" borderId="2" xfId="1" quotePrefix="1" applyNumberFormat="1" applyFont="1" applyFill="1" applyBorder="1" applyAlignment="1">
      <alignment horizontal="left" indent="1"/>
    </xf>
    <xf numFmtId="165" fontId="3" fillId="6" borderId="43" xfId="1" quotePrefix="1" applyNumberFormat="1" applyFont="1" applyFill="1" applyBorder="1" applyAlignment="1">
      <alignment horizontal="left" indent="1"/>
    </xf>
    <xf numFmtId="165" fontId="3" fillId="6" borderId="7" xfId="1" quotePrefix="1" applyNumberFormat="1" applyFont="1" applyFill="1" applyBorder="1" applyAlignment="1">
      <alignment horizontal="left" indent="1"/>
    </xf>
    <xf numFmtId="165" fontId="3" fillId="6" borderId="16" xfId="1" applyNumberFormat="1" applyFont="1" applyFill="1" applyBorder="1"/>
    <xf numFmtId="165" fontId="3" fillId="6" borderId="24" xfId="1" applyNumberFormat="1" applyFont="1" applyFill="1" applyBorder="1"/>
    <xf numFmtId="165" fontId="17" fillId="6" borderId="44" xfId="1" quotePrefix="1" applyNumberFormat="1" applyFont="1" applyFill="1" applyBorder="1" applyAlignment="1">
      <alignment horizontal="left" indent="1"/>
    </xf>
    <xf numFmtId="165" fontId="2" fillId="2" borderId="5" xfId="1" quotePrefix="1" applyNumberFormat="1" applyFont="1" applyFill="1" applyBorder="1" applyAlignment="1">
      <alignment horizontal="left"/>
    </xf>
    <xf numFmtId="165" fontId="17" fillId="6" borderId="36" xfId="1" applyNumberFormat="1" applyFont="1" applyFill="1" applyBorder="1"/>
    <xf numFmtId="0" fontId="7" fillId="0" borderId="0" xfId="0" applyFont="1" applyAlignment="1">
      <alignment vertical="center"/>
    </xf>
    <xf numFmtId="165" fontId="3" fillId="0" borderId="1" xfId="1" quotePrefix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3" fillId="4" borderId="39" xfId="1" quotePrefix="1" applyNumberFormat="1" applyFont="1" applyFill="1" applyBorder="1" applyAlignment="1">
      <alignment horizontal="center"/>
    </xf>
    <xf numFmtId="166" fontId="3" fillId="0" borderId="14" xfId="2" applyNumberFormat="1" applyFont="1" applyFill="1" applyBorder="1"/>
    <xf numFmtId="166" fontId="3" fillId="0" borderId="1" xfId="2" applyNumberFormat="1" applyFont="1" applyFill="1" applyBorder="1"/>
    <xf numFmtId="166" fontId="17" fillId="4" borderId="41" xfId="2" applyNumberFormat="1" applyFont="1" applyFill="1" applyBorder="1"/>
    <xf numFmtId="165" fontId="19" fillId="0" borderId="25" xfId="1" quotePrefix="1" applyNumberFormat="1" applyFont="1" applyBorder="1" applyAlignment="1">
      <alignment horizontal="center"/>
    </xf>
    <xf numFmtId="165" fontId="19" fillId="0" borderId="12" xfId="1" quotePrefix="1" applyNumberFormat="1" applyFont="1" applyBorder="1" applyAlignment="1">
      <alignment horizontal="center"/>
    </xf>
    <xf numFmtId="165" fontId="0" fillId="3" borderId="5" xfId="1" quotePrefix="1" applyNumberFormat="1" applyFont="1" applyFill="1" applyBorder="1" applyAlignment="1">
      <alignment horizontal="center"/>
    </xf>
    <xf numFmtId="165" fontId="0" fillId="3" borderId="7" xfId="1" quotePrefix="1" applyNumberFormat="1" applyFont="1" applyFill="1" applyBorder="1" applyAlignment="1">
      <alignment horizontal="center"/>
    </xf>
    <xf numFmtId="165" fontId="0" fillId="0" borderId="12" xfId="1" applyNumberFormat="1" applyFont="1" applyBorder="1" applyAlignment="1">
      <alignment horizontal="center" vertical="center" wrapText="1"/>
    </xf>
    <xf numFmtId="165" fontId="2" fillId="2" borderId="2" xfId="1" quotePrefix="1" applyNumberFormat="1" applyFont="1" applyFill="1" applyBorder="1" applyAlignment="1"/>
    <xf numFmtId="165" fontId="2" fillId="2" borderId="2" xfId="1" quotePrefix="1" applyNumberFormat="1" applyFont="1" applyFill="1" applyBorder="1" applyAlignment="1">
      <alignment horizontal="left"/>
    </xf>
    <xf numFmtId="165" fontId="6" fillId="0" borderId="49" xfId="1" applyNumberFormat="1" applyFont="1" applyFill="1" applyBorder="1"/>
    <xf numFmtId="165" fontId="5" fillId="3" borderId="0" xfId="1" quotePrefix="1" applyNumberFormat="1" applyFont="1" applyFill="1" applyBorder="1" applyAlignment="1">
      <alignment horizontal="center"/>
    </xf>
    <xf numFmtId="165" fontId="5" fillId="3" borderId="23" xfId="1" quotePrefix="1" applyNumberFormat="1" applyFont="1" applyFill="1" applyBorder="1" applyAlignment="1">
      <alignment horizontal="center"/>
    </xf>
    <xf numFmtId="165" fontId="5" fillId="3" borderId="28" xfId="1" quotePrefix="1" applyNumberFormat="1" applyFont="1" applyFill="1" applyBorder="1" applyAlignment="1">
      <alignment horizontal="center"/>
    </xf>
    <xf numFmtId="166" fontId="3" fillId="4" borderId="39" xfId="2" applyNumberFormat="1" applyFont="1" applyFill="1" applyBorder="1"/>
    <xf numFmtId="165" fontId="0" fillId="0" borderId="21" xfId="1" applyNumberFormat="1" applyFont="1" applyBorder="1"/>
    <xf numFmtId="165" fontId="0" fillId="0" borderId="15" xfId="1" applyNumberFormat="1" applyFont="1" applyBorder="1"/>
    <xf numFmtId="166" fontId="6" fillId="0" borderId="23" xfId="2" applyNumberFormat="1" applyFont="1" applyBorder="1"/>
    <xf numFmtId="165" fontId="1" fillId="0" borderId="15" xfId="1" applyNumberFormat="1" applyFont="1" applyFill="1" applyBorder="1"/>
    <xf numFmtId="165" fontId="0" fillId="0" borderId="0" xfId="1" applyNumberFormat="1" applyFont="1" applyAlignment="1">
      <alignment horizontal="left"/>
    </xf>
    <xf numFmtId="165" fontId="0" fillId="0" borderId="4" xfId="1" applyNumberFormat="1" applyFont="1" applyBorder="1" applyAlignment="1">
      <alignment horizontal="left"/>
    </xf>
    <xf numFmtId="165" fontId="0" fillId="0" borderId="5" xfId="1" applyNumberFormat="1" applyFont="1" applyBorder="1" applyAlignment="1">
      <alignment horizontal="left"/>
    </xf>
    <xf numFmtId="165" fontId="0" fillId="0" borderId="0" xfId="1" applyNumberFormat="1" applyFont="1" applyBorder="1" applyAlignment="1">
      <alignment horizontal="left"/>
    </xf>
    <xf numFmtId="165" fontId="0" fillId="0" borderId="6" xfId="1" applyNumberFormat="1" applyFont="1" applyBorder="1" applyAlignment="1">
      <alignment horizontal="left"/>
    </xf>
    <xf numFmtId="9" fontId="0" fillId="27" borderId="6" xfId="2" quotePrefix="1" applyFont="1" applyFill="1" applyBorder="1" applyAlignment="1">
      <alignment horizontal="right"/>
    </xf>
    <xf numFmtId="165" fontId="3" fillId="0" borderId="13" xfId="1" quotePrefix="1" applyNumberFormat="1" applyFont="1" applyBorder="1"/>
    <xf numFmtId="165" fontId="3" fillId="0" borderId="14" xfId="1" quotePrefix="1" applyNumberFormat="1" applyFont="1" applyBorder="1"/>
    <xf numFmtId="9" fontId="3" fillId="27" borderId="29" xfId="2" quotePrefix="1" applyFont="1" applyFill="1" applyBorder="1" applyAlignment="1">
      <alignment horizontal="right"/>
    </xf>
    <xf numFmtId="165" fontId="0" fillId="0" borderId="0" xfId="1" applyNumberFormat="1" applyFont="1" applyAlignment="1"/>
    <xf numFmtId="165" fontId="0" fillId="0" borderId="5" xfId="1" applyNumberFormat="1" applyFont="1" applyBorder="1" applyAlignment="1"/>
    <xf numFmtId="165" fontId="0" fillId="0" borderId="0" xfId="1" applyNumberFormat="1" applyFont="1" applyBorder="1" applyAlignment="1"/>
    <xf numFmtId="165" fontId="0" fillId="0" borderId="6" xfId="1" applyNumberFormat="1" applyFont="1" applyBorder="1" applyAlignment="1"/>
    <xf numFmtId="165" fontId="3" fillId="0" borderId="1" xfId="1" quotePrefix="1" applyNumberFormat="1" applyFont="1" applyBorder="1"/>
    <xf numFmtId="165" fontId="0" fillId="0" borderId="11" xfId="1" applyNumberFormat="1" applyFont="1" applyBorder="1" applyAlignment="1">
      <alignment horizontal="left" indent="1"/>
    </xf>
    <xf numFmtId="165" fontId="0" fillId="0" borderId="11" xfId="1" applyNumberFormat="1" applyFont="1" applyBorder="1" applyAlignment="1">
      <alignment horizontal="left" indent="2"/>
    </xf>
    <xf numFmtId="165" fontId="19" fillId="0" borderId="6" xfId="1" quotePrefix="1" applyNumberFormat="1" applyFont="1" applyBorder="1" applyAlignment="1">
      <alignment horizontal="center"/>
    </xf>
    <xf numFmtId="165" fontId="19" fillId="0" borderId="11" xfId="1" quotePrefix="1" applyNumberFormat="1" applyFont="1" applyBorder="1" applyAlignment="1">
      <alignment horizontal="center"/>
    </xf>
    <xf numFmtId="165" fontId="17" fillId="4" borderId="33" xfId="1" quotePrefix="1" applyNumberFormat="1" applyFont="1" applyFill="1" applyBorder="1" applyAlignment="1">
      <alignment horizontal="center"/>
    </xf>
    <xf numFmtId="0" fontId="5" fillId="0" borderId="0" xfId="0" applyFont="1"/>
    <xf numFmtId="165" fontId="5" fillId="0" borderId="0" xfId="1" applyNumberFormat="1" applyFont="1"/>
    <xf numFmtId="0" fontId="17" fillId="0" borderId="0" xfId="0" applyFont="1" applyAlignment="1">
      <alignment horizontal="center" vertical="center" wrapText="1"/>
    </xf>
    <xf numFmtId="166" fontId="3" fillId="0" borderId="14" xfId="2" applyNumberFormat="1" applyFont="1" applyFill="1" applyBorder="1" applyAlignment="1">
      <alignment horizontal="right"/>
    </xf>
    <xf numFmtId="165" fontId="3" fillId="0" borderId="0" xfId="1" applyNumberFormat="1" applyFont="1" applyBorder="1" applyAlignment="1">
      <alignment vertical="center" wrapText="1"/>
    </xf>
    <xf numFmtId="165" fontId="0" fillId="3" borderId="21" xfId="1" quotePrefix="1" applyNumberFormat="1" applyFont="1" applyFill="1" applyBorder="1" applyAlignment="1">
      <alignment horizontal="center"/>
    </xf>
    <xf numFmtId="165" fontId="0" fillId="3" borderId="23" xfId="1" quotePrefix="1" applyNumberFormat="1" applyFont="1" applyFill="1" applyBorder="1" applyAlignment="1">
      <alignment horizontal="center"/>
    </xf>
    <xf numFmtId="165" fontId="0" fillId="0" borderId="11" xfId="1" quotePrefix="1" applyNumberFormat="1" applyFont="1" applyBorder="1" applyAlignment="1">
      <alignment horizontal="left" indent="1"/>
    </xf>
    <xf numFmtId="165" fontId="0" fillId="0" borderId="2" xfId="1" quotePrefix="1" applyNumberFormat="1" applyFont="1" applyBorder="1" applyAlignment="1">
      <alignment horizontal="left"/>
    </xf>
    <xf numFmtId="165" fontId="0" fillId="0" borderId="3" xfId="1" quotePrefix="1" applyNumberFormat="1" applyFont="1" applyBorder="1" applyAlignment="1">
      <alignment horizontal="left"/>
    </xf>
    <xf numFmtId="165" fontId="0" fillId="0" borderId="6" xfId="1" quotePrefix="1" applyNumberFormat="1" applyFont="1" applyBorder="1" applyAlignment="1"/>
    <xf numFmtId="165" fontId="0" fillId="0" borderId="5" xfId="1" quotePrefix="1" applyNumberFormat="1" applyFont="1" applyBorder="1" applyAlignment="1"/>
    <xf numFmtId="165" fontId="0" fillId="0" borderId="0" xfId="1" quotePrefix="1" applyNumberFormat="1" applyFont="1" applyBorder="1" applyAlignment="1"/>
    <xf numFmtId="165" fontId="0" fillId="0" borderId="5" xfId="1" quotePrefix="1" applyNumberFormat="1" applyFont="1" applyBorder="1" applyAlignment="1">
      <alignment horizontal="left"/>
    </xf>
    <xf numFmtId="165" fontId="0" fillId="0" borderId="6" xfId="1" quotePrefix="1" applyNumberFormat="1" applyFont="1" applyBorder="1" applyAlignment="1">
      <alignment horizontal="left"/>
    </xf>
    <xf numFmtId="165" fontId="0" fillId="0" borderId="11" xfId="1" quotePrefix="1" applyNumberFormat="1" applyFont="1" applyBorder="1" applyAlignment="1">
      <alignment horizontal="left" indent="2"/>
    </xf>
    <xf numFmtId="165" fontId="1" fillId="0" borderId="21" xfId="1" applyNumberFormat="1" applyFont="1" applyFill="1" applyBorder="1"/>
    <xf numFmtId="165" fontId="1" fillId="0" borderId="23" xfId="1" applyNumberFormat="1" applyFont="1" applyFill="1" applyBorder="1"/>
    <xf numFmtId="165" fontId="3" fillId="0" borderId="18" xfId="1" applyNumberFormat="1" applyFont="1" applyFill="1" applyBorder="1"/>
    <xf numFmtId="0" fontId="5" fillId="23" borderId="34" xfId="24" applyAlignment="1">
      <alignment horizontal="left" vertical="center" wrapText="1" indent="1"/>
    </xf>
    <xf numFmtId="0" fontId="0" fillId="8" borderId="0" xfId="0" applyFill="1"/>
    <xf numFmtId="165" fontId="19" fillId="0" borderId="12" xfId="1" quotePrefix="1" applyNumberFormat="1" applyFont="1" applyFill="1" applyBorder="1" applyAlignment="1">
      <alignment horizontal="center"/>
    </xf>
    <xf numFmtId="167" fontId="1" fillId="0" borderId="0" xfId="2" applyNumberFormat="1" applyFont="1" applyFill="1" applyBorder="1"/>
    <xf numFmtId="167" fontId="1" fillId="0" borderId="11" xfId="2" applyNumberFormat="1" applyFont="1" applyFill="1" applyBorder="1" applyAlignment="1">
      <alignment horizontal="right"/>
    </xf>
    <xf numFmtId="167" fontId="1" fillId="0" borderId="6" xfId="2" applyNumberFormat="1" applyFont="1" applyFill="1" applyBorder="1" applyAlignment="1">
      <alignment horizontal="right"/>
    </xf>
    <xf numFmtId="167" fontId="3" fillId="0" borderId="1" xfId="2" applyNumberFormat="1" applyFont="1" applyFill="1" applyBorder="1" applyAlignment="1">
      <alignment horizontal="right"/>
    </xf>
    <xf numFmtId="167" fontId="3" fillId="0" borderId="29" xfId="2" applyNumberFormat="1" applyFont="1" applyFill="1" applyBorder="1" applyAlignment="1">
      <alignment horizontal="right"/>
    </xf>
    <xf numFmtId="165" fontId="0" fillId="0" borderId="0" xfId="1" applyNumberFormat="1" applyFont="1" applyFill="1" applyBorder="1" applyAlignment="1"/>
    <xf numFmtId="165" fontId="0" fillId="0" borderId="0" xfId="1" quotePrefix="1" applyNumberFormat="1" applyFont="1" applyFill="1" applyBorder="1" applyAlignment="1"/>
    <xf numFmtId="165" fontId="0" fillId="0" borderId="0" xfId="1" applyNumberFormat="1" applyFont="1" applyFill="1" applyBorder="1" applyAlignment="1">
      <alignment horizontal="left"/>
    </xf>
    <xf numFmtId="9" fontId="3" fillId="0" borderId="29" xfId="2" quotePrefix="1" applyFont="1" applyFill="1" applyBorder="1" applyAlignment="1">
      <alignment horizontal="right"/>
    </xf>
    <xf numFmtId="9" fontId="0" fillId="0" borderId="6" xfId="2" quotePrefix="1" applyFont="1" applyFill="1" applyBorder="1" applyAlignment="1">
      <alignment horizontal="right"/>
    </xf>
    <xf numFmtId="9" fontId="3" fillId="0" borderId="0" xfId="2" quotePrefix="1" applyFont="1" applyFill="1" applyBorder="1" applyAlignment="1">
      <alignment horizontal="right"/>
    </xf>
    <xf numFmtId="9" fontId="0" fillId="0" borderId="0" xfId="2" quotePrefix="1" applyFont="1" applyFill="1" applyBorder="1" applyAlignment="1">
      <alignment horizontal="right"/>
    </xf>
    <xf numFmtId="170" fontId="3" fillId="0" borderId="13" xfId="1" quotePrefix="1" applyNumberFormat="1" applyFont="1" applyBorder="1"/>
    <xf numFmtId="170" fontId="3" fillId="0" borderId="14" xfId="1" quotePrefix="1" applyNumberFormat="1" applyFont="1" applyBorder="1"/>
    <xf numFmtId="170" fontId="0" fillId="0" borderId="5" xfId="1" applyNumberFormat="1" applyFont="1" applyBorder="1"/>
    <xf numFmtId="170" fontId="0" fillId="0" borderId="0" xfId="1" applyNumberFormat="1" applyFont="1" applyBorder="1"/>
    <xf numFmtId="9" fontId="3" fillId="0" borderId="29" xfId="2" quotePrefix="1" applyNumberFormat="1" applyFont="1" applyFill="1" applyBorder="1" applyAlignment="1">
      <alignment horizontal="right"/>
    </xf>
    <xf numFmtId="165" fontId="3" fillId="0" borderId="0" xfId="1" quotePrefix="1" applyNumberFormat="1" applyFont="1" applyAlignment="1">
      <alignment horizontal="center"/>
    </xf>
    <xf numFmtId="165" fontId="0" fillId="3" borderId="26" xfId="1" quotePrefix="1" applyNumberFormat="1" applyFont="1" applyFill="1" applyBorder="1" applyAlignment="1">
      <alignment horizontal="center"/>
    </xf>
    <xf numFmtId="165" fontId="0" fillId="3" borderId="16" xfId="1" quotePrefix="1" applyNumberFormat="1" applyFont="1" applyFill="1" applyBorder="1" applyAlignment="1">
      <alignment horizontal="center"/>
    </xf>
    <xf numFmtId="165" fontId="4" fillId="5" borderId="32" xfId="1" quotePrefix="1" applyNumberFormat="1" applyFont="1" applyFill="1" applyBorder="1" applyAlignment="1">
      <alignment horizontal="center"/>
    </xf>
    <xf numFmtId="165" fontId="17" fillId="4" borderId="16" xfId="1" quotePrefix="1" applyNumberFormat="1" applyFont="1" applyFill="1" applyBorder="1" applyAlignment="1">
      <alignment horizontal="center"/>
    </xf>
    <xf numFmtId="165" fontId="0" fillId="3" borderId="2" xfId="1" quotePrefix="1" applyNumberFormat="1" applyFont="1" applyFill="1" applyBorder="1" applyAlignment="1">
      <alignment horizontal="center"/>
    </xf>
    <xf numFmtId="165" fontId="0" fillId="3" borderId="15" xfId="1" quotePrefix="1" applyNumberFormat="1" applyFont="1" applyFill="1" applyBorder="1" applyAlignment="1">
      <alignment horizontal="center"/>
    </xf>
    <xf numFmtId="165" fontId="19" fillId="0" borderId="12" xfId="1" quotePrefix="1" applyNumberFormat="1" applyFont="1" applyBorder="1" applyAlignment="1">
      <alignment horizontal="center" wrapText="1"/>
    </xf>
    <xf numFmtId="165" fontId="4" fillId="5" borderId="37" xfId="1" quotePrefix="1" applyNumberFormat="1" applyFont="1" applyFill="1" applyBorder="1" applyAlignment="1">
      <alignment horizontal="center"/>
    </xf>
    <xf numFmtId="166" fontId="1" fillId="0" borderId="11" xfId="2" quotePrefix="1" applyNumberFormat="1" applyFont="1" applyFill="1" applyBorder="1" applyAlignment="1">
      <alignment horizontal="right"/>
    </xf>
    <xf numFmtId="166" fontId="1" fillId="0" borderId="6" xfId="2" quotePrefix="1" applyNumberFormat="1" applyFont="1" applyFill="1" applyBorder="1" applyAlignment="1">
      <alignment horizontal="right"/>
    </xf>
    <xf numFmtId="165" fontId="0" fillId="3" borderId="0" xfId="1" quotePrefix="1" applyNumberFormat="1" applyFont="1" applyFill="1" applyBorder="1" applyAlignment="1">
      <alignment horizontal="center"/>
    </xf>
    <xf numFmtId="165" fontId="5" fillId="3" borderId="21" xfId="1" quotePrefix="1" applyNumberFormat="1" applyFont="1" applyFill="1" applyBorder="1" applyAlignment="1">
      <alignment horizontal="center"/>
    </xf>
    <xf numFmtId="165" fontId="3" fillId="7" borderId="15" xfId="1" quotePrefix="1" applyNumberFormat="1" applyFont="1" applyFill="1" applyBorder="1"/>
    <xf numFmtId="165" fontId="2" fillId="2" borderId="15" xfId="1" quotePrefix="1" applyNumberFormat="1" applyFont="1" applyFill="1" applyBorder="1"/>
    <xf numFmtId="165" fontId="6" fillId="0" borderId="7" xfId="1" quotePrefix="1" applyNumberFormat="1" applyFont="1" applyBorder="1"/>
    <xf numFmtId="165" fontId="0" fillId="3" borderId="3" xfId="1" quotePrefix="1" applyNumberFormat="1" applyFont="1" applyFill="1" applyBorder="1" applyAlignment="1">
      <alignment horizontal="center"/>
    </xf>
    <xf numFmtId="165" fontId="3" fillId="4" borderId="16" xfId="1" quotePrefix="1" applyNumberFormat="1" applyFont="1" applyFill="1" applyBorder="1" applyAlignment="1">
      <alignment horizontal="center"/>
    </xf>
    <xf numFmtId="165" fontId="5" fillId="3" borderId="5" xfId="1" quotePrefix="1" applyNumberFormat="1" applyFont="1" applyFill="1" applyBorder="1" applyAlignment="1">
      <alignment horizontal="center"/>
    </xf>
    <xf numFmtId="165" fontId="5" fillId="3" borderId="22" xfId="1" quotePrefix="1" applyNumberFormat="1" applyFont="1" applyFill="1" applyBorder="1" applyAlignment="1">
      <alignment horizontal="center"/>
    </xf>
    <xf numFmtId="165" fontId="5" fillId="3" borderId="27" xfId="1" quotePrefix="1" applyNumberFormat="1" applyFont="1" applyFill="1" applyBorder="1" applyAlignment="1">
      <alignment horizontal="center"/>
    </xf>
    <xf numFmtId="165" fontId="5" fillId="3" borderId="7" xfId="1" quotePrefix="1" applyNumberFormat="1" applyFont="1" applyFill="1" applyBorder="1" applyAlignment="1">
      <alignment horizontal="center"/>
    </xf>
    <xf numFmtId="165" fontId="5" fillId="3" borderId="24" xfId="1" quotePrefix="1" applyNumberFormat="1" applyFont="1" applyFill="1" applyBorder="1" applyAlignment="1">
      <alignment horizontal="center"/>
    </xf>
    <xf numFmtId="165" fontId="0" fillId="0" borderId="2" xfId="1" quotePrefix="1" applyNumberFormat="1" applyFont="1" applyBorder="1"/>
    <xf numFmtId="165" fontId="4" fillId="5" borderId="16" xfId="1" quotePrefix="1" applyNumberFormat="1" applyFont="1" applyFill="1" applyBorder="1" applyAlignment="1">
      <alignment horizontal="center"/>
    </xf>
    <xf numFmtId="165" fontId="4" fillId="5" borderId="24" xfId="1" quotePrefix="1" applyNumberFormat="1" applyFont="1" applyFill="1" applyBorder="1" applyAlignment="1">
      <alignment horizontal="center"/>
    </xf>
    <xf numFmtId="166" fontId="1" fillId="0" borderId="2" xfId="2" applyNumberFormat="1" applyFont="1" applyFill="1" applyBorder="1"/>
    <xf numFmtId="166" fontId="1" fillId="0" borderId="5" xfId="2" applyNumberFormat="1" applyFont="1" applyFill="1" applyBorder="1"/>
    <xf numFmtId="166" fontId="3" fillId="0" borderId="13" xfId="2" applyNumberFormat="1" applyFont="1" applyFill="1" applyBorder="1"/>
    <xf numFmtId="167" fontId="1" fillId="0" borderId="0" xfId="1" applyNumberFormat="1" applyFont="1" applyFill="1" applyBorder="1"/>
    <xf numFmtId="167" fontId="3" fillId="0" borderId="14" xfId="1" applyNumberFormat="1" applyFont="1" applyFill="1" applyBorder="1"/>
    <xf numFmtId="167" fontId="1" fillId="0" borderId="11" xfId="2" quotePrefix="1" applyNumberFormat="1" applyFont="1" applyFill="1" applyBorder="1" applyAlignment="1">
      <alignment horizontal="right"/>
    </xf>
    <xf numFmtId="167" fontId="1" fillId="0" borderId="6" xfId="2" quotePrefix="1" applyNumberFormat="1" applyFont="1" applyFill="1" applyBorder="1" applyAlignment="1">
      <alignment horizontal="right"/>
    </xf>
    <xf numFmtId="167" fontId="1" fillId="0" borderId="4" xfId="2" applyNumberFormat="1" applyFont="1" applyFill="1" applyBorder="1" applyAlignment="1">
      <alignment horizontal="right"/>
    </xf>
    <xf numFmtId="165" fontId="17" fillId="4" borderId="32" xfId="1" quotePrefix="1" applyNumberFormat="1" applyFont="1" applyFill="1" applyBorder="1" applyAlignment="1">
      <alignment horizontal="center"/>
    </xf>
    <xf numFmtId="165" fontId="0" fillId="3" borderId="32" xfId="1" quotePrefix="1" applyNumberFormat="1" applyFont="1" applyFill="1" applyBorder="1" applyAlignment="1">
      <alignment horizontal="center"/>
    </xf>
    <xf numFmtId="0" fontId="0" fillId="0" borderId="0" xfId="0" applyBorder="1"/>
    <xf numFmtId="0" fontId="32" fillId="8" borderId="0" xfId="0" applyFont="1" applyFill="1"/>
    <xf numFmtId="0" fontId="33" fillId="47" borderId="58" xfId="0" applyFont="1" applyFill="1" applyBorder="1"/>
    <xf numFmtId="0" fontId="34" fillId="8" borderId="0" xfId="0" applyFont="1" applyFill="1" applyAlignment="1">
      <alignment horizontal="left" vertical="top" indent="1"/>
    </xf>
    <xf numFmtId="0" fontId="35" fillId="8" borderId="0" xfId="0" applyFont="1" applyFill="1" applyAlignment="1">
      <alignment horizontal="left" vertical="top" indent="1"/>
    </xf>
    <xf numFmtId="14" fontId="35" fillId="8" borderId="0" xfId="0" applyNumberFormat="1" applyFont="1" applyFill="1" applyAlignment="1">
      <alignment horizontal="left" vertical="top" indent="1"/>
    </xf>
    <xf numFmtId="0" fontId="0" fillId="48" borderId="60" xfId="0" applyFill="1" applyBorder="1"/>
    <xf numFmtId="0" fontId="0" fillId="48" borderId="61" xfId="0" applyFill="1" applyBorder="1"/>
    <xf numFmtId="0" fontId="0" fillId="0" borderId="57" xfId="0" applyBorder="1"/>
    <xf numFmtId="3" fontId="0" fillId="0" borderId="57" xfId="0" applyNumberFormat="1" applyBorder="1"/>
    <xf numFmtId="0" fontId="21" fillId="49" borderId="59" xfId="61" applyNumberFormat="1" applyFill="1" applyBorder="1" applyAlignment="1"/>
    <xf numFmtId="0" fontId="5" fillId="48" borderId="62" xfId="38" applyNumberFormat="1" applyFill="1" applyBorder="1" applyProtection="1">
      <alignment horizontal="left" vertical="center" indent="1"/>
      <protection locked="0"/>
    </xf>
    <xf numFmtId="0" fontId="0" fillId="48" borderId="62" xfId="0" applyFill="1" applyBorder="1"/>
    <xf numFmtId="0" fontId="5" fillId="48" borderId="57" xfId="38" applyNumberFormat="1" applyFill="1" applyBorder="1" applyProtection="1">
      <alignment horizontal="left" vertical="center" indent="1"/>
      <protection locked="0"/>
    </xf>
    <xf numFmtId="0" fontId="0" fillId="48" borderId="57" xfId="0" applyFill="1" applyBorder="1"/>
    <xf numFmtId="169" fontId="0" fillId="0" borderId="57" xfId="0" applyNumberFormat="1" applyBorder="1"/>
    <xf numFmtId="165" fontId="3" fillId="6" borderId="15" xfId="1" applyNumberFormat="1" applyFont="1" applyFill="1" applyBorder="1"/>
    <xf numFmtId="165" fontId="3" fillId="6" borderId="65" xfId="1" applyNumberFormat="1" applyFont="1" applyFill="1" applyBorder="1"/>
    <xf numFmtId="165" fontId="3" fillId="6" borderId="23" xfId="1" applyNumberFormat="1" applyFont="1" applyFill="1" applyBorder="1"/>
    <xf numFmtId="165" fontId="17" fillId="6" borderId="66" xfId="1" applyNumberFormat="1" applyFont="1" applyFill="1" applyBorder="1"/>
    <xf numFmtId="165" fontId="2" fillId="2" borderId="21" xfId="1" applyNumberFormat="1" applyFont="1" applyFill="1" applyBorder="1"/>
    <xf numFmtId="166" fontId="8" fillId="4" borderId="24" xfId="2" applyNumberFormat="1" applyFont="1" applyFill="1" applyBorder="1"/>
    <xf numFmtId="166" fontId="6" fillId="6" borderId="18" xfId="2" applyNumberFormat="1" applyFont="1" applyFill="1" applyBorder="1"/>
    <xf numFmtId="166" fontId="8" fillId="4" borderId="20" xfId="2" applyNumberFormat="1" applyFont="1" applyFill="1" applyBorder="1"/>
    <xf numFmtId="165" fontId="3" fillId="7" borderId="4" xfId="1" applyNumberFormat="1" applyFont="1" applyFill="1" applyBorder="1"/>
    <xf numFmtId="165" fontId="2" fillId="2" borderId="4" xfId="1" applyNumberFormat="1" applyFont="1" applyFill="1" applyBorder="1"/>
    <xf numFmtId="165" fontId="5" fillId="3" borderId="8" xfId="1" quotePrefix="1" applyNumberFormat="1" applyFont="1" applyFill="1" applyBorder="1" applyAlignment="1">
      <alignment horizontal="center"/>
    </xf>
    <xf numFmtId="165" fontId="0" fillId="3" borderId="8" xfId="1" quotePrefix="1" applyNumberFormat="1" applyFont="1" applyFill="1" applyBorder="1" applyAlignment="1">
      <alignment horizontal="center"/>
    </xf>
    <xf numFmtId="3" fontId="5" fillId="0" borderId="0" xfId="0" quotePrefix="1" applyNumberFormat="1" applyFont="1" applyFill="1" applyBorder="1"/>
    <xf numFmtId="0" fontId="0" fillId="50" borderId="0" xfId="0" applyFill="1"/>
    <xf numFmtId="0" fontId="5" fillId="0" borderId="0" xfId="0" quotePrefix="1" applyNumberFormat="1" applyFont="1" applyFill="1" applyBorder="1"/>
    <xf numFmtId="0" fontId="1" fillId="0" borderId="0" xfId="0" quotePrefix="1" applyFont="1" applyFill="1" applyBorder="1"/>
    <xf numFmtId="0" fontId="1" fillId="0" borderId="0" xfId="0" applyFont="1" applyFill="1" applyBorder="1"/>
    <xf numFmtId="0" fontId="0" fillId="0" borderId="0" xfId="1" quotePrefix="1" applyNumberFormat="1" applyFont="1" applyFill="1" applyBorder="1"/>
    <xf numFmtId="0" fontId="5" fillId="0" borderId="0" xfId="0" applyFont="1" applyFill="1" applyBorder="1"/>
    <xf numFmtId="0" fontId="1" fillId="0" borderId="0" xfId="1" quotePrefix="1" applyNumberFormat="1" applyFont="1" applyFill="1" applyBorder="1"/>
    <xf numFmtId="165" fontId="1" fillId="0" borderId="0" xfId="1" quotePrefix="1" applyNumberFormat="1" applyFont="1" applyFill="1" applyBorder="1"/>
    <xf numFmtId="3" fontId="5" fillId="0" borderId="0" xfId="0" applyNumberFormat="1" applyFont="1" applyFill="1" applyBorder="1"/>
    <xf numFmtId="3" fontId="5" fillId="0" borderId="10" xfId="0" quotePrefix="1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left" indent="1"/>
    </xf>
    <xf numFmtId="165" fontId="0" fillId="0" borderId="0" xfId="1" applyNumberFormat="1" applyFont="1" applyAlignment="1">
      <alignment horizontal="left" indent="1"/>
    </xf>
    <xf numFmtId="3" fontId="5" fillId="0" borderId="12" xfId="0" quotePrefix="1" applyNumberFormat="1" applyFont="1" applyFill="1" applyBorder="1" applyAlignment="1">
      <alignment horizontal="center"/>
    </xf>
    <xf numFmtId="165" fontId="5" fillId="0" borderId="2" xfId="1" quotePrefix="1" applyNumberFormat="1" applyFont="1" applyFill="1" applyBorder="1" applyAlignment="1">
      <alignment horizontal="left" indent="2"/>
    </xf>
    <xf numFmtId="165" fontId="5" fillId="0" borderId="10" xfId="1" quotePrefix="1" applyNumberFormat="1" applyFont="1" applyFill="1" applyBorder="1"/>
    <xf numFmtId="165" fontId="5" fillId="0" borderId="3" xfId="1" quotePrefix="1" applyNumberFormat="1" applyFont="1" applyFill="1" applyBorder="1"/>
    <xf numFmtId="165" fontId="5" fillId="0" borderId="10" xfId="1" applyNumberFormat="1" applyFont="1" applyFill="1" applyBorder="1"/>
    <xf numFmtId="165" fontId="5" fillId="0" borderId="5" xfId="1" quotePrefix="1" applyNumberFormat="1" applyFont="1" applyFill="1" applyBorder="1" applyAlignment="1">
      <alignment horizontal="left" indent="2"/>
    </xf>
    <xf numFmtId="165" fontId="5" fillId="0" borderId="11" xfId="1" quotePrefix="1" applyNumberFormat="1" applyFont="1" applyFill="1" applyBorder="1"/>
    <xf numFmtId="165" fontId="5" fillId="0" borderId="11" xfId="1" applyNumberFormat="1" applyFont="1" applyFill="1" applyBorder="1"/>
    <xf numFmtId="165" fontId="17" fillId="0" borderId="13" xfId="1" quotePrefix="1" applyNumberFormat="1" applyFont="1" applyFill="1" applyBorder="1" applyAlignment="1">
      <alignment horizontal="left" indent="1"/>
    </xf>
    <xf numFmtId="165" fontId="17" fillId="0" borderId="1" xfId="1" applyNumberFormat="1" applyFont="1" applyFill="1" applyBorder="1"/>
    <xf numFmtId="165" fontId="17" fillId="0" borderId="14" xfId="1" applyNumberFormat="1" applyFont="1" applyFill="1" applyBorder="1"/>
    <xf numFmtId="165" fontId="5" fillId="0" borderId="11" xfId="1" applyNumberFormat="1" applyFont="1" applyFill="1" applyBorder="1" applyAlignment="1">
      <alignment horizontal="left" indent="1"/>
    </xf>
    <xf numFmtId="165" fontId="5" fillId="0" borderId="0" xfId="1" applyNumberFormat="1" applyFont="1" applyFill="1" applyBorder="1" applyAlignment="1">
      <alignment horizontal="left" indent="1"/>
    </xf>
    <xf numFmtId="0" fontId="17" fillId="0" borderId="0" xfId="0" applyFont="1" applyFill="1" applyBorder="1"/>
    <xf numFmtId="165" fontId="17" fillId="0" borderId="13" xfId="1" quotePrefix="1" applyNumberFormat="1" applyFont="1" applyFill="1" applyBorder="1"/>
    <xf numFmtId="165" fontId="5" fillId="0" borderId="5" xfId="1" quotePrefix="1" applyNumberFormat="1" applyFont="1" applyFill="1" applyBorder="1"/>
    <xf numFmtId="0" fontId="36" fillId="50" borderId="0" xfId="0" applyFont="1" applyFill="1"/>
    <xf numFmtId="165" fontId="2" fillId="2" borderId="7" xfId="1" quotePrefix="1" applyNumberFormat="1" applyFont="1" applyFill="1" applyBorder="1"/>
    <xf numFmtId="3" fontId="2" fillId="2" borderId="24" xfId="0" applyNumberFormat="1" applyFont="1" applyFill="1" applyBorder="1"/>
    <xf numFmtId="3" fontId="2" fillId="2" borderId="8" xfId="0" applyNumberFormat="1" applyFont="1" applyFill="1" applyBorder="1"/>
    <xf numFmtId="3" fontId="2" fillId="2" borderId="9" xfId="0" applyNumberFormat="1" applyFont="1" applyFill="1" applyBorder="1"/>
    <xf numFmtId="165" fontId="3" fillId="0" borderId="0" xfId="1" applyNumberFormat="1" applyFont="1" applyFill="1" applyBorder="1" applyAlignment="1">
      <alignment vertical="center" wrapText="1"/>
    </xf>
    <xf numFmtId="0" fontId="0" fillId="0" borderId="0" xfId="0" quotePrefix="1" applyFill="1" applyBorder="1"/>
    <xf numFmtId="0" fontId="3" fillId="0" borderId="0" xfId="0" quotePrefix="1" applyFont="1" applyFill="1" applyBorder="1"/>
    <xf numFmtId="0" fontId="6" fillId="0" borderId="0" xfId="0" quotePrefix="1" applyFont="1" applyFill="1" applyBorder="1"/>
    <xf numFmtId="166" fontId="6" fillId="0" borderId="0" xfId="2" applyNumberFormat="1" applyFont="1" applyFill="1" applyBorder="1"/>
    <xf numFmtId="167" fontId="6" fillId="0" borderId="0" xfId="2" applyNumberFormat="1" applyFont="1" applyFill="1" applyBorder="1"/>
    <xf numFmtId="165" fontId="6" fillId="0" borderId="0" xfId="1" applyNumberFormat="1" applyFont="1" applyFill="1" applyBorder="1"/>
    <xf numFmtId="165" fontId="3" fillId="0" borderId="3" xfId="1" applyNumberFormat="1" applyFont="1" applyFill="1" applyBorder="1"/>
    <xf numFmtId="166" fontId="3" fillId="0" borderId="10" xfId="2" applyNumberFormat="1" applyFont="1" applyFill="1" applyBorder="1" applyAlignment="1">
      <alignment horizontal="right"/>
    </xf>
    <xf numFmtId="165" fontId="1" fillId="0" borderId="11" xfId="1" quotePrefix="1" applyNumberFormat="1" applyFont="1" applyFill="1" applyBorder="1" applyAlignment="1">
      <alignment horizontal="left" indent="2"/>
    </xf>
    <xf numFmtId="165" fontId="6" fillId="0" borderId="11" xfId="1" quotePrefix="1" applyNumberFormat="1" applyFont="1" applyFill="1" applyBorder="1" applyAlignment="1">
      <alignment horizontal="left" indent="3"/>
    </xf>
    <xf numFmtId="165" fontId="1" fillId="0" borderId="12" xfId="1" quotePrefix="1" applyNumberFormat="1" applyFont="1" applyFill="1" applyBorder="1" applyAlignment="1">
      <alignment horizontal="left" indent="1"/>
    </xf>
    <xf numFmtId="166" fontId="6" fillId="0" borderId="11" xfId="2" applyNumberFormat="1" applyFont="1" applyFill="1" applyBorder="1"/>
    <xf numFmtId="167" fontId="6" fillId="0" borderId="0" xfId="1" applyNumberFormat="1" applyFont="1" applyFill="1" applyBorder="1"/>
    <xf numFmtId="167" fontId="6" fillId="0" borderId="11" xfId="2" applyNumberFormat="1" applyFont="1" applyFill="1" applyBorder="1" applyAlignment="1">
      <alignment horizontal="right"/>
    </xf>
    <xf numFmtId="167" fontId="6" fillId="0" borderId="6" xfId="2" applyNumberFormat="1" applyFont="1" applyFill="1" applyBorder="1" applyAlignment="1">
      <alignment horizontal="right"/>
    </xf>
    <xf numFmtId="166" fontId="6" fillId="0" borderId="5" xfId="2" applyNumberFormat="1" applyFont="1" applyFill="1" applyBorder="1"/>
    <xf numFmtId="166" fontId="17" fillId="4" borderId="38" xfId="2" applyNumberFormat="1" applyFont="1" applyFill="1" applyBorder="1"/>
    <xf numFmtId="167" fontId="3" fillId="0" borderId="3" xfId="1" applyNumberFormat="1" applyFont="1" applyFill="1" applyBorder="1"/>
    <xf numFmtId="167" fontId="3" fillId="0" borderId="10" xfId="2" applyNumberFormat="1" applyFont="1" applyFill="1" applyBorder="1" applyAlignment="1">
      <alignment horizontal="right"/>
    </xf>
    <xf numFmtId="167" fontId="3" fillId="0" borderId="4" xfId="2" applyNumberFormat="1" applyFont="1" applyFill="1" applyBorder="1" applyAlignment="1">
      <alignment horizontal="right"/>
    </xf>
    <xf numFmtId="165" fontId="6" fillId="0" borderId="11" xfId="1" applyNumberFormat="1" applyFont="1" applyFill="1" applyBorder="1"/>
    <xf numFmtId="165" fontId="18" fillId="4" borderId="22" xfId="1" applyNumberFormat="1" applyFont="1" applyFill="1" applyBorder="1"/>
    <xf numFmtId="166" fontId="6" fillId="0" borderId="11" xfId="2" applyNumberFormat="1" applyFont="1" applyFill="1" applyBorder="1" applyAlignment="1">
      <alignment horizontal="right"/>
    </xf>
    <xf numFmtId="165" fontId="6" fillId="0" borderId="5" xfId="1" applyNumberFormat="1" applyFont="1" applyFill="1" applyBorder="1"/>
    <xf numFmtId="165" fontId="6" fillId="0" borderId="21" xfId="1" applyNumberFormat="1" applyFont="1" applyFill="1" applyBorder="1"/>
    <xf numFmtId="166" fontId="6" fillId="0" borderId="0" xfId="2" applyNumberFormat="1" applyFont="1" applyFill="1" applyBorder="1" applyAlignment="1">
      <alignment horizontal="right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9" fillId="0" borderId="0" xfId="0" quotePrefix="1" applyFont="1"/>
    <xf numFmtId="0" fontId="3" fillId="0" borderId="0" xfId="0" quotePrefix="1" applyFont="1" applyBorder="1"/>
    <xf numFmtId="0" fontId="3" fillId="0" borderId="0" xfId="0" quotePrefix="1" applyFont="1" applyAlignment="1">
      <alignment horizontal="left" indent="1"/>
    </xf>
    <xf numFmtId="166" fontId="1" fillId="0" borderId="4" xfId="2" quotePrefix="1" applyNumberFormat="1" applyFont="1" applyFill="1" applyBorder="1" applyAlignment="1">
      <alignment horizontal="right"/>
    </xf>
    <xf numFmtId="166" fontId="3" fillId="0" borderId="29" xfId="2" quotePrefix="1" applyNumberFormat="1" applyFont="1" applyFill="1" applyBorder="1" applyAlignment="1">
      <alignment horizontal="right"/>
    </xf>
    <xf numFmtId="166" fontId="3" fillId="0" borderId="1" xfId="2" quotePrefix="1" applyNumberFormat="1" applyFont="1" applyFill="1" applyBorder="1" applyAlignment="1">
      <alignment horizontal="right"/>
    </xf>
    <xf numFmtId="166" fontId="6" fillId="0" borderId="6" xfId="2" quotePrefix="1" applyNumberFormat="1" applyFont="1" applyFill="1" applyBorder="1" applyAlignment="1">
      <alignment horizontal="right"/>
    </xf>
    <xf numFmtId="166" fontId="6" fillId="0" borderId="11" xfId="2" quotePrefix="1" applyNumberFormat="1" applyFont="1" applyFill="1" applyBorder="1" applyAlignment="1">
      <alignment horizontal="right"/>
    </xf>
    <xf numFmtId="166" fontId="3" fillId="0" borderId="4" xfId="2" quotePrefix="1" applyNumberFormat="1" applyFont="1" applyFill="1" applyBorder="1" applyAlignment="1">
      <alignment horizontal="right"/>
    </xf>
    <xf numFmtId="165" fontId="5" fillId="0" borderId="0" xfId="0" applyNumberFormat="1" applyFont="1"/>
    <xf numFmtId="164" fontId="5" fillId="0" borderId="0" xfId="1" applyNumberFormat="1" applyFont="1"/>
    <xf numFmtId="165" fontId="0" fillId="0" borderId="10" xfId="1" quotePrefix="1" applyNumberFormat="1" applyFont="1" applyBorder="1"/>
    <xf numFmtId="3" fontId="0" fillId="0" borderId="0" xfId="0" applyNumberFormat="1"/>
    <xf numFmtId="166" fontId="0" fillId="0" borderId="0" xfId="2" applyNumberFormat="1" applyFont="1"/>
    <xf numFmtId="165" fontId="3" fillId="7" borderId="16" xfId="1" quotePrefix="1" applyNumberFormat="1" applyFont="1" applyFill="1" applyBorder="1"/>
    <xf numFmtId="3" fontId="3" fillId="0" borderId="0" xfId="0" applyNumberFormat="1" applyFont="1"/>
    <xf numFmtId="0" fontId="38" fillId="0" borderId="0" xfId="0" applyFont="1"/>
    <xf numFmtId="0" fontId="38" fillId="0" borderId="0" xfId="0" quotePrefix="1" applyFont="1" applyFill="1" applyBorder="1"/>
    <xf numFmtId="0" fontId="0" fillId="0" borderId="3" xfId="0" applyBorder="1"/>
    <xf numFmtId="165" fontId="0" fillId="0" borderId="12" xfId="1" applyNumberFormat="1" applyFont="1" applyBorder="1"/>
    <xf numFmtId="165" fontId="40" fillId="0" borderId="2" xfId="1" quotePrefix="1" applyNumberFormat="1" applyFont="1" applyFill="1" applyBorder="1"/>
    <xf numFmtId="165" fontId="40" fillId="0" borderId="10" xfId="1" applyNumberFormat="1" applyFont="1" applyFill="1" applyBorder="1"/>
    <xf numFmtId="165" fontId="40" fillId="0" borderId="2" xfId="1" applyNumberFormat="1" applyFont="1" applyFill="1" applyBorder="1"/>
    <xf numFmtId="165" fontId="41" fillId="4" borderId="22" xfId="1" applyNumberFormat="1" applyFont="1" applyFill="1" applyBorder="1"/>
    <xf numFmtId="165" fontId="40" fillId="0" borderId="4" xfId="1" applyNumberFormat="1" applyFont="1" applyFill="1" applyBorder="1"/>
    <xf numFmtId="165" fontId="40" fillId="0" borderId="3" xfId="1" applyNumberFormat="1" applyFont="1" applyFill="1" applyBorder="1"/>
    <xf numFmtId="165" fontId="40" fillId="0" borderId="0" xfId="1" applyNumberFormat="1" applyFont="1"/>
    <xf numFmtId="165" fontId="40" fillId="0" borderId="15" xfId="1" applyNumberFormat="1" applyFont="1" applyFill="1" applyBorder="1"/>
    <xf numFmtId="165" fontId="1" fillId="0" borderId="0" xfId="1" quotePrefix="1" applyNumberFormat="1" applyFont="1"/>
    <xf numFmtId="165" fontId="3" fillId="0" borderId="12" xfId="1" quotePrefix="1" applyNumberFormat="1" applyFont="1" applyBorder="1"/>
    <xf numFmtId="170" fontId="3" fillId="0" borderId="7" xfId="1" quotePrefix="1" applyNumberFormat="1" applyFont="1" applyBorder="1"/>
    <xf numFmtId="170" fontId="3" fillId="0" borderId="8" xfId="1" quotePrefix="1" applyNumberFormat="1" applyFont="1" applyBorder="1"/>
    <xf numFmtId="9" fontId="3" fillId="27" borderId="9" xfId="2" quotePrefix="1" applyFont="1" applyFill="1" applyBorder="1" applyAlignment="1">
      <alignment horizontal="right"/>
    </xf>
    <xf numFmtId="0" fontId="6" fillId="0" borderId="0" xfId="0" quotePrefix="1" applyFont="1"/>
    <xf numFmtId="0" fontId="0" fillId="0" borderId="0" xfId="0" quotePrefix="1" applyAlignment="1">
      <alignment horizontal="right"/>
    </xf>
    <xf numFmtId="0" fontId="3" fillId="0" borderId="0" xfId="0" quotePrefix="1" applyFont="1" applyAlignment="1">
      <alignment horizontal="right"/>
    </xf>
    <xf numFmtId="165" fontId="0" fillId="0" borderId="0" xfId="1" quotePrefix="1" applyNumberFormat="1" applyFont="1" applyBorder="1" applyAlignment="1">
      <alignment horizontal="left"/>
    </xf>
    <xf numFmtId="165" fontId="0" fillId="0" borderId="4" xfId="1" quotePrefix="1" applyNumberFormat="1" applyFont="1" applyBorder="1" applyAlignment="1">
      <alignment horizontal="left"/>
    </xf>
    <xf numFmtId="165" fontId="0" fillId="0" borderId="6" xfId="1" quotePrefix="1" applyNumberFormat="1" applyFont="1" applyBorder="1"/>
    <xf numFmtId="165" fontId="3" fillId="0" borderId="29" xfId="1" quotePrefix="1" applyNumberFormat="1" applyFont="1" applyBorder="1"/>
    <xf numFmtId="165" fontId="1" fillId="0" borderId="4" xfId="1" applyNumberFormat="1" applyFont="1" applyFill="1" applyBorder="1"/>
    <xf numFmtId="165" fontId="1" fillId="0" borderId="6" xfId="1" applyNumberFormat="1" applyFont="1" applyFill="1" applyBorder="1"/>
    <xf numFmtId="165" fontId="3" fillId="0" borderId="29" xfId="1" applyNumberFormat="1" applyFont="1" applyFill="1" applyBorder="1"/>
    <xf numFmtId="165" fontId="3" fillId="6" borderId="4" xfId="1" applyNumberFormat="1" applyFont="1" applyFill="1" applyBorder="1"/>
    <xf numFmtId="165" fontId="3" fillId="6" borderId="68" xfId="1" applyNumberFormat="1" applyFont="1" applyFill="1" applyBorder="1"/>
    <xf numFmtId="165" fontId="3" fillId="6" borderId="9" xfId="1" applyNumberFormat="1" applyFont="1" applyFill="1" applyBorder="1"/>
    <xf numFmtId="165" fontId="17" fillId="6" borderId="69" xfId="1" applyNumberFormat="1" applyFont="1" applyFill="1" applyBorder="1"/>
    <xf numFmtId="165" fontId="2" fillId="2" borderId="6" xfId="1" applyNumberFormat="1" applyFont="1" applyFill="1" applyBorder="1"/>
    <xf numFmtId="0" fontId="0" fillId="0" borderId="0" xfId="0" applyAlignment="1">
      <alignment horizontal="right"/>
    </xf>
    <xf numFmtId="0" fontId="0" fillId="0" borderId="6" xfId="0" quotePrefix="1" applyBorder="1" applyAlignment="1">
      <alignment horizontal="right"/>
    </xf>
    <xf numFmtId="3" fontId="0" fillId="0" borderId="6" xfId="0" quotePrefix="1" applyNumberFormat="1" applyBorder="1" applyAlignment="1">
      <alignment horizontal="right"/>
    </xf>
    <xf numFmtId="3" fontId="0" fillId="0" borderId="0" xfId="0" applyNumberFormat="1" applyBorder="1"/>
    <xf numFmtId="0" fontId="8" fillId="0" borderId="0" xfId="0" applyFont="1"/>
    <xf numFmtId="166" fontId="0" fillId="0" borderId="0" xfId="2" applyNumberFormat="1" applyFont="1" applyBorder="1"/>
    <xf numFmtId="0" fontId="3" fillId="0" borderId="13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right" vertical="center" wrapText="1"/>
    </xf>
    <xf numFmtId="0" fontId="3" fillId="0" borderId="29" xfId="0" applyFont="1" applyBorder="1" applyAlignment="1">
      <alignment horizontal="right" vertical="center" wrapText="1"/>
    </xf>
    <xf numFmtId="166" fontId="1" fillId="0" borderId="13" xfId="1" quotePrefix="1" applyNumberFormat="1" applyFont="1" applyBorder="1"/>
    <xf numFmtId="166" fontId="1" fillId="27" borderId="29" xfId="2" quotePrefix="1" applyNumberFormat="1" applyFont="1" applyFill="1" applyBorder="1" applyAlignment="1">
      <alignment horizontal="right"/>
    </xf>
    <xf numFmtId="165" fontId="1" fillId="0" borderId="1" xfId="1" quotePrefix="1" applyNumberFormat="1" applyFont="1" applyBorder="1"/>
    <xf numFmtId="165" fontId="42" fillId="2" borderId="47" xfId="1" quotePrefix="1" applyNumberFormat="1" applyFont="1" applyFill="1" applyBorder="1" applyAlignment="1">
      <alignment horizontal="left" indent="1"/>
    </xf>
    <xf numFmtId="165" fontId="42" fillId="2" borderId="42" xfId="1" applyNumberFormat="1" applyFont="1" applyFill="1" applyBorder="1"/>
    <xf numFmtId="165" fontId="42" fillId="2" borderId="48" xfId="1" applyNumberFormat="1" applyFont="1" applyFill="1" applyBorder="1"/>
    <xf numFmtId="165" fontId="37" fillId="4" borderId="41" xfId="1" applyNumberFormat="1" applyFont="1" applyFill="1" applyBorder="1"/>
    <xf numFmtId="165" fontId="42" fillId="2" borderId="63" xfId="1" applyNumberFormat="1" applyFont="1" applyFill="1" applyBorder="1"/>
    <xf numFmtId="165" fontId="42" fillId="2" borderId="46" xfId="1" quotePrefix="1" applyNumberFormat="1" applyFont="1" applyFill="1" applyBorder="1" applyAlignment="1">
      <alignment horizontal="left" indent="1"/>
    </xf>
    <xf numFmtId="165" fontId="42" fillId="2" borderId="38" xfId="1" applyNumberFormat="1" applyFont="1" applyFill="1" applyBorder="1"/>
    <xf numFmtId="165" fontId="42" fillId="2" borderId="49" xfId="1" applyNumberFormat="1" applyFont="1" applyFill="1" applyBorder="1"/>
    <xf numFmtId="165" fontId="37" fillId="4" borderId="38" xfId="1" applyNumberFormat="1" applyFont="1" applyFill="1" applyBorder="1"/>
    <xf numFmtId="165" fontId="42" fillId="2" borderId="64" xfId="1" applyNumberFormat="1" applyFont="1" applyFill="1" applyBorder="1"/>
    <xf numFmtId="9" fontId="3" fillId="0" borderId="14" xfId="2" quotePrefix="1" applyFont="1" applyFill="1" applyBorder="1" applyAlignment="1">
      <alignment horizontal="right"/>
    </xf>
    <xf numFmtId="9" fontId="3" fillId="27" borderId="14" xfId="2" quotePrefix="1" applyFont="1" applyFill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1" fillId="0" borderId="14" xfId="1" quotePrefix="1" applyNumberFormat="1" applyFont="1" applyBorder="1"/>
    <xf numFmtId="166" fontId="1" fillId="0" borderId="29" xfId="2" quotePrefix="1" applyNumberFormat="1" applyFont="1" applyFill="1" applyBorder="1" applyAlignment="1">
      <alignment horizontal="right"/>
    </xf>
    <xf numFmtId="165" fontId="1" fillId="0" borderId="13" xfId="1" quotePrefix="1" applyNumberFormat="1" applyFont="1" applyBorder="1"/>
    <xf numFmtId="166" fontId="1" fillId="27" borderId="14" xfId="2" quotePrefix="1" applyNumberFormat="1" applyFont="1" applyFill="1" applyBorder="1" applyAlignment="1">
      <alignment horizontal="right"/>
    </xf>
    <xf numFmtId="166" fontId="1" fillId="0" borderId="14" xfId="2" quotePrefix="1" applyNumberFormat="1" applyFont="1" applyFill="1" applyBorder="1" applyAlignment="1">
      <alignment horizontal="right"/>
    </xf>
    <xf numFmtId="165" fontId="0" fillId="0" borderId="0" xfId="1" quotePrefix="1" applyNumberFormat="1" applyFont="1" applyAlignment="1">
      <alignment horizontal="left" indent="1"/>
    </xf>
    <xf numFmtId="9" fontId="42" fillId="2" borderId="38" xfId="2" applyFont="1" applyFill="1" applyBorder="1"/>
    <xf numFmtId="9" fontId="42" fillId="2" borderId="49" xfId="2" applyFont="1" applyFill="1" applyBorder="1"/>
    <xf numFmtId="9" fontId="37" fillId="4" borderId="38" xfId="2" applyFont="1" applyFill="1" applyBorder="1"/>
    <xf numFmtId="167" fontId="42" fillId="2" borderId="0" xfId="2" applyNumberFormat="1" applyFont="1" applyFill="1" applyBorder="1"/>
    <xf numFmtId="165" fontId="42" fillId="2" borderId="70" xfId="1" applyNumberFormat="1" applyFont="1" applyFill="1" applyBorder="1"/>
    <xf numFmtId="165" fontId="42" fillId="2" borderId="40" xfId="1" applyNumberFormat="1" applyFont="1" applyFill="1" applyBorder="1"/>
    <xf numFmtId="9" fontId="42" fillId="2" borderId="21" xfId="2" applyFont="1" applyFill="1" applyBorder="1"/>
    <xf numFmtId="9" fontId="42" fillId="2" borderId="22" xfId="2" applyFont="1" applyFill="1" applyBorder="1"/>
    <xf numFmtId="9" fontId="37" fillId="4" borderId="22" xfId="2" applyFont="1" applyFill="1" applyBorder="1"/>
    <xf numFmtId="165" fontId="42" fillId="2" borderId="65" xfId="1" applyNumberFormat="1" applyFont="1" applyFill="1" applyBorder="1"/>
    <xf numFmtId="165" fontId="42" fillId="2" borderId="41" xfId="1" applyNumberFormat="1" applyFont="1" applyFill="1" applyBorder="1"/>
    <xf numFmtId="165" fontId="0" fillId="0" borderId="49" xfId="1" applyNumberFormat="1" applyFont="1" applyBorder="1"/>
    <xf numFmtId="165" fontId="3" fillId="7" borderId="15" xfId="1" applyNumberFormat="1" applyFont="1" applyFill="1" applyBorder="1" applyAlignment="1">
      <alignment horizontal="left"/>
    </xf>
    <xf numFmtId="165" fontId="3" fillId="7" borderId="10" xfId="1" applyNumberFormat="1" applyFont="1" applyFill="1" applyBorder="1"/>
    <xf numFmtId="165" fontId="2" fillId="2" borderId="10" xfId="1" applyNumberFormat="1" applyFont="1" applyFill="1" applyBorder="1"/>
    <xf numFmtId="0" fontId="0" fillId="0" borderId="6" xfId="0" applyBorder="1"/>
    <xf numFmtId="0" fontId="0" fillId="0" borderId="2" xfId="0" applyBorder="1"/>
    <xf numFmtId="0" fontId="0" fillId="0" borderId="4" xfId="0" quotePrefix="1" applyBorder="1" applyAlignment="1">
      <alignment horizontal="right"/>
    </xf>
    <xf numFmtId="0" fontId="0" fillId="0" borderId="3" xfId="0" quotePrefix="1" applyBorder="1" applyAlignment="1">
      <alignment horizontal="right"/>
    </xf>
    <xf numFmtId="0" fontId="0" fillId="0" borderId="5" xfId="0" applyBorder="1"/>
    <xf numFmtId="0" fontId="0" fillId="0" borderId="0" xfId="0" quotePrefix="1" applyBorder="1" applyAlignment="1">
      <alignment horizontal="right"/>
    </xf>
    <xf numFmtId="3" fontId="0" fillId="0" borderId="0" xfId="0" quotePrefix="1" applyNumberFormat="1" applyBorder="1" applyAlignment="1">
      <alignment horizontal="right"/>
    </xf>
    <xf numFmtId="170" fontId="2" fillId="2" borderId="10" xfId="1" applyNumberFormat="1" applyFont="1" applyFill="1" applyBorder="1"/>
    <xf numFmtId="165" fontId="6" fillId="8" borderId="1" xfId="1" applyNumberFormat="1" applyFont="1" applyFill="1" applyBorder="1" applyAlignment="1">
      <alignment horizontal="left"/>
    </xf>
    <xf numFmtId="0" fontId="0" fillId="8" borderId="6" xfId="0" applyFill="1" applyBorder="1"/>
    <xf numFmtId="165" fontId="0" fillId="8" borderId="2" xfId="1" applyNumberFormat="1" applyFont="1" applyFill="1" applyBorder="1" applyAlignment="1">
      <alignment horizontal="left"/>
    </xf>
    <xf numFmtId="166" fontId="3" fillId="8" borderId="10" xfId="2" applyNumberFormat="1" applyFont="1" applyFill="1" applyBorder="1"/>
    <xf numFmtId="166" fontId="3" fillId="8" borderId="3" xfId="2" applyNumberFormat="1" applyFont="1" applyFill="1" applyBorder="1"/>
    <xf numFmtId="0" fontId="6" fillId="8" borderId="6" xfId="0" applyFont="1" applyFill="1" applyBorder="1" applyAlignment="1">
      <alignment horizontal="right"/>
    </xf>
    <xf numFmtId="165" fontId="6" fillId="0" borderId="12" xfId="0" applyNumberFormat="1" applyFont="1" applyBorder="1"/>
    <xf numFmtId="3" fontId="0" fillId="8" borderId="6" xfId="0" applyNumberFormat="1" applyFill="1" applyBorder="1"/>
    <xf numFmtId="0" fontId="0" fillId="0" borderId="9" xfId="0" applyBorder="1"/>
    <xf numFmtId="0" fontId="0" fillId="0" borderId="2" xfId="0" quotePrefix="1" applyFont="1" applyBorder="1"/>
    <xf numFmtId="3" fontId="0" fillId="0" borderId="3" xfId="0" applyNumberFormat="1" applyBorder="1"/>
    <xf numFmtId="0" fontId="0" fillId="0" borderId="5" xfId="0" quotePrefix="1" applyFont="1" applyBorder="1"/>
    <xf numFmtId="3" fontId="0" fillId="0" borderId="2" xfId="0" applyNumberFormat="1" applyBorder="1"/>
    <xf numFmtId="3" fontId="0" fillId="0" borderId="5" xfId="0" applyNumberFormat="1" applyBorder="1"/>
    <xf numFmtId="164" fontId="5" fillId="0" borderId="0" xfId="0" applyNumberFormat="1" applyFont="1"/>
    <xf numFmtId="165" fontId="0" fillId="0" borderId="0" xfId="1" applyNumberFormat="1" applyFont="1" applyFill="1" applyBorder="1" applyAlignment="1">
      <alignment wrapText="1"/>
    </xf>
    <xf numFmtId="0" fontId="3" fillId="0" borderId="5" xfId="0" quotePrefix="1" applyFont="1" applyBorder="1"/>
    <xf numFmtId="166" fontId="3" fillId="0" borderId="0" xfId="0" applyNumberFormat="1" applyFont="1" applyBorder="1"/>
    <xf numFmtId="3" fontId="0" fillId="0" borderId="3" xfId="0" applyNumberFormat="1" applyFont="1" applyBorder="1"/>
    <xf numFmtId="0" fontId="0" fillId="0" borderId="0" xfId="0" quotePrefix="1" applyFont="1" applyBorder="1"/>
    <xf numFmtId="3" fontId="0" fillId="0" borderId="2" xfId="0" applyNumberFormat="1" applyFont="1" applyBorder="1"/>
    <xf numFmtId="0" fontId="6" fillId="0" borderId="7" xfId="0" quotePrefix="1" applyFont="1" applyBorder="1"/>
    <xf numFmtId="166" fontId="6" fillId="0" borderId="7" xfId="0" applyNumberFormat="1" applyFont="1" applyBorder="1"/>
    <xf numFmtId="0" fontId="0" fillId="0" borderId="13" xfId="0" quotePrefix="1" applyFont="1" applyBorder="1"/>
    <xf numFmtId="3" fontId="0" fillId="0" borderId="14" xfId="0" applyNumberFormat="1" applyFont="1" applyBorder="1"/>
    <xf numFmtId="3" fontId="0" fillId="0" borderId="29" xfId="0" applyNumberFormat="1" applyFont="1" applyBorder="1"/>
    <xf numFmtId="0" fontId="0" fillId="0" borderId="0" xfId="0" quotePrefix="1" applyFont="1"/>
    <xf numFmtId="3" fontId="0" fillId="0" borderId="0" xfId="0" applyNumberFormat="1" applyFont="1"/>
    <xf numFmtId="166" fontId="3" fillId="0" borderId="8" xfId="0" applyNumberFormat="1" applyFont="1" applyBorder="1"/>
    <xf numFmtId="3" fontId="0" fillId="51" borderId="2" xfId="0" applyNumberFormat="1" applyFill="1" applyBorder="1"/>
    <xf numFmtId="3" fontId="0" fillId="51" borderId="3" xfId="0" applyNumberFormat="1" applyFill="1" applyBorder="1"/>
    <xf numFmtId="3" fontId="0" fillId="51" borderId="5" xfId="0" applyNumberFormat="1" applyFill="1" applyBorder="1"/>
    <xf numFmtId="3" fontId="0" fillId="51" borderId="0" xfId="0" applyNumberFormat="1" applyFill="1" applyBorder="1"/>
    <xf numFmtId="3" fontId="0" fillId="51" borderId="4" xfId="0" applyNumberFormat="1" applyFill="1" applyBorder="1"/>
    <xf numFmtId="3" fontId="0" fillId="51" borderId="6" xfId="0" applyNumberFormat="1" applyFill="1" applyBorder="1"/>
    <xf numFmtId="166" fontId="6" fillId="51" borderId="7" xfId="2" applyNumberFormat="1" applyFont="1" applyFill="1" applyBorder="1" applyAlignment="1">
      <alignment horizontal="right"/>
    </xf>
    <xf numFmtId="166" fontId="6" fillId="51" borderId="8" xfId="0" applyNumberFormat="1" applyFont="1" applyFill="1" applyBorder="1" applyAlignment="1">
      <alignment horizontal="right"/>
    </xf>
    <xf numFmtId="166" fontId="6" fillId="51" borderId="9" xfId="0" applyNumberFormat="1" applyFont="1" applyFill="1" applyBorder="1" applyAlignment="1">
      <alignment horizontal="right"/>
    </xf>
    <xf numFmtId="166" fontId="6" fillId="51" borderId="12" xfId="0" applyNumberFormat="1" applyFont="1" applyFill="1" applyBorder="1" applyAlignment="1">
      <alignment horizontal="right"/>
    </xf>
    <xf numFmtId="166" fontId="3" fillId="8" borderId="4" xfId="2" applyNumberFormat="1" applyFont="1" applyFill="1" applyBorder="1"/>
    <xf numFmtId="0" fontId="0" fillId="51" borderId="0" xfId="0" applyFill="1" applyBorder="1"/>
    <xf numFmtId="165" fontId="0" fillId="51" borderId="0" xfId="0" applyNumberFormat="1" applyFill="1" applyBorder="1"/>
    <xf numFmtId="0" fontId="0" fillId="51" borderId="0" xfId="0" applyFill="1"/>
    <xf numFmtId="165" fontId="1" fillId="0" borderId="14" xfId="1" quotePrefix="1" applyNumberFormat="1" applyFont="1" applyBorder="1"/>
    <xf numFmtId="165" fontId="0" fillId="0" borderId="9" xfId="1" applyNumberFormat="1" applyFont="1" applyBorder="1" applyAlignment="1">
      <alignment horizontal="left"/>
    </xf>
    <xf numFmtId="165" fontId="0" fillId="0" borderId="9" xfId="1" quotePrefix="1" applyNumberFormat="1" applyFont="1" applyBorder="1" applyAlignment="1">
      <alignment horizontal="left"/>
    </xf>
    <xf numFmtId="165" fontId="1" fillId="0" borderId="8" xfId="1" applyNumberFormat="1" applyFont="1" applyFill="1" applyBorder="1"/>
    <xf numFmtId="165" fontId="42" fillId="2" borderId="67" xfId="1" quotePrefix="1" applyNumberFormat="1" applyFont="1" applyFill="1" applyBorder="1" applyAlignment="1">
      <alignment horizontal="right"/>
    </xf>
    <xf numFmtId="165" fontId="42" fillId="2" borderId="68" xfId="1" quotePrefix="1" applyNumberFormat="1" applyFont="1" applyFill="1" applyBorder="1" applyAlignment="1">
      <alignment horizontal="right"/>
    </xf>
    <xf numFmtId="167" fontId="42" fillId="2" borderId="6" xfId="2" applyNumberFormat="1" applyFont="1" applyFill="1" applyBorder="1"/>
    <xf numFmtId="165" fontId="42" fillId="2" borderId="67" xfId="1" applyNumberFormat="1" applyFont="1" applyFill="1" applyBorder="1"/>
    <xf numFmtId="165" fontId="42" fillId="2" borderId="71" xfId="1" applyNumberFormat="1" applyFont="1" applyFill="1" applyBorder="1"/>
    <xf numFmtId="165" fontId="42" fillId="2" borderId="72" xfId="1" applyNumberFormat="1" applyFont="1" applyFill="1" applyBorder="1"/>
    <xf numFmtId="9" fontId="42" fillId="2" borderId="71" xfId="2" applyFont="1" applyFill="1" applyBorder="1"/>
    <xf numFmtId="3" fontId="0" fillId="0" borderId="14" xfId="0" applyNumberFormat="1" applyBorder="1"/>
    <xf numFmtId="165" fontId="2" fillId="2" borderId="2" xfId="1" applyNumberFormat="1" applyFont="1" applyFill="1" applyBorder="1"/>
    <xf numFmtId="3" fontId="0" fillId="0" borderId="10" xfId="0" applyNumberFormat="1" applyBorder="1"/>
    <xf numFmtId="3" fontId="0" fillId="0" borderId="11" xfId="0" applyNumberFormat="1" applyBorder="1"/>
    <xf numFmtId="165" fontId="2" fillId="2" borderId="1" xfId="1" applyNumberFormat="1" applyFont="1" applyFill="1" applyBorder="1"/>
    <xf numFmtId="3" fontId="0" fillId="0" borderId="10" xfId="0" applyNumberFormat="1" applyFont="1" applyBorder="1"/>
    <xf numFmtId="3" fontId="0" fillId="0" borderId="1" xfId="0" applyNumberFormat="1" applyFont="1" applyBorder="1"/>
    <xf numFmtId="3" fontId="0" fillId="0" borderId="1" xfId="0" applyNumberFormat="1" applyBorder="1"/>
    <xf numFmtId="165" fontId="2" fillId="2" borderId="10" xfId="1" quotePrefix="1" applyNumberFormat="1" applyFont="1" applyFill="1" applyBorder="1"/>
    <xf numFmtId="0" fontId="0" fillId="0" borderId="4" xfId="0" quotePrefix="1" applyFill="1" applyBorder="1" applyAlignment="1">
      <alignment horizontal="right"/>
    </xf>
    <xf numFmtId="0" fontId="0" fillId="0" borderId="6" xfId="0" quotePrefix="1" applyFill="1" applyBorder="1" applyAlignment="1">
      <alignment horizontal="right"/>
    </xf>
    <xf numFmtId="0" fontId="8" fillId="0" borderId="5" xfId="0" quotePrefix="1" applyFont="1" applyBorder="1"/>
    <xf numFmtId="3" fontId="0" fillId="0" borderId="6" xfId="0" quotePrefix="1" applyNumberFormat="1" applyFill="1" applyBorder="1" applyAlignment="1">
      <alignment horizontal="right"/>
    </xf>
    <xf numFmtId="165" fontId="3" fillId="7" borderId="15" xfId="1" quotePrefix="1" applyNumberFormat="1" applyFont="1" applyFill="1" applyBorder="1" applyAlignment="1">
      <alignment horizontal="left"/>
    </xf>
    <xf numFmtId="165" fontId="1" fillId="8" borderId="2" xfId="1" quotePrefix="1" applyNumberFormat="1" applyFont="1" applyFill="1" applyBorder="1" applyAlignment="1">
      <alignment horizontal="left"/>
    </xf>
    <xf numFmtId="170" fontId="2" fillId="2" borderId="10" xfId="1" quotePrefix="1" applyNumberFormat="1" applyFont="1" applyFill="1" applyBorder="1"/>
    <xf numFmtId="165" fontId="6" fillId="8" borderId="1" xfId="1" quotePrefix="1" applyNumberFormat="1" applyFont="1" applyFill="1" applyBorder="1" applyAlignment="1">
      <alignment horizontal="left"/>
    </xf>
    <xf numFmtId="165" fontId="1" fillId="3" borderId="16" xfId="1" quotePrefix="1" applyNumberFormat="1" applyFont="1" applyFill="1" applyBorder="1" applyAlignment="1">
      <alignment horizontal="center"/>
    </xf>
    <xf numFmtId="0" fontId="5" fillId="0" borderId="0" xfId="0" applyFont="1" applyAlignment="1">
      <alignment horizontal="left" vertical="center" wrapText="1"/>
    </xf>
    <xf numFmtId="165" fontId="1" fillId="0" borderId="6" xfId="2" applyNumberFormat="1" applyFont="1" applyBorder="1"/>
    <xf numFmtId="165" fontId="1" fillId="0" borderId="11" xfId="2" applyNumberFormat="1" applyFont="1" applyBorder="1"/>
    <xf numFmtId="167" fontId="1" fillId="0" borderId="6" xfId="2" applyNumberFormat="1" applyFont="1" applyBorder="1"/>
    <xf numFmtId="9" fontId="1" fillId="0" borderId="11" xfId="2" applyFont="1" applyBorder="1"/>
    <xf numFmtId="165" fontId="1" fillId="0" borderId="4" xfId="1" applyNumberFormat="1" applyFont="1" applyBorder="1"/>
    <xf numFmtId="165" fontId="1" fillId="0" borderId="10" xfId="1" applyNumberFormat="1" applyFont="1" applyBorder="1"/>
    <xf numFmtId="165" fontId="1" fillId="0" borderId="6" xfId="1" applyNumberFormat="1" applyFont="1" applyBorder="1"/>
    <xf numFmtId="165" fontId="1" fillId="0" borderId="11" xfId="1" applyNumberFormat="1" applyFont="1" applyBorder="1"/>
    <xf numFmtId="165" fontId="1" fillId="0" borderId="0" xfId="1" applyNumberFormat="1" applyFont="1" applyBorder="1"/>
    <xf numFmtId="173" fontId="0" fillId="0" borderId="0" xfId="1" applyNumberFormat="1" applyFont="1"/>
    <xf numFmtId="165" fontId="0" fillId="0" borderId="7" xfId="1" quotePrefix="1" applyNumberFormat="1" applyFont="1" applyBorder="1"/>
    <xf numFmtId="165" fontId="0" fillId="0" borderId="8" xfId="1" quotePrefix="1" applyNumberFormat="1" applyFont="1" applyBorder="1"/>
    <xf numFmtId="165" fontId="0" fillId="0" borderId="1" xfId="1" quotePrefix="1" applyNumberFormat="1" applyFont="1" applyBorder="1"/>
    <xf numFmtId="165" fontId="3" fillId="0" borderId="5" xfId="1" quotePrefix="1" applyNumberFormat="1" applyFont="1" applyBorder="1" applyAlignment="1"/>
    <xf numFmtId="174" fontId="16" fillId="3" borderId="0" xfId="1" applyNumberFormat="1" applyFont="1" applyFill="1"/>
    <xf numFmtId="165" fontId="1" fillId="0" borderId="10" xfId="1" quotePrefix="1" applyNumberFormat="1" applyFont="1" applyBorder="1" applyAlignment="1">
      <alignment horizontal="center"/>
    </xf>
    <xf numFmtId="165" fontId="1" fillId="0" borderId="11" xfId="1" quotePrefix="1" applyNumberFormat="1" applyFont="1" applyBorder="1" applyAlignment="1">
      <alignment horizontal="center"/>
    </xf>
    <xf numFmtId="165" fontId="1" fillId="0" borderId="12" xfId="1" quotePrefix="1" applyNumberFormat="1" applyFont="1" applyBorder="1" applyAlignment="1">
      <alignment horizontal="center"/>
    </xf>
    <xf numFmtId="170" fontId="0" fillId="0" borderId="2" xfId="1" applyNumberFormat="1" applyFont="1" applyBorder="1"/>
    <xf numFmtId="170" fontId="0" fillId="0" borderId="3" xfId="1" applyNumberFormat="1" applyFont="1" applyBorder="1"/>
    <xf numFmtId="170" fontId="0" fillId="0" borderId="7" xfId="1" applyNumberFormat="1" applyFont="1" applyBorder="1"/>
    <xf numFmtId="0" fontId="0" fillId="8" borderId="0" xfId="0" applyFill="1" applyBorder="1"/>
    <xf numFmtId="0" fontId="0" fillId="0" borderId="12" xfId="0" applyBorder="1"/>
    <xf numFmtId="165" fontId="0" fillId="0" borderId="3" xfId="1" quotePrefix="1" applyNumberFormat="1" applyFont="1" applyBorder="1"/>
    <xf numFmtId="165" fontId="0" fillId="0" borderId="5" xfId="1" applyNumberFormat="1" applyFont="1" applyFill="1" applyBorder="1" applyAlignment="1"/>
    <xf numFmtId="165" fontId="0" fillId="0" borderId="6" xfId="1" quotePrefix="1" applyNumberFormat="1" applyFont="1" applyFill="1" applyBorder="1" applyAlignment="1"/>
    <xf numFmtId="165" fontId="0" fillId="0" borderId="6" xfId="1" applyNumberFormat="1" applyFont="1" applyFill="1" applyBorder="1" applyAlignment="1"/>
    <xf numFmtId="166" fontId="8" fillId="4" borderId="42" xfId="2" applyNumberFormat="1" applyFont="1" applyFill="1" applyBorder="1"/>
    <xf numFmtId="165" fontId="0" fillId="0" borderId="0" xfId="1" quotePrefix="1" applyNumberFormat="1" applyFont="1" applyFill="1"/>
    <xf numFmtId="165" fontId="0" fillId="0" borderId="5" xfId="1" quotePrefix="1" applyNumberFormat="1" applyFont="1" applyFill="1" applyBorder="1"/>
    <xf numFmtId="165" fontId="6" fillId="0" borderId="7" xfId="1" quotePrefix="1" applyNumberFormat="1" applyFont="1" applyFill="1" applyBorder="1"/>
    <xf numFmtId="165" fontId="1" fillId="0" borderId="12" xfId="1" quotePrefix="1" applyNumberFormat="1" applyFont="1" applyBorder="1"/>
    <xf numFmtId="165" fontId="1" fillId="0" borderId="7" xfId="1" quotePrefix="1" applyNumberFormat="1" applyFont="1" applyBorder="1"/>
    <xf numFmtId="166" fontId="1" fillId="0" borderId="7" xfId="1" quotePrefix="1" applyNumberFormat="1" applyFont="1" applyBorder="1"/>
    <xf numFmtId="166" fontId="1" fillId="27" borderId="9" xfId="2" quotePrefix="1" applyNumberFormat="1" applyFont="1" applyFill="1" applyBorder="1" applyAlignment="1">
      <alignment horizontal="right"/>
    </xf>
    <xf numFmtId="165" fontId="9" fillId="0" borderId="73" xfId="1" quotePrefix="1" applyNumberFormat="1" applyFont="1" applyBorder="1"/>
    <xf numFmtId="165" fontId="9" fillId="0" borderId="74" xfId="1" quotePrefix="1" applyNumberFormat="1" applyFont="1" applyBorder="1"/>
    <xf numFmtId="166" fontId="9" fillId="0" borderId="74" xfId="1" quotePrefix="1" applyNumberFormat="1" applyFont="1" applyBorder="1"/>
    <xf numFmtId="166" fontId="9" fillId="27" borderId="75" xfId="2" quotePrefix="1" applyNumberFormat="1" applyFont="1" applyFill="1" applyBorder="1" applyAlignment="1">
      <alignment horizontal="right"/>
    </xf>
    <xf numFmtId="166" fontId="9" fillId="27" borderId="76" xfId="2" quotePrefix="1" applyNumberFormat="1" applyFont="1" applyFill="1" applyBorder="1" applyAlignment="1">
      <alignment horizontal="right"/>
    </xf>
    <xf numFmtId="165" fontId="9" fillId="0" borderId="77" xfId="1" quotePrefix="1" applyNumberFormat="1" applyFont="1" applyBorder="1"/>
    <xf numFmtId="165" fontId="9" fillId="0" borderId="78" xfId="1" quotePrefix="1" applyNumberFormat="1" applyFont="1" applyBorder="1"/>
    <xf numFmtId="166" fontId="9" fillId="0" borderId="78" xfId="1" quotePrefix="1" applyNumberFormat="1" applyFont="1" applyBorder="1"/>
    <xf numFmtId="166" fontId="9" fillId="27" borderId="79" xfId="2" quotePrefix="1" applyNumberFormat="1" applyFont="1" applyFill="1" applyBorder="1" applyAlignment="1">
      <alignment horizontal="right"/>
    </xf>
    <xf numFmtId="166" fontId="9" fillId="27" borderId="80" xfId="2" quotePrefix="1" applyNumberFormat="1" applyFont="1" applyFill="1" applyBorder="1" applyAlignment="1">
      <alignment horizontal="right"/>
    </xf>
    <xf numFmtId="170" fontId="9" fillId="0" borderId="74" xfId="1" quotePrefix="1" applyNumberFormat="1" applyFont="1" applyBorder="1"/>
    <xf numFmtId="170" fontId="9" fillId="0" borderId="81" xfId="1" quotePrefix="1" applyNumberFormat="1" applyFont="1" applyBorder="1"/>
    <xf numFmtId="9" fontId="9" fillId="27" borderId="75" xfId="2" quotePrefix="1" applyFont="1" applyFill="1" applyBorder="1" applyAlignment="1">
      <alignment horizontal="right"/>
    </xf>
    <xf numFmtId="9" fontId="9" fillId="27" borderId="76" xfId="2" quotePrefix="1" applyFont="1" applyFill="1" applyBorder="1" applyAlignment="1">
      <alignment horizontal="right"/>
    </xf>
    <xf numFmtId="9" fontId="9" fillId="27" borderId="75" xfId="2" quotePrefix="1" applyNumberFormat="1" applyFont="1" applyFill="1" applyBorder="1" applyAlignment="1">
      <alignment horizontal="right"/>
    </xf>
    <xf numFmtId="166" fontId="3" fillId="0" borderId="13" xfId="1" quotePrefix="1" applyNumberFormat="1" applyFont="1" applyBorder="1"/>
    <xf numFmtId="166" fontId="3" fillId="0" borderId="14" xfId="1" quotePrefix="1" applyNumberFormat="1" applyFont="1" applyBorder="1"/>
    <xf numFmtId="0" fontId="38" fillId="0" borderId="0" xfId="0" applyFont="1" applyBorder="1"/>
    <xf numFmtId="0" fontId="38" fillId="0" borderId="0" xfId="0" quotePrefix="1" applyFont="1" applyBorder="1"/>
    <xf numFmtId="0" fontId="39" fillId="0" borderId="0" xfId="0" quotePrefix="1" applyFont="1" applyBorder="1"/>
    <xf numFmtId="172" fontId="38" fillId="0" borderId="0" xfId="0" applyNumberFormat="1" applyFont="1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165" fontId="0" fillId="0" borderId="82" xfId="1" applyNumberFormat="1" applyFont="1" applyFill="1" applyBorder="1"/>
    <xf numFmtId="165" fontId="0" fillId="0" borderId="82" xfId="1" quotePrefix="1" applyNumberFormat="1" applyFont="1" applyFill="1" applyBorder="1"/>
    <xf numFmtId="165" fontId="0" fillId="0" borderId="84" xfId="1" applyNumberFormat="1" applyFont="1" applyFill="1" applyBorder="1"/>
    <xf numFmtId="165" fontId="0" fillId="0" borderId="85" xfId="1" quotePrefix="1" applyNumberFormat="1" applyFont="1" applyFill="1" applyBorder="1"/>
    <xf numFmtId="165" fontId="0" fillId="0" borderId="84" xfId="1" quotePrefix="1" applyNumberFormat="1" applyFont="1" applyFill="1" applyBorder="1"/>
    <xf numFmtId="165" fontId="0" fillId="0" borderId="85" xfId="1" applyNumberFormat="1" applyFont="1" applyFill="1" applyBorder="1"/>
    <xf numFmtId="165" fontId="0" fillId="0" borderId="85" xfId="1" applyNumberFormat="1" applyFont="1" applyBorder="1"/>
    <xf numFmtId="0" fontId="3" fillId="0" borderId="0" xfId="0" quotePrefix="1" applyFont="1" applyAlignment="1">
      <alignment horizontal="left" vertical="center"/>
    </xf>
    <xf numFmtId="0" fontId="43" fillId="0" borderId="0" xfId="81" applyAlignment="1">
      <alignment horizontal="left" indent="1"/>
    </xf>
    <xf numFmtId="166" fontId="6" fillId="0" borderId="8" xfId="2" applyNumberFormat="1" applyFont="1" applyFill="1" applyBorder="1"/>
    <xf numFmtId="166" fontId="6" fillId="0" borderId="12" xfId="2" applyNumberFormat="1" applyFont="1" applyFill="1" applyBorder="1"/>
    <xf numFmtId="166" fontId="6" fillId="0" borderId="9" xfId="2" applyNumberFormat="1" applyFont="1" applyFill="1" applyBorder="1"/>
    <xf numFmtId="0" fontId="43" fillId="0" borderId="0" xfId="81" quotePrefix="1" applyAlignment="1">
      <alignment horizontal="left" indent="1"/>
    </xf>
    <xf numFmtId="165" fontId="5" fillId="0" borderId="0" xfId="1" applyNumberFormat="1" applyFont="1" applyFill="1"/>
    <xf numFmtId="165" fontId="44" fillId="0" borderId="0" xfId="1" applyNumberFormat="1" applyFont="1"/>
    <xf numFmtId="165" fontId="45" fillId="0" borderId="0" xfId="1" applyNumberFormat="1" applyFont="1"/>
    <xf numFmtId="165" fontId="44" fillId="0" borderId="0" xfId="1" quotePrefix="1" applyNumberFormat="1" applyFont="1" applyFill="1" applyBorder="1"/>
    <xf numFmtId="165" fontId="3" fillId="0" borderId="0" xfId="1" quotePrefix="1" applyNumberFormat="1" applyFont="1" applyBorder="1"/>
    <xf numFmtId="165" fontId="1" fillId="0" borderId="0" xfId="1" quotePrefix="1" applyNumberFormat="1" applyFont="1" applyBorder="1"/>
    <xf numFmtId="166" fontId="1" fillId="0" borderId="0" xfId="1" quotePrefix="1" applyNumberFormat="1" applyFont="1" applyBorder="1"/>
    <xf numFmtId="166" fontId="1" fillId="27" borderId="0" xfId="2" quotePrefix="1" applyNumberFormat="1" applyFont="1" applyFill="1" applyBorder="1" applyAlignment="1">
      <alignment horizontal="right"/>
    </xf>
    <xf numFmtId="165" fontId="46" fillId="0" borderId="0" xfId="1" quotePrefix="1" applyNumberFormat="1" applyFont="1" applyFill="1" applyBorder="1"/>
    <xf numFmtId="165" fontId="44" fillId="0" borderId="0" xfId="1" quotePrefix="1" applyNumberFormat="1" applyFont="1"/>
    <xf numFmtId="165" fontId="1" fillId="0" borderId="5" xfId="1" applyNumberFormat="1" applyFont="1" applyBorder="1"/>
    <xf numFmtId="165" fontId="3" fillId="0" borderId="29" xfId="1" quotePrefix="1" applyNumberFormat="1" applyFont="1" applyFill="1" applyBorder="1"/>
    <xf numFmtId="165" fontId="3" fillId="0" borderId="13" xfId="1" quotePrefix="1" applyNumberFormat="1" applyFont="1" applyBorder="1" applyAlignment="1">
      <alignment horizontal="right"/>
    </xf>
    <xf numFmtId="165" fontId="3" fillId="0" borderId="14" xfId="1" quotePrefix="1" applyNumberFormat="1" applyFont="1" applyBorder="1" applyAlignment="1">
      <alignment horizontal="right"/>
    </xf>
    <xf numFmtId="165" fontId="3" fillId="0" borderId="29" xfId="1" quotePrefix="1" applyNumberFormat="1" applyFont="1" applyBorder="1" applyAlignment="1">
      <alignment horizontal="right"/>
    </xf>
    <xf numFmtId="165" fontId="0" fillId="0" borderId="5" xfId="1" applyNumberFormat="1" applyFont="1" applyBorder="1" applyAlignment="1">
      <alignment horizontal="right"/>
    </xf>
    <xf numFmtId="165" fontId="0" fillId="0" borderId="0" xfId="1" applyNumberFormat="1" applyFont="1" applyBorder="1" applyAlignment="1">
      <alignment horizontal="right"/>
    </xf>
    <xf numFmtId="165" fontId="0" fillId="0" borderId="6" xfId="1" applyNumberFormat="1" applyFont="1" applyBorder="1" applyAlignment="1">
      <alignment horizontal="right"/>
    </xf>
    <xf numFmtId="0" fontId="38" fillId="0" borderId="0" xfId="0" quotePrefix="1" applyNumberFormat="1" applyFont="1" applyBorder="1" applyAlignment="1">
      <alignment horizontal="left" wrapText="1"/>
    </xf>
    <xf numFmtId="0" fontId="0" fillId="0" borderId="83" xfId="0" applyBorder="1"/>
    <xf numFmtId="165" fontId="0" fillId="0" borderId="0" xfId="1" quotePrefix="1" applyNumberFormat="1" applyFont="1" applyFill="1" applyAlignment="1">
      <alignment horizontal="right"/>
    </xf>
    <xf numFmtId="166" fontId="18" fillId="4" borderId="41" xfId="1" applyNumberFormat="1" applyFont="1" applyFill="1" applyBorder="1"/>
    <xf numFmtId="165" fontId="0" fillId="0" borderId="11" xfId="1" quotePrefix="1" applyNumberFormat="1" applyFont="1" applyFill="1" applyBorder="1" applyAlignment="1">
      <alignment horizontal="left" indent="1"/>
    </xf>
    <xf numFmtId="0" fontId="0" fillId="51" borderId="0" xfId="0" quotePrefix="1" applyFill="1"/>
    <xf numFmtId="165" fontId="18" fillId="4" borderId="41" xfId="1" quotePrefix="1" applyNumberFormat="1" applyFont="1" applyFill="1" applyBorder="1"/>
    <xf numFmtId="0" fontId="0" fillId="0" borderId="12" xfId="0" applyFill="1" applyBorder="1" applyAlignment="1">
      <alignment horizontal="center" vertical="center"/>
    </xf>
    <xf numFmtId="165" fontId="0" fillId="3" borderId="2" xfId="82" quotePrefix="1" applyNumberFormat="1" applyFont="1" applyFill="1" applyBorder="1" applyAlignment="1">
      <alignment horizontal="center"/>
    </xf>
    <xf numFmtId="165" fontId="0" fillId="0" borderId="10" xfId="82" quotePrefix="1" applyNumberFormat="1" applyFont="1" applyFill="1" applyBorder="1" applyAlignment="1">
      <alignment horizontal="center" vertical="center"/>
    </xf>
    <xf numFmtId="165" fontId="0" fillId="3" borderId="5" xfId="82" quotePrefix="1" applyNumberFormat="1" applyFont="1" applyFill="1" applyBorder="1" applyAlignment="1">
      <alignment horizontal="center"/>
    </xf>
    <xf numFmtId="165" fontId="0" fillId="0" borderId="12" xfId="82" quotePrefix="1" applyNumberFormat="1" applyFont="1" applyFill="1" applyBorder="1" applyAlignment="1">
      <alignment horizontal="center" vertical="center"/>
    </xf>
    <xf numFmtId="165" fontId="5" fillId="0" borderId="2" xfId="82" quotePrefix="1" applyNumberFormat="1" applyFont="1" applyFill="1" applyBorder="1" applyAlignment="1"/>
    <xf numFmtId="0" fontId="0" fillId="0" borderId="4" xfId="0" applyBorder="1"/>
    <xf numFmtId="173" fontId="5" fillId="0" borderId="4" xfId="82" quotePrefix="1" applyNumberFormat="1" applyFont="1" applyFill="1" applyBorder="1"/>
    <xf numFmtId="173" fontId="5" fillId="0" borderId="10" xfId="82" quotePrefix="1" applyNumberFormat="1" applyFont="1" applyFill="1" applyBorder="1"/>
    <xf numFmtId="165" fontId="5" fillId="0" borderId="5" xfId="82" quotePrefix="1" applyNumberFormat="1" applyFont="1" applyFill="1" applyBorder="1" applyAlignment="1"/>
    <xf numFmtId="173" fontId="5" fillId="0" borderId="6" xfId="82" quotePrefix="1" applyNumberFormat="1" applyFont="1" applyFill="1" applyBorder="1"/>
    <xf numFmtId="165" fontId="5" fillId="0" borderId="7" xfId="82" quotePrefix="1" applyNumberFormat="1" applyFont="1" applyFill="1" applyBorder="1" applyAlignment="1"/>
    <xf numFmtId="0" fontId="0" fillId="0" borderId="8" xfId="0" applyBorder="1"/>
    <xf numFmtId="173" fontId="5" fillId="0" borderId="9" xfId="82" quotePrefix="1" applyNumberFormat="1" applyFont="1" applyFill="1" applyBorder="1"/>
    <xf numFmtId="165" fontId="5" fillId="0" borderId="5" xfId="82" quotePrefix="1" applyNumberFormat="1" applyFont="1" applyFill="1" applyBorder="1" applyAlignment="1">
      <alignment horizontal="left" indent="2"/>
    </xf>
    <xf numFmtId="165" fontId="5" fillId="0" borderId="3" xfId="82" quotePrefix="1" applyNumberFormat="1" applyFont="1" applyFill="1" applyBorder="1"/>
    <xf numFmtId="0" fontId="0" fillId="48" borderId="0" xfId="0" applyFill="1"/>
    <xf numFmtId="0" fontId="0" fillId="0" borderId="0" xfId="0" applyFill="1"/>
    <xf numFmtId="165" fontId="38" fillId="0" borderId="0" xfId="82" quotePrefix="1" applyNumberFormat="1" applyFont="1" applyFill="1" applyBorder="1"/>
    <xf numFmtId="165" fontId="38" fillId="0" borderId="0" xfId="82" applyNumberFormat="1" applyFont="1" applyFill="1" applyBorder="1"/>
    <xf numFmtId="0" fontId="38" fillId="0" borderId="0" xfId="0" applyFont="1" applyFill="1"/>
    <xf numFmtId="0" fontId="38" fillId="48" borderId="0" xfId="0" applyFont="1" applyFill="1"/>
    <xf numFmtId="0" fontId="38" fillId="0" borderId="0" xfId="82" quotePrefix="1" applyNumberFormat="1" applyFont="1" applyFill="1" applyBorder="1"/>
    <xf numFmtId="49" fontId="38" fillId="0" borderId="0" xfId="82" quotePrefix="1" applyNumberFormat="1" applyFont="1" applyFill="1" applyBorder="1"/>
    <xf numFmtId="0" fontId="38" fillId="0" borderId="0" xfId="82" applyNumberFormat="1" applyFont="1" applyFill="1" applyBorder="1" applyAlignment="1">
      <alignment wrapText="1"/>
    </xf>
    <xf numFmtId="165" fontId="38" fillId="0" borderId="0" xfId="82" quotePrefix="1" applyNumberFormat="1" applyFont="1" applyFill="1" applyBorder="1" applyAlignment="1">
      <alignment horizontal="center" vertical="center"/>
    </xf>
    <xf numFmtId="0" fontId="38" fillId="0" borderId="0" xfId="82" quotePrefix="1" applyNumberFormat="1" applyFont="1" applyFill="1" applyBorder="1" applyAlignment="1">
      <alignment horizontal="right" wrapText="1"/>
    </xf>
    <xf numFmtId="0" fontId="38" fillId="0" borderId="0" xfId="82" quotePrefix="1" applyNumberFormat="1" applyFont="1" applyFill="1" applyBorder="1" applyAlignment="1">
      <alignment horizontal="left" wrapText="1"/>
    </xf>
    <xf numFmtId="172" fontId="38" fillId="0" borderId="0" xfId="82" applyNumberFormat="1" applyFont="1" applyFill="1" applyBorder="1"/>
    <xf numFmtId="0" fontId="38" fillId="0" borderId="0" xfId="0" quotePrefix="1" applyFont="1" applyBorder="1" applyAlignment="1">
      <alignment horizontal="left"/>
    </xf>
    <xf numFmtId="172" fontId="38" fillId="0" borderId="0" xfId="82" applyNumberFormat="1" applyFont="1" applyBorder="1"/>
    <xf numFmtId="165" fontId="38" fillId="0" borderId="0" xfId="82" quotePrefix="1" applyNumberFormat="1" applyFont="1" applyFill="1" applyBorder="1" applyAlignment="1">
      <alignment horizontal="left"/>
    </xf>
    <xf numFmtId="165" fontId="38" fillId="48" borderId="0" xfId="82" quotePrefix="1" applyNumberFormat="1" applyFont="1" applyFill="1" applyBorder="1"/>
    <xf numFmtId="0" fontId="38" fillId="48" borderId="0" xfId="0" applyFont="1" applyFill="1" applyBorder="1"/>
    <xf numFmtId="172" fontId="38" fillId="48" borderId="0" xfId="82" applyNumberFormat="1" applyFont="1" applyFill="1" applyBorder="1"/>
    <xf numFmtId="0" fontId="47" fillId="0" borderId="0" xfId="0" applyFont="1" applyBorder="1"/>
    <xf numFmtId="165" fontId="47" fillId="0" borderId="0" xfId="82" quotePrefix="1" applyNumberFormat="1" applyFont="1" applyFill="1" applyBorder="1"/>
    <xf numFmtId="165" fontId="47" fillId="0" borderId="0" xfId="0" applyNumberFormat="1" applyFont="1" applyBorder="1"/>
    <xf numFmtId="0" fontId="47" fillId="0" borderId="0" xfId="0" applyFont="1"/>
    <xf numFmtId="165" fontId="47" fillId="0" borderId="0" xfId="1" applyNumberFormat="1" applyFont="1"/>
    <xf numFmtId="165" fontId="38" fillId="0" borderId="0" xfId="0" applyNumberFormat="1" applyFont="1" applyBorder="1"/>
    <xf numFmtId="0" fontId="48" fillId="0" borderId="89" xfId="0" applyFont="1" applyBorder="1"/>
    <xf numFmtId="0" fontId="0" fillId="0" borderId="82" xfId="0" applyBorder="1"/>
    <xf numFmtId="0" fontId="38" fillId="0" borderId="84" xfId="0" applyFont="1" applyBorder="1"/>
    <xf numFmtId="165" fontId="38" fillId="0" borderId="85" xfId="0" applyNumberFormat="1" applyFont="1" applyBorder="1"/>
    <xf numFmtId="0" fontId="38" fillId="0" borderId="86" xfId="0" applyFont="1" applyBorder="1"/>
    <xf numFmtId="0" fontId="38" fillId="0" borderId="87" xfId="0" applyFont="1" applyBorder="1"/>
    <xf numFmtId="165" fontId="38" fillId="0" borderId="87" xfId="0" applyNumberFormat="1" applyFont="1" applyBorder="1"/>
    <xf numFmtId="165" fontId="38" fillId="0" borderId="88" xfId="0" applyNumberFormat="1" applyFont="1" applyBorder="1"/>
    <xf numFmtId="165" fontId="47" fillId="0" borderId="0" xfId="1" quotePrefix="1" applyNumberFormat="1" applyFont="1"/>
    <xf numFmtId="175" fontId="21" fillId="0" borderId="51" xfId="42" applyNumberFormat="1">
      <alignment horizontal="right" vertical="center"/>
    </xf>
    <xf numFmtId="175" fontId="20" fillId="0" borderId="52" xfId="43" applyNumberFormat="1">
      <alignment horizontal="right" vertical="center"/>
    </xf>
    <xf numFmtId="0" fontId="21" fillId="29" borderId="50" xfId="61" applyNumberFormat="1" applyBorder="1" applyAlignment="1"/>
    <xf numFmtId="175" fontId="21" fillId="0" borderId="90" xfId="42" applyNumberFormat="1" applyBorder="1">
      <alignment horizontal="right" vertical="center"/>
    </xf>
    <xf numFmtId="0" fontId="20" fillId="28" borderId="92" xfId="62" applyNumberFormat="1" applyBorder="1" applyAlignment="1"/>
    <xf numFmtId="175" fontId="20" fillId="0" borderId="92" xfId="43" applyNumberFormat="1" applyBorder="1">
      <alignment horizontal="right" vertical="center"/>
    </xf>
    <xf numFmtId="175" fontId="20" fillId="0" borderId="93" xfId="43" applyNumberFormat="1" applyBorder="1">
      <alignment horizontal="right" vertical="center"/>
    </xf>
    <xf numFmtId="0" fontId="20" fillId="28" borderId="50" xfId="41" quotePrefix="1" applyNumberFormat="1" applyBorder="1" applyAlignment="1"/>
    <xf numFmtId="0" fontId="21" fillId="29" borderId="50" xfId="61" quotePrefix="1" applyNumberFormat="1" applyBorder="1" applyAlignment="1"/>
    <xf numFmtId="0" fontId="21" fillId="29" borderId="50" xfId="61" quotePrefix="1" applyNumberFormat="1" applyAlignment="1"/>
    <xf numFmtId="0" fontId="20" fillId="28" borderId="92" xfId="62" quotePrefix="1" applyNumberFormat="1" applyBorder="1" applyAlignment="1"/>
    <xf numFmtId="0" fontId="21" fillId="29" borderId="50" xfId="61" quotePrefix="1" applyNumberFormat="1" applyBorder="1" applyAlignment="1">
      <alignment horizontal="right"/>
    </xf>
    <xf numFmtId="0" fontId="20" fillId="28" borderId="93" xfId="62" quotePrefix="1" applyNumberFormat="1" applyBorder="1" applyAlignment="1">
      <alignment horizontal="right"/>
    </xf>
    <xf numFmtId="0" fontId="20" fillId="28" borderId="91" xfId="62" quotePrefix="1" applyNumberFormat="1" applyBorder="1" applyAlignment="1"/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30" xfId="0" quotePrefix="1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17" fillId="0" borderId="30" xfId="0" quotePrefix="1" applyFont="1" applyBorder="1" applyAlignment="1">
      <alignment horizontal="center"/>
    </xf>
    <xf numFmtId="0" fontId="17" fillId="0" borderId="31" xfId="0" applyFont="1" applyBorder="1" applyAlignment="1">
      <alignment horizont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165" fontId="3" fillId="0" borderId="2" xfId="1" quotePrefix="1" applyNumberFormat="1" applyFont="1" applyBorder="1" applyAlignment="1">
      <alignment horizontal="center" vertical="center" wrapText="1"/>
    </xf>
    <xf numFmtId="165" fontId="3" fillId="0" borderId="3" xfId="1" applyNumberFormat="1" applyFont="1" applyBorder="1" applyAlignment="1">
      <alignment horizontal="center" vertical="center" wrapText="1"/>
    </xf>
    <xf numFmtId="165" fontId="3" fillId="0" borderId="4" xfId="1" applyNumberFormat="1" applyFont="1" applyBorder="1" applyAlignment="1">
      <alignment horizontal="center" vertical="center" wrapText="1"/>
    </xf>
    <xf numFmtId="165" fontId="3" fillId="0" borderId="5" xfId="1" applyNumberFormat="1" applyFont="1" applyBorder="1" applyAlignment="1">
      <alignment horizontal="center" vertical="center" wrapText="1"/>
    </xf>
    <xf numFmtId="165" fontId="3" fillId="0" borderId="0" xfId="1" applyNumberFormat="1" applyFont="1" applyBorder="1" applyAlignment="1">
      <alignment horizontal="center" vertical="center" wrapText="1"/>
    </xf>
    <xf numFmtId="165" fontId="3" fillId="0" borderId="6" xfId="1" applyNumberFormat="1" applyFont="1" applyBorder="1" applyAlignment="1">
      <alignment horizontal="center" vertical="center" wrapText="1"/>
    </xf>
    <xf numFmtId="165" fontId="3" fillId="0" borderId="4" xfId="1" quotePrefix="1" applyNumberFormat="1" applyFont="1" applyBorder="1" applyAlignment="1">
      <alignment horizontal="center" vertical="center" wrapText="1"/>
    </xf>
    <xf numFmtId="165" fontId="3" fillId="0" borderId="3" xfId="1" quotePrefix="1" applyNumberFormat="1" applyFont="1" applyBorder="1" applyAlignment="1">
      <alignment horizontal="center" vertical="center" wrapText="1"/>
    </xf>
    <xf numFmtId="165" fontId="3" fillId="0" borderId="32" xfId="1" quotePrefix="1" applyNumberFormat="1" applyFont="1" applyBorder="1" applyAlignment="1">
      <alignment horizontal="center" vertical="center" wrapText="1"/>
    </xf>
    <xf numFmtId="165" fontId="3" fillId="0" borderId="33" xfId="1" applyNumberFormat="1" applyFont="1" applyBorder="1" applyAlignment="1">
      <alignment horizontal="center" vertical="center" wrapText="1"/>
    </xf>
    <xf numFmtId="165" fontId="3" fillId="0" borderId="10" xfId="1" quotePrefix="1" applyNumberFormat="1" applyFont="1" applyBorder="1" applyAlignment="1">
      <alignment horizontal="center" vertical="center" wrapText="1"/>
    </xf>
    <xf numFmtId="165" fontId="3" fillId="0" borderId="11" xfId="1" quotePrefix="1" applyNumberFormat="1" applyFont="1" applyBorder="1" applyAlignment="1">
      <alignment horizontal="center" vertical="center" wrapText="1"/>
    </xf>
    <xf numFmtId="165" fontId="3" fillId="0" borderId="10" xfId="1" quotePrefix="1" applyNumberFormat="1" applyFont="1" applyFill="1" applyBorder="1" applyAlignment="1">
      <alignment horizontal="center" vertical="center"/>
    </xf>
    <xf numFmtId="165" fontId="3" fillId="0" borderId="11" xfId="1" quotePrefix="1" applyNumberFormat="1" applyFont="1" applyFill="1" applyBorder="1" applyAlignment="1">
      <alignment horizontal="center" vertical="center"/>
    </xf>
    <xf numFmtId="165" fontId="3" fillId="0" borderId="0" xfId="1" applyNumberFormat="1" applyFont="1" applyFill="1" applyBorder="1" applyAlignment="1">
      <alignment horizontal="center" vertical="center" wrapText="1"/>
    </xf>
    <xf numFmtId="165" fontId="3" fillId="0" borderId="11" xfId="1" applyNumberFormat="1" applyFont="1" applyBorder="1" applyAlignment="1">
      <alignment horizontal="center" vertical="center" wrapText="1"/>
    </xf>
  </cellXfs>
  <cellStyles count="83">
    <cellStyle name="Comma 2" xfId="82" xr:uid="{00000000-0005-0000-0000-000001000000}"/>
    <cellStyle name="Hiperlink" xfId="81" builtinId="8"/>
    <cellStyle name="Normal" xfId="0" builtinId="0"/>
    <cellStyle name="Porcentagem" xfId="2" builtinId="5"/>
    <cellStyle name="SAPBEXaggData" xfId="3" xr:uid="{00000000-0005-0000-0000-000005000000}"/>
    <cellStyle name="SAPBEXaggDataEmph" xfId="4" xr:uid="{00000000-0005-0000-0000-000006000000}"/>
    <cellStyle name="SAPBEXaggItem" xfId="5" xr:uid="{00000000-0005-0000-0000-000007000000}"/>
    <cellStyle name="SAPBEXaggItemX" xfId="6" xr:uid="{00000000-0005-0000-0000-000008000000}"/>
    <cellStyle name="SAPBEXchaText" xfId="7" xr:uid="{00000000-0005-0000-0000-000009000000}"/>
    <cellStyle name="SAPBEXexcBad7" xfId="8" xr:uid="{00000000-0005-0000-0000-00000A000000}"/>
    <cellStyle name="SAPBEXexcBad8" xfId="9" xr:uid="{00000000-0005-0000-0000-00000B000000}"/>
    <cellStyle name="SAPBEXexcBad9" xfId="10" xr:uid="{00000000-0005-0000-0000-00000C000000}"/>
    <cellStyle name="SAPBEXexcCritical4" xfId="11" xr:uid="{00000000-0005-0000-0000-00000D000000}"/>
    <cellStyle name="SAPBEXexcCritical5" xfId="12" xr:uid="{00000000-0005-0000-0000-00000E000000}"/>
    <cellStyle name="SAPBEXexcCritical6" xfId="13" xr:uid="{00000000-0005-0000-0000-00000F000000}"/>
    <cellStyle name="SAPBEXexcGood1" xfId="14" xr:uid="{00000000-0005-0000-0000-000010000000}"/>
    <cellStyle name="SAPBEXexcGood2" xfId="15" xr:uid="{00000000-0005-0000-0000-000011000000}"/>
    <cellStyle name="SAPBEXexcGood3" xfId="16" xr:uid="{00000000-0005-0000-0000-000012000000}"/>
    <cellStyle name="SAPBEXfilterDrill" xfId="17" xr:uid="{00000000-0005-0000-0000-000013000000}"/>
    <cellStyle name="SAPBEXfilterItem" xfId="18" xr:uid="{00000000-0005-0000-0000-000014000000}"/>
    <cellStyle name="SAPBEXfilterText" xfId="19" xr:uid="{00000000-0005-0000-0000-000015000000}"/>
    <cellStyle name="SAPBEXformats" xfId="20" xr:uid="{00000000-0005-0000-0000-000016000000}"/>
    <cellStyle name="SAPBEXheaderItem" xfId="21" xr:uid="{00000000-0005-0000-0000-000017000000}"/>
    <cellStyle name="SAPBEXheaderText" xfId="22" xr:uid="{00000000-0005-0000-0000-000018000000}"/>
    <cellStyle name="SAPBEXHLevel0" xfId="23" xr:uid="{00000000-0005-0000-0000-000019000000}"/>
    <cellStyle name="SAPBEXHLevel0X" xfId="24" xr:uid="{00000000-0005-0000-0000-00001A000000}"/>
    <cellStyle name="SAPBEXHLevel1" xfId="25" xr:uid="{00000000-0005-0000-0000-00001B000000}"/>
    <cellStyle name="SAPBEXHLevel1X" xfId="26" xr:uid="{00000000-0005-0000-0000-00001C000000}"/>
    <cellStyle name="SAPBEXHLevel2" xfId="27" xr:uid="{00000000-0005-0000-0000-00001D000000}"/>
    <cellStyle name="SAPBEXHLevel2X" xfId="28" xr:uid="{00000000-0005-0000-0000-00001E000000}"/>
    <cellStyle name="SAPBEXHLevel3" xfId="29" xr:uid="{00000000-0005-0000-0000-00001F000000}"/>
    <cellStyle name="SAPBEXHLevel3X" xfId="30" xr:uid="{00000000-0005-0000-0000-000020000000}"/>
    <cellStyle name="SAPBEXresData" xfId="31" xr:uid="{00000000-0005-0000-0000-000021000000}"/>
    <cellStyle name="SAPBEXresDataEmph" xfId="32" xr:uid="{00000000-0005-0000-0000-000022000000}"/>
    <cellStyle name="SAPBEXresItem" xfId="33" xr:uid="{00000000-0005-0000-0000-000023000000}"/>
    <cellStyle name="SAPBEXresItemX" xfId="34" xr:uid="{00000000-0005-0000-0000-000024000000}"/>
    <cellStyle name="SAPBEXstdData" xfId="35" xr:uid="{00000000-0005-0000-0000-000025000000}"/>
    <cellStyle name="SAPBEXstdDataEmph" xfId="36" xr:uid="{00000000-0005-0000-0000-000026000000}"/>
    <cellStyle name="SAPBEXstdItem" xfId="37" xr:uid="{00000000-0005-0000-0000-000027000000}"/>
    <cellStyle name="SAPBEXstdItemX" xfId="38" xr:uid="{00000000-0005-0000-0000-000028000000}"/>
    <cellStyle name="SAPBEXtitle" xfId="39" xr:uid="{00000000-0005-0000-0000-000029000000}"/>
    <cellStyle name="SAPBEXundefined" xfId="40" xr:uid="{00000000-0005-0000-0000-00002A000000}"/>
    <cellStyle name="SAPBorder" xfId="60" xr:uid="{00000000-0005-0000-0000-00002B000000}"/>
    <cellStyle name="SAPDataCell" xfId="42" xr:uid="{00000000-0005-0000-0000-00002C000000}"/>
    <cellStyle name="SAPDataTotalCell" xfId="43" xr:uid="{00000000-0005-0000-0000-00002D000000}"/>
    <cellStyle name="SAPDimensionCell" xfId="41" xr:uid="{00000000-0005-0000-0000-00002E000000}"/>
    <cellStyle name="SAPEditableDataCell" xfId="45" xr:uid="{00000000-0005-0000-0000-00002F000000}"/>
    <cellStyle name="SAPEditableDataTotalCell" xfId="48" xr:uid="{00000000-0005-0000-0000-000030000000}"/>
    <cellStyle name="SAPEmphasized" xfId="70" xr:uid="{00000000-0005-0000-0000-000031000000}"/>
    <cellStyle name="SAPEmphasizedEditableDataCell" xfId="72" xr:uid="{00000000-0005-0000-0000-000032000000}"/>
    <cellStyle name="SAPEmphasizedEditableDataTotalCell" xfId="73" xr:uid="{00000000-0005-0000-0000-000033000000}"/>
    <cellStyle name="SAPEmphasizedLockedDataCell" xfId="76" xr:uid="{00000000-0005-0000-0000-000034000000}"/>
    <cellStyle name="SAPEmphasizedLockedDataTotalCell" xfId="77" xr:uid="{00000000-0005-0000-0000-000035000000}"/>
    <cellStyle name="SAPEmphasizedReadonlyDataCell" xfId="74" xr:uid="{00000000-0005-0000-0000-000036000000}"/>
    <cellStyle name="SAPEmphasizedReadonlyDataTotalCell" xfId="75" xr:uid="{00000000-0005-0000-0000-000037000000}"/>
    <cellStyle name="SAPEmphasizedTotal" xfId="71" xr:uid="{00000000-0005-0000-0000-000038000000}"/>
    <cellStyle name="SAPError" xfId="80" xr:uid="{00000000-0005-0000-0000-000039000000}"/>
    <cellStyle name="SAPExceptionLevel1" xfId="51" xr:uid="{00000000-0005-0000-0000-00003A000000}"/>
    <cellStyle name="SAPExceptionLevel2" xfId="52" xr:uid="{00000000-0005-0000-0000-00003B000000}"/>
    <cellStyle name="SAPExceptionLevel3" xfId="53" xr:uid="{00000000-0005-0000-0000-00003C000000}"/>
    <cellStyle name="SAPExceptionLevel4" xfId="54" xr:uid="{00000000-0005-0000-0000-00003D000000}"/>
    <cellStyle name="SAPExceptionLevel5" xfId="55" xr:uid="{00000000-0005-0000-0000-00003E000000}"/>
    <cellStyle name="SAPExceptionLevel6" xfId="56" xr:uid="{00000000-0005-0000-0000-00003F000000}"/>
    <cellStyle name="SAPExceptionLevel7" xfId="57" xr:uid="{00000000-0005-0000-0000-000040000000}"/>
    <cellStyle name="SAPExceptionLevel8" xfId="58" xr:uid="{00000000-0005-0000-0000-000041000000}"/>
    <cellStyle name="SAPExceptionLevel9" xfId="59" xr:uid="{00000000-0005-0000-0000-000042000000}"/>
    <cellStyle name="SAPFormula" xfId="79" xr:uid="{00000000-0005-0000-0000-000043000000}"/>
    <cellStyle name="SAPGroupingFillCell" xfId="44" xr:uid="{00000000-0005-0000-0000-000044000000}"/>
    <cellStyle name="SAPHierarchyCell" xfId="68" xr:uid="{00000000-0005-0000-0000-000045000000}"/>
    <cellStyle name="SAPHierarchyCell0" xfId="63" xr:uid="{00000000-0005-0000-0000-000046000000}"/>
    <cellStyle name="SAPHierarchyCell1" xfId="64" xr:uid="{00000000-0005-0000-0000-000047000000}"/>
    <cellStyle name="SAPHierarchyCell2" xfId="65" xr:uid="{00000000-0005-0000-0000-000048000000}"/>
    <cellStyle name="SAPHierarchyCell3" xfId="66" xr:uid="{00000000-0005-0000-0000-000049000000}"/>
    <cellStyle name="SAPHierarchyCell4" xfId="67" xr:uid="{00000000-0005-0000-0000-00004A000000}"/>
    <cellStyle name="SAPHierarchyOddCell" xfId="69" xr:uid="{00000000-0005-0000-0000-00004B000000}"/>
    <cellStyle name="SAPLockedDataCell" xfId="47" xr:uid="{00000000-0005-0000-0000-00004C000000}"/>
    <cellStyle name="SAPLockedDataTotalCell" xfId="50" xr:uid="{00000000-0005-0000-0000-00004D000000}"/>
    <cellStyle name="SAPMemberCell" xfId="61" xr:uid="{00000000-0005-0000-0000-00004E000000}"/>
    <cellStyle name="SAPMemberTotalCell" xfId="62" xr:uid="{00000000-0005-0000-0000-00004F000000}"/>
    <cellStyle name="SAPMessageText" xfId="78" xr:uid="{00000000-0005-0000-0000-000050000000}"/>
    <cellStyle name="SAPReadonlyDataCell" xfId="46" xr:uid="{00000000-0005-0000-0000-000051000000}"/>
    <cellStyle name="SAPReadonlyDataTotalCell" xfId="49" xr:uid="{00000000-0005-0000-0000-000052000000}"/>
    <cellStyle name="Vírgula" xfId="1" builtinId="3"/>
  </cellStyles>
  <dxfs count="42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4D4D4"/>
      <rgbColor rgb="00C0C4C7"/>
      <rgbColor rgb="009999FF"/>
      <rgbColor rgb="00993366"/>
      <rgbColor rgb="00FFFFCC"/>
      <rgbColor rgb="00CCFFFF"/>
      <rgbColor rgb="00660066"/>
      <rgbColor rgb="00F87C7C"/>
      <rgbColor rgb="000066CC"/>
      <rgbColor rgb="00E0E5E8"/>
      <rgbColor rgb="00000080"/>
      <rgbColor rgb="00FF00FF"/>
      <rgbColor rgb="00FFFF00"/>
      <rgbColor rgb="00F2F2F2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BBBB"/>
      <rgbColor rgb="00CC99FF"/>
      <rgbColor rgb="00FFCC99"/>
      <rgbColor rgb="003366FF"/>
      <rgbColor rgb="0033CCCC"/>
      <rgbColor rgb="0060ED84"/>
      <rgbColor rgb="00FFCC33"/>
      <rgbColor rgb="00FFAB1D"/>
      <rgbColor rgb="00FF8800"/>
      <rgbColor rgb="00666699"/>
      <rgbColor rgb="00C0CACF"/>
      <rgbColor rgb="00003366"/>
      <rgbColor rgb="005BCB77"/>
      <rgbColor rgb="00003300"/>
      <rgbColor rgb="00333300"/>
      <rgbColor rgb="00993300"/>
      <rgbColor rgb="00993366"/>
      <rgbColor rgb="00333399"/>
      <rgbColor rgb="00333333"/>
    </indexedColors>
    <mruColors>
      <color rgb="FFF6F89A"/>
      <color rgb="FFFFFF97"/>
      <color rgb="FF0097BA"/>
      <color rgb="FF85CEDB"/>
      <color rgb="FFA5D867"/>
      <color rgb="FF86C8BC"/>
      <color rgb="FF85CDDB"/>
      <color rgb="FFED8B00"/>
      <color rgb="FFDC6B2F"/>
      <color rgb="FFB7BF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Inventory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693215467567809E-2"/>
          <c:y val="0.10109302775146131"/>
          <c:w val="0.94594916589464351"/>
          <c:h val="0.61150784240735878"/>
        </c:manualLayout>
      </c:layout>
      <c:lineChart>
        <c:grouping val="standard"/>
        <c:varyColors val="0"/>
        <c:ser>
          <c:idx val="5"/>
          <c:order val="0"/>
          <c:tx>
            <c:strRef>
              <c:f>'BRM (1)'!$A$61</c:f>
              <c:strCache>
                <c:ptCount val="1"/>
                <c:pt idx="0">
                  <c:v>Demo Inventory Gross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'BRM (1)'!$D$55:$S$56</c15:sqref>
                  </c15:fullRef>
                </c:ext>
              </c:extLst>
              <c:f>'BRM (1)'!$D$55:$S$56</c:f>
              <c:multiLvlStrCache>
                <c:ptCount val="13"/>
                <c:lvl>
                  <c:pt idx="0">
                    <c:v> Mar </c:v>
                  </c:pt>
                  <c:pt idx="1">
                    <c:v> Jun </c:v>
                  </c:pt>
                  <c:pt idx="2">
                    <c:v> Sep </c:v>
                  </c:pt>
                  <c:pt idx="3">
                    <c:v> Dec </c:v>
                  </c:pt>
                  <c:pt idx="4">
                    <c:v> Mar </c:v>
                  </c:pt>
                  <c:pt idx="5">
                    <c:v> Jun </c:v>
                  </c:pt>
                  <c:pt idx="6">
                    <c:v> Sep </c:v>
                  </c:pt>
                  <c:pt idx="7">
                    <c:v> Dec </c:v>
                  </c:pt>
                  <c:pt idx="8">
                    <c:v> Mar </c:v>
                  </c:pt>
                  <c:pt idx="9">
                    <c:v> Jun </c:v>
                  </c:pt>
                  <c:pt idx="10">
                    <c:v> Sep </c:v>
                  </c:pt>
                  <c:pt idx="11">
                    <c:v> Dec </c:v>
                  </c:pt>
                  <c:pt idx="12">
                    <c:v> Mar </c:v>
                  </c:pt>
                </c:lvl>
                <c:lvl>
                  <c:pt idx="0">
                    <c:v> CY16 </c:v>
                  </c:pt>
                  <c:pt idx="1">
                    <c:v> CY16 </c:v>
                  </c:pt>
                  <c:pt idx="2">
                    <c:v> CY16 </c:v>
                  </c:pt>
                  <c:pt idx="3">
                    <c:v> CY16 </c:v>
                  </c:pt>
                  <c:pt idx="4">
                    <c:v> CY17 </c:v>
                  </c:pt>
                  <c:pt idx="5">
                    <c:v> CY17 </c:v>
                  </c:pt>
                  <c:pt idx="6">
                    <c:v> CY17 </c:v>
                  </c:pt>
                  <c:pt idx="7">
                    <c:v> CY17 </c:v>
                  </c:pt>
                  <c:pt idx="8">
                    <c:v> CY18 </c:v>
                  </c:pt>
                  <c:pt idx="9">
                    <c:v> CY18 </c:v>
                  </c:pt>
                  <c:pt idx="10">
                    <c:v> CY18 </c:v>
                  </c:pt>
                  <c:pt idx="11">
                    <c:v> CY18 </c:v>
                  </c:pt>
                  <c:pt idx="12">
                    <c:v> CY19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'BRM (1)'!$D$61:$S$61</c15:sqref>
                  </c15:fullRef>
                </c:ext>
              </c:extLst>
              <c:f>'BRM (1)'!$D$61:$P$61</c:f>
              <c:numCache>
                <c:formatCode>#,###</c:formatCode>
                <c:ptCount val="13"/>
                <c:pt idx="0" formatCode="_ * #,##0_ ;_ * \-#,##0_ ;_ * &quot;-&quot;??_ ;_ @_ 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EF-4F7C-AE0E-6E2BCF5CAC45}"/>
            </c:ext>
          </c:extLst>
        </c:ser>
        <c:ser>
          <c:idx val="0"/>
          <c:order val="1"/>
          <c:tx>
            <c:strRef>
              <c:f>'BRM (1)'!$A$62</c:f>
              <c:strCache>
                <c:ptCount val="1"/>
                <c:pt idx="0">
                  <c:v>Rental Inventory Gross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'BRM (1)'!$D$55:$S$56</c15:sqref>
                  </c15:fullRef>
                </c:ext>
              </c:extLst>
              <c:f>'BRM (1)'!$D$55:$S$56</c:f>
              <c:multiLvlStrCache>
                <c:ptCount val="13"/>
                <c:lvl>
                  <c:pt idx="0">
                    <c:v> Mar </c:v>
                  </c:pt>
                  <c:pt idx="1">
                    <c:v> Jun </c:v>
                  </c:pt>
                  <c:pt idx="2">
                    <c:v> Sep </c:v>
                  </c:pt>
                  <c:pt idx="3">
                    <c:v> Dec </c:v>
                  </c:pt>
                  <c:pt idx="4">
                    <c:v> Mar </c:v>
                  </c:pt>
                  <c:pt idx="5">
                    <c:v> Jun </c:v>
                  </c:pt>
                  <c:pt idx="6">
                    <c:v> Sep </c:v>
                  </c:pt>
                  <c:pt idx="7">
                    <c:v> Dec </c:v>
                  </c:pt>
                  <c:pt idx="8">
                    <c:v> Mar </c:v>
                  </c:pt>
                  <c:pt idx="9">
                    <c:v> Jun </c:v>
                  </c:pt>
                  <c:pt idx="10">
                    <c:v> Sep </c:v>
                  </c:pt>
                  <c:pt idx="11">
                    <c:v> Dec </c:v>
                  </c:pt>
                  <c:pt idx="12">
                    <c:v> Mar </c:v>
                  </c:pt>
                </c:lvl>
                <c:lvl>
                  <c:pt idx="0">
                    <c:v> CY16 </c:v>
                  </c:pt>
                  <c:pt idx="1">
                    <c:v> CY16 </c:v>
                  </c:pt>
                  <c:pt idx="2">
                    <c:v> CY16 </c:v>
                  </c:pt>
                  <c:pt idx="3">
                    <c:v> CY16 </c:v>
                  </c:pt>
                  <c:pt idx="4">
                    <c:v> CY17 </c:v>
                  </c:pt>
                  <c:pt idx="5">
                    <c:v> CY17 </c:v>
                  </c:pt>
                  <c:pt idx="6">
                    <c:v> CY17 </c:v>
                  </c:pt>
                  <c:pt idx="7">
                    <c:v> CY17 </c:v>
                  </c:pt>
                  <c:pt idx="8">
                    <c:v> CY18 </c:v>
                  </c:pt>
                  <c:pt idx="9">
                    <c:v> CY18 </c:v>
                  </c:pt>
                  <c:pt idx="10">
                    <c:v> CY18 </c:v>
                  </c:pt>
                  <c:pt idx="11">
                    <c:v> CY18 </c:v>
                  </c:pt>
                  <c:pt idx="12">
                    <c:v> CY19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'BRM (1)'!$D$62:$S$62</c15:sqref>
                  </c15:fullRef>
                </c:ext>
              </c:extLst>
              <c:f>'BRM (1)'!$D$62:$P$62</c:f>
              <c:numCache>
                <c:formatCode>#,###</c:formatCode>
                <c:ptCount val="13"/>
                <c:pt idx="0" formatCode="_ * #,##0_ ;_ * \-#,##0_ ;_ * &quot;-&quot;??_ ;_ @_ ">
                  <c:v>1220.9274759999998</c:v>
                </c:pt>
                <c:pt idx="1">
                  <c:v>1446.3394780000001</c:v>
                </c:pt>
                <c:pt idx="2">
                  <c:v>1404.2031059999999</c:v>
                </c:pt>
                <c:pt idx="3">
                  <c:v>1426.2384179999999</c:v>
                </c:pt>
                <c:pt idx="4">
                  <c:v>1528.990444</c:v>
                </c:pt>
                <c:pt idx="5">
                  <c:v>1369.4209660000001</c:v>
                </c:pt>
                <c:pt idx="6">
                  <c:v>1355.988194</c:v>
                </c:pt>
                <c:pt idx="7">
                  <c:v>1177.2245969999999</c:v>
                </c:pt>
                <c:pt idx="8">
                  <c:v>1056.2794819999999</c:v>
                </c:pt>
                <c:pt idx="9">
                  <c:v>951.34475899999995</c:v>
                </c:pt>
                <c:pt idx="10">
                  <c:v>1355.8241670000002</c:v>
                </c:pt>
                <c:pt idx="11">
                  <c:v>1560.0144690000002</c:v>
                </c:pt>
                <c:pt idx="12">
                  <c:v>1688.918991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EF-4F7C-AE0E-6E2BCF5CAC45}"/>
            </c:ext>
          </c:extLst>
        </c:ser>
        <c:ser>
          <c:idx val="1"/>
          <c:order val="2"/>
          <c:tx>
            <c:strRef>
              <c:f>'BRM (1)'!$A$63</c:f>
              <c:strCache>
                <c:ptCount val="1"/>
                <c:pt idx="0">
                  <c:v>Service Inventory Gross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'BRM (1)'!$D$55:$S$56</c15:sqref>
                  </c15:fullRef>
                </c:ext>
              </c:extLst>
              <c:f>'BRM (1)'!$D$55:$S$56</c:f>
              <c:multiLvlStrCache>
                <c:ptCount val="13"/>
                <c:lvl>
                  <c:pt idx="0">
                    <c:v> Mar </c:v>
                  </c:pt>
                  <c:pt idx="1">
                    <c:v> Jun </c:v>
                  </c:pt>
                  <c:pt idx="2">
                    <c:v> Sep </c:v>
                  </c:pt>
                  <c:pt idx="3">
                    <c:v> Dec </c:v>
                  </c:pt>
                  <c:pt idx="4">
                    <c:v> Mar </c:v>
                  </c:pt>
                  <c:pt idx="5">
                    <c:v> Jun </c:v>
                  </c:pt>
                  <c:pt idx="6">
                    <c:v> Sep </c:v>
                  </c:pt>
                  <c:pt idx="7">
                    <c:v> Dec </c:v>
                  </c:pt>
                  <c:pt idx="8">
                    <c:v> Mar </c:v>
                  </c:pt>
                  <c:pt idx="9">
                    <c:v> Jun </c:v>
                  </c:pt>
                  <c:pt idx="10">
                    <c:v> Sep </c:v>
                  </c:pt>
                  <c:pt idx="11">
                    <c:v> Dec </c:v>
                  </c:pt>
                  <c:pt idx="12">
                    <c:v> Mar </c:v>
                  </c:pt>
                </c:lvl>
                <c:lvl>
                  <c:pt idx="0">
                    <c:v> CY16 </c:v>
                  </c:pt>
                  <c:pt idx="1">
                    <c:v> CY16 </c:v>
                  </c:pt>
                  <c:pt idx="2">
                    <c:v> CY16 </c:v>
                  </c:pt>
                  <c:pt idx="3">
                    <c:v> CY16 </c:v>
                  </c:pt>
                  <c:pt idx="4">
                    <c:v> CY17 </c:v>
                  </c:pt>
                  <c:pt idx="5">
                    <c:v> CY17 </c:v>
                  </c:pt>
                  <c:pt idx="6">
                    <c:v> CY17 </c:v>
                  </c:pt>
                  <c:pt idx="7">
                    <c:v> CY17 </c:v>
                  </c:pt>
                  <c:pt idx="8">
                    <c:v> CY18 </c:v>
                  </c:pt>
                  <c:pt idx="9">
                    <c:v> CY18 </c:v>
                  </c:pt>
                  <c:pt idx="10">
                    <c:v> CY18 </c:v>
                  </c:pt>
                  <c:pt idx="11">
                    <c:v> CY18 </c:v>
                  </c:pt>
                  <c:pt idx="12">
                    <c:v> CY19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'BRM (1)'!$D$63:$S$63</c15:sqref>
                  </c15:fullRef>
                </c:ext>
              </c:extLst>
              <c:f>'BRM (1)'!$D$63:$P$63</c:f>
              <c:numCache>
                <c:formatCode>#,###</c:formatCode>
                <c:ptCount val="13"/>
                <c:pt idx="0" formatCode="_ * #,##0_ ;_ * \-#,##0_ ;_ * &quot;-&quot;??_ ;_ @_ 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EF-4F7C-AE0E-6E2BCF5CAC45}"/>
            </c:ext>
          </c:extLst>
        </c:ser>
        <c:ser>
          <c:idx val="2"/>
          <c:order val="3"/>
          <c:tx>
            <c:strRef>
              <c:f>'BRM (1)'!$A$64</c:f>
              <c:strCache>
                <c:ptCount val="1"/>
                <c:pt idx="0">
                  <c:v>WIP and Raw Material Gross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'BRM (1)'!$D$55:$S$56</c15:sqref>
                  </c15:fullRef>
                </c:ext>
              </c:extLst>
              <c:f>'BRM (1)'!$D$55:$S$56</c:f>
              <c:multiLvlStrCache>
                <c:ptCount val="13"/>
                <c:lvl>
                  <c:pt idx="0">
                    <c:v> Mar </c:v>
                  </c:pt>
                  <c:pt idx="1">
                    <c:v> Jun </c:v>
                  </c:pt>
                  <c:pt idx="2">
                    <c:v> Sep </c:v>
                  </c:pt>
                  <c:pt idx="3">
                    <c:v> Dec </c:v>
                  </c:pt>
                  <c:pt idx="4">
                    <c:v> Mar </c:v>
                  </c:pt>
                  <c:pt idx="5">
                    <c:v> Jun </c:v>
                  </c:pt>
                  <c:pt idx="6">
                    <c:v> Sep </c:v>
                  </c:pt>
                  <c:pt idx="7">
                    <c:v> Dec </c:v>
                  </c:pt>
                  <c:pt idx="8">
                    <c:v> Mar </c:v>
                  </c:pt>
                  <c:pt idx="9">
                    <c:v> Jun </c:v>
                  </c:pt>
                  <c:pt idx="10">
                    <c:v> Sep </c:v>
                  </c:pt>
                  <c:pt idx="11">
                    <c:v> Dec </c:v>
                  </c:pt>
                  <c:pt idx="12">
                    <c:v> Mar </c:v>
                  </c:pt>
                </c:lvl>
                <c:lvl>
                  <c:pt idx="0">
                    <c:v> CY16 </c:v>
                  </c:pt>
                  <c:pt idx="1">
                    <c:v> CY16 </c:v>
                  </c:pt>
                  <c:pt idx="2">
                    <c:v> CY16 </c:v>
                  </c:pt>
                  <c:pt idx="3">
                    <c:v> CY16 </c:v>
                  </c:pt>
                  <c:pt idx="4">
                    <c:v> CY17 </c:v>
                  </c:pt>
                  <c:pt idx="5">
                    <c:v> CY17 </c:v>
                  </c:pt>
                  <c:pt idx="6">
                    <c:v> CY17 </c:v>
                  </c:pt>
                  <c:pt idx="7">
                    <c:v> CY17 </c:v>
                  </c:pt>
                  <c:pt idx="8">
                    <c:v> CY18 </c:v>
                  </c:pt>
                  <c:pt idx="9">
                    <c:v> CY18 </c:v>
                  </c:pt>
                  <c:pt idx="10">
                    <c:v> CY18 </c:v>
                  </c:pt>
                  <c:pt idx="11">
                    <c:v> CY18 </c:v>
                  </c:pt>
                  <c:pt idx="12">
                    <c:v> CY19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'BRM (1)'!$D$64:$S$64</c15:sqref>
                  </c15:fullRef>
                </c:ext>
              </c:extLst>
              <c:f>'BRM (1)'!$D$64:$P$64</c:f>
              <c:numCache>
                <c:formatCode>#,###</c:formatCode>
                <c:ptCount val="13"/>
                <c:pt idx="0" formatCode="_ * #,##0_ ;_ * \-#,##0_ ;_ * &quot;-&quot;??_ ;_ @_ 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EF-4F7C-AE0E-6E2BCF5CAC45}"/>
            </c:ext>
          </c:extLst>
        </c:ser>
        <c:ser>
          <c:idx val="3"/>
          <c:order val="4"/>
          <c:tx>
            <c:strRef>
              <c:f>'BRM (1)'!$A$65</c:f>
              <c:strCache>
                <c:ptCount val="1"/>
                <c:pt idx="0">
                  <c:v>Available Finished Goods Gross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'BRM (1)'!$D$55:$S$56</c15:sqref>
                  </c15:fullRef>
                </c:ext>
              </c:extLst>
              <c:f>'BRM (1)'!$D$55:$S$56</c:f>
              <c:multiLvlStrCache>
                <c:ptCount val="13"/>
                <c:lvl>
                  <c:pt idx="0">
                    <c:v> Mar </c:v>
                  </c:pt>
                  <c:pt idx="1">
                    <c:v> Jun </c:v>
                  </c:pt>
                  <c:pt idx="2">
                    <c:v> Sep </c:v>
                  </c:pt>
                  <c:pt idx="3">
                    <c:v> Dec </c:v>
                  </c:pt>
                  <c:pt idx="4">
                    <c:v> Mar </c:v>
                  </c:pt>
                  <c:pt idx="5">
                    <c:v> Jun </c:v>
                  </c:pt>
                  <c:pt idx="6">
                    <c:v> Sep </c:v>
                  </c:pt>
                  <c:pt idx="7">
                    <c:v> Dec </c:v>
                  </c:pt>
                  <c:pt idx="8">
                    <c:v> Mar </c:v>
                  </c:pt>
                  <c:pt idx="9">
                    <c:v> Jun </c:v>
                  </c:pt>
                  <c:pt idx="10">
                    <c:v> Sep </c:v>
                  </c:pt>
                  <c:pt idx="11">
                    <c:v> Dec </c:v>
                  </c:pt>
                  <c:pt idx="12">
                    <c:v> Mar </c:v>
                  </c:pt>
                </c:lvl>
                <c:lvl>
                  <c:pt idx="0">
                    <c:v> CY16 </c:v>
                  </c:pt>
                  <c:pt idx="1">
                    <c:v> CY16 </c:v>
                  </c:pt>
                  <c:pt idx="2">
                    <c:v> CY16 </c:v>
                  </c:pt>
                  <c:pt idx="3">
                    <c:v> CY16 </c:v>
                  </c:pt>
                  <c:pt idx="4">
                    <c:v> CY17 </c:v>
                  </c:pt>
                  <c:pt idx="5">
                    <c:v> CY17 </c:v>
                  </c:pt>
                  <c:pt idx="6">
                    <c:v> CY17 </c:v>
                  </c:pt>
                  <c:pt idx="7">
                    <c:v> CY17 </c:v>
                  </c:pt>
                  <c:pt idx="8">
                    <c:v> CY18 </c:v>
                  </c:pt>
                  <c:pt idx="9">
                    <c:v> CY18 </c:v>
                  </c:pt>
                  <c:pt idx="10">
                    <c:v> CY18 </c:v>
                  </c:pt>
                  <c:pt idx="11">
                    <c:v> CY18 </c:v>
                  </c:pt>
                  <c:pt idx="12">
                    <c:v> CY19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'BRM (1)'!$D$65:$S$65</c15:sqref>
                  </c15:fullRef>
                </c:ext>
              </c:extLst>
              <c:f>'BRM (1)'!$D$65:$P$65</c:f>
              <c:numCache>
                <c:formatCode>#,###</c:formatCode>
                <c:ptCount val="13"/>
                <c:pt idx="0" formatCode="_ * #,##0_ ;_ * \-#,##0_ ;_ * &quot;-&quot;??_ ;_ @_ ">
                  <c:v>2443.5454670000004</c:v>
                </c:pt>
                <c:pt idx="1">
                  <c:v>2698.5165490000009</c:v>
                </c:pt>
                <c:pt idx="2">
                  <c:v>2834.6916620000002</c:v>
                </c:pt>
                <c:pt idx="3">
                  <c:v>2859.403135999999</c:v>
                </c:pt>
                <c:pt idx="4">
                  <c:v>2766.9872229999992</c:v>
                </c:pt>
                <c:pt idx="5">
                  <c:v>2615.488096</c:v>
                </c:pt>
                <c:pt idx="6">
                  <c:v>2708.509708</c:v>
                </c:pt>
                <c:pt idx="7">
                  <c:v>2641.6319899999999</c:v>
                </c:pt>
                <c:pt idx="8">
                  <c:v>3244.7153339999995</c:v>
                </c:pt>
                <c:pt idx="9">
                  <c:v>2973.3594499999999</c:v>
                </c:pt>
                <c:pt idx="10">
                  <c:v>3360.6452949999998</c:v>
                </c:pt>
                <c:pt idx="11">
                  <c:v>3907.058646</c:v>
                </c:pt>
                <c:pt idx="12">
                  <c:v>4467.3465850000011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EF-4F7C-AE0E-6E2BCF5CAC45}"/>
            </c:ext>
          </c:extLst>
        </c:ser>
        <c:ser>
          <c:idx val="4"/>
          <c:order val="5"/>
          <c:tx>
            <c:strRef>
              <c:f>'BRM (1)'!$D$35</c:f>
              <c:strCache>
                <c:ptCount val="1"/>
                <c:pt idx="0">
                  <c:v> Gross Inventories </c:v>
                </c:pt>
              </c:strCache>
            </c:strRef>
          </c:tx>
          <c:marker>
            <c:symbol val="none"/>
          </c:marker>
          <c:cat>
            <c:multiLvlStrRef>
              <c:extLst>
                <c:ext xmlns:c15="http://schemas.microsoft.com/office/drawing/2012/chart" uri="{02D57815-91ED-43cb-92C2-25804820EDAC}">
                  <c15:fullRef>
                    <c15:sqref>'BRM (1)'!$D$55:$S$56</c15:sqref>
                  </c15:fullRef>
                </c:ext>
              </c:extLst>
              <c:f>'BRM (1)'!$D$55:$S$56</c:f>
              <c:multiLvlStrCache>
                <c:ptCount val="13"/>
                <c:lvl>
                  <c:pt idx="0">
                    <c:v> Mar </c:v>
                  </c:pt>
                  <c:pt idx="1">
                    <c:v> Jun </c:v>
                  </c:pt>
                  <c:pt idx="2">
                    <c:v> Sep </c:v>
                  </c:pt>
                  <c:pt idx="3">
                    <c:v> Dec </c:v>
                  </c:pt>
                  <c:pt idx="4">
                    <c:v> Mar </c:v>
                  </c:pt>
                  <c:pt idx="5">
                    <c:v> Jun </c:v>
                  </c:pt>
                  <c:pt idx="6">
                    <c:v> Sep </c:v>
                  </c:pt>
                  <c:pt idx="7">
                    <c:v> Dec </c:v>
                  </c:pt>
                  <c:pt idx="8">
                    <c:v> Mar </c:v>
                  </c:pt>
                  <c:pt idx="9">
                    <c:v> Jun </c:v>
                  </c:pt>
                  <c:pt idx="10">
                    <c:v> Sep </c:v>
                  </c:pt>
                  <c:pt idx="11">
                    <c:v> Dec </c:v>
                  </c:pt>
                  <c:pt idx="12">
                    <c:v> Mar </c:v>
                  </c:pt>
                </c:lvl>
                <c:lvl>
                  <c:pt idx="0">
                    <c:v> CY16 </c:v>
                  </c:pt>
                  <c:pt idx="1">
                    <c:v> CY16 </c:v>
                  </c:pt>
                  <c:pt idx="2">
                    <c:v> CY16 </c:v>
                  </c:pt>
                  <c:pt idx="3">
                    <c:v> CY16 </c:v>
                  </c:pt>
                  <c:pt idx="4">
                    <c:v> CY17 </c:v>
                  </c:pt>
                  <c:pt idx="5">
                    <c:v> CY17 </c:v>
                  </c:pt>
                  <c:pt idx="6">
                    <c:v> CY17 </c:v>
                  </c:pt>
                  <c:pt idx="7">
                    <c:v> CY17 </c:v>
                  </c:pt>
                  <c:pt idx="8">
                    <c:v> CY18 </c:v>
                  </c:pt>
                  <c:pt idx="9">
                    <c:v> CY18 </c:v>
                  </c:pt>
                  <c:pt idx="10">
                    <c:v> CY18 </c:v>
                  </c:pt>
                  <c:pt idx="11">
                    <c:v> CY18 </c:v>
                  </c:pt>
                  <c:pt idx="12">
                    <c:v> CY19 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'BRM (1)'!$D$66:$S$66</c15:sqref>
                  </c15:fullRef>
                </c:ext>
              </c:extLst>
              <c:f>'BRM (1)'!$D$66:$P$66</c:f>
              <c:numCache>
                <c:formatCode>#,###</c:formatCode>
                <c:ptCount val="13"/>
                <c:pt idx="0" formatCode="_ * #,##0_ ;_ * \-#,##0_ ;_ * &quot;-&quot;??_ ;_ @_ ">
                  <c:v>3664.4729430000002</c:v>
                </c:pt>
                <c:pt idx="1">
                  <c:v>4144.8560270000007</c:v>
                </c:pt>
                <c:pt idx="2">
                  <c:v>4238.8947680000001</c:v>
                </c:pt>
                <c:pt idx="3">
                  <c:v>4285.6415539999989</c:v>
                </c:pt>
                <c:pt idx="4">
                  <c:v>4295.9776669999992</c:v>
                </c:pt>
                <c:pt idx="5">
                  <c:v>3984.9090620000002</c:v>
                </c:pt>
                <c:pt idx="6">
                  <c:v>4064.4979020000001</c:v>
                </c:pt>
                <c:pt idx="7">
                  <c:v>3818.8565869999998</c:v>
                </c:pt>
                <c:pt idx="8">
                  <c:v>4300.9948159999994</c:v>
                </c:pt>
                <c:pt idx="9">
                  <c:v>3924.704209</c:v>
                </c:pt>
                <c:pt idx="10">
                  <c:v>4716.469462</c:v>
                </c:pt>
                <c:pt idx="11">
                  <c:v>5467.0731150000001</c:v>
                </c:pt>
                <c:pt idx="12">
                  <c:v>6156.2655760000007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EF-4F7C-AE0E-6E2BCF5CA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147264"/>
        <c:axId val="363148800"/>
      </c:lineChart>
      <c:catAx>
        <c:axId val="363147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63148800"/>
        <c:crosses val="autoZero"/>
        <c:auto val="1"/>
        <c:lblAlgn val="ctr"/>
        <c:lblOffset val="100"/>
        <c:noMultiLvlLbl val="0"/>
      </c:catAx>
      <c:valAx>
        <c:axId val="3631488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," sourceLinked="0"/>
        <c:majorTickMark val="none"/>
        <c:minorTickMark val="none"/>
        <c:tickLblPos val="nextTo"/>
        <c:crossAx val="3631472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1.8725459317585309E-2"/>
          <c:y val="0.85840053714215958"/>
          <c:w val="0.96557367816706319"/>
          <c:h val="0.141599462857840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'BRM (2)'!$L$6</c:f>
              <c:strCache>
                <c:ptCount val="1"/>
                <c:pt idx="0">
                  <c:v> Trade Accounts Receivable 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multiLvlStrRef>
              <c:f>'BRM (2)'!$J$7:$K$19</c:f>
              <c:multiLvlStrCache>
                <c:ptCount val="13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</c:lvl>
                <c:lvl>
                  <c:pt idx="0">
                    <c:v> CY16 </c:v>
                  </c:pt>
                  <c:pt idx="4">
                    <c:v>CY17</c:v>
                  </c:pt>
                  <c:pt idx="8">
                    <c:v>CY18</c:v>
                  </c:pt>
                  <c:pt idx="12">
                    <c:v>CY19</c:v>
                  </c:pt>
                </c:lvl>
              </c:multiLvlStrCache>
            </c:multiLvlStrRef>
          </c:cat>
          <c:val>
            <c:numRef>
              <c:f>'BRM (2)'!$L$7:$L$19</c:f>
              <c:numCache>
                <c:formatCode>_ * #,##0_ ;_ * \-#,##0_ ;_ * "-"??_ ;_ @_ </c:formatCode>
                <c:ptCount val="13"/>
                <c:pt idx="0">
                  <c:v>4501.4690950000004</c:v>
                </c:pt>
                <c:pt idx="1">
                  <c:v>5530.1035700000002</c:v>
                </c:pt>
                <c:pt idx="2">
                  <c:v>5552.5173720000003</c:v>
                </c:pt>
                <c:pt idx="3">
                  <c:v>5594.5374740000007</c:v>
                </c:pt>
                <c:pt idx="4">
                  <c:v>5484.5619639999995</c:v>
                </c:pt>
                <c:pt idx="5">
                  <c:v>4793.2309179999993</c:v>
                </c:pt>
                <c:pt idx="6">
                  <c:v>4504.1233109999994</c:v>
                </c:pt>
                <c:pt idx="7">
                  <c:v>4635.4628979999998</c:v>
                </c:pt>
                <c:pt idx="8">
                  <c:v>3326.72282</c:v>
                </c:pt>
                <c:pt idx="9">
                  <c:v>3482.466617</c:v>
                </c:pt>
                <c:pt idx="10">
                  <c:v>3167.3941249999998</c:v>
                </c:pt>
                <c:pt idx="11">
                  <c:v>2998.3300340000001</c:v>
                </c:pt>
                <c:pt idx="12">
                  <c:v>4222.3227699999998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11-44ED-9D87-97E1B09B1A7B}"/>
            </c:ext>
          </c:extLst>
        </c:ser>
        <c:ser>
          <c:idx val="1"/>
          <c:order val="1"/>
          <c:tx>
            <c:strRef>
              <c:f>'BRM (2)'!$M$6</c:f>
              <c:strCache>
                <c:ptCount val="1"/>
                <c:pt idx="0">
                  <c:v> Sales 3rd party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multiLvlStrRef>
              <c:f>'BRM (2)'!$J$7:$K$19</c:f>
              <c:multiLvlStrCache>
                <c:ptCount val="13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</c:lvl>
                <c:lvl>
                  <c:pt idx="0">
                    <c:v> CY16 </c:v>
                  </c:pt>
                  <c:pt idx="4">
                    <c:v>CY17</c:v>
                  </c:pt>
                  <c:pt idx="8">
                    <c:v>CY18</c:v>
                  </c:pt>
                  <c:pt idx="12">
                    <c:v>CY19</c:v>
                  </c:pt>
                </c:lvl>
              </c:multiLvlStrCache>
            </c:multiLvlStrRef>
          </c:cat>
          <c:val>
            <c:numRef>
              <c:f>'BRM (2)'!$M$7:$M$19</c:f>
              <c:numCache>
                <c:formatCode>_ * #,##0_ ;_ * \-#,##0_ ;_ * "-"??_ ;_ @_ </c:formatCode>
                <c:ptCount val="13"/>
                <c:pt idx="0">
                  <c:v>6444.2666750000008</c:v>
                </c:pt>
                <c:pt idx="1">
                  <c:v>4493.9429039999995</c:v>
                </c:pt>
                <c:pt idx="2">
                  <c:v>5416.7274849999994</c:v>
                </c:pt>
                <c:pt idx="3">
                  <c:v>5571.7389809999986</c:v>
                </c:pt>
                <c:pt idx="4">
                  <c:v>4571.0679730000011</c:v>
                </c:pt>
                <c:pt idx="5">
                  <c:v>5445.2875239999994</c:v>
                </c:pt>
                <c:pt idx="6">
                  <c:v>5395.2995070000006</c:v>
                </c:pt>
                <c:pt idx="7">
                  <c:v>6057.8256769999998</c:v>
                </c:pt>
                <c:pt idx="8">
                  <c:v>5195.2763659999991</c:v>
                </c:pt>
                <c:pt idx="9">
                  <c:v>5079.9761730000009</c:v>
                </c:pt>
                <c:pt idx="10">
                  <c:v>4284.8387469999998</c:v>
                </c:pt>
                <c:pt idx="11">
                  <c:v>5903.3144970000012</c:v>
                </c:pt>
                <c:pt idx="12">
                  <c:v>6209.4497410000004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11-44ED-9D87-97E1B09B1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384000"/>
        <c:axId val="362394368"/>
      </c:barChart>
      <c:lineChart>
        <c:grouping val="standard"/>
        <c:varyColors val="0"/>
        <c:ser>
          <c:idx val="2"/>
          <c:order val="2"/>
          <c:tx>
            <c:strRef>
              <c:f>'BRM (2)'!$N$6</c:f>
              <c:strCache>
                <c:ptCount val="1"/>
                <c:pt idx="0">
                  <c:v> DSO at quarter end 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7"/>
            <c:spPr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cat>
            <c:multiLvlStrRef>
              <c:f>'BRM (2)'!$J$7:$K$19</c:f>
              <c:multiLvlStrCache>
                <c:ptCount val="13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</c:lvl>
                <c:lvl>
                  <c:pt idx="0">
                    <c:v> CY16 </c:v>
                  </c:pt>
                  <c:pt idx="4">
                    <c:v>CY17</c:v>
                  </c:pt>
                  <c:pt idx="8">
                    <c:v>CY18</c:v>
                  </c:pt>
                  <c:pt idx="12">
                    <c:v>CY19</c:v>
                  </c:pt>
                </c:lvl>
              </c:multiLvlStrCache>
            </c:multiLvlStrRef>
          </c:cat>
          <c:val>
            <c:numRef>
              <c:f>'BRM (2)'!$N$7:$N$19</c:f>
              <c:numCache>
                <c:formatCode>_ * #,##0.00_ ;_ * \-#,##0.00_ ;_ * "-"??_ ;_ @_ </c:formatCode>
                <c:ptCount val="13"/>
                <c:pt idx="0">
                  <c:v>62.867078440697831</c:v>
                </c:pt>
                <c:pt idx="1">
                  <c:v>110.75114480359674</c:v>
                </c:pt>
                <c:pt idx="2">
                  <c:v>92.256175867042003</c:v>
                </c:pt>
                <c:pt idx="3">
                  <c:v>90.36826283086792</c:v>
                </c:pt>
                <c:pt idx="4">
                  <c:v>107.98583168651555</c:v>
                </c:pt>
                <c:pt idx="5">
                  <c:v>79.222773952459519</c:v>
                </c:pt>
                <c:pt idx="6">
                  <c:v>75.13412322412519</c:v>
                </c:pt>
                <c:pt idx="7">
                  <c:v>68.868218246023318</c:v>
                </c:pt>
                <c:pt idx="8">
                  <c:v>72.993445130614646</c:v>
                </c:pt>
                <c:pt idx="9">
                  <c:v>61.697532597856132</c:v>
                </c:pt>
                <c:pt idx="10">
                  <c:v>66.528867964888207</c:v>
                </c:pt>
                <c:pt idx="11">
                  <c:v>45.711558006461395</c:v>
                </c:pt>
                <c:pt idx="12">
                  <c:v>61.198506333155606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11-44ED-9D87-97E1B09B1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98464"/>
        <c:axId val="362396288"/>
      </c:lineChart>
      <c:catAx>
        <c:axId val="362384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62394368"/>
        <c:crosses val="autoZero"/>
        <c:auto val="1"/>
        <c:lblAlgn val="ctr"/>
        <c:lblOffset val="100"/>
        <c:noMultiLvlLbl val="0"/>
      </c:catAx>
      <c:valAx>
        <c:axId val="36239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>
                        <a:lumMod val="65000"/>
                      </a:schemeClr>
                    </a:solidFill>
                  </a:rPr>
                  <a:t>in</a:t>
                </a:r>
                <a:r>
                  <a:rPr lang="en-US" baseline="0">
                    <a:solidFill>
                      <a:schemeClr val="bg1">
                        <a:lumMod val="65000"/>
                      </a:schemeClr>
                    </a:solidFill>
                  </a:rPr>
                  <a:t> kEUR</a:t>
                </a:r>
                <a:endParaRPr lang="en-US">
                  <a:solidFill>
                    <a:schemeClr val="bg1">
                      <a:lumMod val="65000"/>
                    </a:schemeClr>
                  </a:solidFill>
                </a:endParaRPr>
              </a:p>
            </c:rich>
          </c:tx>
          <c:overlay val="0"/>
        </c:title>
        <c:numFmt formatCode="_ * #,##0_ ;_ * \-#,##0_ ;_ * &quot;-&quot;??_ ;_ @_ " sourceLinked="1"/>
        <c:majorTickMark val="out"/>
        <c:minorTickMark val="none"/>
        <c:tickLblPos val="nextTo"/>
        <c:crossAx val="362384000"/>
        <c:crosses val="autoZero"/>
        <c:crossBetween val="between"/>
      </c:valAx>
      <c:valAx>
        <c:axId val="362396288"/>
        <c:scaling>
          <c:orientation val="minMax"/>
          <c:max val="115"/>
          <c:min val="2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>
                    <a:solidFill>
                      <a:schemeClr val="bg1">
                        <a:lumMod val="65000"/>
                      </a:schemeClr>
                    </a:solidFill>
                  </a:rPr>
                  <a:t>in</a:t>
                </a:r>
                <a:r>
                  <a:rPr lang="en-US" baseline="0">
                    <a:solidFill>
                      <a:schemeClr val="bg1">
                        <a:lumMod val="65000"/>
                      </a:schemeClr>
                    </a:solidFill>
                  </a:rPr>
                  <a:t> days</a:t>
                </a:r>
                <a:endParaRPr lang="en-US">
                  <a:solidFill>
                    <a:schemeClr val="bg1">
                      <a:lumMod val="65000"/>
                    </a:schemeClr>
                  </a:solidFill>
                </a:endParaRPr>
              </a:p>
            </c:rich>
          </c:tx>
          <c:overlay val="0"/>
        </c:title>
        <c:numFmt formatCode="_(* #,##0_);_(* \(#,##0\);_(* &quot;-&quot;_);_(@_)" sourceLinked="0"/>
        <c:majorTickMark val="out"/>
        <c:minorTickMark val="none"/>
        <c:tickLblPos val="nextTo"/>
        <c:crossAx val="362398464"/>
        <c:crosses val="max"/>
        <c:crossBetween val="between"/>
        <c:majorUnit val="10"/>
        <c:minorUnit val="2"/>
      </c:valAx>
      <c:catAx>
        <c:axId val="36239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239628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77061901682579537"/>
          <c:y val="0.40774010391558196"/>
          <c:w val="0.2197191474254124"/>
          <c:h val="0.2491453746853072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Lines="4" dropStyle="combo" dx="16" fmlaLink="structure!$C$1" fmlaRange="structure!$B$2:$B$5" sel="1" val="0"/>
</file>

<file path=xl/ctrlProps/ctrlProp2.xml><?xml version="1.0" encoding="utf-8"?>
<formControlPr xmlns="http://schemas.microsoft.com/office/spreadsheetml/2009/9/main" objectType="Drop" dropLines="4" dropStyle="combo" dx="16" fmlaLink="structure!$Q$1" fmlaRange="structure!$P$2:$P$5" sel="1" val="0"/>
</file>

<file path=xl/ctrlProps/ctrlProp3.xml><?xml version="1.0" encoding="utf-8"?>
<formControlPr xmlns="http://schemas.microsoft.com/office/spreadsheetml/2009/9/main" objectType="Drop" dropLines="1" dropStyle="combo" dx="16" fmlaLink="structure!$C$1" fmlaRange="structure!$D$16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</xdr:row>
          <xdr:rowOff>0</xdr:rowOff>
        </xdr:from>
        <xdr:to>
          <xdr:col>7</xdr:col>
          <xdr:colOff>50800</xdr:colOff>
          <xdr:row>5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</xdr:row>
          <xdr:rowOff>0</xdr:rowOff>
        </xdr:from>
        <xdr:to>
          <xdr:col>11</xdr:col>
          <xdr:colOff>50800</xdr:colOff>
          <xdr:row>5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6350</xdr:colOff>
      <xdr:row>1</xdr:row>
      <xdr:rowOff>92076</xdr:rowOff>
    </xdr:from>
    <xdr:to>
      <xdr:col>11</xdr:col>
      <xdr:colOff>104775</xdr:colOff>
      <xdr:row>3</xdr:row>
      <xdr:rowOff>0</xdr:rowOff>
    </xdr:to>
    <xdr:pic>
      <xdr:nvPicPr>
        <xdr:cNvPr id="5" name="Picture 4" descr="Content_bar_11052011.jp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51" t="-4286"/>
        <a:stretch/>
      </xdr:blipFill>
      <xdr:spPr bwMode="auto">
        <a:xfrm>
          <a:off x="6350" y="482601"/>
          <a:ext cx="7232650" cy="2317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695325</xdr:colOff>
      <xdr:row>20</xdr:row>
      <xdr:rowOff>0</xdr:rowOff>
    </xdr:from>
    <xdr:to>
      <xdr:col>4</xdr:col>
      <xdr:colOff>0</xdr:colOff>
      <xdr:row>21</xdr:row>
      <xdr:rowOff>76200</xdr:rowOff>
    </xdr:to>
    <xdr:sp macro="[0]!Retrieve_FORPLAN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57275" y="3343275"/>
          <a:ext cx="1238250" cy="238125"/>
        </a:xfrm>
        <a:prstGeom prst="rect">
          <a:avLst/>
        </a:prstGeom>
        <a:solidFill>
          <a:srgbClr val="0097B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=&gt; Retrieve</a:t>
          </a:r>
        </a:p>
      </xdr:txBody>
    </xdr:sp>
    <xdr:clientData/>
  </xdr:twoCellAnchor>
  <xdr:twoCellAnchor editAs="oneCell">
    <xdr:from>
      <xdr:col>0</xdr:col>
      <xdr:colOff>0</xdr:colOff>
      <xdr:row>6</xdr:row>
      <xdr:rowOff>28575</xdr:rowOff>
    </xdr:from>
    <xdr:to>
      <xdr:col>11</xdr:col>
      <xdr:colOff>98425</xdr:colOff>
      <xdr:row>7</xdr:row>
      <xdr:rowOff>98424</xdr:rowOff>
    </xdr:to>
    <xdr:pic>
      <xdr:nvPicPr>
        <xdr:cNvPr id="11" name="Picture 10" descr="Content_bar_11052011.jp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51" t="-4286"/>
        <a:stretch/>
      </xdr:blipFill>
      <xdr:spPr bwMode="auto">
        <a:xfrm>
          <a:off x="0" y="1390650"/>
          <a:ext cx="7232650" cy="2317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11</xdr:col>
      <xdr:colOff>98425</xdr:colOff>
      <xdr:row>23</xdr:row>
      <xdr:rowOff>69849</xdr:rowOff>
    </xdr:to>
    <xdr:pic>
      <xdr:nvPicPr>
        <xdr:cNvPr id="12" name="Picture 11" descr="Content_bar_11052011.jp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51" t="-4286"/>
        <a:stretch/>
      </xdr:blipFill>
      <xdr:spPr bwMode="auto">
        <a:xfrm>
          <a:off x="0" y="3667125"/>
          <a:ext cx="7232650" cy="2317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12700</xdr:rowOff>
        </xdr:from>
        <xdr:to>
          <xdr:col>3</xdr:col>
          <xdr:colOff>450850</xdr:colOff>
          <xdr:row>5</xdr:row>
          <xdr:rowOff>12700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</xdr:row>
      <xdr:rowOff>66675</xdr:rowOff>
    </xdr:from>
    <xdr:to>
      <xdr:col>20</xdr:col>
      <xdr:colOff>198507</xdr:colOff>
      <xdr:row>39</xdr:row>
      <xdr:rowOff>56382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228600"/>
          <a:ext cx="12142857" cy="614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9526</xdr:colOff>
      <xdr:row>2</xdr:row>
      <xdr:rowOff>28575</xdr:rowOff>
    </xdr:from>
    <xdr:to>
      <xdr:col>20</xdr:col>
      <xdr:colOff>571500</xdr:colOff>
      <xdr:row>29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114300</xdr:colOff>
      <xdr:row>31</xdr:row>
      <xdr:rowOff>76200</xdr:rowOff>
    </xdr:from>
    <xdr:to>
      <xdr:col>26</xdr:col>
      <xdr:colOff>142875</xdr:colOff>
      <xdr:row>35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620500" y="5229225"/>
          <a:ext cx="2466975" cy="704850"/>
        </a:xfrm>
        <a:prstGeom prst="rect">
          <a:avLst/>
        </a:prstGeom>
        <a:solidFill>
          <a:srgbClr val="F6F89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de-CH" sz="1100" b="1"/>
            <a:t>Comment:</a:t>
          </a:r>
        </a:p>
        <a:p>
          <a:pPr algn="l"/>
          <a:r>
            <a:rPr lang="de-CH" sz="1100" b="0"/>
            <a:t>Please</a:t>
          </a:r>
          <a:r>
            <a:rPr lang="de-CH" sz="1100" b="0" baseline="0"/>
            <a:t> change formual for QoQ and YoY manually for next quarters. </a:t>
          </a:r>
          <a:endParaRPr lang="de-CH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48</xdr:row>
      <xdr:rowOff>28573</xdr:rowOff>
    </xdr:from>
    <xdr:to>
      <xdr:col>7</xdr:col>
      <xdr:colOff>104775</xdr:colOff>
      <xdr:row>56</xdr:row>
      <xdr:rowOff>16329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419725" y="8096248"/>
          <a:ext cx="2390775" cy="1283156"/>
        </a:xfrm>
        <a:prstGeom prst="rect">
          <a:avLst/>
        </a:prstGeom>
        <a:solidFill>
          <a:srgbClr val="F6F89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de-CH" sz="1100" b="1"/>
            <a:t>Comment:</a:t>
          </a:r>
        </a:p>
        <a:p>
          <a:pPr algn="l"/>
          <a:r>
            <a:rPr lang="de-CH" sz="1100" b="0"/>
            <a:t>Please</a:t>
          </a:r>
          <a:r>
            <a:rPr lang="de-CH" sz="1100" b="0" baseline="0"/>
            <a:t> insert manually regional "Accounts Receivable" reported in entities LGS AG Heerbrugg, LGT Odense and other non-regional entities in highlighted column below. </a:t>
          </a:r>
          <a:endParaRPr lang="de-CH" sz="1100" b="0"/>
        </a:p>
      </xdr:txBody>
    </xdr:sp>
    <xdr:clientData/>
  </xdr:twoCellAnchor>
  <xdr:twoCellAnchor>
    <xdr:from>
      <xdr:col>7</xdr:col>
      <xdr:colOff>790575</xdr:colOff>
      <xdr:row>2</xdr:row>
      <xdr:rowOff>12700</xdr:rowOff>
    </xdr:from>
    <xdr:to>
      <xdr:col>16</xdr:col>
      <xdr:colOff>200025</xdr:colOff>
      <xdr:row>23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276225</xdr:colOff>
      <xdr:row>48</xdr:row>
      <xdr:rowOff>19050</xdr:rowOff>
    </xdr:from>
    <xdr:to>
      <xdr:col>9</xdr:col>
      <xdr:colOff>685800</xdr:colOff>
      <xdr:row>52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981950" y="8086725"/>
          <a:ext cx="2257425" cy="647700"/>
        </a:xfrm>
        <a:prstGeom prst="rect">
          <a:avLst/>
        </a:prstGeom>
        <a:solidFill>
          <a:srgbClr val="F6F89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de-CH" sz="1100" b="1"/>
            <a:t>Comment:</a:t>
          </a:r>
        </a:p>
        <a:p>
          <a:pPr algn="l"/>
          <a:r>
            <a:rPr lang="de-CH" sz="1100" b="0"/>
            <a:t>Data</a:t>
          </a:r>
          <a:r>
            <a:rPr lang="de-CH" sz="1100" b="0" baseline="0"/>
            <a:t> for graph is hidden behind the graph!</a:t>
          </a:r>
          <a:endParaRPr lang="de-CH" sz="1100" b="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600075</xdr:colOff>
      <xdr:row>10</xdr:row>
      <xdr:rowOff>0</xdr:rowOff>
    </xdr:from>
    <xdr:to>
      <xdr:col>20</xdr:col>
      <xdr:colOff>47625</xdr:colOff>
      <xdr:row>19</xdr:row>
      <xdr:rowOff>19049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410825" y="1038225"/>
          <a:ext cx="2495550" cy="1152524"/>
        </a:xfrm>
        <a:prstGeom prst="rect">
          <a:avLst/>
        </a:prstGeom>
        <a:solidFill>
          <a:srgbClr val="F6F89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CH" sz="1100" b="1"/>
            <a:t>Comment:</a:t>
          </a:r>
        </a:p>
        <a:p>
          <a:r>
            <a:rPr lang="de-CH" sz="1100" b="0"/>
            <a:t>Please show</a:t>
          </a:r>
          <a:r>
            <a:rPr lang="de-CH" sz="1100" b="0" baseline="0"/>
            <a:t> </a:t>
          </a:r>
          <a:r>
            <a:rPr lang="de-CH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organic</a:t>
          </a:r>
          <a:r>
            <a:rPr lang="de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growth rate (YoY) </a:t>
          </a:r>
          <a:r>
            <a:rPr lang="de-CH" sz="1100" b="0"/>
            <a:t>in presentation </a:t>
          </a:r>
          <a:r>
            <a:rPr lang="de-CH" sz="1100" b="0" baseline="0"/>
            <a:t>if applicable for your region.</a:t>
          </a:r>
        </a:p>
        <a:p>
          <a:r>
            <a:rPr lang="de-CH" sz="1100" b="0" baseline="0"/>
            <a:t>Organic Growth = Growth FX adjusted minus acquisition effects). </a:t>
          </a:r>
          <a:endParaRPr lang="de-CH" sz="1100" b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12</xdr:row>
      <xdr:rowOff>0</xdr:rowOff>
    </xdr:from>
    <xdr:to>
      <xdr:col>15</xdr:col>
      <xdr:colOff>523875</xdr:colOff>
      <xdr:row>17</xdr:row>
      <xdr:rowOff>19051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8239125" y="1038225"/>
          <a:ext cx="2352675" cy="828676"/>
        </a:xfrm>
        <a:prstGeom prst="rect">
          <a:avLst/>
        </a:prstGeom>
        <a:solidFill>
          <a:srgbClr val="F6F89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de-CH" sz="1100" b="1"/>
            <a:t>Comment:</a:t>
          </a:r>
        </a:p>
        <a:p>
          <a:pPr algn="l"/>
          <a:r>
            <a:rPr lang="de-CH" sz="1100" b="0"/>
            <a:t>Please</a:t>
          </a:r>
          <a:r>
            <a:rPr lang="de-CH" sz="1100" b="0" baseline="0"/>
            <a:t> be aware that new quarters and Rental Inventory Net have to be added manually.</a:t>
          </a:r>
          <a:endParaRPr lang="de-CH" sz="1100" b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12700</xdr:rowOff>
    </xdr:from>
    <xdr:to>
      <xdr:col>0</xdr:col>
      <xdr:colOff>152400</xdr:colOff>
      <xdr:row>1</xdr:row>
      <xdr:rowOff>12700</xdr:rowOff>
    </xdr:to>
    <xdr:grpSp>
      <xdr:nvGrpSpPr>
        <xdr:cNvPr id="2" name="SAPBEXhierarchyPlus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>
          <a:grpSpLocks/>
        </xdr:cNvGrpSpPr>
      </xdr:nvGrpSpPr>
      <xdr:grpSpPr bwMode="auto">
        <a:xfrm>
          <a:off x="0" y="12700"/>
          <a:ext cx="152400" cy="161925"/>
          <a:chOff x="11551" y="199"/>
          <a:chExt cx="21" cy="21"/>
        </a:xfrm>
      </xdr:grpSpPr>
      <xdr:sp macro="" textlink="">
        <xdr:nvSpPr>
          <xdr:cNvPr id="3" name="Rectangle 5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>
            <a:spLocks noChangeArrowheads="1"/>
          </xdr:cNvSpPr>
        </xdr:nvSpPr>
        <xdr:spPr bwMode="auto">
          <a:xfrm rot="16200000">
            <a:off x="11551" y="199"/>
            <a:ext cx="21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.</a:t>
            </a:r>
          </a:p>
        </xdr:txBody>
      </xdr:sp>
      <xdr:sp macro="" textlink="">
        <xdr:nvSpPr>
          <xdr:cNvPr id="4" name="SAPBEXq0004_-4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>
            <a:spLocks noChangeAspect="1" noChangeArrowheads="1"/>
          </xdr:cNvSpPr>
        </xdr:nvSpPr>
        <xdr:spPr bwMode="auto">
          <a:xfrm rot="16200000" flipV="1">
            <a:off x="11556" y="202"/>
            <a:ext cx="14" cy="13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0</xdr:colOff>
      <xdr:row>0</xdr:row>
      <xdr:rowOff>12700</xdr:rowOff>
    </xdr:from>
    <xdr:to>
      <xdr:col>0</xdr:col>
      <xdr:colOff>161925</xdr:colOff>
      <xdr:row>1</xdr:row>
      <xdr:rowOff>12700</xdr:rowOff>
    </xdr:to>
    <xdr:grpSp>
      <xdr:nvGrpSpPr>
        <xdr:cNvPr id="5" name="SAPBEXhierarchyMinus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>
          <a:grpSpLocks/>
        </xdr:cNvGrpSpPr>
      </xdr:nvGrpSpPr>
      <xdr:grpSpPr bwMode="auto">
        <a:xfrm>
          <a:off x="0" y="12700"/>
          <a:ext cx="161925" cy="161925"/>
          <a:chOff x="0" y="250"/>
          <a:chExt cx="21" cy="21"/>
        </a:xfrm>
      </xdr:grpSpPr>
      <xdr:sp macro="" textlink="">
        <xdr:nvSpPr>
          <xdr:cNvPr id="6" name="Rectangle 2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Arrowheads="1"/>
          </xdr:cNvSpPr>
        </xdr:nvSpPr>
        <xdr:spPr bwMode="auto">
          <a:xfrm rot="16200000">
            <a:off x="0" y="250"/>
            <a:ext cx="21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.</a:t>
            </a:r>
          </a:p>
        </xdr:txBody>
      </xdr:sp>
      <xdr:sp macro="" textlink="">
        <xdr:nvSpPr>
          <xdr:cNvPr id="7" name="SAPBEXq0004_-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>
            <a:spLocks noChangeAspect="1" noChangeArrowheads="1"/>
          </xdr:cNvSpPr>
        </xdr:nvSpPr>
        <xdr:spPr bwMode="auto">
          <a:xfrm flipV="1">
            <a:off x="4" y="254"/>
            <a:ext cx="14" cy="13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152400</xdr:colOff>
      <xdr:row>0</xdr:row>
      <xdr:rowOff>12700</xdr:rowOff>
    </xdr:from>
    <xdr:to>
      <xdr:col>0</xdr:col>
      <xdr:colOff>314325</xdr:colOff>
      <xdr:row>1</xdr:row>
      <xdr:rowOff>12700</xdr:rowOff>
    </xdr:to>
    <xdr:grpSp>
      <xdr:nvGrpSpPr>
        <xdr:cNvPr id="8" name="SAPBEXhierarchyMinusX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>
          <a:grpSpLocks/>
        </xdr:cNvGrpSpPr>
      </xdr:nvGrpSpPr>
      <xdr:grpSpPr bwMode="auto">
        <a:xfrm>
          <a:off x="152400" y="12700"/>
          <a:ext cx="161925" cy="161925"/>
          <a:chOff x="759" y="11"/>
          <a:chExt cx="21" cy="21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>
            <a:spLocks noChangeArrowheads="1"/>
          </xdr:cNvSpPr>
        </xdr:nvSpPr>
        <xdr:spPr bwMode="auto">
          <a:xfrm rot="21600000">
            <a:off x="759" y="11"/>
            <a:ext cx="21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.</a:t>
            </a:r>
          </a:p>
        </xdr:txBody>
      </xdr:sp>
      <xdr:sp macro="" textlink="">
        <xdr:nvSpPr>
          <xdr:cNvPr id="10" name="SAPBEXq0004_-4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>
            <a:spLocks noChangeAspect="1" noChangeArrowheads="1"/>
          </xdr:cNvSpPr>
        </xdr:nvSpPr>
        <xdr:spPr bwMode="auto">
          <a:xfrm flipV="1">
            <a:off x="763" y="15"/>
            <a:ext cx="14" cy="13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" name="SAPBEXq0004_-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>
            <a:spLocks noChangeAspect="1" noChangeArrowheads="1"/>
          </xdr:cNvSpPr>
        </xdr:nvSpPr>
        <xdr:spPr bwMode="auto">
          <a:xfrm flipV="1">
            <a:off x="767" y="15"/>
            <a:ext cx="6" cy="5"/>
          </a:xfrm>
          <a:prstGeom prst="triangle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152400</xdr:colOff>
      <xdr:row>0</xdr:row>
      <xdr:rowOff>12700</xdr:rowOff>
    </xdr:from>
    <xdr:to>
      <xdr:col>0</xdr:col>
      <xdr:colOff>304800</xdr:colOff>
      <xdr:row>1</xdr:row>
      <xdr:rowOff>12700</xdr:rowOff>
    </xdr:to>
    <xdr:grpSp>
      <xdr:nvGrpSpPr>
        <xdr:cNvPr id="12" name="SAPBEXlinkDoc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>
          <a:grpSpLocks/>
        </xdr:cNvGrpSpPr>
      </xdr:nvGrpSpPr>
      <xdr:grpSpPr bwMode="auto">
        <a:xfrm>
          <a:off x="152400" y="12700"/>
          <a:ext cx="152400" cy="161925"/>
          <a:chOff x="795" y="15"/>
          <a:chExt cx="21" cy="21"/>
        </a:xfrm>
      </xdr:grpSpPr>
      <xdr:sp macro="" textlink="">
        <xdr:nvSpPr>
          <xdr:cNvPr id="13" name="Rectangle 1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Arrowheads="1"/>
          </xdr:cNvSpPr>
        </xdr:nvSpPr>
        <xdr:spPr bwMode="auto">
          <a:xfrm rot="16200000">
            <a:off x="795" y="15"/>
            <a:ext cx="21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000" b="0" i="0" strike="noStrike">
                <a:solidFill>
                  <a:srgbClr val="000000"/>
                </a:solidFill>
                <a:latin typeface="Arial"/>
                <a:cs typeface="Arial"/>
              </a:rPr>
              <a:t>.</a:t>
            </a:r>
          </a:p>
        </xdr:txBody>
      </xdr:sp>
      <xdr:sp macro="" textlink="">
        <xdr:nvSpPr>
          <xdr:cNvPr id="14" name="AutoShape 2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800" y="19"/>
            <a:ext cx="11" cy="13"/>
          </a:xfrm>
          <a:prstGeom prst="foldedCorner">
            <a:avLst>
              <a:gd name="adj" fmla="val 42856"/>
            </a:avLst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5</xdr:row>
      <xdr:rowOff>38100</xdr:rowOff>
    </xdr:from>
    <xdr:to>
      <xdr:col>10</xdr:col>
      <xdr:colOff>465795</xdr:colOff>
      <xdr:row>47</xdr:row>
      <xdr:rowOff>103917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914400"/>
          <a:ext cx="7438095" cy="6866667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25</xdr:row>
      <xdr:rowOff>0</xdr:rowOff>
    </xdr:from>
    <xdr:to>
      <xdr:col>16</xdr:col>
      <xdr:colOff>552450</xdr:colOff>
      <xdr:row>30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8848725" y="4114800"/>
          <a:ext cx="2381250" cy="828675"/>
        </a:xfrm>
        <a:prstGeom prst="rect">
          <a:avLst/>
        </a:prstGeom>
        <a:solidFill>
          <a:srgbClr val="F6F89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de-CH" sz="1100" b="1"/>
            <a:t>Comment:</a:t>
          </a:r>
        </a:p>
        <a:p>
          <a:pPr algn="l"/>
          <a:r>
            <a:rPr lang="de-CH" sz="1100" b="0"/>
            <a:t>Please</a:t>
          </a:r>
          <a:r>
            <a:rPr lang="de-CH" sz="1100" b="0" baseline="0"/>
            <a:t> be aware that the line "Charged to other Organisational Units" is manual input</a:t>
          </a:r>
          <a:endParaRPr lang="de-CH" sz="1100" b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10</xdr:row>
      <xdr:rowOff>0</xdr:rowOff>
    </xdr:from>
    <xdr:to>
      <xdr:col>20</xdr:col>
      <xdr:colOff>434068</xdr:colOff>
      <xdr:row>16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10982325" y="1685925"/>
          <a:ext cx="2262868" cy="1085850"/>
        </a:xfrm>
        <a:prstGeom prst="rect">
          <a:avLst/>
        </a:prstGeom>
        <a:solidFill>
          <a:srgbClr val="F6F89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de-CH" sz="1100" b="1"/>
            <a:t>Comment:</a:t>
          </a:r>
        </a:p>
        <a:p>
          <a:pPr algn="l"/>
          <a:r>
            <a:rPr lang="de-CH" sz="1100" b="0"/>
            <a:t>Please</a:t>
          </a:r>
          <a:r>
            <a:rPr lang="de-CH" sz="1100" b="0" baseline="0"/>
            <a:t> input Top Down Adjustments for the next five quarters in the highlighted cells. Add new column for next quarter.</a:t>
          </a:r>
          <a:endParaRPr lang="de-CH" sz="1100" b="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5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customProperty" Target="../customProperty6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8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7.bin"/><Relationship Id="rId4" Type="http://schemas.openxmlformats.org/officeDocument/2006/relationships/customProperty" Target="../customProperty2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4.bin"/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10.bin"/><Relationship Id="rId5" Type="http://schemas.openxmlformats.org/officeDocument/2006/relationships/drawing" Target="../drawings/drawing6.xml"/><Relationship Id="rId4" Type="http://schemas.openxmlformats.org/officeDocument/2006/relationships/customProperty" Target="../customProperty2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customProperty" Target="../customProperty2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31.bin"/><Relationship Id="rId1" Type="http://schemas.openxmlformats.org/officeDocument/2006/relationships/customProperty" Target="../customProperty3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customProperty" Target="../customProperty32.bin"/><Relationship Id="rId1" Type="http://schemas.openxmlformats.org/officeDocument/2006/relationships/printerSettings" Target="../printerSettings/printerSettings11.bin"/><Relationship Id="rId4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5.bin"/><Relationship Id="rId1" Type="http://schemas.openxmlformats.org/officeDocument/2006/relationships/customProperty" Target="../customProperty3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6.bin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7.bin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8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9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0.bin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1.bin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3.bin"/><Relationship Id="rId1" Type="http://schemas.openxmlformats.org/officeDocument/2006/relationships/customProperty" Target="../customProperty4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5.bin"/><Relationship Id="rId1" Type="http://schemas.openxmlformats.org/officeDocument/2006/relationships/customProperty" Target="../customProperty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A1"/>
  <sheetViews>
    <sheetView workbookViewId="0"/>
  </sheetViews>
  <sheetFormatPr defaultRowHeight="12.5" x14ac:dyDescent="0.25"/>
  <sheetData/>
  <pageMargins left="0.7" right="0.7" top="0.75" bottom="0.75" header="0.3" footer="0.3"/>
  <customProperties>
    <customPr name="_pios_id" r:id="rId1"/>
    <customPr name="CofWorksheetType" r:id="rId2"/>
    <customPr name="serializedData2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M145"/>
  <sheetViews>
    <sheetView showGridLines="0" zoomScaleNormal="100" workbookViewId="0">
      <selection activeCell="C19" sqref="C19:D19"/>
    </sheetView>
  </sheetViews>
  <sheetFormatPr defaultRowHeight="12.5" x14ac:dyDescent="0.25"/>
  <cols>
    <col min="1" max="1" width="7.81640625" customWidth="1"/>
    <col min="2" max="2" width="10.7265625" customWidth="1"/>
    <col min="7" max="7" width="17.54296875" customWidth="1"/>
    <col min="8" max="8" width="6.81640625" customWidth="1"/>
    <col min="12" max="12" width="9.81640625" customWidth="1"/>
    <col min="13" max="13" width="5.7265625" customWidth="1"/>
  </cols>
  <sheetData>
    <row r="1" spans="1:13" ht="30.75" customHeight="1" x14ac:dyDescent="0.25">
      <c r="A1" s="691" t="s">
        <v>496</v>
      </c>
      <c r="B1" s="692"/>
      <c r="C1" s="692"/>
      <c r="D1" s="692"/>
      <c r="E1" s="692"/>
      <c r="F1" s="692"/>
      <c r="G1" s="692"/>
      <c r="H1" s="692"/>
      <c r="I1" s="692"/>
      <c r="J1" s="692"/>
      <c r="K1" s="692"/>
      <c r="L1" s="692"/>
      <c r="M1" s="144"/>
    </row>
    <row r="2" spans="1:13" x14ac:dyDescent="0.25">
      <c r="J2" s="1"/>
    </row>
    <row r="3" spans="1:13" x14ac:dyDescent="0.25">
      <c r="J3" s="1"/>
    </row>
    <row r="4" spans="1:13" x14ac:dyDescent="0.25">
      <c r="J4" s="1"/>
    </row>
    <row r="5" spans="1:13" ht="25.5" customHeight="1" x14ac:dyDescent="0.25">
      <c r="A5" s="596" t="s">
        <v>92</v>
      </c>
      <c r="B5" s="596"/>
      <c r="E5" s="350" t="s">
        <v>520</v>
      </c>
      <c r="I5" s="351" t="s">
        <v>79</v>
      </c>
    </row>
    <row r="6" spans="1:13" x14ac:dyDescent="0.25">
      <c r="J6" s="1"/>
    </row>
    <row r="7" spans="1:13" x14ac:dyDescent="0.25">
      <c r="J7" s="1"/>
    </row>
    <row r="8" spans="1:13" x14ac:dyDescent="0.25">
      <c r="J8" s="1"/>
    </row>
    <row r="9" spans="1:13" ht="15.5" x14ac:dyDescent="0.35">
      <c r="A9" s="352" t="s">
        <v>120</v>
      </c>
      <c r="J9" s="1"/>
    </row>
    <row r="10" spans="1:13" ht="13" thickBot="1" x14ac:dyDescent="0.3">
      <c r="J10" s="1"/>
    </row>
    <row r="11" spans="1:13" ht="13.5" thickBot="1" x14ac:dyDescent="0.35">
      <c r="A11" s="1" t="s">
        <v>122</v>
      </c>
      <c r="C11" s="699" t="s">
        <v>127</v>
      </c>
      <c r="D11" s="700"/>
      <c r="G11" s="695"/>
      <c r="H11" s="695"/>
    </row>
    <row r="12" spans="1:13" ht="5.25" customHeight="1" thickBot="1" x14ac:dyDescent="0.3">
      <c r="G12" s="261"/>
      <c r="H12" s="261"/>
      <c r="J12" s="1"/>
    </row>
    <row r="13" spans="1:13" ht="13.5" thickBot="1" x14ac:dyDescent="0.35">
      <c r="A13" s="1" t="s">
        <v>121</v>
      </c>
      <c r="C13" s="699" t="s">
        <v>126</v>
      </c>
      <c r="D13" s="700"/>
      <c r="G13" s="695"/>
      <c r="H13" s="695"/>
    </row>
    <row r="14" spans="1:13" ht="5.25" customHeight="1" thickBot="1" x14ac:dyDescent="0.3">
      <c r="G14" s="261"/>
      <c r="H14" s="261"/>
      <c r="J14" s="1"/>
    </row>
    <row r="15" spans="1:13" ht="13.5" thickBot="1" x14ac:dyDescent="0.35">
      <c r="A15" s="1" t="s">
        <v>123</v>
      </c>
      <c r="C15" s="701" t="s">
        <v>4</v>
      </c>
      <c r="D15" s="700"/>
      <c r="E15" s="1"/>
      <c r="F15" s="1"/>
      <c r="G15" s="696"/>
      <c r="H15" s="695"/>
      <c r="I15" s="75"/>
      <c r="J15" s="1"/>
      <c r="K15" s="1"/>
      <c r="L15" s="1"/>
      <c r="M15" s="1"/>
    </row>
    <row r="16" spans="1:13" ht="5.25" customHeight="1" thickBot="1" x14ac:dyDescent="0.35">
      <c r="C16" s="353"/>
      <c r="D16" s="78"/>
      <c r="G16" s="78"/>
      <c r="H16" s="78"/>
      <c r="I16" s="75"/>
      <c r="J16" s="1"/>
    </row>
    <row r="17" spans="1:10" ht="13.5" thickBot="1" x14ac:dyDescent="0.35">
      <c r="A17" s="1" t="s">
        <v>124</v>
      </c>
      <c r="C17" s="702" t="s">
        <v>1301</v>
      </c>
      <c r="D17" s="703"/>
      <c r="G17" s="697"/>
      <c r="H17" s="697"/>
      <c r="I17" s="75"/>
      <c r="J17" s="1"/>
    </row>
    <row r="18" spans="1:10" ht="5.25" customHeight="1" thickBot="1" x14ac:dyDescent="0.35">
      <c r="C18" s="78"/>
      <c r="D18" s="78"/>
      <c r="G18" s="78"/>
      <c r="H18" s="78"/>
      <c r="I18" s="75"/>
      <c r="J18" s="1"/>
    </row>
    <row r="19" spans="1:10" ht="13.5" thickBot="1" x14ac:dyDescent="0.35">
      <c r="A19" s="1" t="s">
        <v>125</v>
      </c>
      <c r="C19" s="693"/>
      <c r="D19" s="694"/>
      <c r="G19" s="698"/>
      <c r="H19" s="698"/>
      <c r="I19" s="75"/>
      <c r="J19" s="1"/>
    </row>
    <row r="20" spans="1:10" ht="13" x14ac:dyDescent="0.3">
      <c r="C20" s="78"/>
      <c r="D20" s="78"/>
      <c r="G20" s="261"/>
      <c r="H20" s="261"/>
      <c r="I20" s="75"/>
      <c r="J20" s="1"/>
    </row>
    <row r="21" spans="1:10" ht="13" x14ac:dyDescent="0.3">
      <c r="C21" s="78"/>
      <c r="D21" s="78"/>
      <c r="I21" s="75"/>
      <c r="J21" s="1"/>
    </row>
    <row r="22" spans="1:10" x14ac:dyDescent="0.25">
      <c r="J22" s="1"/>
    </row>
    <row r="23" spans="1:10" x14ac:dyDescent="0.25">
      <c r="J23" s="1"/>
    </row>
    <row r="24" spans="1:10" x14ac:dyDescent="0.25">
      <c r="J24" s="1"/>
    </row>
    <row r="25" spans="1:10" ht="15.5" x14ac:dyDescent="0.35">
      <c r="A25" s="352" t="s">
        <v>128</v>
      </c>
      <c r="J25" s="1"/>
    </row>
    <row r="26" spans="1:10" x14ac:dyDescent="0.25">
      <c r="A26" s="76"/>
      <c r="J26" s="1"/>
    </row>
    <row r="27" spans="1:10" ht="13" x14ac:dyDescent="0.3">
      <c r="A27" s="76"/>
      <c r="B27" s="354" t="s">
        <v>129</v>
      </c>
      <c r="H27" s="75" t="s">
        <v>130</v>
      </c>
      <c r="J27" s="1"/>
    </row>
    <row r="28" spans="1:10" ht="7.5" customHeight="1" x14ac:dyDescent="0.3">
      <c r="A28" s="76"/>
      <c r="B28" s="80"/>
      <c r="H28" s="40"/>
      <c r="J28" s="1"/>
    </row>
    <row r="29" spans="1:10" x14ac:dyDescent="0.25">
      <c r="A29" s="79" t="s">
        <v>1255</v>
      </c>
      <c r="B29" s="597" t="str">
        <f>'BRM (1)'!D1</f>
        <v>GSR w/o ABS - NWC / Inventory</v>
      </c>
      <c r="H29" t="s">
        <v>1233</v>
      </c>
      <c r="J29" s="1"/>
    </row>
    <row r="30" spans="1:10" x14ac:dyDescent="0.25">
      <c r="A30" s="79" t="s">
        <v>1255</v>
      </c>
      <c r="B30" s="597" t="str">
        <f>+'BRM (2)'!A1</f>
        <v>GSR w/o ABS - Accounts Receivables</v>
      </c>
      <c r="H30" t="s">
        <v>1256</v>
      </c>
      <c r="J30" s="1"/>
    </row>
    <row r="31" spans="1:10" x14ac:dyDescent="0.25">
      <c r="A31" s="79" t="s">
        <v>1255</v>
      </c>
      <c r="B31" s="597" t="str">
        <f>+'BRM (3)'!A1</f>
        <v>GSR w/o ABS - Short P&amp;L</v>
      </c>
      <c r="H31" t="s">
        <v>1236</v>
      </c>
      <c r="J31" s="1"/>
    </row>
    <row r="32" spans="1:10" x14ac:dyDescent="0.25">
      <c r="A32" s="79" t="s">
        <v>1255</v>
      </c>
      <c r="B32" s="601" t="str">
        <f>+'BRM (4)'!A1</f>
        <v>GSR w/o ABS - Sales by country</v>
      </c>
      <c r="H32" t="s">
        <v>1233</v>
      </c>
      <c r="J32" s="1"/>
    </row>
    <row r="33" spans="1:10" x14ac:dyDescent="0.25">
      <c r="A33" s="79" t="s">
        <v>1255</v>
      </c>
      <c r="B33" s="601" t="str">
        <f>+'BRM (5)'!A1</f>
        <v>GSR w/o ABS - Gross Profit 1 by country</v>
      </c>
      <c r="H33" t="s">
        <v>1233</v>
      </c>
      <c r="J33" s="1"/>
    </row>
    <row r="34" spans="1:10" x14ac:dyDescent="0.25">
      <c r="A34" s="79" t="s">
        <v>1255</v>
      </c>
      <c r="B34" s="601" t="str">
        <f>+'BRM (6)'!A1</f>
        <v>GSR w/o ABS - Product Line / Sales</v>
      </c>
      <c r="H34" t="s">
        <v>1233</v>
      </c>
      <c r="J34" s="1"/>
    </row>
    <row r="35" spans="1:10" x14ac:dyDescent="0.25">
      <c r="A35" s="79" t="s">
        <v>1255</v>
      </c>
      <c r="B35" s="601" t="str">
        <f>+'BRM (7)'!A1</f>
        <v>GSR w/o ABS - Business Area / Profit Contribution (PC) % - FX adjusted</v>
      </c>
      <c r="H35" t="s">
        <v>1233</v>
      </c>
      <c r="J35" s="1"/>
    </row>
    <row r="36" spans="1:10" x14ac:dyDescent="0.25">
      <c r="A36" s="79" t="s">
        <v>1255</v>
      </c>
      <c r="B36" s="601" t="str">
        <f>+'BRM (8)'!A1</f>
        <v>GSR w/o ABS - oCOS / VAR / OPEX</v>
      </c>
      <c r="H36" t="s">
        <v>1233</v>
      </c>
      <c r="J36" s="1"/>
    </row>
    <row r="37" spans="1:10" x14ac:dyDescent="0.25">
      <c r="A37" s="79" t="s">
        <v>1255</v>
      </c>
      <c r="B37" s="601" t="str">
        <f>+'BRM (9)'!A1</f>
        <v>GSR w/o ABS - Sales Categories</v>
      </c>
      <c r="H37" t="s">
        <v>1233</v>
      </c>
      <c r="J37" s="1"/>
    </row>
    <row r="38" spans="1:10" x14ac:dyDescent="0.25">
      <c r="A38" s="79" t="s">
        <v>1255</v>
      </c>
      <c r="B38" s="601" t="str">
        <f>+'BRM (10)'!A1</f>
        <v>GSR w/o ABS - FTE</v>
      </c>
      <c r="H38" t="s">
        <v>1235</v>
      </c>
      <c r="J38" s="1"/>
    </row>
    <row r="39" spans="1:10" x14ac:dyDescent="0.25">
      <c r="A39" s="79" t="s">
        <v>1255</v>
      </c>
      <c r="B39" s="597" t="str">
        <f>+'BRM (11)'!A1</f>
        <v>GSR w/o ABS - Top Down Outlook</v>
      </c>
      <c r="H39" t="s">
        <v>1236</v>
      </c>
      <c r="J39" s="1"/>
    </row>
    <row r="40" spans="1:10" x14ac:dyDescent="0.25">
      <c r="A40" s="79" t="s">
        <v>1255</v>
      </c>
      <c r="B40" s="597" t="str">
        <f>+'Annex (1)'!A1</f>
        <v>GSR w/o ABS - CAPEM</v>
      </c>
      <c r="H40" t="s">
        <v>1233</v>
      </c>
      <c r="J40" s="1"/>
    </row>
    <row r="41" spans="1:10" x14ac:dyDescent="0.25">
      <c r="A41" s="79" t="s">
        <v>1231</v>
      </c>
      <c r="B41" s="597" t="str">
        <f>'FOR (1)'!A1</f>
        <v>GSR w/o ABS - Short P&amp;L</v>
      </c>
      <c r="H41" t="s">
        <v>1233</v>
      </c>
    </row>
    <row r="42" spans="1:10" x14ac:dyDescent="0.25">
      <c r="A42" s="79" t="s">
        <v>1231</v>
      </c>
      <c r="B42" s="597" t="str">
        <f>'FOR (2)'!A1</f>
        <v>GSR w/o ABS - Sales by country</v>
      </c>
      <c r="H42" t="s">
        <v>1233</v>
      </c>
      <c r="J42" s="1"/>
    </row>
    <row r="43" spans="1:10" x14ac:dyDescent="0.25">
      <c r="A43" s="79" t="s">
        <v>1231</v>
      </c>
      <c r="B43" s="597" t="str">
        <f>'FOR (3)'!A1</f>
        <v>GSR w/o ABS - Gross Profit 1 by country</v>
      </c>
      <c r="H43" t="s">
        <v>1233</v>
      </c>
      <c r="J43" s="1"/>
    </row>
    <row r="44" spans="1:10" x14ac:dyDescent="0.25">
      <c r="A44" s="79" t="s">
        <v>1231</v>
      </c>
      <c r="B44" s="597" t="str">
        <f>'FOR (4)'!A1</f>
        <v>GSR w/o ABS - Product Line / Sales - FX adjusted</v>
      </c>
      <c r="H44" t="s">
        <v>1233</v>
      </c>
      <c r="J44" s="1"/>
    </row>
    <row r="45" spans="1:10" x14ac:dyDescent="0.25">
      <c r="A45" s="79" t="s">
        <v>1231</v>
      </c>
      <c r="B45" s="597" t="str">
        <f>'FOR (5)'!A1</f>
        <v>GSR w/o ABS - Busniess Area / Profit Contribution (PC) % - FX adjusted</v>
      </c>
      <c r="H45" t="s">
        <v>1233</v>
      </c>
      <c r="J45" s="1"/>
    </row>
    <row r="46" spans="1:10" x14ac:dyDescent="0.25">
      <c r="A46" s="79" t="s">
        <v>1231</v>
      </c>
      <c r="B46" s="597" t="str">
        <f>+'FOR (6)'!A1</f>
        <v>GSR w/o ABS - oCOS / VAR / OPEX</v>
      </c>
      <c r="H46" t="s">
        <v>1233</v>
      </c>
      <c r="J46" s="1"/>
    </row>
    <row r="48" spans="1:10" x14ac:dyDescent="0.25">
      <c r="J48" s="1"/>
    </row>
    <row r="49" spans="1:10" x14ac:dyDescent="0.25">
      <c r="A49" s="79"/>
      <c r="J49" s="1"/>
    </row>
    <row r="50" spans="1:10" x14ac:dyDescent="0.25">
      <c r="B50" s="81"/>
      <c r="J50" s="1"/>
    </row>
    <row r="51" spans="1:10" x14ac:dyDescent="0.25">
      <c r="B51" s="81"/>
      <c r="J51" s="1"/>
    </row>
    <row r="52" spans="1:10" x14ac:dyDescent="0.25">
      <c r="J52" s="1"/>
    </row>
    <row r="53" spans="1:10" x14ac:dyDescent="0.25">
      <c r="J53" s="1"/>
    </row>
    <row r="54" spans="1:10" x14ac:dyDescent="0.25">
      <c r="J54" s="1"/>
    </row>
    <row r="55" spans="1:10" x14ac:dyDescent="0.25">
      <c r="J55" s="1"/>
    </row>
    <row r="56" spans="1:10" x14ac:dyDescent="0.25">
      <c r="J56" s="1"/>
    </row>
    <row r="57" spans="1:10" x14ac:dyDescent="0.25">
      <c r="J57" s="1"/>
    </row>
    <row r="58" spans="1:10" x14ac:dyDescent="0.25">
      <c r="J58" s="1"/>
    </row>
    <row r="59" spans="1:10" x14ac:dyDescent="0.25">
      <c r="J59" s="1"/>
    </row>
    <row r="60" spans="1:10" x14ac:dyDescent="0.25">
      <c r="J60" s="1"/>
    </row>
    <row r="61" spans="1:10" x14ac:dyDescent="0.25">
      <c r="J61" s="1"/>
    </row>
    <row r="62" spans="1:10" x14ac:dyDescent="0.25">
      <c r="J62" s="1"/>
    </row>
    <row r="63" spans="1:10" x14ac:dyDescent="0.25">
      <c r="J63" s="1"/>
    </row>
    <row r="64" spans="1:10" x14ac:dyDescent="0.25">
      <c r="J64" s="1"/>
    </row>
    <row r="65" spans="10:10" x14ac:dyDescent="0.25">
      <c r="J65" s="1"/>
    </row>
    <row r="66" spans="10:10" x14ac:dyDescent="0.25">
      <c r="J66" s="1"/>
    </row>
    <row r="67" spans="10:10" x14ac:dyDescent="0.25">
      <c r="J67" s="1"/>
    </row>
    <row r="68" spans="10:10" x14ac:dyDescent="0.25">
      <c r="J68" s="1"/>
    </row>
    <row r="69" spans="10:10" x14ac:dyDescent="0.25">
      <c r="J69" s="1"/>
    </row>
    <row r="70" spans="10:10" x14ac:dyDescent="0.25">
      <c r="J70" s="1"/>
    </row>
    <row r="71" spans="10:10" x14ac:dyDescent="0.25">
      <c r="J71" s="1"/>
    </row>
    <row r="72" spans="10:10" x14ac:dyDescent="0.25">
      <c r="J72" s="1"/>
    </row>
    <row r="73" spans="10:10" x14ac:dyDescent="0.25">
      <c r="J73" s="1"/>
    </row>
    <row r="74" spans="10:10" x14ac:dyDescent="0.25">
      <c r="J74" s="1"/>
    </row>
    <row r="75" spans="10:10" x14ac:dyDescent="0.25">
      <c r="J75" s="1"/>
    </row>
    <row r="76" spans="10:10" x14ac:dyDescent="0.25">
      <c r="J76" s="1"/>
    </row>
    <row r="77" spans="10:10" x14ac:dyDescent="0.25">
      <c r="J77" s="1"/>
    </row>
    <row r="78" spans="10:10" x14ac:dyDescent="0.25">
      <c r="J78" s="1"/>
    </row>
    <row r="79" spans="10:10" x14ac:dyDescent="0.25">
      <c r="J79" s="1"/>
    </row>
    <row r="80" spans="10:10" x14ac:dyDescent="0.25">
      <c r="J80" s="1"/>
    </row>
    <row r="81" spans="10:10" x14ac:dyDescent="0.25">
      <c r="J81" s="1"/>
    </row>
    <row r="82" spans="10:10" x14ac:dyDescent="0.25">
      <c r="J82" s="1"/>
    </row>
    <row r="83" spans="10:10" x14ac:dyDescent="0.25">
      <c r="J83" s="1"/>
    </row>
    <row r="84" spans="10:10" x14ac:dyDescent="0.25">
      <c r="J84" s="1"/>
    </row>
    <row r="85" spans="10:10" x14ac:dyDescent="0.25">
      <c r="J85" s="1"/>
    </row>
    <row r="86" spans="10:10" x14ac:dyDescent="0.25">
      <c r="J86" s="1"/>
    </row>
    <row r="87" spans="10:10" x14ac:dyDescent="0.25">
      <c r="J87" s="1"/>
    </row>
    <row r="88" spans="10:10" x14ac:dyDescent="0.25">
      <c r="J88" s="1"/>
    </row>
    <row r="89" spans="10:10" x14ac:dyDescent="0.25">
      <c r="J89" s="1"/>
    </row>
    <row r="90" spans="10:10" x14ac:dyDescent="0.25">
      <c r="J90" s="1"/>
    </row>
    <row r="91" spans="10:10" x14ac:dyDescent="0.25">
      <c r="J91" s="1"/>
    </row>
    <row r="92" spans="10:10" x14ac:dyDescent="0.25">
      <c r="J92" s="1"/>
    </row>
    <row r="93" spans="10:10" x14ac:dyDescent="0.25">
      <c r="J93" s="1"/>
    </row>
    <row r="94" spans="10:10" x14ac:dyDescent="0.25">
      <c r="J94" s="1"/>
    </row>
    <row r="95" spans="10:10" x14ac:dyDescent="0.25">
      <c r="J95" s="1"/>
    </row>
    <row r="96" spans="10:10" x14ac:dyDescent="0.25">
      <c r="J96" s="1"/>
    </row>
    <row r="97" spans="10:10" x14ac:dyDescent="0.25">
      <c r="J97" s="1"/>
    </row>
    <row r="98" spans="10:10" x14ac:dyDescent="0.25">
      <c r="J98" s="1"/>
    </row>
    <row r="99" spans="10:10" x14ac:dyDescent="0.25">
      <c r="J99" s="1"/>
    </row>
    <row r="100" spans="10:10" x14ac:dyDescent="0.25">
      <c r="J100" s="1"/>
    </row>
    <row r="101" spans="10:10" x14ac:dyDescent="0.25">
      <c r="J101" s="1"/>
    </row>
    <row r="102" spans="10:10" x14ac:dyDescent="0.25">
      <c r="J102" s="1"/>
    </row>
    <row r="103" spans="10:10" x14ac:dyDescent="0.25">
      <c r="J103" s="1"/>
    </row>
    <row r="104" spans="10:10" x14ac:dyDescent="0.25">
      <c r="J104" s="1"/>
    </row>
    <row r="105" spans="10:10" x14ac:dyDescent="0.25">
      <c r="J105" s="1"/>
    </row>
    <row r="106" spans="10:10" x14ac:dyDescent="0.25">
      <c r="J106" s="1"/>
    </row>
    <row r="107" spans="10:10" x14ac:dyDescent="0.25">
      <c r="J107" s="1"/>
    </row>
    <row r="108" spans="10:10" x14ac:dyDescent="0.25">
      <c r="J108" s="1"/>
    </row>
    <row r="109" spans="10:10" x14ac:dyDescent="0.25">
      <c r="J109" s="1"/>
    </row>
    <row r="110" spans="10:10" x14ac:dyDescent="0.25">
      <c r="J110" s="1"/>
    </row>
    <row r="111" spans="10:10" x14ac:dyDescent="0.25">
      <c r="J111" s="1"/>
    </row>
    <row r="112" spans="10:10" x14ac:dyDescent="0.25">
      <c r="J112" s="1"/>
    </row>
    <row r="113" spans="1:10" x14ac:dyDescent="0.25">
      <c r="J113" s="1"/>
    </row>
    <row r="114" spans="1:10" x14ac:dyDescent="0.25">
      <c r="J114" s="1"/>
    </row>
    <row r="115" spans="1:10" x14ac:dyDescent="0.25">
      <c r="J115" s="1"/>
    </row>
    <row r="116" spans="1:10" x14ac:dyDescent="0.25">
      <c r="J116" s="1"/>
    </row>
    <row r="117" spans="1:10" x14ac:dyDescent="0.25">
      <c r="J117" s="1"/>
    </row>
    <row r="118" spans="1:10" x14ac:dyDescent="0.25">
      <c r="A118" s="1"/>
      <c r="J118" s="1"/>
    </row>
    <row r="119" spans="1:10" x14ac:dyDescent="0.25">
      <c r="J119" s="1"/>
    </row>
    <row r="120" spans="1:10" x14ac:dyDescent="0.25">
      <c r="J120" s="1"/>
    </row>
    <row r="121" spans="1:10" x14ac:dyDescent="0.25">
      <c r="J121" s="1"/>
    </row>
    <row r="122" spans="1:10" x14ac:dyDescent="0.25">
      <c r="J122" s="1"/>
    </row>
    <row r="123" spans="1:10" x14ac:dyDescent="0.25">
      <c r="J123" s="1"/>
    </row>
    <row r="124" spans="1:10" x14ac:dyDescent="0.25">
      <c r="J124" s="1"/>
    </row>
    <row r="125" spans="1:10" x14ac:dyDescent="0.25">
      <c r="J125" s="1"/>
    </row>
    <row r="126" spans="1:10" x14ac:dyDescent="0.25">
      <c r="J126" s="1"/>
    </row>
    <row r="127" spans="1:10" x14ac:dyDescent="0.25">
      <c r="J127" s="1"/>
    </row>
    <row r="128" spans="1:10" x14ac:dyDescent="0.25">
      <c r="J128" s="1"/>
    </row>
    <row r="129" spans="10:10" x14ac:dyDescent="0.25">
      <c r="J129" s="1"/>
    </row>
    <row r="130" spans="10:10" x14ac:dyDescent="0.25">
      <c r="J130" s="1"/>
    </row>
    <row r="131" spans="10:10" x14ac:dyDescent="0.25">
      <c r="J131" s="1"/>
    </row>
    <row r="132" spans="10:10" x14ac:dyDescent="0.25">
      <c r="J132" s="1"/>
    </row>
    <row r="133" spans="10:10" x14ac:dyDescent="0.25">
      <c r="J133" s="1"/>
    </row>
    <row r="134" spans="10:10" x14ac:dyDescent="0.25">
      <c r="J134" s="1"/>
    </row>
    <row r="135" spans="10:10" x14ac:dyDescent="0.25">
      <c r="J135" s="1"/>
    </row>
    <row r="136" spans="10:10" x14ac:dyDescent="0.25">
      <c r="J136" s="1"/>
    </row>
    <row r="137" spans="10:10" x14ac:dyDescent="0.25">
      <c r="J137" s="1"/>
    </row>
    <row r="138" spans="10:10" x14ac:dyDescent="0.25">
      <c r="J138" s="1"/>
    </row>
    <row r="139" spans="10:10" x14ac:dyDescent="0.25">
      <c r="J139" s="1"/>
    </row>
    <row r="140" spans="10:10" x14ac:dyDescent="0.25">
      <c r="J140" s="1"/>
    </row>
    <row r="141" spans="10:10" x14ac:dyDescent="0.25">
      <c r="J141" s="1"/>
    </row>
    <row r="142" spans="10:10" x14ac:dyDescent="0.25">
      <c r="J142" s="1"/>
    </row>
    <row r="143" spans="10:10" x14ac:dyDescent="0.25">
      <c r="J143" s="1"/>
    </row>
    <row r="144" spans="10:10" x14ac:dyDescent="0.25">
      <c r="J144" s="1"/>
    </row>
    <row r="145" spans="10:10" x14ac:dyDescent="0.25">
      <c r="J145" s="1"/>
    </row>
  </sheetData>
  <mergeCells count="11">
    <mergeCell ref="A1:L1"/>
    <mergeCell ref="C19:D19"/>
    <mergeCell ref="G11:H11"/>
    <mergeCell ref="G13:H13"/>
    <mergeCell ref="G15:H15"/>
    <mergeCell ref="G17:H17"/>
    <mergeCell ref="G19:H19"/>
    <mergeCell ref="C11:D11"/>
    <mergeCell ref="C13:D13"/>
    <mergeCell ref="C15:D15"/>
    <mergeCell ref="C17:D17"/>
  </mergeCells>
  <hyperlinks>
    <hyperlink ref="B30" location="'BRM (2)'!A1" display="'BRM (2)'!A1" xr:uid="{00000000-0004-0000-0100-000000000000}"/>
    <hyperlink ref="B31" location="'BRM (3)'!A1" display="'BRM (3)'!A1" xr:uid="{00000000-0004-0000-0100-000001000000}"/>
    <hyperlink ref="B32" location="'BRM (4)'!A1" display="'BRM (4)'!A1" xr:uid="{00000000-0004-0000-0100-000002000000}"/>
    <hyperlink ref="B33" location="'BRM (5)'!A1" display="'BRM (5)'!A1" xr:uid="{00000000-0004-0000-0100-000003000000}"/>
    <hyperlink ref="B34" location="'BRM (6)'!A1" display="'BRM (6)'!A1" xr:uid="{00000000-0004-0000-0100-000004000000}"/>
    <hyperlink ref="B35" location="'BRM (7)'!A1" display="'BRM (7)'!A1" xr:uid="{00000000-0004-0000-0100-000005000000}"/>
    <hyperlink ref="B36" location="'BRM (8)'!A1" display="'BRM (8)'!A1" xr:uid="{00000000-0004-0000-0100-000006000000}"/>
    <hyperlink ref="B37" location="'BRM (10)'!A1" display="'BRM (10)'!A1" xr:uid="{00000000-0004-0000-0100-000007000000}"/>
    <hyperlink ref="B38" location="'BRM (10)'!A1" display="'BRM (10)'!A1" xr:uid="{00000000-0004-0000-0100-000008000000}"/>
    <hyperlink ref="B39" location="'BRM (11)'!A1" display="'BRM (11)'!A1" xr:uid="{00000000-0004-0000-0100-000009000000}"/>
    <hyperlink ref="B41" location="'FOR (1)'!A1" display="'FOR (1)'!A1" xr:uid="{00000000-0004-0000-0100-00000A000000}"/>
    <hyperlink ref="B42" location="'FOR (2)'!A1" display="'FOR (2)'!A1" xr:uid="{00000000-0004-0000-0100-00000B000000}"/>
    <hyperlink ref="B43" location="'FOR (3)'!A1" display="'FOR (3)'!A1" xr:uid="{00000000-0004-0000-0100-00000C000000}"/>
    <hyperlink ref="B44" location="'FOR (4)'!A1" display="'FOR (4)'!A1" xr:uid="{00000000-0004-0000-0100-00000D000000}"/>
    <hyperlink ref="B45" location="overview!A1" display="overview!A1" xr:uid="{00000000-0004-0000-0100-00000E000000}"/>
    <hyperlink ref="B46" location="'FOR (6)'!A1" display="'FOR (6)'!A1" xr:uid="{00000000-0004-0000-0100-00000F000000}"/>
    <hyperlink ref="B40" location="'Annex (1)'!A1" display="'Annex (1)'!A1" xr:uid="{00000000-0004-0000-0100-000010000000}"/>
    <hyperlink ref="B29" location="'BRM (1)'!A1" display="'BRM (1)'!A1" xr:uid="{00000000-0004-0000-0100-000011000000}"/>
  </hyperlinks>
  <pageMargins left="0.59055118110236227" right="0.59055118110236227" top="0.59055118110236227" bottom="0.59055118110236227" header="0.31496062992125984" footer="0.11811023622047245"/>
  <pageSetup paperSize="9" scale="85" orientation="portrait" r:id="rId1"/>
  <headerFooter>
    <oddFooter>&amp;L&amp;F
&amp;A&amp;R&amp;D
&amp;T</oddFooter>
  </headerFooter>
  <customProperties>
    <customPr name="_pios_id" r:id="rId2"/>
    <customPr name="CofWorksheetType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Drop Down 3">
              <controlPr defaultSize="0" autoLine="0" autoPict="0" macro="[0]!Welcome">
                <anchor moveWithCells="1">
                  <from>
                    <xdr:col>5</xdr:col>
                    <xdr:colOff>361950</xdr:colOff>
                    <xdr:row>4</xdr:row>
                    <xdr:rowOff>0</xdr:rowOff>
                  </from>
                  <to>
                    <xdr:col>7</xdr:col>
                    <xdr:colOff>50800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9</xdr:col>
                    <xdr:colOff>209550</xdr:colOff>
                    <xdr:row>4</xdr:row>
                    <xdr:rowOff>0</xdr:rowOff>
                  </from>
                  <to>
                    <xdr:col>11</xdr:col>
                    <xdr:colOff>50800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 macro="[0]!Welcome">
                <anchor moveWithCells="1">
                  <from>
                    <xdr:col>1</xdr:col>
                    <xdr:colOff>304800</xdr:colOff>
                    <xdr:row>4</xdr:row>
                    <xdr:rowOff>12700</xdr:rowOff>
                  </from>
                  <to>
                    <xdr:col>3</xdr:col>
                    <xdr:colOff>450850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Q23"/>
  <sheetViews>
    <sheetView workbookViewId="0">
      <selection activeCell="D22" sqref="D22"/>
    </sheetView>
  </sheetViews>
  <sheetFormatPr defaultRowHeight="12.5" x14ac:dyDescent="0.25"/>
  <cols>
    <col min="3" max="3" width="9.1796875" customWidth="1"/>
    <col min="4" max="4" width="13.81640625" customWidth="1"/>
    <col min="5" max="5" width="9.1796875" customWidth="1"/>
    <col min="6" max="6" width="10.81640625" customWidth="1"/>
    <col min="7" max="17" width="9.1796875" customWidth="1"/>
    <col min="18" max="18" width="12.453125" customWidth="1"/>
    <col min="19" max="21" width="9.1796875" customWidth="1"/>
    <col min="22" max="22" width="18.1796875" customWidth="1"/>
    <col min="23" max="38" width="9.1796875" customWidth="1"/>
  </cols>
  <sheetData>
    <row r="1" spans="1:43" ht="13" x14ac:dyDescent="0.3">
      <c r="B1" s="40" t="s">
        <v>396</v>
      </c>
      <c r="C1">
        <v>1</v>
      </c>
      <c r="D1" s="40" t="s">
        <v>75</v>
      </c>
      <c r="E1" t="str">
        <f>VLOOKUP(C1,$A$2:$B$5,2,FALSE)</f>
        <v>Q1</v>
      </c>
      <c r="F1" s="40" t="s">
        <v>78</v>
      </c>
      <c r="G1" t="str">
        <f>VLOOKUP(C1,$A$2:$F$5,6,FALSE)</f>
        <v>Q4</v>
      </c>
      <c r="H1" t="str">
        <f>VLOOKUP(C1,$A$2:$H$5,8,FALSE)</f>
        <v>CY18</v>
      </c>
      <c r="I1" t="str">
        <f>VLOOKUP(C1,A2:I5,9,9)</f>
        <v>CY18</v>
      </c>
      <c r="J1" t="str">
        <f>VLOOKUP(C1,A2:J5,10,0)</f>
        <v>CY18</v>
      </c>
      <c r="K1" s="40" t="s">
        <v>396</v>
      </c>
      <c r="L1" t="str">
        <f>VLOOKUP(C1,A2:K5,11,0)</f>
        <v>Q3</v>
      </c>
      <c r="M1" s="40" t="s">
        <v>396</v>
      </c>
      <c r="N1" t="str">
        <f>VLOOKUP(C1,A2:M5,13,0)</f>
        <v>Q2</v>
      </c>
      <c r="P1" s="40" t="s">
        <v>80</v>
      </c>
      <c r="Q1">
        <v>1</v>
      </c>
      <c r="R1" s="40" t="s">
        <v>84</v>
      </c>
      <c r="S1" t="str">
        <f>VLOOKUP(Q1,$O$2:$P$5,2,FALSE)</f>
        <v>CY19</v>
      </c>
      <c r="T1" s="40" t="s">
        <v>83</v>
      </c>
      <c r="U1" t="str">
        <f>VLOOKUP(Q1,$O$2:$T$5,6,FALSE)</f>
        <v>CY18</v>
      </c>
      <c r="V1" s="40" t="s">
        <v>87</v>
      </c>
      <c r="W1" t="str">
        <f>VLOOKUP(C1,$A$2:$V$13,22,FALSE)</f>
        <v>March Forecast</v>
      </c>
      <c r="Z1" s="75" t="s">
        <v>107</v>
      </c>
      <c r="AA1">
        <f>VLOOKUP(C1,$A$2:$AJ$13,21,FALSE)</f>
        <v>0</v>
      </c>
      <c r="AB1" t="s">
        <v>1224</v>
      </c>
      <c r="AC1">
        <f>VLOOKUP(C1,$A$2:$AJ$13,23,FALSE)</f>
        <v>0</v>
      </c>
      <c r="AD1">
        <f>VLOOKUP(C1,$A$2:$AJ$13,24,FALSE)</f>
        <v>0</v>
      </c>
      <c r="AE1">
        <f>VLOOKUP(C1,$A$2:$AJ$13,25,FALSE)</f>
        <v>0</v>
      </c>
      <c r="AF1">
        <f>VLOOKUP(C1,$A$2:$AJ$13,26,FALSE)</f>
        <v>0</v>
      </c>
      <c r="AG1" t="str">
        <f>VLOOKUP(C1,$A$2:$AJ$13,27,FALSE)</f>
        <v>Q1</v>
      </c>
      <c r="AH1" t="str">
        <f>VLOOKUP(C1,$A$2:$AJ$13,28,FALSE)</f>
        <v>CY15</v>
      </c>
      <c r="AI1" t="str">
        <f>VLOOKUP(C1,$A$2:$AJ$13,29,FALSE)</f>
        <v>Q2</v>
      </c>
      <c r="AJ1" t="str">
        <f>VLOOKUP(C1,$A$2:$AJ$13,30,FALSE)</f>
        <v>CY15</v>
      </c>
      <c r="AL1" s="40" t="s">
        <v>108</v>
      </c>
      <c r="AM1" t="str">
        <f>VLOOKUP(C1,$A$2:$AM$13,33,FALSE)</f>
        <v>Q4</v>
      </c>
      <c r="AN1" t="str">
        <f>VLOOKUP(C1,$A$2:$AN$13,34,FALSE)</f>
        <v>CY15</v>
      </c>
      <c r="AP1" t="s">
        <v>501</v>
      </c>
    </row>
    <row r="2" spans="1:43" x14ac:dyDescent="0.25">
      <c r="A2">
        <v>1</v>
      </c>
      <c r="B2" t="s">
        <v>0</v>
      </c>
      <c r="F2" t="s">
        <v>57</v>
      </c>
      <c r="H2" t="s">
        <v>1209</v>
      </c>
      <c r="I2" t="s">
        <v>1209</v>
      </c>
      <c r="J2" t="s">
        <v>1209</v>
      </c>
      <c r="K2" t="s">
        <v>77</v>
      </c>
      <c r="M2" t="s">
        <v>76</v>
      </c>
      <c r="O2">
        <v>1</v>
      </c>
      <c r="P2" t="s">
        <v>1218</v>
      </c>
      <c r="T2" t="s">
        <v>1209</v>
      </c>
      <c r="V2" t="s">
        <v>88</v>
      </c>
      <c r="AA2" t="s">
        <v>0</v>
      </c>
      <c r="AB2" t="s">
        <v>5</v>
      </c>
      <c r="AC2" t="s">
        <v>76</v>
      </c>
      <c r="AD2" t="s">
        <v>5</v>
      </c>
      <c r="AE2" t="s">
        <v>77</v>
      </c>
      <c r="AF2" t="s">
        <v>5</v>
      </c>
      <c r="AG2" t="s">
        <v>57</v>
      </c>
      <c r="AH2" t="s">
        <v>5</v>
      </c>
      <c r="AI2" t="s">
        <v>0</v>
      </c>
      <c r="AJ2" t="s">
        <v>81</v>
      </c>
    </row>
    <row r="3" spans="1:43" x14ac:dyDescent="0.25">
      <c r="A3">
        <v>2</v>
      </c>
      <c r="B3" t="s">
        <v>76</v>
      </c>
      <c r="F3" t="s">
        <v>0</v>
      </c>
      <c r="H3" t="s">
        <v>1218</v>
      </c>
      <c r="I3" t="s">
        <v>1209</v>
      </c>
      <c r="J3" t="s">
        <v>1209</v>
      </c>
      <c r="K3" t="s">
        <v>57</v>
      </c>
      <c r="M3" t="s">
        <v>77</v>
      </c>
      <c r="V3" t="s">
        <v>89</v>
      </c>
      <c r="AA3" t="s">
        <v>0</v>
      </c>
      <c r="AB3" t="s">
        <v>5</v>
      </c>
      <c r="AC3" t="s">
        <v>76</v>
      </c>
      <c r="AD3" t="s">
        <v>5</v>
      </c>
      <c r="AE3" t="s">
        <v>77</v>
      </c>
      <c r="AF3" t="s">
        <v>5</v>
      </c>
      <c r="AG3" t="s">
        <v>57</v>
      </c>
      <c r="AH3" t="s">
        <v>5</v>
      </c>
      <c r="AI3" t="s">
        <v>0</v>
      </c>
      <c r="AJ3" t="s">
        <v>81</v>
      </c>
      <c r="AM3" t="s">
        <v>109</v>
      </c>
      <c r="AN3" t="s">
        <v>0</v>
      </c>
      <c r="AQ3" t="s">
        <v>0</v>
      </c>
    </row>
    <row r="4" spans="1:43" x14ac:dyDescent="0.25">
      <c r="A4">
        <v>3</v>
      </c>
      <c r="B4" t="s">
        <v>77</v>
      </c>
      <c r="F4" t="s">
        <v>76</v>
      </c>
      <c r="H4" t="s">
        <v>1218</v>
      </c>
      <c r="I4" t="s">
        <v>1218</v>
      </c>
      <c r="J4" t="s">
        <v>1209</v>
      </c>
      <c r="K4" t="s">
        <v>0</v>
      </c>
      <c r="M4" t="s">
        <v>57</v>
      </c>
      <c r="V4" t="s">
        <v>90</v>
      </c>
      <c r="AA4" t="s">
        <v>0</v>
      </c>
      <c r="AB4" t="s">
        <v>5</v>
      </c>
      <c r="AC4" t="s">
        <v>76</v>
      </c>
      <c r="AD4" t="s">
        <v>5</v>
      </c>
      <c r="AE4" t="s">
        <v>77</v>
      </c>
      <c r="AF4" t="s">
        <v>5</v>
      </c>
      <c r="AG4" t="s">
        <v>57</v>
      </c>
      <c r="AH4" t="s">
        <v>5</v>
      </c>
      <c r="AI4" t="s">
        <v>0</v>
      </c>
      <c r="AJ4" t="s">
        <v>81</v>
      </c>
      <c r="AM4" t="s">
        <v>110</v>
      </c>
      <c r="AN4" t="s">
        <v>0</v>
      </c>
      <c r="AQ4" t="s">
        <v>76</v>
      </c>
    </row>
    <row r="5" spans="1:43" x14ac:dyDescent="0.25">
      <c r="A5">
        <v>4</v>
      </c>
      <c r="B5" t="s">
        <v>57</v>
      </c>
      <c r="F5" t="s">
        <v>77</v>
      </c>
      <c r="H5" t="s">
        <v>1218</v>
      </c>
      <c r="I5" t="s">
        <v>1218</v>
      </c>
      <c r="J5" t="s">
        <v>1218</v>
      </c>
      <c r="K5" t="s">
        <v>76</v>
      </c>
      <c r="M5" t="s">
        <v>0</v>
      </c>
      <c r="V5" t="s">
        <v>91</v>
      </c>
      <c r="AA5" t="s">
        <v>76</v>
      </c>
      <c r="AB5" t="s">
        <v>5</v>
      </c>
      <c r="AC5" t="s">
        <v>77</v>
      </c>
      <c r="AD5" t="s">
        <v>5</v>
      </c>
      <c r="AE5" t="s">
        <v>57</v>
      </c>
      <c r="AF5" t="s">
        <v>5</v>
      </c>
      <c r="AG5" t="s">
        <v>0</v>
      </c>
      <c r="AH5" t="s">
        <v>81</v>
      </c>
      <c r="AI5" t="s">
        <v>76</v>
      </c>
      <c r="AJ5" t="s">
        <v>81</v>
      </c>
      <c r="AM5" t="s">
        <v>111</v>
      </c>
      <c r="AN5" t="s">
        <v>0</v>
      </c>
      <c r="AQ5" t="s">
        <v>77</v>
      </c>
    </row>
    <row r="6" spans="1:43" x14ac:dyDescent="0.25">
      <c r="AA6" t="s">
        <v>76</v>
      </c>
      <c r="AB6" t="s">
        <v>5</v>
      </c>
      <c r="AC6" t="s">
        <v>77</v>
      </c>
      <c r="AD6" t="s">
        <v>5</v>
      </c>
      <c r="AE6" t="s">
        <v>57</v>
      </c>
      <c r="AF6" t="s">
        <v>5</v>
      </c>
      <c r="AG6" t="s">
        <v>0</v>
      </c>
      <c r="AH6" t="s">
        <v>81</v>
      </c>
      <c r="AI6" t="s">
        <v>76</v>
      </c>
      <c r="AJ6" t="s">
        <v>81</v>
      </c>
      <c r="AM6" t="s">
        <v>112</v>
      </c>
      <c r="AN6" t="s">
        <v>76</v>
      </c>
      <c r="AQ6" t="s">
        <v>57</v>
      </c>
    </row>
    <row r="7" spans="1:43" x14ac:dyDescent="0.25">
      <c r="B7" t="s">
        <v>521</v>
      </c>
      <c r="C7" t="str">
        <f>VLOOKUP(C1,$A$8:$B$11,2,FALSE)</f>
        <v>Y-T-D(Mar)</v>
      </c>
      <c r="E7" t="str">
        <f>VLOOKUP(C1,A8:D11,4,0)</f>
        <v>Y-T-D(Jun)</v>
      </c>
      <c r="AA7" t="s">
        <v>76</v>
      </c>
      <c r="AB7" t="s">
        <v>5</v>
      </c>
      <c r="AC7" t="s">
        <v>77</v>
      </c>
      <c r="AD7" t="s">
        <v>5</v>
      </c>
      <c r="AE7" t="s">
        <v>57</v>
      </c>
      <c r="AF7" t="s">
        <v>5</v>
      </c>
      <c r="AG7" t="s">
        <v>0</v>
      </c>
      <c r="AH7" t="s">
        <v>81</v>
      </c>
      <c r="AI7" t="s">
        <v>76</v>
      </c>
      <c r="AJ7" t="s">
        <v>81</v>
      </c>
      <c r="AM7" t="s">
        <v>113</v>
      </c>
      <c r="AN7" t="s">
        <v>76</v>
      </c>
    </row>
    <row r="8" spans="1:43" x14ac:dyDescent="0.25">
      <c r="A8">
        <v>1</v>
      </c>
      <c r="B8" t="s">
        <v>500</v>
      </c>
      <c r="D8" t="s">
        <v>522</v>
      </c>
      <c r="AA8" t="s">
        <v>77</v>
      </c>
      <c r="AB8" t="s">
        <v>5</v>
      </c>
      <c r="AC8" t="s">
        <v>57</v>
      </c>
      <c r="AD8" t="s">
        <v>5</v>
      </c>
      <c r="AE8" t="s">
        <v>0</v>
      </c>
      <c r="AF8" t="s">
        <v>81</v>
      </c>
      <c r="AG8" t="s">
        <v>76</v>
      </c>
      <c r="AH8" t="s">
        <v>81</v>
      </c>
      <c r="AI8" t="s">
        <v>77</v>
      </c>
      <c r="AJ8" t="s">
        <v>81</v>
      </c>
      <c r="AM8" t="s">
        <v>114</v>
      </c>
      <c r="AN8" t="s">
        <v>76</v>
      </c>
    </row>
    <row r="9" spans="1:43" x14ac:dyDescent="0.25">
      <c r="A9">
        <v>2</v>
      </c>
      <c r="B9" t="s">
        <v>522</v>
      </c>
      <c r="D9" t="s">
        <v>523</v>
      </c>
      <c r="AA9" t="s">
        <v>77</v>
      </c>
      <c r="AB9" t="s">
        <v>5</v>
      </c>
      <c r="AC9" t="s">
        <v>57</v>
      </c>
      <c r="AD9" t="s">
        <v>5</v>
      </c>
      <c r="AE9" t="s">
        <v>0</v>
      </c>
      <c r="AF9" t="s">
        <v>81</v>
      </c>
      <c r="AG9" t="s">
        <v>76</v>
      </c>
      <c r="AH9" t="s">
        <v>81</v>
      </c>
      <c r="AI9" t="s">
        <v>77</v>
      </c>
      <c r="AJ9" t="s">
        <v>81</v>
      </c>
      <c r="AM9" t="s">
        <v>115</v>
      </c>
      <c r="AN9" t="s">
        <v>77</v>
      </c>
    </row>
    <row r="10" spans="1:43" x14ac:dyDescent="0.25">
      <c r="A10">
        <v>3</v>
      </c>
      <c r="B10" t="s">
        <v>523</v>
      </c>
      <c r="D10" t="s">
        <v>524</v>
      </c>
      <c r="AA10" t="s">
        <v>77</v>
      </c>
      <c r="AB10" t="s">
        <v>5</v>
      </c>
      <c r="AC10" t="s">
        <v>57</v>
      </c>
      <c r="AD10" t="s">
        <v>5</v>
      </c>
      <c r="AE10" t="s">
        <v>0</v>
      </c>
      <c r="AF10" t="s">
        <v>81</v>
      </c>
      <c r="AG10" t="s">
        <v>76</v>
      </c>
      <c r="AH10" t="s">
        <v>81</v>
      </c>
      <c r="AI10" t="s">
        <v>77</v>
      </c>
      <c r="AJ10" t="s">
        <v>81</v>
      </c>
      <c r="AM10" t="s">
        <v>116</v>
      </c>
      <c r="AN10" t="s">
        <v>77</v>
      </c>
    </row>
    <row r="11" spans="1:43" x14ac:dyDescent="0.25">
      <c r="A11">
        <v>4</v>
      </c>
      <c r="B11" t="s">
        <v>524</v>
      </c>
      <c r="D11" t="s">
        <v>500</v>
      </c>
      <c r="AA11" t="s">
        <v>57</v>
      </c>
      <c r="AB11" t="s">
        <v>5</v>
      </c>
      <c r="AC11" t="s">
        <v>0</v>
      </c>
      <c r="AD11" t="s">
        <v>81</v>
      </c>
      <c r="AE11" t="s">
        <v>76</v>
      </c>
      <c r="AF11" t="s">
        <v>81</v>
      </c>
      <c r="AG11" t="s">
        <v>77</v>
      </c>
      <c r="AH11" t="s">
        <v>81</v>
      </c>
      <c r="AI11" t="s">
        <v>57</v>
      </c>
      <c r="AJ11" t="s">
        <v>81</v>
      </c>
      <c r="AM11" t="s">
        <v>117</v>
      </c>
      <c r="AN11" t="s">
        <v>77</v>
      </c>
    </row>
    <row r="12" spans="1:43" x14ac:dyDescent="0.25">
      <c r="AA12" t="s">
        <v>57</v>
      </c>
      <c r="AB12" t="s">
        <v>5</v>
      </c>
      <c r="AC12" t="s">
        <v>0</v>
      </c>
      <c r="AD12" t="s">
        <v>81</v>
      </c>
      <c r="AE12" t="s">
        <v>76</v>
      </c>
      <c r="AF12" t="s">
        <v>81</v>
      </c>
      <c r="AG12" t="s">
        <v>77</v>
      </c>
      <c r="AH12" t="s">
        <v>81</v>
      </c>
      <c r="AI12" t="s">
        <v>57</v>
      </c>
      <c r="AJ12" t="s">
        <v>81</v>
      </c>
      <c r="AM12" t="s">
        <v>118</v>
      </c>
      <c r="AN12" t="s">
        <v>57</v>
      </c>
    </row>
    <row r="13" spans="1:43" x14ac:dyDescent="0.25">
      <c r="AA13" t="s">
        <v>57</v>
      </c>
      <c r="AB13" t="s">
        <v>5</v>
      </c>
      <c r="AC13" t="s">
        <v>0</v>
      </c>
      <c r="AD13" t="s">
        <v>81</v>
      </c>
      <c r="AE13" t="s">
        <v>76</v>
      </c>
      <c r="AF13" t="s">
        <v>81</v>
      </c>
      <c r="AG13" t="s">
        <v>77</v>
      </c>
      <c r="AH13" t="s">
        <v>81</v>
      </c>
      <c r="AI13" t="s">
        <v>57</v>
      </c>
      <c r="AJ13" t="s">
        <v>81</v>
      </c>
      <c r="AM13" t="s">
        <v>119</v>
      </c>
      <c r="AN13" t="s">
        <v>57</v>
      </c>
    </row>
    <row r="16" spans="1:43" x14ac:dyDescent="0.25">
      <c r="B16" t="s">
        <v>478</v>
      </c>
      <c r="C16">
        <v>1</v>
      </c>
      <c r="D16" s="625" t="s">
        <v>1278</v>
      </c>
      <c r="E16" t="s">
        <v>2</v>
      </c>
    </row>
    <row r="17" spans="2:5" x14ac:dyDescent="0.25">
      <c r="C17" s="1"/>
      <c r="D17" s="1" t="s">
        <v>1279</v>
      </c>
      <c r="E17" s="1"/>
    </row>
    <row r="18" spans="2:5" x14ac:dyDescent="0.25">
      <c r="B18" s="1"/>
      <c r="C18" s="1"/>
      <c r="D18" s="1" t="s">
        <v>1280</v>
      </c>
      <c r="E18" s="1"/>
    </row>
    <row r="19" spans="2:5" x14ac:dyDescent="0.25">
      <c r="B19" s="1"/>
      <c r="C19" s="1"/>
      <c r="D19" s="1" t="s">
        <v>1281</v>
      </c>
      <c r="E19" s="1"/>
    </row>
    <row r="20" spans="2:5" x14ac:dyDescent="0.25">
      <c r="B20" s="1"/>
      <c r="C20" s="1"/>
      <c r="D20" s="1" t="s">
        <v>1282</v>
      </c>
      <c r="E20" s="1"/>
    </row>
    <row r="21" spans="2:5" x14ac:dyDescent="0.25">
      <c r="B21" s="1"/>
      <c r="C21" s="1"/>
      <c r="D21" s="1" t="s">
        <v>1283</v>
      </c>
      <c r="E21" s="1"/>
    </row>
    <row r="22" spans="2:5" x14ac:dyDescent="0.25">
      <c r="B22" s="1"/>
      <c r="C22" s="1"/>
      <c r="D22" s="1"/>
      <c r="E22" s="1"/>
    </row>
    <row r="23" spans="2:5" x14ac:dyDescent="0.25">
      <c r="B23" s="1"/>
      <c r="C23" s="1"/>
      <c r="E23" s="1"/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E42" sqref="E42"/>
    </sheetView>
  </sheetViews>
  <sheetFormatPr defaultRowHeight="12.5" x14ac:dyDescent="0.25"/>
  <sheetData/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1:U80"/>
  <sheetViews>
    <sheetView showGridLines="0" topLeftCell="C1" zoomScaleNormal="100" workbookViewId="0">
      <selection activeCell="X24" sqref="X24"/>
    </sheetView>
  </sheetViews>
  <sheetFormatPr defaultRowHeight="12.5" outlineLevelRow="1" outlineLevelCol="1" x14ac:dyDescent="0.25"/>
  <cols>
    <col min="1" max="1" width="29.453125" customWidth="1"/>
    <col min="2" max="16" width="7.7265625" customWidth="1"/>
    <col min="17" max="19" width="7.7265625" customWidth="1" outlineLevel="1"/>
  </cols>
  <sheetData>
    <row r="1" spans="4:10" ht="18" x14ac:dyDescent="0.4">
      <c r="D1" s="63" t="s">
        <v>1257</v>
      </c>
      <c r="G1" s="186"/>
      <c r="H1" s="186"/>
      <c r="I1" s="186"/>
      <c r="J1" s="186"/>
    </row>
    <row r="2" spans="4:10" x14ac:dyDescent="0.25">
      <c r="G2" s="186"/>
      <c r="H2" s="186"/>
      <c r="I2" s="186"/>
      <c r="J2" s="186"/>
    </row>
    <row r="17" spans="3:21" x14ac:dyDescent="0.25">
      <c r="Q17" s="364"/>
    </row>
    <row r="18" spans="3:21" x14ac:dyDescent="0.25">
      <c r="Q18" s="364"/>
    </row>
    <row r="19" spans="3:21" x14ac:dyDescent="0.25">
      <c r="Q19" s="364"/>
    </row>
    <row r="20" spans="3:21" x14ac:dyDescent="0.25">
      <c r="C20" s="261"/>
      <c r="D20" s="261"/>
      <c r="E20" s="261"/>
      <c r="F20" s="261"/>
      <c r="G20" s="261"/>
    </row>
    <row r="21" spans="3:21" x14ac:dyDescent="0.25">
      <c r="C21" s="261"/>
      <c r="D21" s="261"/>
      <c r="E21" s="261"/>
      <c r="F21" s="261"/>
      <c r="G21" s="261"/>
    </row>
    <row r="22" spans="3:21" x14ac:dyDescent="0.25">
      <c r="C22" s="261"/>
      <c r="D22" s="261"/>
      <c r="E22" s="261"/>
      <c r="F22" s="261"/>
      <c r="G22" s="261"/>
    </row>
    <row r="23" spans="3:21" x14ac:dyDescent="0.25">
      <c r="C23" s="261"/>
      <c r="D23" s="261"/>
      <c r="E23" s="261"/>
      <c r="F23" s="261"/>
      <c r="G23" s="261"/>
    </row>
    <row r="24" spans="3:21" x14ac:dyDescent="0.25">
      <c r="C24" s="261"/>
      <c r="D24" s="261"/>
      <c r="E24" s="261"/>
      <c r="F24" s="261"/>
      <c r="G24" s="261"/>
    </row>
    <row r="25" spans="3:21" x14ac:dyDescent="0.25">
      <c r="C25" s="261"/>
      <c r="D25" s="261"/>
      <c r="E25" s="261"/>
      <c r="F25" s="261"/>
      <c r="G25" s="261"/>
    </row>
    <row r="26" spans="3:21" x14ac:dyDescent="0.25">
      <c r="C26" s="261"/>
      <c r="D26" s="261"/>
      <c r="E26" s="261"/>
      <c r="F26" s="261"/>
      <c r="G26" s="261"/>
    </row>
    <row r="27" spans="3:21" x14ac:dyDescent="0.25">
      <c r="C27" s="261"/>
      <c r="D27" s="261"/>
      <c r="E27" s="261"/>
      <c r="F27" s="261"/>
      <c r="G27" s="261"/>
    </row>
    <row r="28" spans="3:21" x14ac:dyDescent="0.25">
      <c r="C28" s="261"/>
      <c r="D28" s="261"/>
      <c r="E28" s="261"/>
      <c r="F28" s="261"/>
      <c r="G28" s="261"/>
    </row>
    <row r="29" spans="3:21" x14ac:dyDescent="0.25">
      <c r="C29" s="261"/>
      <c r="D29" s="261"/>
      <c r="E29" s="261"/>
      <c r="F29" s="261"/>
      <c r="G29" s="261"/>
    </row>
    <row r="30" spans="3:21" ht="18" customHeight="1" x14ac:dyDescent="0.25">
      <c r="C30" s="403"/>
      <c r="D30" s="403"/>
      <c r="E30" s="403"/>
      <c r="F30" s="704"/>
      <c r="G30" s="705"/>
      <c r="H30" s="364"/>
      <c r="I30" s="364"/>
      <c r="J30" s="364"/>
    </row>
    <row r="31" spans="3:21" x14ac:dyDescent="0.25">
      <c r="C31" s="425"/>
      <c r="D31" s="425"/>
      <c r="E31" s="425"/>
      <c r="F31" s="425"/>
      <c r="G31" s="425"/>
      <c r="H31" s="365"/>
      <c r="I31" s="365"/>
      <c r="J31" s="365"/>
    </row>
    <row r="32" spans="3:21" x14ac:dyDescent="0.25">
      <c r="D32" s="706" t="s">
        <v>1296</v>
      </c>
      <c r="E32" s="707"/>
      <c r="F32" s="707"/>
      <c r="G32" s="708"/>
      <c r="H32" s="628" t="s">
        <v>82</v>
      </c>
      <c r="I32" s="628" t="s">
        <v>82</v>
      </c>
      <c r="J32" s="628" t="s">
        <v>82</v>
      </c>
      <c r="K32" s="628" t="s">
        <v>82</v>
      </c>
      <c r="L32" s="628" t="s">
        <v>1209</v>
      </c>
      <c r="M32" s="628" t="s">
        <v>1209</v>
      </c>
      <c r="N32" s="628" t="s">
        <v>1209</v>
      </c>
      <c r="O32" s="628" t="s">
        <v>1209</v>
      </c>
      <c r="P32" s="628" t="s">
        <v>1218</v>
      </c>
      <c r="Q32" s="628" t="s">
        <v>1218</v>
      </c>
      <c r="R32" s="628" t="s">
        <v>1218</v>
      </c>
      <c r="S32" s="628" t="s">
        <v>1218</v>
      </c>
      <c r="T32" s="629" t="s">
        <v>1220</v>
      </c>
      <c r="U32" s="629" t="s">
        <v>1219</v>
      </c>
    </row>
    <row r="33" spans="1:21" x14ac:dyDescent="0.25">
      <c r="D33" s="709"/>
      <c r="E33" s="710"/>
      <c r="F33" s="710"/>
      <c r="G33" s="711"/>
      <c r="H33" s="630" t="s">
        <v>0</v>
      </c>
      <c r="I33" s="630" t="s">
        <v>76</v>
      </c>
      <c r="J33" s="630" t="s">
        <v>77</v>
      </c>
      <c r="K33" s="630" t="s">
        <v>57</v>
      </c>
      <c r="L33" s="630" t="s">
        <v>0</v>
      </c>
      <c r="M33" s="630" t="s">
        <v>76</v>
      </c>
      <c r="N33" s="630" t="s">
        <v>77</v>
      </c>
      <c r="O33" s="630" t="s">
        <v>57</v>
      </c>
      <c r="P33" s="630" t="s">
        <v>0</v>
      </c>
      <c r="Q33" s="630" t="s">
        <v>76</v>
      </c>
      <c r="R33" s="630" t="s">
        <v>77</v>
      </c>
      <c r="S33" s="630" t="s">
        <v>57</v>
      </c>
      <c r="T33" s="631"/>
      <c r="U33" s="627"/>
    </row>
    <row r="34" spans="1:21" x14ac:dyDescent="0.25">
      <c r="D34" s="632" t="s">
        <v>465</v>
      </c>
      <c r="E34" s="370"/>
      <c r="F34" s="370"/>
      <c r="G34" s="633"/>
      <c r="H34" s="634">
        <f>H$72</f>
        <v>5484.5619639999995</v>
      </c>
      <c r="I34" s="634">
        <f t="shared" ref="I34:S34" si="0">I$72</f>
        <v>4793.2309179999993</v>
      </c>
      <c r="J34" s="634">
        <f t="shared" si="0"/>
        <v>4504.1233109999994</v>
      </c>
      <c r="K34" s="634">
        <f t="shared" si="0"/>
        <v>4635.4628979999998</v>
      </c>
      <c r="L34" s="634">
        <f t="shared" si="0"/>
        <v>4213.5680039999997</v>
      </c>
      <c r="M34" s="634">
        <f t="shared" si="0"/>
        <v>3482.466617</v>
      </c>
      <c r="N34" s="634">
        <f t="shared" si="0"/>
        <v>3167.3941249999998</v>
      </c>
      <c r="O34" s="634">
        <f t="shared" si="0"/>
        <v>2998.3300340000001</v>
      </c>
      <c r="P34" s="634">
        <f t="shared" si="0"/>
        <v>4222.3227699999998</v>
      </c>
      <c r="Q34" s="634">
        <f t="shared" si="0"/>
        <v>0</v>
      </c>
      <c r="R34" s="634">
        <f t="shared" si="0"/>
        <v>0</v>
      </c>
      <c r="S34" s="634">
        <f t="shared" si="0"/>
        <v>0</v>
      </c>
      <c r="T34" s="635">
        <f>P34-O34</f>
        <v>1223.9927359999997</v>
      </c>
      <c r="U34" s="634">
        <f>P34-L34</f>
        <v>8.7547660000000178</v>
      </c>
    </row>
    <row r="35" spans="1:21" x14ac:dyDescent="0.25">
      <c r="D35" s="636" t="s">
        <v>1289</v>
      </c>
      <c r="E35" s="261"/>
      <c r="F35" s="261"/>
      <c r="G35" s="447"/>
      <c r="H35" s="637">
        <f t="shared" ref="H35:S35" si="1">+H$66</f>
        <v>4295.9776669999992</v>
      </c>
      <c r="I35" s="637">
        <f t="shared" si="1"/>
        <v>3984.9090620000002</v>
      </c>
      <c r="J35" s="637">
        <f t="shared" si="1"/>
        <v>4064.4979020000001</v>
      </c>
      <c r="K35" s="637">
        <f t="shared" si="1"/>
        <v>3818.8565869999998</v>
      </c>
      <c r="L35" s="637">
        <f t="shared" si="1"/>
        <v>4300.9948159999994</v>
      </c>
      <c r="M35" s="637">
        <f t="shared" si="1"/>
        <v>3924.704209</v>
      </c>
      <c r="N35" s="637">
        <f t="shared" si="1"/>
        <v>4716.469462</v>
      </c>
      <c r="O35" s="637">
        <f t="shared" si="1"/>
        <v>5467.0731150000001</v>
      </c>
      <c r="P35" s="637">
        <f t="shared" si="1"/>
        <v>6156.2655760000007</v>
      </c>
      <c r="Q35" s="637">
        <f t="shared" si="1"/>
        <v>0</v>
      </c>
      <c r="R35" s="637">
        <f t="shared" si="1"/>
        <v>0</v>
      </c>
      <c r="S35" s="637">
        <f t="shared" si="1"/>
        <v>0</v>
      </c>
      <c r="T35" s="637">
        <f>P35-O35</f>
        <v>689.19246100000055</v>
      </c>
      <c r="U35" s="637">
        <f>P35-L35</f>
        <v>1855.2707600000012</v>
      </c>
    </row>
    <row r="36" spans="1:21" x14ac:dyDescent="0.25">
      <c r="D36" s="636" t="s">
        <v>1178</v>
      </c>
      <c r="E36" s="261"/>
      <c r="F36" s="261"/>
      <c r="G36" s="447"/>
      <c r="H36" s="637">
        <f t="shared" ref="H36:S36" si="2">H$58</f>
        <v>4259.8734009999989</v>
      </c>
      <c r="I36" s="637">
        <f t="shared" si="2"/>
        <v>3950.6686530000002</v>
      </c>
      <c r="J36" s="637">
        <f t="shared" si="2"/>
        <v>4031.232387</v>
      </c>
      <c r="K36" s="637">
        <f t="shared" si="2"/>
        <v>3788.2558739999999</v>
      </c>
      <c r="L36" s="637">
        <f t="shared" si="2"/>
        <v>4269.6556229999997</v>
      </c>
      <c r="M36" s="637">
        <f t="shared" si="2"/>
        <v>3894.558771</v>
      </c>
      <c r="N36" s="637">
        <f t="shared" si="2"/>
        <v>4679.590381</v>
      </c>
      <c r="O36" s="637">
        <f t="shared" si="2"/>
        <v>5456.355834</v>
      </c>
      <c r="P36" s="637">
        <f t="shared" si="2"/>
        <v>6127.4458430000004</v>
      </c>
      <c r="Q36" s="637">
        <f t="shared" si="2"/>
        <v>0</v>
      </c>
      <c r="R36" s="637">
        <f t="shared" si="2"/>
        <v>0</v>
      </c>
      <c r="S36" s="637">
        <f t="shared" si="2"/>
        <v>0</v>
      </c>
      <c r="T36" s="637">
        <f>P36-O36</f>
        <v>671.09000900000046</v>
      </c>
      <c r="U36" s="637">
        <f>P36-L36</f>
        <v>1857.7902200000008</v>
      </c>
    </row>
    <row r="37" spans="1:21" x14ac:dyDescent="0.25">
      <c r="D37" s="636" t="s">
        <v>1185</v>
      </c>
      <c r="E37" s="261"/>
      <c r="F37" s="261"/>
      <c r="G37" s="447"/>
      <c r="H37" s="637">
        <f>H$73</f>
        <v>8578.9503939999977</v>
      </c>
      <c r="I37" s="637">
        <f t="shared" ref="I37:S37" si="3">I$73</f>
        <v>7593.3692289999981</v>
      </c>
      <c r="J37" s="637">
        <f t="shared" si="3"/>
        <v>7384.4850049999986</v>
      </c>
      <c r="K37" s="637">
        <f t="shared" si="3"/>
        <v>7599.4217180000005</v>
      </c>
      <c r="L37" s="637">
        <f t="shared" si="3"/>
        <v>7655.0646929999994</v>
      </c>
      <c r="M37" s="637">
        <f t="shared" si="3"/>
        <v>6705.8285980000001</v>
      </c>
      <c r="N37" s="637">
        <f t="shared" si="3"/>
        <v>7203.3576109999995</v>
      </c>
      <c r="O37" s="637">
        <f t="shared" si="3"/>
        <v>8884.901953999999</v>
      </c>
      <c r="P37" s="637">
        <f t="shared" si="3"/>
        <v>11100.095509999999</v>
      </c>
      <c r="Q37" s="637">
        <f t="shared" si="3"/>
        <v>0</v>
      </c>
      <c r="R37" s="637">
        <f t="shared" si="3"/>
        <v>0</v>
      </c>
      <c r="S37" s="637">
        <f t="shared" si="3"/>
        <v>0</v>
      </c>
      <c r="T37" s="637">
        <f>P37-O37</f>
        <v>2215.1935560000002</v>
      </c>
      <c r="U37" s="637">
        <f>P37-L37</f>
        <v>3445.0308169999998</v>
      </c>
    </row>
    <row r="38" spans="1:21" x14ac:dyDescent="0.25">
      <c r="A38" s="261"/>
      <c r="B38" s="261"/>
      <c r="C38" s="447"/>
      <c r="D38" s="638" t="s">
        <v>1242</v>
      </c>
      <c r="E38" s="639"/>
      <c r="F38" s="639"/>
      <c r="G38" s="463"/>
      <c r="H38" s="640">
        <f>H$74</f>
        <v>7049.9599499999977</v>
      </c>
      <c r="I38" s="640">
        <f t="shared" ref="I38:S38" si="4">I$74</f>
        <v>6223.9482629999984</v>
      </c>
      <c r="J38" s="640">
        <f t="shared" si="4"/>
        <v>6028.4968109999991</v>
      </c>
      <c r="K38" s="640">
        <f t="shared" si="4"/>
        <v>6422.1971210000011</v>
      </c>
      <c r="L38" s="640">
        <f t="shared" si="4"/>
        <v>6598.7852109999994</v>
      </c>
      <c r="M38" s="640">
        <f t="shared" si="4"/>
        <v>5754.4838390000004</v>
      </c>
      <c r="N38" s="640">
        <f t="shared" si="4"/>
        <v>5847.5334439999988</v>
      </c>
      <c r="O38" s="640">
        <f t="shared" si="4"/>
        <v>7324.8874849999993</v>
      </c>
      <c r="P38" s="640">
        <f t="shared" si="4"/>
        <v>9411.1765189999987</v>
      </c>
      <c r="Q38" s="640">
        <f t="shared" si="4"/>
        <v>0</v>
      </c>
      <c r="R38" s="640">
        <f t="shared" si="4"/>
        <v>0</v>
      </c>
      <c r="S38" s="640">
        <f t="shared" si="4"/>
        <v>0</v>
      </c>
      <c r="T38" s="640">
        <f>P38-O38</f>
        <v>2086.2890339999994</v>
      </c>
      <c r="U38" s="640">
        <f>P38-L38</f>
        <v>2812.3913079999993</v>
      </c>
    </row>
    <row r="39" spans="1:21" x14ac:dyDescent="0.25">
      <c r="A39" s="641"/>
      <c r="B39" s="261"/>
      <c r="C39" s="261"/>
      <c r="D39" s="642"/>
      <c r="E39" s="642"/>
      <c r="F39" s="642"/>
      <c r="G39" s="642"/>
      <c r="H39" s="642"/>
    </row>
    <row r="43" spans="1:21" x14ac:dyDescent="0.25">
      <c r="G43" s="186"/>
      <c r="H43" s="186"/>
      <c r="I43" s="186"/>
      <c r="J43" s="186"/>
    </row>
    <row r="45" spans="1:21" x14ac:dyDescent="0.25">
      <c r="A45" s="643"/>
      <c r="B45" s="643"/>
      <c r="C45" s="643"/>
      <c r="D45" s="643"/>
      <c r="E45" s="643"/>
      <c r="F45" s="643"/>
      <c r="G45" s="643"/>
      <c r="H45" s="643"/>
      <c r="I45" s="643"/>
      <c r="J45" s="643"/>
      <c r="K45" s="643"/>
      <c r="L45" s="643"/>
      <c r="M45" s="643"/>
      <c r="N45" s="643"/>
      <c r="O45" s="643"/>
      <c r="P45" s="643"/>
      <c r="Q45" s="643"/>
      <c r="R45" s="643"/>
      <c r="S45" s="643"/>
      <c r="T45" s="643"/>
      <c r="U45" s="643"/>
    </row>
    <row r="46" spans="1:21" x14ac:dyDescent="0.25">
      <c r="A46" s="261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S46" s="644"/>
      <c r="U46" s="643"/>
    </row>
    <row r="47" spans="1:21" s="368" customFormat="1" ht="11.5" x14ac:dyDescent="0.25">
      <c r="A47" s="645" t="s">
        <v>3</v>
      </c>
      <c r="B47" s="646"/>
      <c r="C47" s="580"/>
      <c r="D47" s="581"/>
      <c r="E47" s="582"/>
      <c r="F47" s="582"/>
      <c r="G47" s="582"/>
      <c r="H47" s="582"/>
      <c r="I47" s="582"/>
      <c r="J47" s="582"/>
      <c r="K47" s="582"/>
      <c r="L47" s="582"/>
      <c r="M47" s="582"/>
      <c r="N47" s="582"/>
      <c r="O47" s="582"/>
      <c r="P47" s="580"/>
      <c r="Q47" s="580"/>
      <c r="S47" s="647"/>
      <c r="U47" s="648"/>
    </row>
    <row r="48" spans="1:21" s="368" customFormat="1" ht="11.5" x14ac:dyDescent="0.25">
      <c r="A48" s="645" t="s">
        <v>58</v>
      </c>
      <c r="B48" s="646"/>
      <c r="C48" s="580"/>
      <c r="D48" s="581"/>
      <c r="E48" s="582"/>
      <c r="F48" s="582"/>
      <c r="G48" s="582"/>
      <c r="H48" s="582"/>
      <c r="I48" s="582"/>
      <c r="J48" s="582"/>
      <c r="K48" s="582"/>
      <c r="L48" s="582"/>
      <c r="M48" s="582"/>
      <c r="N48" s="582"/>
      <c r="O48" s="582"/>
      <c r="P48" s="580"/>
      <c r="Q48" s="580"/>
      <c r="S48" s="647"/>
      <c r="U48" s="648"/>
    </row>
    <row r="49" spans="1:21" s="368" customFormat="1" ht="11.5" x14ac:dyDescent="0.25">
      <c r="A49" s="645" t="s">
        <v>6</v>
      </c>
      <c r="B49" s="646"/>
      <c r="C49" s="580"/>
      <c r="D49" s="581"/>
      <c r="E49" s="645"/>
      <c r="F49" s="369"/>
      <c r="G49" s="582"/>
      <c r="H49" s="582"/>
      <c r="I49" s="581"/>
      <c r="J49" s="581"/>
      <c r="K49" s="581"/>
      <c r="L49" s="581"/>
      <c r="M49" s="581"/>
      <c r="N49" s="581"/>
      <c r="O49" s="581"/>
      <c r="P49" s="580"/>
      <c r="Q49" s="580"/>
      <c r="S49" s="647"/>
      <c r="U49" s="648"/>
    </row>
    <row r="50" spans="1:21" s="368" customFormat="1" ht="11.5" x14ac:dyDescent="0.25">
      <c r="A50" s="645" t="s">
        <v>7</v>
      </c>
      <c r="B50" s="646"/>
      <c r="C50" s="580"/>
      <c r="D50" s="581"/>
      <c r="E50" s="645"/>
      <c r="F50" s="369"/>
      <c r="G50" s="582"/>
      <c r="H50" s="582"/>
      <c r="I50" s="582"/>
      <c r="J50" s="582"/>
      <c r="K50" s="582"/>
      <c r="L50" s="582"/>
      <c r="M50" s="582"/>
      <c r="N50" s="582"/>
      <c r="O50" s="582"/>
      <c r="P50" s="580"/>
      <c r="Q50" s="580"/>
      <c r="S50" s="647"/>
      <c r="U50" s="648"/>
    </row>
    <row r="51" spans="1:21" s="368" customFormat="1" ht="11.5" x14ac:dyDescent="0.25">
      <c r="A51" s="649" t="str">
        <f>structure!$D$16</f>
        <v>LATAM GSR</v>
      </c>
      <c r="B51" s="646"/>
      <c r="C51" s="580"/>
      <c r="D51" s="650"/>
      <c r="E51" s="650"/>
      <c r="F51" s="650"/>
      <c r="G51" s="650"/>
      <c r="H51" s="650"/>
      <c r="I51" s="650"/>
      <c r="J51" s="650"/>
      <c r="K51" s="650"/>
      <c r="L51" s="650"/>
      <c r="M51" s="650"/>
      <c r="N51" s="650"/>
      <c r="O51" s="650"/>
      <c r="P51" s="580"/>
      <c r="Q51" s="580"/>
      <c r="S51" s="647"/>
      <c r="U51" s="648"/>
    </row>
    <row r="52" spans="1:21" s="368" customFormat="1" ht="11.5" x14ac:dyDescent="0.25">
      <c r="A52" s="645" t="s">
        <v>2</v>
      </c>
      <c r="B52" s="646"/>
      <c r="C52" s="580"/>
      <c r="D52" s="581"/>
      <c r="E52" s="645"/>
      <c r="F52" s="369"/>
      <c r="G52" s="582"/>
      <c r="H52" s="582"/>
      <c r="I52" s="582"/>
      <c r="J52" s="582"/>
      <c r="K52" s="582"/>
      <c r="L52" s="582"/>
      <c r="M52" s="582"/>
      <c r="N52" s="582"/>
      <c r="O52" s="582"/>
      <c r="P52" s="580"/>
      <c r="Q52" s="580"/>
      <c r="S52" s="647"/>
      <c r="U52" s="648"/>
    </row>
    <row r="53" spans="1:21" s="368" customFormat="1" ht="11.5" x14ac:dyDescent="0.25">
      <c r="A53" s="645" t="s">
        <v>1167</v>
      </c>
      <c r="B53" s="646"/>
      <c r="C53" s="580"/>
      <c r="D53" s="581"/>
      <c r="E53" s="645"/>
      <c r="F53" s="369"/>
      <c r="G53" s="582"/>
      <c r="H53" s="582"/>
      <c r="I53" s="582"/>
      <c r="J53" s="582"/>
      <c r="K53" s="582"/>
      <c r="L53" s="582"/>
      <c r="M53" s="582"/>
      <c r="N53" s="582"/>
      <c r="O53" s="582"/>
      <c r="P53" s="580"/>
      <c r="Q53" s="580"/>
      <c r="S53" s="647"/>
      <c r="U53" s="648"/>
    </row>
    <row r="54" spans="1:21" s="368" customFormat="1" ht="11.5" x14ac:dyDescent="0.25">
      <c r="A54" s="645" t="s">
        <v>1</v>
      </c>
      <c r="B54" s="646"/>
      <c r="C54" s="580"/>
      <c r="D54" s="645"/>
      <c r="E54" s="645"/>
      <c r="F54" s="645"/>
      <c r="G54" s="645"/>
      <c r="H54" s="650"/>
      <c r="I54" s="645"/>
      <c r="J54" s="645"/>
      <c r="K54" s="645"/>
      <c r="L54" s="645"/>
      <c r="M54" s="645"/>
      <c r="N54" s="645"/>
      <c r="O54" s="645"/>
      <c r="P54" s="580"/>
      <c r="Q54" s="580"/>
      <c r="S54" s="647"/>
      <c r="U54" s="648"/>
    </row>
    <row r="55" spans="1:21" s="368" customFormat="1" ht="11.5" x14ac:dyDescent="0.25">
      <c r="A55" s="651"/>
      <c r="D55" s="652" t="s">
        <v>81</v>
      </c>
      <c r="E55" s="652" t="s">
        <v>81</v>
      </c>
      <c r="F55" s="652" t="s">
        <v>81</v>
      </c>
      <c r="G55" s="652" t="s">
        <v>81</v>
      </c>
      <c r="H55" s="652" t="s">
        <v>82</v>
      </c>
      <c r="I55" s="652" t="s">
        <v>82</v>
      </c>
      <c r="J55" s="652" t="s">
        <v>82</v>
      </c>
      <c r="K55" s="652" t="s">
        <v>82</v>
      </c>
      <c r="L55" s="652" t="s">
        <v>1209</v>
      </c>
      <c r="M55" s="652" t="s">
        <v>1209</v>
      </c>
      <c r="N55" s="652" t="s">
        <v>1209</v>
      </c>
      <c r="O55" s="652" t="s">
        <v>1209</v>
      </c>
      <c r="P55" s="652" t="s">
        <v>1218</v>
      </c>
      <c r="Q55" s="652" t="s">
        <v>1218</v>
      </c>
      <c r="R55" s="652" t="s">
        <v>1218</v>
      </c>
      <c r="S55" s="652" t="s">
        <v>1218</v>
      </c>
      <c r="U55" s="648"/>
    </row>
    <row r="56" spans="1:21" s="368" customFormat="1" ht="11.5" x14ac:dyDescent="0.25">
      <c r="A56" s="653"/>
      <c r="D56" s="652" t="s">
        <v>471</v>
      </c>
      <c r="E56" s="652" t="s">
        <v>473</v>
      </c>
      <c r="F56" s="652" t="s">
        <v>476</v>
      </c>
      <c r="G56" s="652" t="s">
        <v>468</v>
      </c>
      <c r="H56" s="652" t="s">
        <v>471</v>
      </c>
      <c r="I56" s="652" t="s">
        <v>473</v>
      </c>
      <c r="J56" s="652" t="s">
        <v>476</v>
      </c>
      <c r="K56" s="652" t="s">
        <v>468</v>
      </c>
      <c r="L56" s="652" t="s">
        <v>471</v>
      </c>
      <c r="M56" s="652" t="s">
        <v>473</v>
      </c>
      <c r="N56" s="652" t="s">
        <v>476</v>
      </c>
      <c r="O56" s="652" t="s">
        <v>468</v>
      </c>
      <c r="P56" s="652" t="s">
        <v>471</v>
      </c>
      <c r="Q56" s="652" t="s">
        <v>473</v>
      </c>
      <c r="R56" s="652" t="s">
        <v>476</v>
      </c>
      <c r="S56" s="652" t="s">
        <v>468</v>
      </c>
      <c r="U56" s="648"/>
    </row>
    <row r="57" spans="1:21" s="368" customFormat="1" ht="11.5" x14ac:dyDescent="0.25">
      <c r="A57" s="654" t="s">
        <v>465</v>
      </c>
      <c r="D57" s="645">
        <v>4501.4690950000004</v>
      </c>
      <c r="E57" s="583">
        <v>5530.1035700000002</v>
      </c>
      <c r="F57" s="583">
        <v>5552.5173720000003</v>
      </c>
      <c r="G57" s="583">
        <v>5594.5374740000007</v>
      </c>
      <c r="H57" s="583">
        <v>5484.5619639999995</v>
      </c>
      <c r="I57" s="655">
        <v>4793.2309179999993</v>
      </c>
      <c r="J57" s="655">
        <v>4504.1233109999994</v>
      </c>
      <c r="K57" s="583">
        <v>4635.4628979999998</v>
      </c>
      <c r="L57" s="583">
        <v>4213.5680039999997</v>
      </c>
      <c r="M57" s="583">
        <v>3482.466617</v>
      </c>
      <c r="N57" s="583">
        <v>3167.3941249999998</v>
      </c>
      <c r="O57" s="583">
        <v>2998.3300340000001</v>
      </c>
      <c r="P57" s="583">
        <v>4222.3227699999998</v>
      </c>
      <c r="Q57" s="583">
        <v>0</v>
      </c>
      <c r="R57" s="580">
        <v>0</v>
      </c>
      <c r="S57" s="580">
        <v>0</v>
      </c>
      <c r="U57" s="648"/>
    </row>
    <row r="58" spans="1:21" s="368" customFormat="1" ht="11.5" x14ac:dyDescent="0.25">
      <c r="A58" s="620" t="s">
        <v>1178</v>
      </c>
      <c r="D58" s="645">
        <v>3629.9588480000002</v>
      </c>
      <c r="E58" s="583">
        <v>4110.1693220000006</v>
      </c>
      <c r="F58" s="583">
        <v>4205.499941</v>
      </c>
      <c r="G58" s="583">
        <v>4251.6671599999991</v>
      </c>
      <c r="H58" s="583">
        <v>4259.8734009999989</v>
      </c>
      <c r="I58" s="655">
        <v>3950.6686530000002</v>
      </c>
      <c r="J58" s="655">
        <v>4031.232387</v>
      </c>
      <c r="K58" s="583">
        <v>3788.2558739999999</v>
      </c>
      <c r="L58" s="583">
        <v>4269.6556229999997</v>
      </c>
      <c r="M58" s="583">
        <v>3894.558771</v>
      </c>
      <c r="N58" s="583">
        <v>4679.590381</v>
      </c>
      <c r="O58" s="583">
        <v>5456.355834</v>
      </c>
      <c r="P58" s="583">
        <v>6127.4458430000004</v>
      </c>
      <c r="Q58" s="583">
        <v>0</v>
      </c>
      <c r="R58" s="580">
        <v>0</v>
      </c>
      <c r="S58" s="580">
        <v>0</v>
      </c>
      <c r="U58" s="648"/>
    </row>
    <row r="59" spans="1:21" s="368" customFormat="1" ht="11.5" x14ac:dyDescent="0.25">
      <c r="A59" s="656" t="s">
        <v>1184</v>
      </c>
      <c r="D59" s="645">
        <v>-1569.329966</v>
      </c>
      <c r="E59" s="583">
        <v>-1625.288446</v>
      </c>
      <c r="F59" s="583">
        <v>-1694.529454</v>
      </c>
      <c r="G59" s="583">
        <v>-1656.3337019999999</v>
      </c>
      <c r="H59" s="583">
        <v>-1864.489777</v>
      </c>
      <c r="I59" s="655">
        <v>-1935.2078710000001</v>
      </c>
      <c r="J59" s="655">
        <v>-1498.948138</v>
      </c>
      <c r="K59" s="583">
        <v>-1159.67112</v>
      </c>
      <c r="L59" s="583">
        <v>-1201.290172</v>
      </c>
      <c r="M59" s="583">
        <v>-1011.617742</v>
      </c>
      <c r="N59" s="583">
        <v>-1215.217177</v>
      </c>
      <c r="O59" s="583">
        <v>-867.65148099999999</v>
      </c>
      <c r="P59" s="583">
        <v>-443.01991299999975</v>
      </c>
      <c r="Q59" s="583">
        <v>0</v>
      </c>
      <c r="R59" s="580">
        <v>0</v>
      </c>
      <c r="S59" s="580">
        <v>0</v>
      </c>
      <c r="U59" s="648"/>
    </row>
    <row r="60" spans="1:21" s="368" customFormat="1" ht="11.5" x14ac:dyDescent="0.25">
      <c r="A60" s="656" t="s">
        <v>1185</v>
      </c>
      <c r="D60" s="645">
        <v>7355.4510550000005</v>
      </c>
      <c r="E60" s="583">
        <v>8848.1099610000001</v>
      </c>
      <c r="F60" s="583">
        <v>8841.670180000001</v>
      </c>
      <c r="G60" s="583">
        <v>8948.035609999999</v>
      </c>
      <c r="H60" s="583">
        <v>8578.9503939999977</v>
      </c>
      <c r="I60" s="655">
        <v>7593.3692289999981</v>
      </c>
      <c r="J60" s="655">
        <v>7384.4850049999986</v>
      </c>
      <c r="K60" s="583">
        <v>7599.4217180000005</v>
      </c>
      <c r="L60" s="583">
        <v>7655.0646929999994</v>
      </c>
      <c r="M60" s="583">
        <v>6705.8285980000001</v>
      </c>
      <c r="N60" s="583">
        <v>7203.3576109999995</v>
      </c>
      <c r="O60" s="583">
        <v>8884.901953999999</v>
      </c>
      <c r="P60" s="583">
        <v>11100.095509999999</v>
      </c>
      <c r="Q60" s="583">
        <v>0</v>
      </c>
      <c r="R60" s="580">
        <v>0</v>
      </c>
      <c r="S60" s="580">
        <v>0</v>
      </c>
      <c r="U60" s="648"/>
    </row>
    <row r="61" spans="1:21" s="368" customFormat="1" ht="11.5" x14ac:dyDescent="0.25">
      <c r="A61" s="656" t="s">
        <v>1290</v>
      </c>
      <c r="D61" s="645">
        <v>0</v>
      </c>
      <c r="E61" s="583">
        <v>0</v>
      </c>
      <c r="F61" s="583">
        <v>0</v>
      </c>
      <c r="G61" s="583">
        <v>0</v>
      </c>
      <c r="H61" s="583">
        <v>0</v>
      </c>
      <c r="I61" s="655">
        <v>0</v>
      </c>
      <c r="J61" s="655">
        <v>0</v>
      </c>
      <c r="K61" s="583">
        <v>0</v>
      </c>
      <c r="L61" s="583">
        <v>0</v>
      </c>
      <c r="M61" s="583">
        <v>0</v>
      </c>
      <c r="N61" s="583">
        <v>0</v>
      </c>
      <c r="O61" s="583">
        <v>0</v>
      </c>
      <c r="P61" s="583">
        <v>0</v>
      </c>
      <c r="Q61" s="583">
        <v>0</v>
      </c>
      <c r="R61" s="580">
        <v>0</v>
      </c>
      <c r="S61" s="580">
        <v>0</v>
      </c>
      <c r="U61" s="648"/>
    </row>
    <row r="62" spans="1:21" s="368" customFormat="1" ht="11.5" x14ac:dyDescent="0.25">
      <c r="A62" s="656" t="s">
        <v>1291</v>
      </c>
      <c r="D62" s="645">
        <v>1220.9274759999998</v>
      </c>
      <c r="E62" s="583">
        <v>1446.3394780000001</v>
      </c>
      <c r="F62" s="583">
        <v>1404.2031059999999</v>
      </c>
      <c r="G62" s="583">
        <v>1426.2384179999999</v>
      </c>
      <c r="H62" s="583">
        <v>1528.990444</v>
      </c>
      <c r="I62" s="655">
        <v>1369.4209660000001</v>
      </c>
      <c r="J62" s="655">
        <v>1355.988194</v>
      </c>
      <c r="K62" s="583">
        <v>1177.2245969999999</v>
      </c>
      <c r="L62" s="583">
        <v>1056.2794819999999</v>
      </c>
      <c r="M62" s="583">
        <v>951.34475899999995</v>
      </c>
      <c r="N62" s="583">
        <v>1355.8241670000002</v>
      </c>
      <c r="O62" s="583">
        <v>1560.0144690000002</v>
      </c>
      <c r="P62" s="583">
        <v>1688.918991</v>
      </c>
      <c r="Q62" s="583">
        <v>0</v>
      </c>
      <c r="R62" s="580">
        <v>0</v>
      </c>
      <c r="S62" s="580">
        <v>0</v>
      </c>
      <c r="U62" s="648"/>
    </row>
    <row r="63" spans="1:21" s="368" customFormat="1" ht="11.5" x14ac:dyDescent="0.25">
      <c r="A63" s="656" t="s">
        <v>1292</v>
      </c>
      <c r="D63" s="645">
        <v>0</v>
      </c>
      <c r="E63" s="583">
        <v>0</v>
      </c>
      <c r="F63" s="583">
        <v>0</v>
      </c>
      <c r="G63" s="583">
        <v>0</v>
      </c>
      <c r="H63" s="583">
        <v>0</v>
      </c>
      <c r="I63" s="655">
        <v>0</v>
      </c>
      <c r="J63" s="655">
        <v>0</v>
      </c>
      <c r="K63" s="583">
        <v>0</v>
      </c>
      <c r="L63" s="583">
        <v>0</v>
      </c>
      <c r="M63" s="583">
        <v>0</v>
      </c>
      <c r="N63" s="583">
        <v>0</v>
      </c>
      <c r="O63" s="583">
        <v>0</v>
      </c>
      <c r="P63" s="583">
        <v>0</v>
      </c>
      <c r="Q63" s="583">
        <v>0</v>
      </c>
      <c r="R63" s="580">
        <v>0</v>
      </c>
      <c r="S63" s="580">
        <v>0</v>
      </c>
      <c r="U63" s="648"/>
    </row>
    <row r="64" spans="1:21" s="368" customFormat="1" ht="11.5" x14ac:dyDescent="0.25">
      <c r="A64" s="656" t="s">
        <v>1293</v>
      </c>
      <c r="D64" s="645">
        <v>0</v>
      </c>
      <c r="E64" s="583">
        <v>0</v>
      </c>
      <c r="F64" s="583">
        <v>0</v>
      </c>
      <c r="G64" s="583">
        <v>0</v>
      </c>
      <c r="H64" s="583">
        <v>0</v>
      </c>
      <c r="I64" s="655">
        <v>0</v>
      </c>
      <c r="J64" s="655">
        <v>0</v>
      </c>
      <c r="K64" s="583">
        <v>0</v>
      </c>
      <c r="L64" s="583">
        <v>0</v>
      </c>
      <c r="M64" s="583">
        <v>0</v>
      </c>
      <c r="N64" s="583">
        <v>0</v>
      </c>
      <c r="O64" s="583">
        <v>0</v>
      </c>
      <c r="P64" s="583">
        <v>0</v>
      </c>
      <c r="Q64" s="583">
        <v>0</v>
      </c>
      <c r="R64" s="580">
        <v>0</v>
      </c>
      <c r="S64" s="580">
        <v>0</v>
      </c>
      <c r="U64" s="648"/>
    </row>
    <row r="65" spans="1:21" s="368" customFormat="1" ht="11.5" x14ac:dyDescent="0.25">
      <c r="A65" s="656" t="s">
        <v>1294</v>
      </c>
      <c r="D65" s="645">
        <v>2443.5454670000004</v>
      </c>
      <c r="E65" s="583">
        <v>2698.5165490000009</v>
      </c>
      <c r="F65" s="583">
        <v>2834.6916620000002</v>
      </c>
      <c r="G65" s="583">
        <v>2859.403135999999</v>
      </c>
      <c r="H65" s="583">
        <v>2766.9872229999992</v>
      </c>
      <c r="I65" s="655">
        <v>2615.488096</v>
      </c>
      <c r="J65" s="655">
        <v>2708.509708</v>
      </c>
      <c r="K65" s="583">
        <v>2641.6319899999999</v>
      </c>
      <c r="L65" s="583">
        <v>3244.7153339999995</v>
      </c>
      <c r="M65" s="583">
        <v>2973.3594499999999</v>
      </c>
      <c r="N65" s="583">
        <v>3360.6452949999998</v>
      </c>
      <c r="O65" s="583">
        <v>3907.058646</v>
      </c>
      <c r="P65" s="583">
        <v>4467.3465850000011</v>
      </c>
      <c r="Q65" s="583">
        <v>0</v>
      </c>
      <c r="R65" s="580">
        <v>0</v>
      </c>
      <c r="S65" s="580">
        <v>0</v>
      </c>
      <c r="U65" s="648"/>
    </row>
    <row r="66" spans="1:21" s="368" customFormat="1" ht="11.5" x14ac:dyDescent="0.25">
      <c r="A66" s="620" t="s">
        <v>1176</v>
      </c>
      <c r="D66" s="645">
        <v>3664.4729430000002</v>
      </c>
      <c r="E66" s="583">
        <v>4144.8560270000007</v>
      </c>
      <c r="F66" s="583">
        <v>4238.8947680000001</v>
      </c>
      <c r="G66" s="583">
        <v>4285.6415539999989</v>
      </c>
      <c r="H66" s="583">
        <v>4295.9776669999992</v>
      </c>
      <c r="I66" s="657">
        <v>3984.9090620000002</v>
      </c>
      <c r="J66" s="657">
        <v>4064.4979020000001</v>
      </c>
      <c r="K66" s="583">
        <v>3818.8565869999998</v>
      </c>
      <c r="L66" s="583">
        <v>4300.9948159999994</v>
      </c>
      <c r="M66" s="583">
        <v>3924.704209</v>
      </c>
      <c r="N66" s="583">
        <v>4716.469462</v>
      </c>
      <c r="O66" s="583">
        <v>5467.0731150000001</v>
      </c>
      <c r="P66" s="583">
        <v>6156.2655760000007</v>
      </c>
      <c r="Q66" s="583">
        <v>0</v>
      </c>
      <c r="R66" s="580">
        <v>0</v>
      </c>
      <c r="S66" s="580">
        <v>0</v>
      </c>
      <c r="U66" s="648"/>
    </row>
    <row r="67" spans="1:21" s="368" customFormat="1" ht="11.5" x14ac:dyDescent="0.25">
      <c r="A67" s="620" t="s">
        <v>1242</v>
      </c>
      <c r="D67" s="645">
        <f t="shared" ref="D67:S67" si="5">+D60-D62</f>
        <v>6134.5235790000006</v>
      </c>
      <c r="E67" s="645">
        <f t="shared" si="5"/>
        <v>7401.7704830000002</v>
      </c>
      <c r="F67" s="645">
        <f t="shared" si="5"/>
        <v>7437.467074000001</v>
      </c>
      <c r="G67" s="645">
        <f t="shared" si="5"/>
        <v>7521.7971919999991</v>
      </c>
      <c r="H67" s="645">
        <f t="shared" si="5"/>
        <v>7049.9599499999977</v>
      </c>
      <c r="I67" s="645">
        <f t="shared" si="5"/>
        <v>6223.9482629999984</v>
      </c>
      <c r="J67" s="645">
        <f t="shared" si="5"/>
        <v>6028.4968109999991</v>
      </c>
      <c r="K67" s="645">
        <f t="shared" si="5"/>
        <v>6422.1971210000011</v>
      </c>
      <c r="L67" s="645">
        <f t="shared" si="5"/>
        <v>6598.7852109999994</v>
      </c>
      <c r="M67" s="645">
        <f t="shared" si="5"/>
        <v>5754.4838390000004</v>
      </c>
      <c r="N67" s="645">
        <f t="shared" si="5"/>
        <v>5847.5334439999988</v>
      </c>
      <c r="O67" s="645">
        <f t="shared" si="5"/>
        <v>7324.8874849999993</v>
      </c>
      <c r="P67" s="645">
        <f t="shared" si="5"/>
        <v>9411.1765189999987</v>
      </c>
      <c r="Q67" s="645">
        <f t="shared" si="5"/>
        <v>0</v>
      </c>
      <c r="R67" s="645">
        <f t="shared" si="5"/>
        <v>0</v>
      </c>
      <c r="S67" s="645">
        <f t="shared" si="5"/>
        <v>0</v>
      </c>
      <c r="U67" s="648"/>
    </row>
    <row r="68" spans="1:21" s="368" customFormat="1" ht="11.5" x14ac:dyDescent="0.25">
      <c r="A68" s="658"/>
      <c r="B68" s="645"/>
      <c r="C68" s="583"/>
      <c r="D68" s="583"/>
      <c r="E68" s="583"/>
      <c r="F68" s="583"/>
      <c r="G68" s="657"/>
      <c r="H68" s="657"/>
      <c r="I68" s="583"/>
      <c r="J68" s="583"/>
      <c r="K68" s="583"/>
      <c r="L68" s="583"/>
      <c r="M68" s="583"/>
      <c r="N68" s="583"/>
      <c r="O68" s="583"/>
      <c r="P68" s="580"/>
      <c r="Q68" s="580"/>
      <c r="S68" s="647"/>
      <c r="U68" s="648"/>
    </row>
    <row r="69" spans="1:21" s="368" customFormat="1" x14ac:dyDescent="0.25">
      <c r="A69" s="659"/>
      <c r="B69" s="659"/>
      <c r="C69" s="660"/>
      <c r="D69" s="660"/>
      <c r="E69" s="660"/>
      <c r="F69" s="660"/>
      <c r="G69" s="660"/>
      <c r="H69" s="661"/>
      <c r="I69" s="660"/>
      <c r="J69" s="660"/>
      <c r="K69" s="660"/>
      <c r="L69" s="660"/>
      <c r="M69" s="660"/>
      <c r="N69" s="660"/>
      <c r="O69" s="660"/>
      <c r="P69" s="660"/>
      <c r="Q69" s="660"/>
      <c r="R69" s="648"/>
      <c r="S69" s="648"/>
      <c r="T69" s="643"/>
      <c r="U69" s="648"/>
    </row>
    <row r="70" spans="1:21" s="368" customFormat="1" ht="11.5" x14ac:dyDescent="0.25">
      <c r="A70" s="580"/>
      <c r="B70" s="645"/>
      <c r="C70" s="580"/>
      <c r="D70" s="580"/>
      <c r="E70" s="580"/>
      <c r="F70" s="580"/>
      <c r="G70" s="580"/>
      <c r="H70" s="657"/>
      <c r="I70" s="580"/>
      <c r="J70" s="580"/>
      <c r="K70" s="580"/>
      <c r="L70" s="580"/>
      <c r="M70" s="580"/>
      <c r="N70" s="580"/>
      <c r="O70" s="580"/>
      <c r="P70" s="580"/>
      <c r="Q70" s="580"/>
    </row>
    <row r="71" spans="1:21" x14ac:dyDescent="0.25">
      <c r="A71" s="668" t="s">
        <v>1297</v>
      </c>
      <c r="B71" s="669"/>
      <c r="C71" s="669"/>
      <c r="D71" s="669">
        <f>+'BRM (2)'!F61</f>
        <v>0</v>
      </c>
      <c r="E71" s="669">
        <f>+'BRM (2)'!F64</f>
        <v>0</v>
      </c>
      <c r="F71" s="669">
        <f>+'BRM (2)'!F67</f>
        <v>0</v>
      </c>
      <c r="G71" s="669">
        <f>+'BRM (2)'!F70</f>
        <v>0</v>
      </c>
      <c r="H71" s="669">
        <f>+'BRM (2)'!F73</f>
        <v>0</v>
      </c>
      <c r="I71" s="669">
        <f>+'BRM (2)'!F76</f>
        <v>0</v>
      </c>
      <c r="J71" s="669">
        <f>+'BRM (2)'!F79</f>
        <v>0</v>
      </c>
      <c r="K71" s="669">
        <f>+'BRM (2)'!F82</f>
        <v>0</v>
      </c>
      <c r="L71" s="669">
        <f>+'BRM (2)'!F85</f>
        <v>0</v>
      </c>
      <c r="M71" s="669">
        <f>+'BRM (2)'!F88</f>
        <v>0</v>
      </c>
      <c r="N71" s="669">
        <f>+'BRM (2)'!F91</f>
        <v>0</v>
      </c>
      <c r="O71" s="669">
        <f>+'BRM (2)'!F94</f>
        <v>0</v>
      </c>
      <c r="P71" s="669">
        <f>+'BRM (2)'!F97</f>
        <v>0</v>
      </c>
      <c r="Q71" s="669">
        <f>+'BRM (2)'!F100</f>
        <v>0</v>
      </c>
      <c r="R71" s="669">
        <f>+'BRM (2)'!F103</f>
        <v>0</v>
      </c>
      <c r="S71" s="621">
        <f>+'BRM (2)'!F106</f>
        <v>0</v>
      </c>
    </row>
    <row r="72" spans="1:21" s="368" customFormat="1" ht="11.5" x14ac:dyDescent="0.25">
      <c r="A72" s="670" t="s">
        <v>1250</v>
      </c>
      <c r="B72" s="580"/>
      <c r="C72" s="580"/>
      <c r="D72" s="667">
        <f>+D57+D71</f>
        <v>4501.4690950000004</v>
      </c>
      <c r="E72" s="667">
        <f t="shared" ref="E72:S72" si="6">+E57+E71</f>
        <v>5530.1035700000002</v>
      </c>
      <c r="F72" s="667">
        <f t="shared" si="6"/>
        <v>5552.5173720000003</v>
      </c>
      <c r="G72" s="667">
        <f t="shared" si="6"/>
        <v>5594.5374740000007</v>
      </c>
      <c r="H72" s="667">
        <f t="shared" si="6"/>
        <v>5484.5619639999995</v>
      </c>
      <c r="I72" s="667">
        <f t="shared" si="6"/>
        <v>4793.2309179999993</v>
      </c>
      <c r="J72" s="667">
        <f t="shared" si="6"/>
        <v>4504.1233109999994</v>
      </c>
      <c r="K72" s="667">
        <f t="shared" si="6"/>
        <v>4635.4628979999998</v>
      </c>
      <c r="L72" s="667">
        <f t="shared" si="6"/>
        <v>4213.5680039999997</v>
      </c>
      <c r="M72" s="667">
        <f t="shared" si="6"/>
        <v>3482.466617</v>
      </c>
      <c r="N72" s="667">
        <f t="shared" si="6"/>
        <v>3167.3941249999998</v>
      </c>
      <c r="O72" s="667">
        <f t="shared" si="6"/>
        <v>2998.3300340000001</v>
      </c>
      <c r="P72" s="667">
        <f t="shared" si="6"/>
        <v>4222.3227699999998</v>
      </c>
      <c r="Q72" s="667">
        <f t="shared" si="6"/>
        <v>0</v>
      </c>
      <c r="R72" s="667">
        <f t="shared" si="6"/>
        <v>0</v>
      </c>
      <c r="S72" s="671">
        <f t="shared" si="6"/>
        <v>0</v>
      </c>
    </row>
    <row r="73" spans="1:21" s="368" customFormat="1" ht="11.5" x14ac:dyDescent="0.25">
      <c r="A73" s="670" t="s">
        <v>1298</v>
      </c>
      <c r="B73" s="580"/>
      <c r="C73" s="580"/>
      <c r="D73" s="667">
        <f>+D60+D71</f>
        <v>7355.4510550000005</v>
      </c>
      <c r="E73" s="667">
        <f t="shared" ref="E73:S73" si="7">+E60+E71</f>
        <v>8848.1099610000001</v>
      </c>
      <c r="F73" s="667">
        <f t="shared" si="7"/>
        <v>8841.670180000001</v>
      </c>
      <c r="G73" s="667">
        <f t="shared" si="7"/>
        <v>8948.035609999999</v>
      </c>
      <c r="H73" s="667">
        <f t="shared" si="7"/>
        <v>8578.9503939999977</v>
      </c>
      <c r="I73" s="667">
        <f t="shared" si="7"/>
        <v>7593.3692289999981</v>
      </c>
      <c r="J73" s="667">
        <f t="shared" si="7"/>
        <v>7384.4850049999986</v>
      </c>
      <c r="K73" s="667">
        <f t="shared" si="7"/>
        <v>7599.4217180000005</v>
      </c>
      <c r="L73" s="667">
        <f t="shared" si="7"/>
        <v>7655.0646929999994</v>
      </c>
      <c r="M73" s="667">
        <f t="shared" si="7"/>
        <v>6705.8285980000001</v>
      </c>
      <c r="N73" s="667">
        <f t="shared" si="7"/>
        <v>7203.3576109999995</v>
      </c>
      <c r="O73" s="667">
        <f t="shared" si="7"/>
        <v>8884.901953999999</v>
      </c>
      <c r="P73" s="667">
        <f t="shared" si="7"/>
        <v>11100.095509999999</v>
      </c>
      <c r="Q73" s="667">
        <f t="shared" si="7"/>
        <v>0</v>
      </c>
      <c r="R73" s="667">
        <f t="shared" si="7"/>
        <v>0</v>
      </c>
      <c r="S73" s="671">
        <f t="shared" si="7"/>
        <v>0</v>
      </c>
    </row>
    <row r="74" spans="1:21" s="368" customFormat="1" ht="11.5" x14ac:dyDescent="0.25">
      <c r="A74" s="672" t="s">
        <v>1299</v>
      </c>
      <c r="B74" s="673"/>
      <c r="C74" s="673"/>
      <c r="D74" s="674">
        <f>+D67+D71</f>
        <v>6134.5235790000006</v>
      </c>
      <c r="E74" s="674">
        <f t="shared" ref="E74:S74" si="8">+E67+E71</f>
        <v>7401.7704830000002</v>
      </c>
      <c r="F74" s="674">
        <f t="shared" si="8"/>
        <v>7437.467074000001</v>
      </c>
      <c r="G74" s="674">
        <f t="shared" si="8"/>
        <v>7521.7971919999991</v>
      </c>
      <c r="H74" s="674">
        <f t="shared" si="8"/>
        <v>7049.9599499999977</v>
      </c>
      <c r="I74" s="674">
        <f t="shared" si="8"/>
        <v>6223.9482629999984</v>
      </c>
      <c r="J74" s="674">
        <f t="shared" si="8"/>
        <v>6028.4968109999991</v>
      </c>
      <c r="K74" s="674">
        <f t="shared" si="8"/>
        <v>6422.1971210000011</v>
      </c>
      <c r="L74" s="674">
        <f t="shared" si="8"/>
        <v>6598.7852109999994</v>
      </c>
      <c r="M74" s="674">
        <f t="shared" si="8"/>
        <v>5754.4838390000004</v>
      </c>
      <c r="N74" s="674">
        <f t="shared" si="8"/>
        <v>5847.5334439999988</v>
      </c>
      <c r="O74" s="674">
        <f t="shared" si="8"/>
        <v>7324.8874849999993</v>
      </c>
      <c r="P74" s="674">
        <f t="shared" si="8"/>
        <v>9411.1765189999987</v>
      </c>
      <c r="Q74" s="674">
        <f t="shared" si="8"/>
        <v>0</v>
      </c>
      <c r="R74" s="674">
        <f t="shared" si="8"/>
        <v>0</v>
      </c>
      <c r="S74" s="675">
        <f t="shared" si="8"/>
        <v>0</v>
      </c>
    </row>
    <row r="75" spans="1:21" x14ac:dyDescent="0.25">
      <c r="A75" s="261"/>
      <c r="B75" s="261"/>
      <c r="C75" s="261"/>
      <c r="D75" s="261"/>
      <c r="E75" s="261"/>
      <c r="F75" s="261"/>
      <c r="G75" s="261"/>
      <c r="H75" s="261"/>
      <c r="I75" s="261"/>
      <c r="J75" s="261"/>
      <c r="K75" s="261"/>
      <c r="L75" s="261"/>
      <c r="M75" s="261"/>
      <c r="N75" s="261"/>
      <c r="O75" s="261"/>
      <c r="P75" s="261"/>
      <c r="Q75" s="261"/>
    </row>
    <row r="76" spans="1:21" s="665" customFormat="1" ht="10" outlineLevel="1" x14ac:dyDescent="0.2">
      <c r="A76" s="662" t="s">
        <v>1269</v>
      </c>
      <c r="B76" s="663"/>
      <c r="C76" s="662"/>
      <c r="D76" s="664">
        <f t="shared" ref="D76:S76" si="9">+D61+D62+D63+D64+D65-D66</f>
        <v>0</v>
      </c>
      <c r="E76" s="664">
        <f t="shared" si="9"/>
        <v>0</v>
      </c>
      <c r="F76" s="664">
        <f t="shared" si="9"/>
        <v>0</v>
      </c>
      <c r="G76" s="664">
        <f t="shared" si="9"/>
        <v>0</v>
      </c>
      <c r="H76" s="664">
        <f t="shared" si="9"/>
        <v>0</v>
      </c>
      <c r="I76" s="664">
        <f t="shared" si="9"/>
        <v>0</v>
      </c>
      <c r="J76" s="664">
        <f t="shared" si="9"/>
        <v>0</v>
      </c>
      <c r="K76" s="664">
        <f t="shared" si="9"/>
        <v>0</v>
      </c>
      <c r="L76" s="664">
        <f t="shared" si="9"/>
        <v>0</v>
      </c>
      <c r="M76" s="664">
        <f t="shared" si="9"/>
        <v>0</v>
      </c>
      <c r="N76" s="664">
        <f t="shared" si="9"/>
        <v>0</v>
      </c>
      <c r="O76" s="664">
        <f t="shared" si="9"/>
        <v>0</v>
      </c>
      <c r="P76" s="664">
        <f t="shared" si="9"/>
        <v>0</v>
      </c>
      <c r="Q76" s="664">
        <f t="shared" si="9"/>
        <v>0</v>
      </c>
      <c r="R76" s="664">
        <f t="shared" si="9"/>
        <v>0</v>
      </c>
      <c r="S76" s="664">
        <f t="shared" si="9"/>
        <v>0</v>
      </c>
    </row>
    <row r="77" spans="1:21" x14ac:dyDescent="0.25">
      <c r="A77" s="261"/>
      <c r="B77" s="261"/>
      <c r="C77" s="403"/>
      <c r="D77" s="261"/>
      <c r="E77" s="261"/>
      <c r="F77" s="261"/>
      <c r="G77" s="261"/>
      <c r="H77" s="261"/>
      <c r="I77" s="261"/>
      <c r="J77" s="261"/>
      <c r="K77" s="261"/>
      <c r="L77" s="261"/>
      <c r="M77" s="261"/>
      <c r="N77" s="261"/>
      <c r="O77" s="261"/>
      <c r="P77" s="261"/>
      <c r="Q77" s="261"/>
    </row>
    <row r="78" spans="1:21" x14ac:dyDescent="0.25">
      <c r="A78" s="261"/>
      <c r="B78" s="261"/>
      <c r="C78" s="261"/>
      <c r="D78" s="261"/>
      <c r="E78" s="261"/>
      <c r="F78" s="261"/>
      <c r="G78" s="261"/>
      <c r="H78" s="261"/>
      <c r="I78" s="261"/>
      <c r="J78" s="261"/>
      <c r="K78" s="261"/>
      <c r="L78" s="261"/>
      <c r="M78" s="261"/>
      <c r="N78" s="261"/>
      <c r="O78" s="261"/>
      <c r="P78" s="261"/>
      <c r="Q78" s="261"/>
    </row>
    <row r="79" spans="1:21" x14ac:dyDescent="0.25">
      <c r="A79" s="261"/>
      <c r="B79" s="261"/>
      <c r="C79" s="261"/>
      <c r="D79" s="261"/>
      <c r="E79" s="261"/>
      <c r="F79" s="261"/>
      <c r="G79" s="261"/>
      <c r="H79" s="261"/>
      <c r="I79" s="261"/>
      <c r="J79" s="261"/>
      <c r="K79" s="261"/>
      <c r="L79" s="261"/>
      <c r="M79" s="261"/>
      <c r="N79" s="261"/>
      <c r="O79" s="261"/>
      <c r="P79" s="261"/>
      <c r="Q79" s="261"/>
    </row>
    <row r="80" spans="1:21" x14ac:dyDescent="0.25">
      <c r="A80" s="261"/>
      <c r="B80" s="261"/>
      <c r="C80" s="261"/>
      <c r="D80" s="261"/>
      <c r="E80" s="261"/>
      <c r="F80" s="261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</row>
  </sheetData>
  <mergeCells count="2">
    <mergeCell ref="F30:G30"/>
    <mergeCell ref="D32:G33"/>
  </mergeCells>
  <pageMargins left="0.7" right="0.7" top="0.75" bottom="0.75" header="0.3" footer="0.3"/>
  <pageSetup paperSize="9" orientation="portrait" r:id="rId1"/>
  <customProperties>
    <customPr name="_pios_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pageSetUpPr fitToPage="1"/>
  </sheetPr>
  <dimension ref="A1:R115"/>
  <sheetViews>
    <sheetView showGridLines="0" tabSelected="1" zoomScaleNormal="100" workbookViewId="0">
      <selection activeCell="C8" sqref="C8:C37"/>
    </sheetView>
  </sheetViews>
  <sheetFormatPr defaultRowHeight="12.5" outlineLevelRow="1" x14ac:dyDescent="0.25"/>
  <cols>
    <col min="1" max="1" width="12" customWidth="1"/>
    <col min="2" max="2" width="36.7265625" customWidth="1"/>
    <col min="3" max="3" width="13.26953125" customWidth="1"/>
    <col min="4" max="4" width="15" customWidth="1"/>
    <col min="5" max="5" width="11.26953125" customWidth="1"/>
    <col min="6" max="6" width="17.81640625" customWidth="1"/>
    <col min="7" max="7" width="9.453125" customWidth="1"/>
    <col min="8" max="11" width="13.81640625" customWidth="1"/>
    <col min="12" max="12" width="17" customWidth="1"/>
    <col min="13" max="13" width="13.7265625" customWidth="1"/>
    <col min="14" max="14" width="20.453125" customWidth="1"/>
    <col min="15" max="15" width="10.54296875" customWidth="1"/>
    <col min="16" max="16" width="9.54296875" bestFit="1" customWidth="1"/>
  </cols>
  <sheetData>
    <row r="1" spans="1:17" ht="18" x14ac:dyDescent="0.4">
      <c r="A1" s="63" t="s">
        <v>1258</v>
      </c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</row>
    <row r="2" spans="1:17" x14ac:dyDescent="0.25">
      <c r="G2" s="186"/>
      <c r="N2" s="186"/>
      <c r="O2" s="186"/>
      <c r="P2" s="186"/>
      <c r="Q2" s="186"/>
    </row>
    <row r="3" spans="1:17" x14ac:dyDescent="0.25">
      <c r="G3" s="186"/>
      <c r="N3" s="186"/>
      <c r="O3" s="186"/>
      <c r="P3" s="186"/>
      <c r="Q3" s="186"/>
    </row>
    <row r="4" spans="1:17" ht="15.5" x14ac:dyDescent="0.35">
      <c r="A4" s="77" t="s">
        <v>1221</v>
      </c>
      <c r="G4" s="186"/>
      <c r="H4" s="91"/>
      <c r="I4" s="186"/>
      <c r="J4" s="186"/>
      <c r="K4" s="186"/>
      <c r="L4" s="186"/>
      <c r="M4" s="92"/>
      <c r="N4" s="186"/>
      <c r="O4" s="186"/>
      <c r="P4" s="186"/>
      <c r="Q4" s="186"/>
    </row>
    <row r="5" spans="1:17" ht="13" x14ac:dyDescent="0.3">
      <c r="C5" s="712" t="s">
        <v>1247</v>
      </c>
      <c r="D5" s="712"/>
      <c r="E5" s="712"/>
      <c r="F5" s="712"/>
      <c r="G5" s="186"/>
      <c r="L5" s="361"/>
      <c r="M5" s="186"/>
      <c r="N5" s="186"/>
      <c r="O5" s="186"/>
      <c r="P5" s="186"/>
      <c r="Q5" s="186"/>
    </row>
    <row r="6" spans="1:17" s="91" customFormat="1" ht="26" x14ac:dyDescent="0.25">
      <c r="A6" s="406" t="s">
        <v>461</v>
      </c>
      <c r="B6" s="407" t="s">
        <v>243</v>
      </c>
      <c r="C6" s="408" t="s">
        <v>462</v>
      </c>
      <c r="D6" s="408" t="s">
        <v>463</v>
      </c>
      <c r="E6" s="408" t="s">
        <v>464</v>
      </c>
      <c r="F6" s="409" t="s">
        <v>1222</v>
      </c>
      <c r="G6" s="188"/>
      <c r="H6"/>
      <c r="I6"/>
      <c r="J6"/>
      <c r="K6"/>
      <c r="L6" s="92" t="s">
        <v>465</v>
      </c>
      <c r="M6" s="92" t="s">
        <v>8</v>
      </c>
      <c r="N6" s="92" t="s">
        <v>1246</v>
      </c>
      <c r="O6" s="188"/>
      <c r="P6" s="188"/>
    </row>
    <row r="7" spans="1:17" ht="20.25" customHeight="1" x14ac:dyDescent="0.25">
      <c r="G7" s="186"/>
      <c r="J7" s="361" t="s">
        <v>81</v>
      </c>
      <c r="K7" s="186" t="s">
        <v>0</v>
      </c>
      <c r="L7" s="187">
        <f>G61</f>
        <v>4501.4690950000004</v>
      </c>
      <c r="M7" s="187">
        <f>SUM(D59:D61)</f>
        <v>6444.2666750000008</v>
      </c>
      <c r="N7" s="362">
        <f>E61</f>
        <v>62.867078440697831</v>
      </c>
      <c r="O7" s="186"/>
      <c r="P7" s="186"/>
    </row>
    <row r="8" spans="1:17" x14ac:dyDescent="0.25">
      <c r="A8" t="s">
        <v>1318</v>
      </c>
      <c r="B8" t="s">
        <v>1319</v>
      </c>
      <c r="C8" s="537">
        <v>1948617.45</v>
      </c>
      <c r="D8" s="537">
        <v>1375010.37</v>
      </c>
      <c r="E8" s="88">
        <f>D8/C8</f>
        <v>0.70563381745349774</v>
      </c>
      <c r="F8" s="537">
        <f>VLOOKUP(D8,AFO_AR!$K$13:$O$10000,5,FALSE)</f>
        <v>1622539.52</v>
      </c>
      <c r="G8" s="186"/>
      <c r="J8" s="186"/>
      <c r="K8" s="186" t="s">
        <v>76</v>
      </c>
      <c r="L8" s="187">
        <f>G64</f>
        <v>5530.1035700000002</v>
      </c>
      <c r="M8" s="187">
        <f>SUM(D62:D64)</f>
        <v>4493.9429039999995</v>
      </c>
      <c r="N8" s="362">
        <f>E64</f>
        <v>110.75114480359674</v>
      </c>
      <c r="O8" s="186"/>
      <c r="P8" s="186"/>
    </row>
    <row r="9" spans="1:17" x14ac:dyDescent="0.25">
      <c r="A9" t="s">
        <v>1320</v>
      </c>
      <c r="B9" t="s">
        <v>1321</v>
      </c>
      <c r="C9" s="537">
        <v>1728298.88</v>
      </c>
      <c r="D9" s="537">
        <v>53316.539999999804</v>
      </c>
      <c r="E9" s="88">
        <f t="shared" ref="E9:E16" si="0">D9/C9</f>
        <v>3.0849143407417939E-2</v>
      </c>
      <c r="F9" s="537">
        <f>VLOOKUP(D9,AFO_AR!$K$13:$O$10000,5,FALSE)</f>
        <v>-4522.7300000000005</v>
      </c>
      <c r="G9" s="186"/>
      <c r="J9" s="527"/>
      <c r="K9" s="527" t="s">
        <v>77</v>
      </c>
      <c r="L9" s="187">
        <f>G67</f>
        <v>5552.5173720000003</v>
      </c>
      <c r="M9" s="187">
        <f>SUM(D65:D67)</f>
        <v>5416.7274849999994</v>
      </c>
      <c r="N9" s="362">
        <f>E67</f>
        <v>92.256175867042003</v>
      </c>
      <c r="O9" s="186"/>
      <c r="P9" s="186"/>
    </row>
    <row r="10" spans="1:17" x14ac:dyDescent="0.25">
      <c r="A10" t="s">
        <v>1322</v>
      </c>
      <c r="B10" t="s">
        <v>1323</v>
      </c>
      <c r="C10" s="537">
        <v>608148.81000000006</v>
      </c>
      <c r="D10" s="537">
        <v>606106.96000000008</v>
      </c>
      <c r="E10" s="88">
        <f t="shared" si="0"/>
        <v>0.99664251583424135</v>
      </c>
      <c r="F10" s="537">
        <f>VLOOKUP(D10,AFO_AR!$K$13:$O$10000,5,FALSE)</f>
        <v>781298.14</v>
      </c>
      <c r="G10" s="186"/>
      <c r="J10" s="186"/>
      <c r="K10" s="186" t="s">
        <v>57</v>
      </c>
      <c r="L10" s="187">
        <f>G70</f>
        <v>5594.5374740000007</v>
      </c>
      <c r="M10" s="187">
        <f>SUM(D68:D70)</f>
        <v>5571.7389809999986</v>
      </c>
      <c r="N10" s="362">
        <f>E70</f>
        <v>90.36826283086792</v>
      </c>
      <c r="O10" s="186"/>
      <c r="P10" s="186"/>
    </row>
    <row r="11" spans="1:17" x14ac:dyDescent="0.25">
      <c r="A11" t="s">
        <v>1305</v>
      </c>
      <c r="B11" t="s">
        <v>1306</v>
      </c>
      <c r="C11" s="537">
        <v>570426.44999999995</v>
      </c>
      <c r="D11" s="537">
        <v>570426.44999999995</v>
      </c>
      <c r="E11" s="88">
        <f t="shared" si="0"/>
        <v>1</v>
      </c>
      <c r="F11" s="537">
        <f>VLOOKUP(D11,AFO_AR!$K$13:$O$10000,5,FALSE)</f>
        <v>570426.44999999995</v>
      </c>
      <c r="G11" s="186"/>
      <c r="J11" s="186" t="s">
        <v>82</v>
      </c>
      <c r="K11" s="186" t="s">
        <v>0</v>
      </c>
      <c r="L11" s="187">
        <f>G73</f>
        <v>5484.5619639999995</v>
      </c>
      <c r="M11" s="187">
        <f>SUM(D71:D73)</f>
        <v>4571.0679730000011</v>
      </c>
      <c r="N11" s="362">
        <f>E73</f>
        <v>107.98583168651555</v>
      </c>
      <c r="O11" s="186"/>
      <c r="P11" s="186"/>
    </row>
    <row r="12" spans="1:17" x14ac:dyDescent="0.25">
      <c r="A12" t="s">
        <v>1324</v>
      </c>
      <c r="B12" t="s">
        <v>1325</v>
      </c>
      <c r="C12" s="537">
        <v>513613.06</v>
      </c>
      <c r="D12" s="537">
        <v>353346.64</v>
      </c>
      <c r="E12" s="88">
        <f t="shared" si="0"/>
        <v>0.68796272431234518</v>
      </c>
      <c r="F12" s="537">
        <f>VLOOKUP(D12,AFO_AR!$K$13:$O$10000,5,FALSE)</f>
        <v>402543.43</v>
      </c>
      <c r="G12" s="186"/>
      <c r="J12" s="186"/>
      <c r="K12" s="186" t="s">
        <v>76</v>
      </c>
      <c r="L12" s="187">
        <f>G76</f>
        <v>4793.2309179999993</v>
      </c>
      <c r="M12" s="187">
        <f>SUM(D74:D76)</f>
        <v>5445.2875239999994</v>
      </c>
      <c r="N12" s="362">
        <f>E76</f>
        <v>79.222773952459519</v>
      </c>
      <c r="O12" s="186"/>
      <c r="P12" s="186"/>
    </row>
    <row r="13" spans="1:17" x14ac:dyDescent="0.25">
      <c r="A13" t="s">
        <v>1326</v>
      </c>
      <c r="B13" t="s">
        <v>1327</v>
      </c>
      <c r="C13" s="537">
        <v>486142.28</v>
      </c>
      <c r="D13" s="537">
        <v>486142.28</v>
      </c>
      <c r="E13" s="88">
        <f t="shared" si="0"/>
        <v>1</v>
      </c>
      <c r="F13" s="537">
        <f>VLOOKUP(D13,AFO_AR!$K$13:$O$10000,5,FALSE)</f>
        <v>486142.28</v>
      </c>
      <c r="G13" s="186"/>
      <c r="J13" s="186"/>
      <c r="K13" s="186" t="s">
        <v>77</v>
      </c>
      <c r="L13" s="187">
        <f>G79</f>
        <v>4504.1233109999994</v>
      </c>
      <c r="M13" s="187">
        <f>SUM(D77:D79)</f>
        <v>5395.2995070000006</v>
      </c>
      <c r="N13" s="362">
        <f>E79</f>
        <v>75.13412322412519</v>
      </c>
      <c r="O13" s="186"/>
      <c r="P13" s="186"/>
    </row>
    <row r="14" spans="1:17" x14ac:dyDescent="0.25">
      <c r="A14" t="s">
        <v>1311</v>
      </c>
      <c r="B14" t="s">
        <v>1312</v>
      </c>
      <c r="C14" s="537">
        <v>425389.35</v>
      </c>
      <c r="D14" s="537">
        <v>425389.35</v>
      </c>
      <c r="E14" s="88">
        <f t="shared" si="0"/>
        <v>1</v>
      </c>
      <c r="F14" s="537">
        <f>VLOOKUP(D14,AFO_AR!$K$13:$O$10000,5,FALSE)</f>
        <v>425389.35</v>
      </c>
      <c r="G14" s="186"/>
      <c r="H14" s="186"/>
      <c r="J14" s="186"/>
      <c r="K14" s="186" t="s">
        <v>57</v>
      </c>
      <c r="L14" s="187">
        <f>G82</f>
        <v>4635.4628979999998</v>
      </c>
      <c r="M14" s="187">
        <f>SUM(D80:D82)</f>
        <v>6057.8256769999998</v>
      </c>
      <c r="N14" s="362">
        <f>E82</f>
        <v>68.868218246023318</v>
      </c>
      <c r="O14" s="186"/>
      <c r="P14" s="186"/>
    </row>
    <row r="15" spans="1:17" x14ac:dyDescent="0.25">
      <c r="A15" t="s">
        <v>1307</v>
      </c>
      <c r="B15" t="s">
        <v>1308</v>
      </c>
      <c r="C15" s="537">
        <v>262108.32</v>
      </c>
      <c r="D15" s="537">
        <v>81034.13</v>
      </c>
      <c r="E15" s="88">
        <f t="shared" si="0"/>
        <v>0.3091627537805744</v>
      </c>
      <c r="F15" s="537">
        <f>VLOOKUP(D15,AFO_AR!$K$13:$O$10000,5,FALSE)</f>
        <v>56583.9</v>
      </c>
      <c r="G15" s="186"/>
      <c r="H15" s="186"/>
      <c r="J15" s="186" t="s">
        <v>1209</v>
      </c>
      <c r="K15" s="186" t="s">
        <v>0</v>
      </c>
      <c r="L15" s="187">
        <f>G86</f>
        <v>3326.72282</v>
      </c>
      <c r="M15" s="187">
        <f>SUM(D83:D85)</f>
        <v>5195.2763659999991</v>
      </c>
      <c r="N15" s="362">
        <f>E85</f>
        <v>72.993445130614646</v>
      </c>
      <c r="O15" s="186"/>
      <c r="P15" s="186"/>
    </row>
    <row r="16" spans="1:17" x14ac:dyDescent="0.25">
      <c r="A16" t="s">
        <v>1336</v>
      </c>
      <c r="B16" t="s">
        <v>1337</v>
      </c>
      <c r="C16" s="537">
        <v>203788.56</v>
      </c>
      <c r="D16" s="537">
        <v>-2691.2600000000093</v>
      </c>
      <c r="E16" s="88">
        <f t="shared" si="0"/>
        <v>-1.3206138754795703E-2</v>
      </c>
      <c r="F16" s="537">
        <f>VLOOKUP(D16,AFO_AR!$K$13:$O$10000,5,FALSE)</f>
        <v>0</v>
      </c>
      <c r="G16" s="186"/>
      <c r="H16" s="186"/>
      <c r="J16" s="186"/>
      <c r="K16" s="186" t="s">
        <v>76</v>
      </c>
      <c r="L16" s="187">
        <f>G88</f>
        <v>3482.466617</v>
      </c>
      <c r="M16" s="187">
        <f>SUM(D86:D88)</f>
        <v>5079.9761730000009</v>
      </c>
      <c r="N16" s="362">
        <f>E88</f>
        <v>61.697532597856132</v>
      </c>
      <c r="O16" s="186"/>
      <c r="P16" s="186"/>
    </row>
    <row r="17" spans="1:17" x14ac:dyDescent="0.25">
      <c r="A17" t="s">
        <v>1328</v>
      </c>
      <c r="B17" t="s">
        <v>1329</v>
      </c>
      <c r="C17" s="537">
        <v>174899.98</v>
      </c>
      <c r="D17" s="537">
        <v>108136.07</v>
      </c>
      <c r="E17" s="88">
        <f t="shared" ref="E17:E37" si="1">D17/C17</f>
        <v>0.61827376995697769</v>
      </c>
      <c r="F17" s="537">
        <f>VLOOKUP(D17,AFO_AR!$K$13:$O$10000,5,FALSE)</f>
        <v>99358.049999999988</v>
      </c>
      <c r="G17" s="186"/>
      <c r="H17" s="186"/>
      <c r="J17" s="186"/>
      <c r="K17" s="186" t="s">
        <v>77</v>
      </c>
      <c r="L17" s="187">
        <f>G91</f>
        <v>3167.3941249999998</v>
      </c>
      <c r="M17" s="187">
        <f>SUM(D89:D91)</f>
        <v>4284.8387469999998</v>
      </c>
      <c r="N17" s="362">
        <f>E91</f>
        <v>66.528867964888207</v>
      </c>
      <c r="O17" s="186"/>
      <c r="P17" s="186"/>
    </row>
    <row r="18" spans="1:17" x14ac:dyDescent="0.25">
      <c r="A18" t="s">
        <v>1334</v>
      </c>
      <c r="B18" t="s">
        <v>1335</v>
      </c>
      <c r="C18" s="537">
        <v>140130.07999999999</v>
      </c>
      <c r="D18" s="537">
        <v>140130.07999999999</v>
      </c>
      <c r="E18" s="88">
        <f t="shared" si="1"/>
        <v>1</v>
      </c>
      <c r="F18" s="537">
        <f>VLOOKUP(D18,AFO_AR!$K$13:$O$10000,5,FALSE)</f>
        <v>140316.40000000002</v>
      </c>
      <c r="G18" s="186"/>
      <c r="H18" s="186"/>
      <c r="J18" s="186"/>
      <c r="K18" s="186" t="s">
        <v>57</v>
      </c>
      <c r="L18" s="187">
        <f>G94</f>
        <v>2998.3300340000001</v>
      </c>
      <c r="M18" s="187">
        <f>SUM(D92:D94)</f>
        <v>5903.3144970000012</v>
      </c>
      <c r="N18" s="362">
        <f>E94</f>
        <v>45.711558006461395</v>
      </c>
      <c r="O18" s="186"/>
      <c r="P18" s="186"/>
    </row>
    <row r="19" spans="1:17" x14ac:dyDescent="0.25">
      <c r="A19" t="s">
        <v>1338</v>
      </c>
      <c r="B19" t="s">
        <v>1339</v>
      </c>
      <c r="C19" s="537">
        <v>122692.38</v>
      </c>
      <c r="D19" s="537">
        <v>4112.7799999999988</v>
      </c>
      <c r="E19" s="88">
        <f t="shared" si="1"/>
        <v>3.352107115372608E-2</v>
      </c>
      <c r="F19" s="537">
        <f>VLOOKUP(D19,AFO_AR!$K$13:$O$10000,5,FALSE)</f>
        <v>0</v>
      </c>
      <c r="G19" s="186"/>
      <c r="H19" s="186"/>
      <c r="J19" s="186" t="s">
        <v>1218</v>
      </c>
      <c r="K19" s="186" t="s">
        <v>0</v>
      </c>
      <c r="L19" s="187">
        <f>G97</f>
        <v>4222.3227699999998</v>
      </c>
      <c r="M19" s="187">
        <f>SUM(D95:D97)</f>
        <v>6209.4497410000004</v>
      </c>
      <c r="N19" s="362">
        <f>E97</f>
        <v>61.198506333155606</v>
      </c>
      <c r="O19" s="186"/>
      <c r="P19" s="186"/>
    </row>
    <row r="20" spans="1:17" x14ac:dyDescent="0.25">
      <c r="A20" t="s">
        <v>1378</v>
      </c>
      <c r="B20" t="s">
        <v>1379</v>
      </c>
      <c r="C20" s="537">
        <v>100914.5</v>
      </c>
      <c r="D20" s="537">
        <v>0</v>
      </c>
      <c r="E20" s="88">
        <f t="shared" si="1"/>
        <v>0</v>
      </c>
      <c r="F20" s="537">
        <f>VLOOKUP(D20,AFO_AR!$K$13:$O$10000,5,FALSE)</f>
        <v>0</v>
      </c>
      <c r="G20" s="186"/>
      <c r="H20" s="186"/>
      <c r="K20" s="186" t="s">
        <v>76</v>
      </c>
      <c r="L20" s="187">
        <f>G100</f>
        <v>0</v>
      </c>
      <c r="M20" s="187"/>
      <c r="N20" s="362" t="e">
        <f>E100</f>
        <v>#DIV/0!</v>
      </c>
      <c r="O20" s="186"/>
      <c r="P20" s="186"/>
    </row>
    <row r="21" spans="1:17" x14ac:dyDescent="0.25">
      <c r="A21" t="s">
        <v>1330</v>
      </c>
      <c r="B21" t="s">
        <v>1331</v>
      </c>
      <c r="C21" s="537">
        <v>78674.679999999993</v>
      </c>
      <c r="D21" s="537">
        <v>0</v>
      </c>
      <c r="E21" s="88">
        <f t="shared" si="1"/>
        <v>0</v>
      </c>
      <c r="F21" s="537">
        <f>VLOOKUP(D21,AFO_AR!$K$13:$O$10000,5,FALSE)</f>
        <v>0</v>
      </c>
      <c r="G21" s="186"/>
      <c r="H21" s="186"/>
      <c r="K21" s="186" t="s">
        <v>77</v>
      </c>
      <c r="L21" s="187">
        <f>G103</f>
        <v>0</v>
      </c>
      <c r="M21" s="187"/>
      <c r="N21" s="362" t="e">
        <f>E103</f>
        <v>#DIV/0!</v>
      </c>
      <c r="O21" s="186"/>
      <c r="P21" s="186"/>
    </row>
    <row r="22" spans="1:17" x14ac:dyDescent="0.25">
      <c r="A22" t="s">
        <v>1340</v>
      </c>
      <c r="B22" t="s">
        <v>1341</v>
      </c>
      <c r="C22" s="537">
        <v>76657.259999999995</v>
      </c>
      <c r="D22" s="537">
        <v>16461.159999999996</v>
      </c>
      <c r="E22" s="88">
        <f t="shared" si="1"/>
        <v>0.21473712992089722</v>
      </c>
      <c r="F22" s="537">
        <f>VLOOKUP(D22,AFO_AR!$K$13:$O$10000,5,FALSE)</f>
        <v>70831.039999999994</v>
      </c>
      <c r="G22" s="186"/>
      <c r="H22" s="186"/>
      <c r="I22" s="186"/>
      <c r="K22" s="186" t="s">
        <v>57</v>
      </c>
      <c r="L22" s="187">
        <f>G106</f>
        <v>0</v>
      </c>
      <c r="M22" s="187"/>
      <c r="N22" s="362" t="e">
        <f>E106</f>
        <v>#DIV/0!</v>
      </c>
      <c r="O22" s="186"/>
      <c r="P22" s="186"/>
    </row>
    <row r="23" spans="1:17" x14ac:dyDescent="0.25">
      <c r="A23" t="s">
        <v>1352</v>
      </c>
      <c r="B23" t="s">
        <v>1353</v>
      </c>
      <c r="C23" s="537">
        <v>52844.75</v>
      </c>
      <c r="D23" s="537">
        <v>52844.75</v>
      </c>
      <c r="E23" s="88">
        <f t="shared" si="1"/>
        <v>1</v>
      </c>
      <c r="F23" s="537">
        <f>VLOOKUP(D23,AFO_AR!$K$13:$O$10000,5,FALSE)</f>
        <v>52844.75</v>
      </c>
      <c r="G23" s="186"/>
      <c r="H23" s="186"/>
      <c r="I23" s="186"/>
      <c r="J23" s="186"/>
      <c r="K23" s="186"/>
      <c r="L23" s="187"/>
      <c r="M23" s="187"/>
      <c r="N23" s="362"/>
      <c r="O23" s="186"/>
      <c r="P23" s="186"/>
    </row>
    <row r="24" spans="1:17" x14ac:dyDescent="0.25">
      <c r="A24" t="s">
        <v>1348</v>
      </c>
      <c r="B24" t="s">
        <v>1349</v>
      </c>
      <c r="C24" s="537">
        <v>50419.519999999997</v>
      </c>
      <c r="D24" s="537">
        <v>0</v>
      </c>
      <c r="E24" s="88">
        <f t="shared" si="1"/>
        <v>0</v>
      </c>
      <c r="F24" s="537">
        <f>VLOOKUP(D24,AFO_AR!$K$13:$O$10000,5,FALSE)</f>
        <v>0</v>
      </c>
      <c r="G24" s="186"/>
      <c r="H24" s="186"/>
      <c r="I24" s="186"/>
      <c r="J24" s="186"/>
      <c r="K24" s="186"/>
      <c r="L24" s="187"/>
      <c r="M24" s="187"/>
      <c r="N24" s="186"/>
      <c r="O24" s="186"/>
      <c r="P24" s="186"/>
    </row>
    <row r="25" spans="1:17" x14ac:dyDescent="0.25">
      <c r="A25" t="s">
        <v>1309</v>
      </c>
      <c r="B25" t="s">
        <v>1310</v>
      </c>
      <c r="C25" s="537">
        <v>42253.96</v>
      </c>
      <c r="D25" s="537">
        <v>42253.96</v>
      </c>
      <c r="E25" s="88">
        <f t="shared" si="1"/>
        <v>1</v>
      </c>
      <c r="F25" s="537">
        <f>VLOOKUP(D25,AFO_AR!$K$13:$O$10000,5,FALSE)</f>
        <v>42253.96</v>
      </c>
      <c r="G25" s="186"/>
      <c r="H25" s="186"/>
      <c r="I25" s="186"/>
      <c r="J25" s="186"/>
      <c r="K25" s="186"/>
      <c r="L25" s="187"/>
      <c r="M25" s="187"/>
      <c r="N25" s="186"/>
      <c r="O25" s="186"/>
      <c r="P25" s="186"/>
    </row>
    <row r="26" spans="1:17" x14ac:dyDescent="0.25">
      <c r="A26" t="s">
        <v>1356</v>
      </c>
      <c r="B26" t="s">
        <v>1357</v>
      </c>
      <c r="C26" s="537">
        <v>28805.62</v>
      </c>
      <c r="D26" s="537">
        <v>28805.62</v>
      </c>
      <c r="E26" s="88">
        <f t="shared" si="1"/>
        <v>1</v>
      </c>
      <c r="F26" s="537">
        <f>VLOOKUP(D26,AFO_AR!$K$13:$O$10000,5,FALSE)</f>
        <v>31808.89</v>
      </c>
      <c r="G26" s="186"/>
      <c r="H26" s="186"/>
      <c r="I26" s="186"/>
      <c r="J26" s="186"/>
      <c r="K26" s="186"/>
      <c r="L26" s="187"/>
      <c r="M26" s="187"/>
      <c r="N26" s="186"/>
      <c r="O26" s="186"/>
      <c r="P26" s="186"/>
    </row>
    <row r="27" spans="1:17" x14ac:dyDescent="0.25">
      <c r="A27" t="s">
        <v>1346</v>
      </c>
      <c r="B27" t="s">
        <v>1347</v>
      </c>
      <c r="C27" s="537">
        <v>28708.1</v>
      </c>
      <c r="D27" s="537">
        <v>451.93999999999869</v>
      </c>
      <c r="E27" s="88">
        <f t="shared" si="1"/>
        <v>1.5742595295404387E-2</v>
      </c>
      <c r="F27" s="537">
        <f>VLOOKUP(D27,AFO_AR!$K$13:$O$10000,5,FALSE)</f>
        <v>451.94</v>
      </c>
      <c r="G27" s="186"/>
      <c r="H27" s="186"/>
      <c r="I27" s="186"/>
      <c r="J27" s="186"/>
      <c r="K27" s="186"/>
      <c r="L27" s="187"/>
      <c r="M27" s="187"/>
      <c r="N27" s="186"/>
      <c r="O27" s="186"/>
      <c r="P27" s="186"/>
      <c r="Q27" s="186"/>
    </row>
    <row r="28" spans="1:17" x14ac:dyDescent="0.25">
      <c r="A28" t="s">
        <v>1350</v>
      </c>
      <c r="B28" t="s">
        <v>1351</v>
      </c>
      <c r="C28" s="537">
        <v>23321.48</v>
      </c>
      <c r="D28" s="537">
        <v>23321.48</v>
      </c>
      <c r="E28" s="88">
        <f t="shared" si="1"/>
        <v>1</v>
      </c>
      <c r="F28" s="537">
        <f>VLOOKUP(D28,AFO_AR!$K$13:$O$10000,5,FALSE)</f>
        <v>22901.01</v>
      </c>
      <c r="G28" s="186"/>
      <c r="H28" s="186"/>
      <c r="I28" s="186"/>
      <c r="J28" s="186"/>
      <c r="K28" s="186"/>
      <c r="L28" s="187"/>
      <c r="M28" s="187"/>
      <c r="O28" s="186"/>
      <c r="P28" s="186"/>
      <c r="Q28" s="186"/>
    </row>
    <row r="29" spans="1:17" x14ac:dyDescent="0.25">
      <c r="A29" t="s">
        <v>1354</v>
      </c>
      <c r="B29" t="s">
        <v>1355</v>
      </c>
      <c r="C29" s="537">
        <v>20870.88</v>
      </c>
      <c r="D29" s="537">
        <v>1728.510000000002</v>
      </c>
      <c r="E29" s="88">
        <f t="shared" si="1"/>
        <v>8.2819219889147075E-2</v>
      </c>
      <c r="F29" s="537">
        <f>VLOOKUP(D29,AFO_AR!$K$13:$O$10000,5,FALSE)</f>
        <v>12263.79</v>
      </c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</row>
    <row r="30" spans="1:17" x14ac:dyDescent="0.25">
      <c r="A30" t="s">
        <v>1342</v>
      </c>
      <c r="B30" t="s">
        <v>1343</v>
      </c>
      <c r="C30" s="537">
        <v>17848.5</v>
      </c>
      <c r="D30" s="537">
        <v>-1857.630000000001</v>
      </c>
      <c r="E30" s="88">
        <f t="shared" si="1"/>
        <v>-0.10407765358433488</v>
      </c>
      <c r="F30" s="537">
        <f>VLOOKUP(D30,AFO_AR!$K$13:$O$10000,5,FALSE)</f>
        <v>-1857.63</v>
      </c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</row>
    <row r="31" spans="1:17" x14ac:dyDescent="0.25">
      <c r="A31" t="s">
        <v>1344</v>
      </c>
      <c r="B31" t="s">
        <v>1345</v>
      </c>
      <c r="C31" s="537">
        <v>15568.2</v>
      </c>
      <c r="D31" s="537">
        <v>0</v>
      </c>
      <c r="E31" s="88">
        <f t="shared" si="1"/>
        <v>0</v>
      </c>
      <c r="F31" s="537">
        <f>VLOOKUP(D31,AFO_AR!$K$13:$O$10000,5,FALSE)</f>
        <v>0</v>
      </c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</row>
    <row r="32" spans="1:17" x14ac:dyDescent="0.25">
      <c r="A32" t="s">
        <v>1366</v>
      </c>
      <c r="B32" t="s">
        <v>1367</v>
      </c>
      <c r="C32" s="537">
        <v>15396.04</v>
      </c>
      <c r="D32" s="537">
        <v>0</v>
      </c>
      <c r="E32" s="88">
        <f t="shared" si="1"/>
        <v>0</v>
      </c>
      <c r="F32" s="537">
        <f>VLOOKUP(D32,AFO_AR!$K$13:$O$10000,5,FALSE)</f>
        <v>0</v>
      </c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</row>
    <row r="33" spans="1:18" x14ac:dyDescent="0.25">
      <c r="A33" t="s">
        <v>1332</v>
      </c>
      <c r="B33" t="s">
        <v>1333</v>
      </c>
      <c r="C33" s="537">
        <v>14347.97</v>
      </c>
      <c r="D33" s="537">
        <v>0</v>
      </c>
      <c r="E33" s="88">
        <f t="shared" si="1"/>
        <v>0</v>
      </c>
      <c r="F33" s="537">
        <f>VLOOKUP(D33,AFO_AR!$K$13:$O$10000,5,FALSE)</f>
        <v>0</v>
      </c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</row>
    <row r="34" spans="1:18" x14ac:dyDescent="0.25">
      <c r="A34" t="s">
        <v>1380</v>
      </c>
      <c r="B34" t="s">
        <v>1381</v>
      </c>
      <c r="C34" s="537">
        <v>11400.87</v>
      </c>
      <c r="D34" s="537">
        <v>0</v>
      </c>
      <c r="E34" s="88">
        <f t="shared" si="1"/>
        <v>0</v>
      </c>
      <c r="F34" s="537">
        <f>VLOOKUP(D34,AFO_AR!$K$13:$O$10000,5,FALSE)</f>
        <v>0</v>
      </c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</row>
    <row r="35" spans="1:18" x14ac:dyDescent="0.25">
      <c r="A35" t="s">
        <v>1362</v>
      </c>
      <c r="B35" t="s">
        <v>1363</v>
      </c>
      <c r="C35" s="537">
        <v>10894.23</v>
      </c>
      <c r="D35" s="537">
        <v>0</v>
      </c>
      <c r="E35" s="88">
        <f t="shared" si="1"/>
        <v>0</v>
      </c>
      <c r="F35" s="537">
        <f>VLOOKUP(D35,AFO_AR!$K$13:$O$10000,5,FALSE)</f>
        <v>0</v>
      </c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</row>
    <row r="36" spans="1:18" x14ac:dyDescent="0.25">
      <c r="A36" t="s">
        <v>1382</v>
      </c>
      <c r="B36" t="s">
        <v>1383</v>
      </c>
      <c r="C36" s="537">
        <v>3545.99</v>
      </c>
      <c r="D36" s="537">
        <v>1653.12</v>
      </c>
      <c r="E36" s="88">
        <f t="shared" si="1"/>
        <v>0.46619420810549383</v>
      </c>
      <c r="F36" s="537">
        <f>VLOOKUP(D36,AFO_AR!$K$13:$O$10000,5,FALSE)</f>
        <v>0</v>
      </c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</row>
    <row r="37" spans="1:18" x14ac:dyDescent="0.25">
      <c r="A37" t="s">
        <v>1358</v>
      </c>
      <c r="B37" t="s">
        <v>1359</v>
      </c>
      <c r="C37" s="537">
        <v>3373.59</v>
      </c>
      <c r="D37" s="537">
        <v>-307.54999999999973</v>
      </c>
      <c r="E37" s="88">
        <f t="shared" si="1"/>
        <v>-9.1164012224366237E-2</v>
      </c>
      <c r="F37" s="537">
        <f>VLOOKUP(D37,AFO_AR!$K$13:$O$10000,5,FALSE)</f>
        <v>0</v>
      </c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</row>
    <row r="38" spans="1:18" ht="15.5" x14ac:dyDescent="0.35">
      <c r="A38" s="89" t="s">
        <v>1284</v>
      </c>
      <c r="B38" s="89"/>
      <c r="C38" s="542">
        <f>SUM(C8:C37)</f>
        <v>7780101.7400000002</v>
      </c>
      <c r="D38" s="542">
        <f>SUM(D8:D37)</f>
        <v>4365815.7500000009</v>
      </c>
      <c r="E38" s="90">
        <f>D38/C38</f>
        <v>0.5611514985149797</v>
      </c>
      <c r="F38" s="542">
        <f>SUM(F8:F37)</f>
        <v>4811572.54</v>
      </c>
      <c r="G38" s="186"/>
      <c r="H38" s="186"/>
      <c r="I38" s="186"/>
      <c r="J38" s="186"/>
      <c r="K38" s="186"/>
      <c r="L38" s="186"/>
      <c r="M38" s="186"/>
      <c r="N38" s="186"/>
      <c r="O38" s="186"/>
      <c r="P38" s="186"/>
      <c r="Q38" s="186"/>
    </row>
    <row r="39" spans="1:18" ht="5.25" customHeight="1" x14ac:dyDescent="0.25">
      <c r="G39" s="186"/>
      <c r="H39" s="186"/>
      <c r="I39" s="186"/>
      <c r="J39" s="186"/>
      <c r="K39" s="186"/>
      <c r="L39" s="187"/>
      <c r="M39" s="187"/>
      <c r="N39" s="186"/>
      <c r="O39" s="186"/>
      <c r="P39" s="186"/>
      <c r="Q39" s="186"/>
    </row>
    <row r="40" spans="1:18" ht="15.5" x14ac:dyDescent="0.35">
      <c r="A40" s="89" t="s">
        <v>1285</v>
      </c>
      <c r="B40" s="89"/>
      <c r="C40" s="542">
        <f>AFO_AR!N13</f>
        <v>7784593.9800000004</v>
      </c>
      <c r="D40" s="542">
        <f>AFO_AR!K13</f>
        <v>4365304.4400000004</v>
      </c>
      <c r="E40" s="90">
        <f>D40/C40</f>
        <v>0.56076199365249368</v>
      </c>
      <c r="F40" s="542">
        <f>AFO_AR!O13</f>
        <v>4811582.47</v>
      </c>
      <c r="G40" s="186"/>
      <c r="H40" s="186"/>
      <c r="I40" s="186"/>
      <c r="J40" s="186"/>
      <c r="K40" s="186"/>
      <c r="L40" s="187"/>
      <c r="M40" s="187"/>
      <c r="N40" s="186"/>
      <c r="O40" s="186"/>
      <c r="P40" s="186"/>
      <c r="Q40" s="186"/>
    </row>
    <row r="41" spans="1:18" ht="5.25" customHeight="1" x14ac:dyDescent="0.25">
      <c r="G41" s="186"/>
      <c r="H41" s="186"/>
      <c r="I41" s="186"/>
      <c r="J41" s="186"/>
      <c r="K41" s="186"/>
      <c r="L41" s="187"/>
      <c r="M41" s="187"/>
      <c r="N41" s="186"/>
      <c r="O41" s="186"/>
      <c r="P41" s="186"/>
      <c r="Q41" s="186"/>
    </row>
    <row r="42" spans="1:18" ht="15.5" x14ac:dyDescent="0.35">
      <c r="A42" s="89" t="s">
        <v>1286</v>
      </c>
      <c r="B42" s="89"/>
      <c r="C42" s="90">
        <f>C38/C40</f>
        <v>0.99942293201012899</v>
      </c>
      <c r="G42" s="186"/>
      <c r="H42" s="186"/>
      <c r="I42" s="186"/>
      <c r="J42" s="186"/>
      <c r="K42" s="186"/>
      <c r="L42" s="186"/>
      <c r="M42" s="187"/>
      <c r="N42" s="186"/>
      <c r="O42" s="186"/>
      <c r="P42" s="186"/>
      <c r="Q42" s="186"/>
    </row>
    <row r="43" spans="1:18" x14ac:dyDescent="0.25">
      <c r="G43" s="186"/>
      <c r="H43" s="186"/>
      <c r="I43" s="186"/>
      <c r="J43" s="186"/>
      <c r="K43" s="186"/>
      <c r="L43" s="187"/>
      <c r="M43" s="187"/>
      <c r="N43" s="186"/>
      <c r="O43" s="186"/>
      <c r="P43" s="186"/>
      <c r="Q43" s="186"/>
    </row>
    <row r="44" spans="1:18" x14ac:dyDescent="0.25">
      <c r="H44" s="186"/>
      <c r="I44" s="186"/>
      <c r="J44" s="186"/>
      <c r="K44" s="186"/>
      <c r="L44" s="187"/>
      <c r="M44" s="187"/>
      <c r="N44" s="187"/>
      <c r="O44" s="186"/>
      <c r="P44" s="186"/>
      <c r="Q44" s="186"/>
      <c r="R44" s="186"/>
    </row>
    <row r="45" spans="1:18" ht="13.5" customHeight="1" x14ac:dyDescent="0.25">
      <c r="G45" s="186"/>
      <c r="H45" s="186"/>
      <c r="I45" s="186"/>
      <c r="J45" s="186"/>
      <c r="K45" s="186"/>
      <c r="L45" s="187"/>
      <c r="M45" s="187"/>
      <c r="N45" s="186"/>
      <c r="O45" s="186"/>
      <c r="P45" s="186"/>
      <c r="Q45" s="186"/>
    </row>
    <row r="46" spans="1:18" x14ac:dyDescent="0.25">
      <c r="G46" s="186"/>
      <c r="H46" s="186"/>
      <c r="I46" s="186"/>
      <c r="J46" s="186"/>
      <c r="K46" s="186"/>
      <c r="L46" s="186"/>
      <c r="M46" s="186"/>
      <c r="N46" s="186"/>
      <c r="O46" s="186"/>
      <c r="P46" s="186"/>
      <c r="Q46" s="186"/>
    </row>
    <row r="47" spans="1:18" x14ac:dyDescent="0.25">
      <c r="G47" s="186"/>
      <c r="H47" s="186"/>
      <c r="I47" s="186"/>
      <c r="J47" s="186"/>
      <c r="K47" s="186"/>
      <c r="L47" s="186"/>
      <c r="M47" s="186"/>
      <c r="N47" s="186"/>
      <c r="O47" s="186"/>
      <c r="P47" s="186"/>
      <c r="Q47" s="186"/>
    </row>
    <row r="48" spans="1:18" x14ac:dyDescent="0.25"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</row>
    <row r="49" spans="1:17" outlineLevel="1" x14ac:dyDescent="0.25">
      <c r="A49" s="590" t="s">
        <v>3</v>
      </c>
      <c r="B49" s="589"/>
      <c r="C49" s="590"/>
      <c r="D49" s="621"/>
      <c r="E49" s="591"/>
      <c r="F49" s="93"/>
      <c r="G49" s="186"/>
      <c r="H49" s="186"/>
      <c r="I49" s="186"/>
      <c r="J49" s="186"/>
      <c r="K49" s="186"/>
      <c r="L49" s="186"/>
      <c r="M49" s="186"/>
      <c r="N49" s="186"/>
      <c r="O49" s="186"/>
      <c r="P49" s="186"/>
      <c r="Q49" s="186"/>
    </row>
    <row r="50" spans="1:17" outlineLevel="1" x14ac:dyDescent="0.25">
      <c r="A50" s="71" t="s">
        <v>58</v>
      </c>
      <c r="B50" s="49"/>
      <c r="C50" s="71"/>
      <c r="D50" s="585"/>
      <c r="E50" s="593"/>
      <c r="F50" s="93"/>
      <c r="G50" s="186"/>
      <c r="H50" s="186"/>
      <c r="I50" s="186"/>
      <c r="J50" s="186"/>
      <c r="K50" s="186"/>
      <c r="L50" s="186"/>
      <c r="M50" s="186"/>
      <c r="N50" s="186"/>
      <c r="O50" s="186"/>
      <c r="P50" s="186"/>
      <c r="Q50" s="186"/>
    </row>
    <row r="51" spans="1:17" outlineLevel="1" x14ac:dyDescent="0.25">
      <c r="A51" s="71" t="s">
        <v>1</v>
      </c>
      <c r="B51" s="49"/>
      <c r="C51" s="71"/>
      <c r="D51" s="585"/>
      <c r="E51" s="593"/>
      <c r="F51" s="93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</row>
    <row r="52" spans="1:17" outlineLevel="1" x14ac:dyDescent="0.25">
      <c r="A52" s="71" t="s">
        <v>6</v>
      </c>
      <c r="B52" s="49"/>
      <c r="C52" s="71"/>
      <c r="D52" s="585"/>
      <c r="E52" s="593"/>
      <c r="F52" s="93"/>
      <c r="G52" s="186"/>
      <c r="H52" s="186"/>
      <c r="I52" s="186"/>
      <c r="J52" s="186"/>
      <c r="K52" s="186"/>
      <c r="L52" s="186"/>
      <c r="M52" s="186"/>
      <c r="N52" s="186"/>
      <c r="O52" s="186"/>
      <c r="P52" s="186"/>
      <c r="Q52" s="186"/>
    </row>
    <row r="53" spans="1:17" outlineLevel="1" x14ac:dyDescent="0.25">
      <c r="A53" s="71" t="s">
        <v>7</v>
      </c>
      <c r="B53" s="49"/>
      <c r="C53" s="71"/>
      <c r="D53" s="585"/>
      <c r="E53" s="593"/>
      <c r="F53" s="93"/>
      <c r="G53" s="186"/>
      <c r="H53" s="186"/>
      <c r="I53" s="186"/>
      <c r="J53" s="186"/>
      <c r="K53" s="186"/>
      <c r="L53" s="186"/>
      <c r="M53" s="186"/>
      <c r="N53" s="186"/>
      <c r="O53" s="186"/>
      <c r="P53" s="186"/>
      <c r="Q53" s="186"/>
    </row>
    <row r="54" spans="1:17" outlineLevel="1" x14ac:dyDescent="0.25">
      <c r="A54" s="71" t="str">
        <f>structure!$D$16</f>
        <v>LATAM GSR</v>
      </c>
      <c r="B54" s="49"/>
      <c r="C54" s="71"/>
      <c r="D54" s="585"/>
      <c r="E54" s="593"/>
      <c r="F54" s="93"/>
      <c r="G54" s="186"/>
      <c r="H54" s="186"/>
      <c r="I54" s="186"/>
      <c r="J54" s="186"/>
      <c r="K54" s="186"/>
      <c r="L54" s="186"/>
      <c r="M54" s="186"/>
      <c r="N54" s="186"/>
      <c r="O54" s="186"/>
      <c r="P54" s="186"/>
      <c r="Q54" s="186"/>
    </row>
    <row r="55" spans="1:17" outlineLevel="1" x14ac:dyDescent="0.25">
      <c r="A55" s="71" t="s">
        <v>2</v>
      </c>
      <c r="B55" s="49"/>
      <c r="C55" s="71"/>
      <c r="D55" s="585"/>
      <c r="E55" s="593"/>
      <c r="F55" s="93"/>
      <c r="G55" s="186"/>
      <c r="H55" s="186"/>
      <c r="I55" s="186"/>
      <c r="J55" s="186"/>
      <c r="K55" s="186"/>
      <c r="L55" s="186"/>
      <c r="M55" s="186"/>
      <c r="N55" s="186"/>
      <c r="O55" s="186"/>
      <c r="P55" s="186"/>
      <c r="Q55" s="186"/>
    </row>
    <row r="56" spans="1:17" outlineLevel="1" x14ac:dyDescent="0.25">
      <c r="A56" s="71" t="s">
        <v>1167</v>
      </c>
      <c r="B56" s="49"/>
      <c r="C56" s="71"/>
      <c r="D56" s="585"/>
      <c r="E56" s="593"/>
      <c r="F56" s="93"/>
      <c r="G56" s="186"/>
      <c r="H56" s="186"/>
      <c r="I56" s="186"/>
      <c r="J56" s="186"/>
      <c r="K56" s="186"/>
      <c r="L56" s="186"/>
      <c r="M56" s="186"/>
      <c r="N56" s="186"/>
      <c r="O56" s="186"/>
      <c r="P56" s="186"/>
      <c r="Q56" s="186"/>
    </row>
    <row r="57" spans="1:17" outlineLevel="1" x14ac:dyDescent="0.25">
      <c r="A57" s="591"/>
      <c r="B57" s="49"/>
      <c r="C57" s="261"/>
      <c r="D57" s="592"/>
      <c r="E57" s="593"/>
      <c r="F57" s="93"/>
      <c r="G57" s="186"/>
      <c r="H57" s="186"/>
      <c r="I57" s="186"/>
      <c r="J57" s="186"/>
      <c r="K57" s="186"/>
      <c r="L57" s="186"/>
      <c r="M57" s="186"/>
      <c r="N57" s="186"/>
      <c r="O57" s="186"/>
      <c r="P57" s="186"/>
      <c r="Q57" s="186"/>
    </row>
    <row r="58" spans="1:17" ht="27.75" customHeight="1" outlineLevel="1" x14ac:dyDescent="0.25">
      <c r="A58" s="591"/>
      <c r="B58" s="49"/>
      <c r="C58" s="71" t="s">
        <v>465</v>
      </c>
      <c r="D58" s="592" t="s">
        <v>8</v>
      </c>
      <c r="E58" s="186" t="s">
        <v>1246</v>
      </c>
      <c r="F58" s="470" t="s">
        <v>1273</v>
      </c>
      <c r="G58" s="71" t="s">
        <v>1250</v>
      </c>
      <c r="I58" s="186"/>
      <c r="J58" s="186"/>
      <c r="K58" s="186"/>
      <c r="L58" s="186"/>
      <c r="M58" s="186"/>
      <c r="N58" s="186"/>
      <c r="O58" s="186"/>
      <c r="P58" s="186"/>
      <c r="Q58" s="186"/>
    </row>
    <row r="59" spans="1:17" outlineLevel="1" x14ac:dyDescent="0.25">
      <c r="A59" s="593" t="s">
        <v>81</v>
      </c>
      <c r="B59" s="71" t="s">
        <v>469</v>
      </c>
      <c r="C59" s="71">
        <v>3395.191112</v>
      </c>
      <c r="D59" s="592">
        <v>525.91227500000002</v>
      </c>
      <c r="E59" s="593"/>
      <c r="F59" s="495"/>
      <c r="G59" s="361">
        <f t="shared" ref="G59:G106" si="2">C59+F59</f>
        <v>3395.191112</v>
      </c>
      <c r="I59" s="71"/>
      <c r="J59" s="71"/>
      <c r="K59" s="71"/>
      <c r="L59" s="71"/>
      <c r="M59" s="71"/>
      <c r="N59" s="186"/>
      <c r="O59" s="186"/>
      <c r="P59" s="186"/>
      <c r="Q59" s="186"/>
    </row>
    <row r="60" spans="1:17" outlineLevel="1" x14ac:dyDescent="0.25">
      <c r="A60" s="593"/>
      <c r="B60" s="71" t="s">
        <v>470</v>
      </c>
      <c r="C60" s="71">
        <v>2982.1046779999997</v>
      </c>
      <c r="D60" s="592">
        <v>1068.2734410000003</v>
      </c>
      <c r="E60" s="593"/>
      <c r="F60" s="495"/>
      <c r="G60" s="361">
        <f t="shared" si="2"/>
        <v>2982.1046779999997</v>
      </c>
      <c r="I60" s="186"/>
      <c r="J60" s="186"/>
      <c r="K60" s="186"/>
      <c r="L60" s="186"/>
      <c r="M60" s="186"/>
      <c r="N60" s="186"/>
      <c r="O60" s="186"/>
      <c r="P60" s="186"/>
      <c r="Q60" s="186"/>
    </row>
    <row r="61" spans="1:17" outlineLevel="1" x14ac:dyDescent="0.25">
      <c r="A61" s="593"/>
      <c r="B61" s="71" t="s">
        <v>471</v>
      </c>
      <c r="C61" s="71">
        <v>4501.4690950000004</v>
      </c>
      <c r="D61" s="592">
        <v>4850.0809590000008</v>
      </c>
      <c r="E61" s="469">
        <f t="shared" ref="E61:E106" si="3">(C61+F61)/(SUM(D59:D61)/90)</f>
        <v>62.867078440697831</v>
      </c>
      <c r="F61" s="495"/>
      <c r="G61" s="361">
        <f t="shared" si="2"/>
        <v>4501.4690950000004</v>
      </c>
      <c r="J61" s="186"/>
      <c r="K61" s="186"/>
      <c r="L61" s="186"/>
      <c r="M61" s="186"/>
      <c r="N61" s="186"/>
      <c r="O61" s="186"/>
      <c r="P61" s="186"/>
      <c r="Q61" s="186"/>
    </row>
    <row r="62" spans="1:17" outlineLevel="1" x14ac:dyDescent="0.25">
      <c r="A62" s="593"/>
      <c r="B62" s="71" t="s">
        <v>472</v>
      </c>
      <c r="C62" s="71">
        <v>3992.632063</v>
      </c>
      <c r="D62" s="594">
        <v>732.50687899999991</v>
      </c>
      <c r="E62" s="469">
        <f t="shared" si="3"/>
        <v>54.028624353450446</v>
      </c>
      <c r="F62" s="495"/>
      <c r="G62" s="361">
        <f t="shared" si="2"/>
        <v>3992.632063</v>
      </c>
      <c r="I62" s="186"/>
      <c r="J62" s="186"/>
      <c r="K62" s="186"/>
      <c r="L62" s="186"/>
      <c r="M62" s="186"/>
      <c r="N62" s="186"/>
      <c r="O62" s="186"/>
      <c r="P62" s="186"/>
      <c r="Q62" s="186"/>
    </row>
    <row r="63" spans="1:17" outlineLevel="1" x14ac:dyDescent="0.25">
      <c r="A63" s="593"/>
      <c r="B63" s="71" t="s">
        <v>74</v>
      </c>
      <c r="C63" s="71">
        <v>4584.3993680000003</v>
      </c>
      <c r="D63" s="594">
        <v>817.66617799999995</v>
      </c>
      <c r="E63" s="469">
        <f t="shared" si="3"/>
        <v>64.465557474523834</v>
      </c>
      <c r="F63" s="496"/>
      <c r="G63" s="361">
        <f t="shared" si="2"/>
        <v>4584.3993680000003</v>
      </c>
      <c r="I63" s="186"/>
      <c r="J63" s="186"/>
      <c r="K63" s="186"/>
      <c r="L63" s="186"/>
      <c r="M63" s="186"/>
      <c r="N63" s="186"/>
      <c r="O63" s="186"/>
      <c r="P63" s="186"/>
      <c r="Q63" s="186"/>
    </row>
    <row r="64" spans="1:17" outlineLevel="1" x14ac:dyDescent="0.25">
      <c r="A64" s="593"/>
      <c r="B64" s="71" t="s">
        <v>473</v>
      </c>
      <c r="C64" s="71">
        <v>5530.1035700000002</v>
      </c>
      <c r="D64" s="594">
        <v>2943.769847</v>
      </c>
      <c r="E64" s="469">
        <f t="shared" si="3"/>
        <v>110.75114480359674</v>
      </c>
      <c r="F64" s="495"/>
      <c r="G64" s="361">
        <f t="shared" si="2"/>
        <v>5530.1035700000002</v>
      </c>
      <c r="J64" s="186"/>
      <c r="K64" s="186"/>
      <c r="L64" s="186"/>
      <c r="M64" s="186"/>
      <c r="N64" s="186"/>
      <c r="O64" s="186"/>
      <c r="P64" s="186"/>
      <c r="Q64" s="186"/>
    </row>
    <row r="65" spans="1:17" outlineLevel="1" x14ac:dyDescent="0.25">
      <c r="A65" s="593"/>
      <c r="B65" s="71" t="s">
        <v>474</v>
      </c>
      <c r="C65" s="71">
        <v>5108.5413520000002</v>
      </c>
      <c r="D65" s="594">
        <v>943.97698699999978</v>
      </c>
      <c r="E65" s="469">
        <f t="shared" si="3"/>
        <v>97.710598518657733</v>
      </c>
      <c r="F65" s="495"/>
      <c r="G65" s="361">
        <f t="shared" si="2"/>
        <v>5108.5413520000002</v>
      </c>
      <c r="I65" s="186"/>
      <c r="J65" s="186"/>
      <c r="K65" s="186"/>
      <c r="L65" s="186"/>
      <c r="M65" s="186"/>
      <c r="N65" s="186"/>
      <c r="O65" s="186"/>
      <c r="P65" s="186"/>
      <c r="Q65" s="186"/>
    </row>
    <row r="66" spans="1:17" outlineLevel="1" x14ac:dyDescent="0.25">
      <c r="A66" s="593"/>
      <c r="B66" s="71" t="s">
        <v>475</v>
      </c>
      <c r="C66" s="71">
        <v>4958.7513390000004</v>
      </c>
      <c r="D66" s="594">
        <v>880.92122999999992</v>
      </c>
      <c r="E66" s="469">
        <f t="shared" si="3"/>
        <v>93.587478625142595</v>
      </c>
      <c r="F66" s="495"/>
      <c r="G66" s="361">
        <f t="shared" si="2"/>
        <v>4958.7513390000004</v>
      </c>
      <c r="I66" s="186"/>
      <c r="J66" s="186"/>
      <c r="K66" s="186"/>
      <c r="L66" s="186"/>
      <c r="M66" s="186"/>
      <c r="N66" s="186"/>
      <c r="O66" s="186"/>
      <c r="P66" s="186"/>
      <c r="Q66" s="186"/>
    </row>
    <row r="67" spans="1:17" outlineLevel="1" x14ac:dyDescent="0.25">
      <c r="A67" s="593"/>
      <c r="B67" s="71" t="s">
        <v>476</v>
      </c>
      <c r="C67" s="71">
        <v>5552.5173720000003</v>
      </c>
      <c r="D67" s="594">
        <v>3591.829268</v>
      </c>
      <c r="E67" s="469">
        <f t="shared" si="3"/>
        <v>92.256175867042003</v>
      </c>
      <c r="F67" s="495"/>
      <c r="G67" s="361">
        <f t="shared" si="2"/>
        <v>5552.5173720000003</v>
      </c>
      <c r="J67" s="186"/>
      <c r="K67" s="186"/>
      <c r="L67" s="186"/>
      <c r="M67" s="186"/>
      <c r="N67" s="186"/>
      <c r="O67" s="186"/>
      <c r="P67" s="186"/>
      <c r="Q67" s="186"/>
    </row>
    <row r="68" spans="1:17" outlineLevel="1" x14ac:dyDescent="0.25">
      <c r="A68" s="593"/>
      <c r="B68" s="71" t="s">
        <v>466</v>
      </c>
      <c r="C68" s="71">
        <v>5675.58601</v>
      </c>
      <c r="D68" s="594">
        <v>1057.1371499999998</v>
      </c>
      <c r="E68" s="469">
        <f t="shared" si="3"/>
        <v>92.371269258018771</v>
      </c>
      <c r="F68" s="495"/>
      <c r="G68" s="361">
        <f t="shared" si="2"/>
        <v>5675.58601</v>
      </c>
      <c r="I68" s="186"/>
      <c r="J68" s="186"/>
      <c r="K68" s="186"/>
      <c r="L68" s="186"/>
      <c r="M68" s="186"/>
      <c r="N68" s="186"/>
      <c r="O68" s="186"/>
      <c r="P68" s="186"/>
      <c r="Q68" s="186"/>
    </row>
    <row r="69" spans="1:17" outlineLevel="1" x14ac:dyDescent="0.25">
      <c r="A69" s="593"/>
      <c r="B69" s="71" t="s">
        <v>467</v>
      </c>
      <c r="C69" s="71">
        <v>6370.8956600000001</v>
      </c>
      <c r="D69" s="594">
        <v>1846.2011009999999</v>
      </c>
      <c r="E69" s="469">
        <f t="shared" si="3"/>
        <v>88.278032509972604</v>
      </c>
      <c r="F69" s="495"/>
      <c r="G69" s="361">
        <f t="shared" si="2"/>
        <v>6370.8956600000001</v>
      </c>
      <c r="I69" s="186"/>
      <c r="J69" s="186"/>
      <c r="K69" s="186"/>
      <c r="L69" s="186"/>
      <c r="M69" s="186"/>
      <c r="N69" s="186"/>
      <c r="O69" s="186"/>
      <c r="P69" s="186"/>
      <c r="Q69" s="186"/>
    </row>
    <row r="70" spans="1:17" outlineLevel="1" x14ac:dyDescent="0.25">
      <c r="A70" s="593"/>
      <c r="B70" s="71" t="s">
        <v>468</v>
      </c>
      <c r="C70" s="71">
        <v>5594.5374740000007</v>
      </c>
      <c r="D70" s="594">
        <v>2668.4007299999994</v>
      </c>
      <c r="E70" s="469">
        <f t="shared" si="3"/>
        <v>90.36826283086792</v>
      </c>
      <c r="F70" s="495"/>
      <c r="G70" s="361">
        <f t="shared" si="2"/>
        <v>5594.5374740000007</v>
      </c>
      <c r="J70" s="186"/>
      <c r="K70" s="186"/>
      <c r="L70" s="186"/>
      <c r="M70" s="186"/>
      <c r="N70" s="186"/>
      <c r="O70" s="186"/>
      <c r="P70" s="186"/>
      <c r="Q70" s="186"/>
    </row>
    <row r="71" spans="1:17" outlineLevel="1" x14ac:dyDescent="0.25">
      <c r="A71" s="593" t="s">
        <v>82</v>
      </c>
      <c r="B71" s="71" t="s">
        <v>469</v>
      </c>
      <c r="C71" s="71">
        <v>5019.8070289999996</v>
      </c>
      <c r="D71" s="594">
        <v>689.8619829999999</v>
      </c>
      <c r="E71" s="469">
        <f t="shared" si="3"/>
        <v>86.806758343617545</v>
      </c>
      <c r="F71" s="495"/>
      <c r="G71" s="361">
        <f t="shared" si="2"/>
        <v>5019.8070289999996</v>
      </c>
      <c r="I71" s="71"/>
      <c r="J71" s="71"/>
      <c r="K71" s="186"/>
      <c r="L71" s="186"/>
      <c r="M71" s="186"/>
      <c r="N71" s="186"/>
      <c r="O71" s="186"/>
      <c r="P71" s="186"/>
      <c r="Q71" s="186"/>
    </row>
    <row r="72" spans="1:17" outlineLevel="1" x14ac:dyDescent="0.25">
      <c r="A72" s="593"/>
      <c r="B72" s="71" t="s">
        <v>470</v>
      </c>
      <c r="C72" s="71">
        <v>4610.4566350000005</v>
      </c>
      <c r="D72" s="594">
        <v>1136.791622</v>
      </c>
      <c r="E72" s="469">
        <f t="shared" si="3"/>
        <v>92.310585418095982</v>
      </c>
      <c r="F72" s="495"/>
      <c r="G72" s="361">
        <f t="shared" si="2"/>
        <v>4610.4566350000005</v>
      </c>
      <c r="I72" s="186"/>
      <c r="J72" s="186"/>
      <c r="K72" s="186"/>
      <c r="L72" s="186"/>
      <c r="M72" s="186"/>
      <c r="N72" s="186"/>
      <c r="O72" s="186"/>
      <c r="P72" s="186"/>
      <c r="Q72" s="186"/>
    </row>
    <row r="73" spans="1:17" outlineLevel="1" x14ac:dyDescent="0.25">
      <c r="A73" s="593"/>
      <c r="B73" s="71" t="s">
        <v>471</v>
      </c>
      <c r="C73" s="71">
        <v>5484.5619639999995</v>
      </c>
      <c r="D73" s="594">
        <v>2744.4143680000011</v>
      </c>
      <c r="E73" s="469">
        <f t="shared" si="3"/>
        <v>107.98583168651555</v>
      </c>
      <c r="F73" s="495"/>
      <c r="G73" s="361">
        <f t="shared" si="2"/>
        <v>5484.5619639999995</v>
      </c>
      <c r="I73" s="186"/>
      <c r="J73" s="186"/>
      <c r="K73" s="186"/>
      <c r="L73" s="186"/>
      <c r="M73" s="186"/>
      <c r="N73" s="186"/>
      <c r="O73" s="186"/>
      <c r="P73" s="186"/>
      <c r="Q73" s="186"/>
    </row>
    <row r="74" spans="1:17" outlineLevel="1" x14ac:dyDescent="0.25">
      <c r="A74" s="593"/>
      <c r="B74" s="71" t="s">
        <v>472</v>
      </c>
      <c r="C74" s="49">
        <v>5311.1128480000007</v>
      </c>
      <c r="D74" s="594">
        <v>1053.0336670000002</v>
      </c>
      <c r="E74" s="469">
        <f t="shared" si="3"/>
        <v>96.874126420244096</v>
      </c>
      <c r="F74" s="495"/>
      <c r="G74" s="361">
        <f t="shared" si="2"/>
        <v>5311.1128480000007</v>
      </c>
      <c r="I74" s="186"/>
      <c r="J74" s="186"/>
      <c r="K74" s="186"/>
      <c r="L74" s="186"/>
      <c r="M74" s="186"/>
      <c r="N74" s="186"/>
      <c r="O74" s="186"/>
      <c r="P74" s="186"/>
      <c r="Q74" s="186"/>
    </row>
    <row r="75" spans="1:17" outlineLevel="1" x14ac:dyDescent="0.25">
      <c r="A75" s="593"/>
      <c r="B75" s="71" t="s">
        <v>74</v>
      </c>
      <c r="C75" s="49">
        <v>5285.2196409999997</v>
      </c>
      <c r="D75" s="594">
        <v>1574.5637899999997</v>
      </c>
      <c r="E75" s="469">
        <f t="shared" si="3"/>
        <v>88.545927147135387</v>
      </c>
      <c r="F75" s="495"/>
      <c r="G75" s="361">
        <f t="shared" si="2"/>
        <v>5285.2196409999997</v>
      </c>
      <c r="I75" s="186"/>
      <c r="J75" s="186"/>
      <c r="K75" s="186"/>
      <c r="L75" s="186"/>
      <c r="M75" s="186"/>
      <c r="N75" s="186"/>
      <c r="O75" s="186"/>
      <c r="P75" s="186"/>
      <c r="Q75" s="186"/>
    </row>
    <row r="76" spans="1:17" outlineLevel="1" x14ac:dyDescent="0.25">
      <c r="A76" s="593"/>
      <c r="B76" s="71" t="s">
        <v>473</v>
      </c>
      <c r="C76" s="49">
        <v>4793.2309179999993</v>
      </c>
      <c r="D76" s="594">
        <v>2817.6900669999995</v>
      </c>
      <c r="E76" s="469">
        <f t="shared" si="3"/>
        <v>79.222773952459519</v>
      </c>
      <c r="F76" s="495"/>
      <c r="G76" s="361">
        <f t="shared" si="2"/>
        <v>4793.2309179999993</v>
      </c>
      <c r="I76" s="186"/>
      <c r="J76" s="186"/>
      <c r="K76" s="186"/>
      <c r="L76" s="186"/>
      <c r="M76" s="186"/>
      <c r="N76" s="186"/>
      <c r="O76" s="186"/>
      <c r="P76" s="186"/>
      <c r="Q76" s="186"/>
    </row>
    <row r="77" spans="1:17" outlineLevel="1" x14ac:dyDescent="0.25">
      <c r="A77" s="593"/>
      <c r="B77" s="71" t="s">
        <v>474</v>
      </c>
      <c r="C77" s="49">
        <v>3765.0214139999998</v>
      </c>
      <c r="D77" s="594">
        <v>717.35325099999989</v>
      </c>
      <c r="E77" s="469">
        <f t="shared" si="3"/>
        <v>66.316630632806778</v>
      </c>
      <c r="F77" s="495"/>
      <c r="G77" s="361">
        <f t="shared" si="2"/>
        <v>3765.0214139999998</v>
      </c>
      <c r="I77" s="186"/>
      <c r="J77" s="186"/>
      <c r="K77" s="186"/>
      <c r="L77" s="186"/>
      <c r="M77" s="186"/>
      <c r="N77" s="186"/>
      <c r="O77" s="186"/>
      <c r="P77" s="186"/>
      <c r="Q77" s="186"/>
    </row>
    <row r="78" spans="1:17" outlineLevel="1" x14ac:dyDescent="0.25">
      <c r="A78" s="593"/>
      <c r="B78" s="71" t="s">
        <v>475</v>
      </c>
      <c r="C78" s="49">
        <v>3473.6626000000001</v>
      </c>
      <c r="D78" s="594">
        <v>1321.9224220000001</v>
      </c>
      <c r="E78" s="469">
        <f t="shared" si="3"/>
        <v>64.367271818557242</v>
      </c>
      <c r="F78" s="495"/>
      <c r="G78" s="361">
        <f t="shared" si="2"/>
        <v>3473.6626000000001</v>
      </c>
      <c r="I78" s="186"/>
      <c r="J78" s="186"/>
      <c r="K78" s="186"/>
      <c r="L78" s="186"/>
      <c r="M78" s="186"/>
      <c r="N78" s="186"/>
      <c r="O78" s="186"/>
      <c r="P78" s="186"/>
      <c r="Q78" s="186"/>
    </row>
    <row r="79" spans="1:17" outlineLevel="1" x14ac:dyDescent="0.25">
      <c r="A79" s="593"/>
      <c r="B79" s="71" t="s">
        <v>476</v>
      </c>
      <c r="C79" s="49">
        <v>4504.1233109999994</v>
      </c>
      <c r="D79" s="594">
        <v>3356.0238340000005</v>
      </c>
      <c r="E79" s="469">
        <f t="shared" si="3"/>
        <v>75.13412322412519</v>
      </c>
      <c r="F79" s="495"/>
      <c r="G79" s="361">
        <f t="shared" si="2"/>
        <v>4504.1233109999994</v>
      </c>
      <c r="I79" s="186"/>
      <c r="J79" s="186"/>
      <c r="K79" s="186"/>
      <c r="L79" s="186"/>
      <c r="M79" s="186"/>
      <c r="N79" s="186"/>
      <c r="O79" s="186"/>
      <c r="P79" s="186"/>
      <c r="Q79" s="186"/>
    </row>
    <row r="80" spans="1:17" outlineLevel="1" x14ac:dyDescent="0.25">
      <c r="A80" s="593"/>
      <c r="B80" s="71" t="s">
        <v>466</v>
      </c>
      <c r="C80" s="49">
        <v>4542.00234</v>
      </c>
      <c r="D80" s="594">
        <v>1206.7267269999998</v>
      </c>
      <c r="E80" s="469">
        <f t="shared" si="3"/>
        <v>69.465238218148912</v>
      </c>
      <c r="F80" s="495"/>
      <c r="G80" s="361">
        <f t="shared" si="2"/>
        <v>4542.00234</v>
      </c>
      <c r="I80" s="186"/>
      <c r="J80" s="186"/>
      <c r="K80" s="186"/>
      <c r="L80" s="186"/>
      <c r="M80" s="186"/>
      <c r="N80" s="186"/>
      <c r="O80" s="186"/>
      <c r="P80" s="186"/>
      <c r="Q80" s="186"/>
    </row>
    <row r="81" spans="1:17" outlineLevel="1" x14ac:dyDescent="0.25">
      <c r="A81" s="593"/>
      <c r="B81" s="71" t="s">
        <v>467</v>
      </c>
      <c r="C81" s="49">
        <v>4199.4987789999996</v>
      </c>
      <c r="D81" s="594">
        <v>1125.1390349999999</v>
      </c>
      <c r="E81" s="469">
        <f t="shared" si="3"/>
        <v>66.44905526573443</v>
      </c>
      <c r="F81" s="495"/>
      <c r="G81" s="361">
        <f t="shared" si="2"/>
        <v>4199.4987789999996</v>
      </c>
      <c r="I81" s="186"/>
      <c r="J81" s="186"/>
      <c r="K81" s="186"/>
      <c r="L81" s="186"/>
      <c r="M81" s="186"/>
      <c r="N81" s="186"/>
      <c r="O81" s="186"/>
      <c r="P81" s="186"/>
      <c r="Q81" s="186"/>
    </row>
    <row r="82" spans="1:17" outlineLevel="1" x14ac:dyDescent="0.25">
      <c r="A82" s="593"/>
      <c r="B82" s="71" t="s">
        <v>468</v>
      </c>
      <c r="C82" s="49">
        <v>4635.4628979999998</v>
      </c>
      <c r="D82" s="594">
        <v>3725.9599150000004</v>
      </c>
      <c r="E82" s="469">
        <f t="shared" si="3"/>
        <v>68.868218246023318</v>
      </c>
      <c r="F82" s="495"/>
      <c r="G82" s="361">
        <f t="shared" si="2"/>
        <v>4635.4628979999998</v>
      </c>
      <c r="I82" s="186"/>
      <c r="J82" s="186"/>
      <c r="K82" s="186"/>
      <c r="L82" s="186"/>
      <c r="M82" s="186"/>
      <c r="N82" s="186"/>
      <c r="O82" s="186"/>
      <c r="P82" s="186"/>
      <c r="Q82" s="186"/>
    </row>
    <row r="83" spans="1:17" outlineLevel="1" x14ac:dyDescent="0.25">
      <c r="A83" s="593" t="s">
        <v>1209</v>
      </c>
      <c r="B83" s="71" t="s">
        <v>469</v>
      </c>
      <c r="C83" s="49">
        <v>3724.3858800000003</v>
      </c>
      <c r="D83" s="594">
        <v>697.41303900000003</v>
      </c>
      <c r="E83" s="469">
        <f t="shared" si="3"/>
        <v>60.411643673930605</v>
      </c>
      <c r="F83" s="495"/>
      <c r="G83" s="361">
        <f t="shared" si="2"/>
        <v>3724.3858800000003</v>
      </c>
      <c r="I83" s="71"/>
      <c r="J83" s="71"/>
      <c r="K83" s="186"/>
      <c r="L83" s="186"/>
      <c r="M83" s="186"/>
      <c r="N83" s="186"/>
      <c r="O83" s="186"/>
      <c r="P83" s="186"/>
      <c r="Q83" s="186"/>
    </row>
    <row r="84" spans="1:17" outlineLevel="1" x14ac:dyDescent="0.25">
      <c r="A84" s="593"/>
      <c r="B84" s="71" t="s">
        <v>470</v>
      </c>
      <c r="C84" s="49">
        <v>3736.2888849999999</v>
      </c>
      <c r="D84" s="594">
        <v>1627.4819959999998</v>
      </c>
      <c r="E84" s="469">
        <f t="shared" si="3"/>
        <v>55.573303678350442</v>
      </c>
      <c r="F84" s="495"/>
      <c r="G84" s="361">
        <f t="shared" si="2"/>
        <v>3736.2888849999999</v>
      </c>
      <c r="I84" s="186"/>
      <c r="J84" s="186"/>
      <c r="K84" s="186"/>
      <c r="L84" s="186"/>
      <c r="M84" s="186"/>
      <c r="N84" s="186"/>
      <c r="O84" s="186"/>
      <c r="P84" s="186"/>
      <c r="Q84" s="186"/>
    </row>
    <row r="85" spans="1:17" outlineLevel="1" x14ac:dyDescent="0.25">
      <c r="A85" s="593"/>
      <c r="B85" s="71" t="s">
        <v>471</v>
      </c>
      <c r="C85" s="49">
        <v>4213.5680039999997</v>
      </c>
      <c r="D85" s="594">
        <v>2870.3813309999996</v>
      </c>
      <c r="E85" s="469">
        <f t="shared" si="3"/>
        <v>72.993445130614646</v>
      </c>
      <c r="F85" s="495"/>
      <c r="G85" s="361">
        <f t="shared" si="2"/>
        <v>4213.5680039999997</v>
      </c>
      <c r="I85" s="186"/>
      <c r="J85" s="186"/>
      <c r="K85" s="186"/>
      <c r="L85" s="186"/>
      <c r="M85" s="186"/>
      <c r="N85" s="186"/>
      <c r="O85" s="186"/>
      <c r="P85" s="186"/>
      <c r="Q85" s="186"/>
    </row>
    <row r="86" spans="1:17" outlineLevel="1" x14ac:dyDescent="0.25">
      <c r="A86" s="593"/>
      <c r="B86" s="71" t="s">
        <v>472</v>
      </c>
      <c r="C86" s="49">
        <v>3326.72282</v>
      </c>
      <c r="D86" s="594">
        <v>634.81711599999994</v>
      </c>
      <c r="E86" s="469">
        <f t="shared" si="3"/>
        <v>58.333079007155334</v>
      </c>
      <c r="F86" s="495"/>
      <c r="G86" s="361">
        <f t="shared" si="2"/>
        <v>3326.72282</v>
      </c>
      <c r="I86" s="186"/>
      <c r="J86" s="186"/>
      <c r="K86" s="186"/>
      <c r="L86" s="186"/>
      <c r="M86" s="186"/>
      <c r="N86" s="186"/>
      <c r="O86" s="186"/>
      <c r="P86" s="186"/>
      <c r="Q86" s="186"/>
    </row>
    <row r="87" spans="1:17" outlineLevel="1" x14ac:dyDescent="0.25">
      <c r="A87" s="593"/>
      <c r="B87" s="71" t="s">
        <v>74</v>
      </c>
      <c r="C87" s="49">
        <v>3171.6979630000001</v>
      </c>
      <c r="D87" s="594">
        <v>1571.826059</v>
      </c>
      <c r="E87" s="469">
        <f t="shared" si="3"/>
        <v>56.224431521386876</v>
      </c>
      <c r="F87" s="495"/>
      <c r="G87" s="361">
        <f t="shared" si="2"/>
        <v>3171.6979630000001</v>
      </c>
      <c r="I87" s="186"/>
      <c r="J87" s="186"/>
      <c r="K87" s="186"/>
      <c r="L87" s="186"/>
      <c r="M87" s="186"/>
      <c r="N87" s="186"/>
      <c r="O87" s="186"/>
      <c r="P87" s="186"/>
      <c r="Q87" s="186"/>
    </row>
    <row r="88" spans="1:17" outlineLevel="1" x14ac:dyDescent="0.25">
      <c r="A88" s="593"/>
      <c r="B88" s="71" t="s">
        <v>473</v>
      </c>
      <c r="C88" s="49">
        <v>3482.466617</v>
      </c>
      <c r="D88" s="594">
        <v>2873.3329980000003</v>
      </c>
      <c r="E88" s="469">
        <f t="shared" si="3"/>
        <v>61.697532597856132</v>
      </c>
      <c r="F88" s="495"/>
      <c r="G88" s="361">
        <f t="shared" si="2"/>
        <v>3482.466617</v>
      </c>
      <c r="I88" s="186"/>
      <c r="J88" s="186"/>
      <c r="K88" s="186"/>
      <c r="L88" s="186"/>
      <c r="M88" s="186"/>
      <c r="N88" s="186"/>
      <c r="O88" s="186"/>
      <c r="P88" s="186"/>
      <c r="Q88" s="186"/>
    </row>
    <row r="89" spans="1:17" outlineLevel="1" x14ac:dyDescent="0.25">
      <c r="A89" s="593"/>
      <c r="B89" s="71" t="s">
        <v>474</v>
      </c>
      <c r="C89" s="49">
        <v>3442.1550829999996</v>
      </c>
      <c r="D89" s="594">
        <v>830.48463500000003</v>
      </c>
      <c r="E89" s="469">
        <f t="shared" si="3"/>
        <v>58.721546707138756</v>
      </c>
      <c r="F89" s="495"/>
      <c r="G89" s="361">
        <f t="shared" si="2"/>
        <v>3442.1550829999996</v>
      </c>
      <c r="I89" s="186"/>
      <c r="J89" s="186"/>
      <c r="K89" s="186"/>
      <c r="L89" s="186"/>
      <c r="M89" s="186"/>
      <c r="N89" s="186"/>
      <c r="O89" s="186"/>
      <c r="P89" s="186"/>
      <c r="Q89" s="186"/>
    </row>
    <row r="90" spans="1:17" outlineLevel="1" x14ac:dyDescent="0.25">
      <c r="A90" s="593"/>
      <c r="B90" s="71" t="s">
        <v>475</v>
      </c>
      <c r="C90" s="49">
        <v>3070.8844880000001</v>
      </c>
      <c r="D90" s="594">
        <v>836.4565399999999</v>
      </c>
      <c r="E90" s="469">
        <f t="shared" si="3"/>
        <v>60.872888594166398</v>
      </c>
      <c r="F90" s="495"/>
      <c r="G90" s="361">
        <f t="shared" si="2"/>
        <v>3070.8844880000001</v>
      </c>
      <c r="I90" s="186"/>
      <c r="J90" s="186"/>
      <c r="K90" s="186"/>
      <c r="L90" s="186"/>
      <c r="M90" s="186"/>
      <c r="N90" s="186"/>
      <c r="O90" s="186"/>
      <c r="P90" s="186"/>
      <c r="Q90" s="186"/>
    </row>
    <row r="91" spans="1:17" outlineLevel="1" x14ac:dyDescent="0.25">
      <c r="A91" s="593"/>
      <c r="B91" s="71" t="s">
        <v>476</v>
      </c>
      <c r="C91" s="7">
        <v>3167.3941249999998</v>
      </c>
      <c r="D91" s="595">
        <v>2617.8975720000003</v>
      </c>
      <c r="E91" s="469">
        <f t="shared" si="3"/>
        <v>66.528867964888207</v>
      </c>
      <c r="F91" s="497"/>
      <c r="G91" s="361">
        <f t="shared" si="2"/>
        <v>3167.3941249999998</v>
      </c>
      <c r="I91" s="186"/>
      <c r="J91" s="186"/>
      <c r="K91" s="186"/>
      <c r="L91" s="186"/>
      <c r="M91" s="186"/>
      <c r="N91" s="186"/>
      <c r="O91" s="186"/>
      <c r="P91" s="186"/>
      <c r="Q91" s="186"/>
    </row>
    <row r="92" spans="1:17" outlineLevel="1" x14ac:dyDescent="0.25">
      <c r="A92" s="593"/>
      <c r="B92" s="71" t="s">
        <v>466</v>
      </c>
      <c r="C92" s="7">
        <v>3465.3504940000003</v>
      </c>
      <c r="D92" s="595">
        <v>1105.611216</v>
      </c>
      <c r="E92" s="469">
        <f t="shared" si="3"/>
        <v>68.39559558598468</v>
      </c>
      <c r="F92" s="497"/>
      <c r="G92" s="361">
        <f t="shared" si="2"/>
        <v>3465.3504940000003</v>
      </c>
      <c r="I92" s="186"/>
      <c r="J92" s="186"/>
      <c r="K92" s="186"/>
      <c r="L92" s="186"/>
      <c r="M92" s="186"/>
      <c r="N92" s="186"/>
      <c r="O92" s="186"/>
      <c r="P92" s="186"/>
      <c r="Q92" s="186"/>
    </row>
    <row r="93" spans="1:17" outlineLevel="1" x14ac:dyDescent="0.25">
      <c r="A93" s="593"/>
      <c r="B93" s="71" t="s">
        <v>467</v>
      </c>
      <c r="C93" s="7">
        <v>3458.9046309999999</v>
      </c>
      <c r="D93" s="595">
        <v>1143.5152010000002</v>
      </c>
      <c r="E93" s="469">
        <f t="shared" si="3"/>
        <v>63.96134835036252</v>
      </c>
      <c r="F93" s="497"/>
      <c r="G93" s="361">
        <f t="shared" si="2"/>
        <v>3458.9046309999999</v>
      </c>
      <c r="I93" s="186"/>
      <c r="J93" s="186"/>
      <c r="K93" s="186"/>
      <c r="L93" s="186"/>
      <c r="M93" s="186"/>
      <c r="N93" s="186"/>
      <c r="O93" s="186"/>
      <c r="P93" s="186"/>
      <c r="Q93" s="186"/>
    </row>
    <row r="94" spans="1:17" outlineLevel="1" x14ac:dyDescent="0.25">
      <c r="A94" s="593"/>
      <c r="B94" s="71" t="s">
        <v>468</v>
      </c>
      <c r="C94" s="7">
        <v>2998.3300340000001</v>
      </c>
      <c r="D94" s="595">
        <v>3654.1880800000004</v>
      </c>
      <c r="E94" s="469">
        <f t="shared" si="3"/>
        <v>45.711558006461395</v>
      </c>
      <c r="F94" s="497"/>
      <c r="G94" s="361">
        <f t="shared" si="2"/>
        <v>2998.3300340000001</v>
      </c>
      <c r="I94" s="186"/>
      <c r="J94" s="186"/>
      <c r="K94" s="186"/>
      <c r="L94" s="186"/>
      <c r="M94" s="186"/>
      <c r="N94" s="186"/>
      <c r="O94" s="186"/>
      <c r="P94" s="186"/>
      <c r="Q94" s="186"/>
    </row>
    <row r="95" spans="1:17" outlineLevel="1" x14ac:dyDescent="0.25">
      <c r="A95" s="593" t="s">
        <v>1218</v>
      </c>
      <c r="B95" s="71" t="s">
        <v>469</v>
      </c>
      <c r="C95" s="7">
        <v>2905.568182</v>
      </c>
      <c r="D95" s="595">
        <v>1168.2921069999995</v>
      </c>
      <c r="E95" s="469">
        <f t="shared" si="3"/>
        <v>43.831937400753489</v>
      </c>
      <c r="F95" s="497"/>
      <c r="G95" s="361">
        <f t="shared" si="2"/>
        <v>2905.568182</v>
      </c>
      <c r="I95" s="71"/>
      <c r="J95" s="71"/>
      <c r="N95" s="186"/>
      <c r="O95" s="186"/>
      <c r="P95" s="186"/>
      <c r="Q95" s="186"/>
    </row>
    <row r="96" spans="1:17" outlineLevel="1" x14ac:dyDescent="0.25">
      <c r="A96" s="584"/>
      <c r="B96" s="71" t="s">
        <v>470</v>
      </c>
      <c r="C96" s="7">
        <v>2797.9733589999996</v>
      </c>
      <c r="D96" s="595">
        <v>986.27700799999991</v>
      </c>
      <c r="E96" s="469">
        <f t="shared" si="3"/>
        <v>43.351373427478919</v>
      </c>
      <c r="F96" s="497"/>
      <c r="G96" s="361">
        <f t="shared" si="2"/>
        <v>2797.9733589999996</v>
      </c>
      <c r="I96" s="186"/>
      <c r="J96" s="186"/>
      <c r="N96" s="186"/>
      <c r="O96" s="186"/>
      <c r="P96" s="186"/>
      <c r="Q96" s="186"/>
    </row>
    <row r="97" spans="1:10" outlineLevel="1" x14ac:dyDescent="0.25">
      <c r="A97" s="584"/>
      <c r="B97" s="71" t="s">
        <v>471</v>
      </c>
      <c r="C97" s="261">
        <v>4222.3227699999998</v>
      </c>
      <c r="D97" s="585">
        <v>4054.8806260000006</v>
      </c>
      <c r="E97" s="469">
        <f t="shared" si="3"/>
        <v>61.198506333155606</v>
      </c>
      <c r="F97" s="497"/>
      <c r="G97" s="361">
        <f t="shared" si="2"/>
        <v>4222.3227699999998</v>
      </c>
      <c r="I97" s="186"/>
      <c r="J97" s="186"/>
    </row>
    <row r="98" spans="1:10" outlineLevel="1" x14ac:dyDescent="0.25">
      <c r="A98" s="584"/>
      <c r="B98" s="71" t="s">
        <v>472</v>
      </c>
      <c r="C98" s="261">
        <v>0</v>
      </c>
      <c r="D98" s="585">
        <v>0</v>
      </c>
      <c r="E98" s="469">
        <f t="shared" si="3"/>
        <v>0</v>
      </c>
      <c r="F98" s="497"/>
      <c r="G98" s="361">
        <f t="shared" si="2"/>
        <v>0</v>
      </c>
      <c r="I98" s="186"/>
      <c r="J98" s="186"/>
    </row>
    <row r="99" spans="1:10" outlineLevel="1" x14ac:dyDescent="0.25">
      <c r="A99" s="584"/>
      <c r="B99" s="71" t="s">
        <v>74</v>
      </c>
      <c r="C99" s="261">
        <v>0</v>
      </c>
      <c r="D99" s="585">
        <v>0</v>
      </c>
      <c r="E99" s="469">
        <f t="shared" si="3"/>
        <v>0</v>
      </c>
      <c r="F99" s="497"/>
      <c r="G99" s="361">
        <f t="shared" si="2"/>
        <v>0</v>
      </c>
      <c r="I99" s="186"/>
      <c r="J99" s="186"/>
    </row>
    <row r="100" spans="1:10" outlineLevel="1" x14ac:dyDescent="0.25">
      <c r="A100" s="584"/>
      <c r="B100" s="71" t="s">
        <v>473</v>
      </c>
      <c r="C100" s="261">
        <v>0</v>
      </c>
      <c r="D100" s="585">
        <v>0</v>
      </c>
      <c r="E100" s="469" t="e">
        <f t="shared" si="3"/>
        <v>#DIV/0!</v>
      </c>
      <c r="F100" s="497"/>
      <c r="G100" s="361">
        <f t="shared" si="2"/>
        <v>0</v>
      </c>
      <c r="I100" s="186"/>
      <c r="J100" s="186"/>
    </row>
    <row r="101" spans="1:10" outlineLevel="1" x14ac:dyDescent="0.25">
      <c r="A101" s="584"/>
      <c r="B101" s="71" t="s">
        <v>474</v>
      </c>
      <c r="C101" s="261">
        <v>0</v>
      </c>
      <c r="D101" s="585">
        <v>0</v>
      </c>
      <c r="E101" s="469" t="e">
        <f t="shared" si="3"/>
        <v>#DIV/0!</v>
      </c>
      <c r="F101" s="497"/>
      <c r="G101" s="361">
        <f t="shared" si="2"/>
        <v>0</v>
      </c>
      <c r="I101" s="186"/>
      <c r="J101" s="186"/>
    </row>
    <row r="102" spans="1:10" outlineLevel="1" x14ac:dyDescent="0.25">
      <c r="A102" s="584"/>
      <c r="B102" s="71" t="s">
        <v>475</v>
      </c>
      <c r="C102" s="261">
        <v>0</v>
      </c>
      <c r="D102" s="585">
        <v>0</v>
      </c>
      <c r="E102" s="469" t="e">
        <f t="shared" si="3"/>
        <v>#DIV/0!</v>
      </c>
      <c r="F102" s="497"/>
      <c r="G102" s="361">
        <f t="shared" si="2"/>
        <v>0</v>
      </c>
      <c r="I102" s="186"/>
      <c r="J102" s="186"/>
    </row>
    <row r="103" spans="1:10" outlineLevel="1" x14ac:dyDescent="0.25">
      <c r="A103" s="584"/>
      <c r="B103" s="71" t="s">
        <v>476</v>
      </c>
      <c r="C103" s="261">
        <v>0</v>
      </c>
      <c r="D103" s="585">
        <v>0</v>
      </c>
      <c r="E103" s="469" t="e">
        <f t="shared" si="3"/>
        <v>#DIV/0!</v>
      </c>
      <c r="F103" s="497"/>
      <c r="G103" s="361">
        <f t="shared" si="2"/>
        <v>0</v>
      </c>
      <c r="I103" s="186"/>
      <c r="J103" s="186"/>
    </row>
    <row r="104" spans="1:10" outlineLevel="1" x14ac:dyDescent="0.25">
      <c r="A104" s="584"/>
      <c r="B104" s="71" t="s">
        <v>466</v>
      </c>
      <c r="C104" s="261">
        <v>0</v>
      </c>
      <c r="D104" s="585">
        <v>0</v>
      </c>
      <c r="E104" s="469" t="e">
        <f t="shared" si="3"/>
        <v>#DIV/0!</v>
      </c>
      <c r="F104" s="497"/>
      <c r="G104" s="361">
        <f t="shared" si="2"/>
        <v>0</v>
      </c>
      <c r="I104" s="186"/>
      <c r="J104" s="186"/>
    </row>
    <row r="105" spans="1:10" outlineLevel="1" x14ac:dyDescent="0.25">
      <c r="A105" s="584"/>
      <c r="B105" s="71" t="s">
        <v>467</v>
      </c>
      <c r="C105" s="261">
        <v>0</v>
      </c>
      <c r="D105" s="585">
        <v>0</v>
      </c>
      <c r="E105" s="469" t="e">
        <f t="shared" si="3"/>
        <v>#DIV/0!</v>
      </c>
      <c r="F105" s="497"/>
      <c r="G105" s="361">
        <f t="shared" si="2"/>
        <v>0</v>
      </c>
      <c r="I105" s="186"/>
      <c r="J105" s="186"/>
    </row>
    <row r="106" spans="1:10" outlineLevel="1" x14ac:dyDescent="0.25">
      <c r="A106" s="584"/>
      <c r="B106" s="71" t="s">
        <v>468</v>
      </c>
      <c r="C106" s="261">
        <v>0</v>
      </c>
      <c r="D106" s="585">
        <v>0</v>
      </c>
      <c r="E106" s="469" t="e">
        <f t="shared" si="3"/>
        <v>#DIV/0!</v>
      </c>
      <c r="F106" s="497"/>
      <c r="G106" s="361">
        <f t="shared" si="2"/>
        <v>0</v>
      </c>
      <c r="I106" s="186"/>
      <c r="J106" s="186"/>
    </row>
    <row r="107" spans="1:10" x14ac:dyDescent="0.25">
      <c r="A107" s="584"/>
      <c r="B107" s="261"/>
      <c r="C107" s="261"/>
      <c r="D107" s="585"/>
      <c r="E107" s="584"/>
    </row>
    <row r="108" spans="1:10" x14ac:dyDescent="0.25">
      <c r="A108" s="584"/>
      <c r="B108" s="261"/>
      <c r="C108" s="261"/>
      <c r="D108" s="585"/>
      <c r="E108" s="584"/>
    </row>
    <row r="109" spans="1:10" x14ac:dyDescent="0.25">
      <c r="A109" s="584"/>
      <c r="B109" s="261"/>
      <c r="C109" s="261"/>
      <c r="D109" s="585"/>
      <c r="E109" s="584"/>
    </row>
    <row r="110" spans="1:10" x14ac:dyDescent="0.25">
      <c r="A110" s="584"/>
      <c r="B110" s="261"/>
      <c r="C110" s="261"/>
      <c r="D110" s="585"/>
      <c r="E110" s="584"/>
    </row>
    <row r="111" spans="1:10" x14ac:dyDescent="0.25">
      <c r="A111" s="584"/>
      <c r="B111" s="261"/>
      <c r="C111" s="261"/>
      <c r="D111" s="585"/>
      <c r="E111" s="584"/>
    </row>
    <row r="112" spans="1:10" x14ac:dyDescent="0.25">
      <c r="A112" s="584"/>
      <c r="B112" s="261"/>
      <c r="C112" s="261"/>
      <c r="D112" s="585"/>
      <c r="E112" s="584"/>
    </row>
    <row r="113" spans="1:5" x14ac:dyDescent="0.25">
      <c r="A113" s="584"/>
      <c r="B113" s="261"/>
      <c r="C113" s="261"/>
      <c r="D113" s="585"/>
      <c r="E113" s="584"/>
    </row>
    <row r="114" spans="1:5" x14ac:dyDescent="0.25">
      <c r="A114" s="584"/>
      <c r="B114" s="261"/>
      <c r="C114" s="261"/>
      <c r="D114" s="585"/>
      <c r="E114" s="584"/>
    </row>
    <row r="115" spans="1:5" x14ac:dyDescent="0.25">
      <c r="A115" s="586"/>
      <c r="B115" s="587"/>
      <c r="C115" s="587"/>
      <c r="D115" s="588"/>
      <c r="E115" s="584"/>
    </row>
  </sheetData>
  <mergeCells count="1">
    <mergeCell ref="C5:F5"/>
  </mergeCells>
  <pageMargins left="0.59055118110236227" right="0.59055118110236227" top="0.59055118110236227" bottom="0.59055118110236227" header="0.31496062992125984" footer="0.11811023622047245"/>
  <pageSetup paperSize="9" scale="64" orientation="landscape" r:id="rId1"/>
  <headerFooter>
    <oddFooter>&amp;L&amp;F
&amp;A&amp;C&amp;P/&amp;N&amp;R&amp;D
&amp;T</oddFooter>
  </headerFooter>
  <customProperties>
    <customPr name="_pios_id" r:id="rId2"/>
    <customPr name="CofWorksheetType" r:id="rId3"/>
  </customProperties>
  <ignoredErrors>
    <ignoredError sqref="A8:A37" numberStoredAsText="1"/>
    <ignoredError sqref="E38" formula="1"/>
  </ignoredError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Q77"/>
  <sheetViews>
    <sheetView showGridLines="0" zoomScaleNormal="100" workbookViewId="0">
      <selection activeCell="A74" sqref="A74:O77"/>
    </sheetView>
  </sheetViews>
  <sheetFormatPr defaultColWidth="9.1796875" defaultRowHeight="12.5" outlineLevelRow="1" outlineLevelCol="1" x14ac:dyDescent="0.25"/>
  <cols>
    <col min="1" max="1" width="24.453125" style="2" customWidth="1"/>
    <col min="2" max="2" width="12.26953125" style="2" customWidth="1"/>
    <col min="3" max="3" width="13.54296875" style="2" hidden="1" customWidth="1" outlineLevel="1"/>
    <col min="4" max="4" width="12.26953125" style="2" customWidth="1" collapsed="1"/>
    <col min="5" max="5" width="12.26953125" style="2" hidden="1" customWidth="1" outlineLevel="1"/>
    <col min="6" max="6" width="12.26953125" style="2" customWidth="1" collapsed="1"/>
    <col min="7" max="7" width="12.26953125" style="2" customWidth="1"/>
    <col min="8" max="10" width="10.7265625" style="2" customWidth="1"/>
    <col min="11" max="11" width="5.81640625" style="2" customWidth="1"/>
    <col min="12" max="12" width="12.26953125" style="2" customWidth="1"/>
    <col min="13" max="13" width="12.26953125" style="2" hidden="1" customWidth="1" outlineLevel="1"/>
    <col min="14" max="14" width="12.26953125" style="2" customWidth="1" collapsed="1"/>
    <col min="15" max="15" width="11" style="2" customWidth="1"/>
    <col min="16" max="16384" width="9.1796875" style="2"/>
  </cols>
  <sheetData>
    <row r="1" spans="1:17" ht="18" x14ac:dyDescent="0.4">
      <c r="A1" s="63" t="s">
        <v>1259</v>
      </c>
    </row>
    <row r="3" spans="1:17" ht="13" x14ac:dyDescent="0.3">
      <c r="A3" s="22" t="s">
        <v>92</v>
      </c>
      <c r="B3" s="3" t="str">
        <f>structure!$D$16</f>
        <v>LATAM GSR</v>
      </c>
      <c r="C3" s="3"/>
      <c r="D3" s="3"/>
      <c r="E3" s="3"/>
    </row>
    <row r="4" spans="1:17" ht="13" x14ac:dyDescent="0.3">
      <c r="A4" s="22" t="s">
        <v>93</v>
      </c>
      <c r="B4" s="3" t="s">
        <v>1167</v>
      </c>
      <c r="C4" s="3"/>
      <c r="D4" s="3"/>
      <c r="E4" s="3"/>
    </row>
    <row r="5" spans="1:17" ht="13" hidden="1" outlineLevel="1" x14ac:dyDescent="0.3">
      <c r="A5" s="21"/>
      <c r="B5" s="3" t="s">
        <v>3</v>
      </c>
    </row>
    <row r="6" spans="1:17" ht="13" hidden="1" outlineLevel="1" x14ac:dyDescent="0.3">
      <c r="A6" s="21"/>
      <c r="B6" s="3" t="s">
        <v>1</v>
      </c>
      <c r="C6" s="3"/>
      <c r="D6" s="3"/>
      <c r="E6" s="3"/>
    </row>
    <row r="7" spans="1:17" ht="13" hidden="1" outlineLevel="1" x14ac:dyDescent="0.3">
      <c r="A7" s="21"/>
      <c r="B7" s="3" t="s">
        <v>6</v>
      </c>
    </row>
    <row r="8" spans="1:17" ht="13" hidden="1" outlineLevel="1" x14ac:dyDescent="0.3">
      <c r="A8" s="21"/>
      <c r="B8" s="3" t="s">
        <v>2</v>
      </c>
      <c r="C8" s="3"/>
      <c r="D8" s="3"/>
      <c r="E8" s="3"/>
    </row>
    <row r="9" spans="1:17" collapsed="1" x14ac:dyDescent="0.25"/>
    <row r="10" spans="1:17" s="4" customFormat="1" ht="12.75" customHeight="1" x14ac:dyDescent="0.3">
      <c r="A10" s="31"/>
      <c r="B10" s="230" t="str">
        <f>+structure!U1</f>
        <v>CY18</v>
      </c>
      <c r="C10" s="526" t="str">
        <f>B10</f>
        <v>CY18</v>
      </c>
      <c r="D10" s="227" t="str">
        <f>+structure!H1</f>
        <v>CY18</v>
      </c>
      <c r="E10" s="226" t="str">
        <f>+D10</f>
        <v>CY18</v>
      </c>
      <c r="F10" s="228" t="str">
        <f>+structure!S1</f>
        <v>CY19</v>
      </c>
      <c r="G10" s="242" t="str">
        <f>+structure!S1</f>
        <v>CY19</v>
      </c>
      <c r="H10" s="713" t="s">
        <v>72</v>
      </c>
      <c r="I10" s="714"/>
      <c r="J10" s="715"/>
      <c r="L10" s="231" t="str">
        <f>+structure!U1</f>
        <v>CY18</v>
      </c>
      <c r="M10" s="241" t="str">
        <f>+L10</f>
        <v>CY18</v>
      </c>
      <c r="N10" s="242" t="str">
        <f>+G10</f>
        <v>CY19</v>
      </c>
      <c r="O10" s="719" t="s">
        <v>72</v>
      </c>
      <c r="Q10" s="2"/>
    </row>
    <row r="11" spans="1:17" s="4" customFormat="1" ht="13" x14ac:dyDescent="0.3">
      <c r="A11" s="45" t="s">
        <v>73</v>
      </c>
      <c r="B11" s="153" t="str">
        <f>+structure!E1</f>
        <v>Q1</v>
      </c>
      <c r="C11" s="46" t="str">
        <f>B11</f>
        <v>Q1</v>
      </c>
      <c r="D11" s="46" t="str">
        <f>structure!G1</f>
        <v>Q4</v>
      </c>
      <c r="E11" s="54" t="str">
        <f>D11</f>
        <v>Q4</v>
      </c>
      <c r="F11" s="109" t="str">
        <f>+structure!E1</f>
        <v>Q1</v>
      </c>
      <c r="G11" s="112" t="str">
        <f>+structure!E1</f>
        <v>Q1</v>
      </c>
      <c r="H11" s="716"/>
      <c r="I11" s="717"/>
      <c r="J11" s="718"/>
      <c r="L11" s="191" t="str">
        <f>+structure!C7</f>
        <v>Y-T-D(Mar)</v>
      </c>
      <c r="M11" s="236" t="str">
        <f>+L11</f>
        <v>Y-T-D(Mar)</v>
      </c>
      <c r="N11" s="112" t="str">
        <f>+M11</f>
        <v>Y-T-D(Mar)</v>
      </c>
      <c r="O11" s="718"/>
    </row>
    <row r="12" spans="1:17" s="4" customFormat="1" ht="13" x14ac:dyDescent="0.3">
      <c r="A12" s="34"/>
      <c r="B12" s="243" t="s">
        <v>85</v>
      </c>
      <c r="C12" s="243" t="s">
        <v>85</v>
      </c>
      <c r="D12" s="243" t="s">
        <v>85</v>
      </c>
      <c r="E12" s="243" t="s">
        <v>85</v>
      </c>
      <c r="F12" s="109" t="s">
        <v>1287</v>
      </c>
      <c r="G12" s="112" t="s">
        <v>497</v>
      </c>
      <c r="H12" s="183" t="s">
        <v>499</v>
      </c>
      <c r="I12" s="184" t="s">
        <v>498</v>
      </c>
      <c r="J12" s="184" t="s">
        <v>519</v>
      </c>
      <c r="L12" s="237" t="str">
        <f>+B12</f>
        <v>Act</v>
      </c>
      <c r="M12" s="159" t="str">
        <f>+L12</f>
        <v>Act</v>
      </c>
      <c r="N12" s="112" t="str">
        <f>+G12</f>
        <v>ACT</v>
      </c>
      <c r="O12" s="183" t="s">
        <v>498</v>
      </c>
    </row>
    <row r="13" spans="1:17" s="4" customFormat="1" ht="13" hidden="1" outlineLevel="1" x14ac:dyDescent="0.3">
      <c r="A13" s="32"/>
      <c r="B13" s="243" t="s">
        <v>58</v>
      </c>
      <c r="C13" s="243" t="s">
        <v>58</v>
      </c>
      <c r="D13" s="243" t="s">
        <v>58</v>
      </c>
      <c r="E13" s="243" t="s">
        <v>58</v>
      </c>
      <c r="F13" s="109" t="s">
        <v>4</v>
      </c>
      <c r="G13" s="112" t="s">
        <v>58</v>
      </c>
      <c r="H13" s="101"/>
      <c r="I13" s="12"/>
      <c r="J13" s="12"/>
      <c r="L13" s="237" t="str">
        <f>+B13</f>
        <v>Actual</v>
      </c>
      <c r="M13" s="159" t="str">
        <f>+L13</f>
        <v>Actual</v>
      </c>
      <c r="N13" s="112" t="str">
        <f>+G13</f>
        <v>Actual</v>
      </c>
      <c r="O13" s="101"/>
    </row>
    <row r="14" spans="1:17" s="4" customFormat="1" ht="12.75" hidden="1" customHeight="1" outlineLevel="1" x14ac:dyDescent="0.3">
      <c r="A14" s="33"/>
      <c r="B14" s="246" t="s">
        <v>7</v>
      </c>
      <c r="C14" s="247" t="s">
        <v>59</v>
      </c>
      <c r="D14" s="246" t="s">
        <v>7</v>
      </c>
      <c r="E14" s="247" t="s">
        <v>59</v>
      </c>
      <c r="F14" s="233" t="str">
        <f>structure!W1</f>
        <v>March Forecast</v>
      </c>
      <c r="G14" s="112" t="s">
        <v>7</v>
      </c>
      <c r="H14" s="101"/>
      <c r="I14" s="12"/>
      <c r="J14" s="12"/>
      <c r="L14" s="160" t="str">
        <f>+B14</f>
        <v>Current Input</v>
      </c>
      <c r="M14" s="287" t="str">
        <f>+C14</f>
        <v>at Actual Exchange Rates</v>
      </c>
      <c r="N14" s="112" t="str">
        <f>+G14</f>
        <v>Current Input</v>
      </c>
      <c r="O14" s="121"/>
    </row>
    <row r="15" spans="1:17" ht="13" collapsed="1" x14ac:dyDescent="0.3">
      <c r="A15" s="238" t="s">
        <v>9</v>
      </c>
      <c r="B15" s="43">
        <v>5204.3149830000002</v>
      </c>
      <c r="C15" s="43">
        <v>5208.4470480000018</v>
      </c>
      <c r="D15" s="43">
        <v>5917.7429570000004</v>
      </c>
      <c r="E15" s="43">
        <v>5925.4567570000008</v>
      </c>
      <c r="F15" s="95">
        <v>6434.1200270613572</v>
      </c>
      <c r="G15" s="103">
        <v>6212.8528420000002</v>
      </c>
      <c r="H15" s="96">
        <f>G15-F15</f>
        <v>-221.26718506135694</v>
      </c>
      <c r="I15" s="43">
        <f>+G15-B15</f>
        <v>1008.537859</v>
      </c>
      <c r="J15" s="44">
        <f>+G15-D15</f>
        <v>295.10988499999985</v>
      </c>
      <c r="L15" s="42">
        <v>5204.3149829999993</v>
      </c>
      <c r="M15" s="69">
        <v>5208.447048</v>
      </c>
      <c r="N15" s="103">
        <v>6212.8528420000002</v>
      </c>
      <c r="O15" s="285">
        <f>+N15-L15</f>
        <v>1008.5378590000009</v>
      </c>
    </row>
    <row r="16" spans="1:17" ht="13" x14ac:dyDescent="0.3">
      <c r="A16" s="10" t="s">
        <v>60</v>
      </c>
      <c r="B16" s="13">
        <f>+C15</f>
        <v>5208.4470480000018</v>
      </c>
      <c r="C16" s="13"/>
      <c r="D16" s="13">
        <f>+E15</f>
        <v>5925.4567570000008</v>
      </c>
      <c r="E16" s="13"/>
      <c r="F16" s="10"/>
      <c r="G16" s="105"/>
      <c r="H16" s="528">
        <f>+G15-F15</f>
        <v>-221.26718506135694</v>
      </c>
      <c r="I16" s="529">
        <f>+G15-B16</f>
        <v>1004.4057939999984</v>
      </c>
      <c r="J16" s="529">
        <f>+G15-D16</f>
        <v>287.3960849999994</v>
      </c>
      <c r="L16" s="163">
        <f>+M15</f>
        <v>5208.447048</v>
      </c>
      <c r="M16" s="7"/>
      <c r="N16" s="105"/>
      <c r="O16" s="97">
        <f>+N15-L16</f>
        <v>1004.4057940000002</v>
      </c>
    </row>
    <row r="17" spans="1:15" ht="13" x14ac:dyDescent="0.3">
      <c r="A17" s="10" t="s">
        <v>95</v>
      </c>
      <c r="B17" s="13"/>
      <c r="C17" s="13"/>
      <c r="D17" s="13"/>
      <c r="E17" s="13"/>
      <c r="F17" s="110">
        <f>+F15/B16-1</f>
        <v>0.23532407409844036</v>
      </c>
      <c r="G17" s="162">
        <f>+G15/B16-1</f>
        <v>0.19284170209346407</v>
      </c>
      <c r="H17" s="530">
        <f>G17-F17</f>
        <v>-4.2482372004976288E-2</v>
      </c>
      <c r="I17" s="530"/>
      <c r="J17" s="531"/>
      <c r="L17" s="163"/>
      <c r="M17" s="7"/>
      <c r="N17" s="162">
        <f>N15/L16-1</f>
        <v>0.19284170209346452</v>
      </c>
      <c r="O17" s="111"/>
    </row>
    <row r="18" spans="1:15" ht="13" x14ac:dyDescent="0.3">
      <c r="A18" s="248" t="s">
        <v>10</v>
      </c>
      <c r="B18" s="17">
        <v>2844.2890090000005</v>
      </c>
      <c r="C18" s="17">
        <v>2841.4076789999995</v>
      </c>
      <c r="D18" s="17">
        <v>3575.7161690000007</v>
      </c>
      <c r="E18" s="17">
        <v>3570.8725029999996</v>
      </c>
      <c r="F18" s="26">
        <v>3485.1813377269496</v>
      </c>
      <c r="G18" s="103">
        <v>3845.7102290000003</v>
      </c>
      <c r="H18" s="532">
        <f>G18-F18</f>
        <v>360.5288912730507</v>
      </c>
      <c r="I18" s="533">
        <f>+G18-B18</f>
        <v>1001.4212199999997</v>
      </c>
      <c r="J18" s="533">
        <f>+G18-D18</f>
        <v>269.99405999999954</v>
      </c>
      <c r="L18" s="164">
        <v>2844.2890090000001</v>
      </c>
      <c r="M18" s="18">
        <v>2841.4076790000004</v>
      </c>
      <c r="N18" s="103">
        <v>3845.7102290000003</v>
      </c>
      <c r="O18" s="102">
        <f>+N18-L18</f>
        <v>1001.4212200000002</v>
      </c>
    </row>
    <row r="19" spans="1:15" s="29" customFormat="1" ht="13" x14ac:dyDescent="0.3">
      <c r="A19" s="240" t="s">
        <v>11</v>
      </c>
      <c r="B19" s="27">
        <v>0.54652514659295759</v>
      </c>
      <c r="C19" s="27">
        <v>0.54553836351107288</v>
      </c>
      <c r="D19" s="27">
        <v>0.60423647917494372</v>
      </c>
      <c r="E19" s="27">
        <v>0.60263244665174076</v>
      </c>
      <c r="F19" s="74">
        <v>0.54167179397782073</v>
      </c>
      <c r="G19" s="104">
        <v>0.61899264746821447</v>
      </c>
      <c r="H19" s="28">
        <f>+H18/H15</f>
        <v>-1.629382554729373</v>
      </c>
      <c r="I19" s="27">
        <f>+I18/I15</f>
        <v>0.99294360748434696</v>
      </c>
      <c r="J19" s="27">
        <f>+J18/J15</f>
        <v>0.91489331168964294</v>
      </c>
      <c r="L19" s="165">
        <v>0.54652514659295759</v>
      </c>
      <c r="M19" s="28">
        <v>0.54553836351107321</v>
      </c>
      <c r="N19" s="104">
        <v>0.61899264746821447</v>
      </c>
      <c r="O19" s="73">
        <f>+O18/O15</f>
        <v>0.99294360748434651</v>
      </c>
    </row>
    <row r="20" spans="1:15" ht="13" x14ac:dyDescent="0.3">
      <c r="A20" s="10" t="s">
        <v>56</v>
      </c>
      <c r="B20" s="13">
        <v>-63.080967000000001</v>
      </c>
      <c r="C20" s="13">
        <v>-59.605344999999993</v>
      </c>
      <c r="D20" s="13">
        <v>48.078987999999995</v>
      </c>
      <c r="E20" s="13">
        <v>46.937021999999999</v>
      </c>
      <c r="F20" s="6">
        <v>-67.775808961847162</v>
      </c>
      <c r="G20" s="105">
        <v>-53.091079000000022</v>
      </c>
      <c r="H20" s="534">
        <f>G20-F20</f>
        <v>14.68472996184714</v>
      </c>
      <c r="I20" s="535">
        <f>+G20-B20</f>
        <v>9.9898879999999792</v>
      </c>
      <c r="J20" s="535">
        <f>+G20-D20</f>
        <v>-101.17006700000002</v>
      </c>
      <c r="L20" s="163">
        <v>-63.080967000000001</v>
      </c>
      <c r="M20" s="7">
        <v>-59.605345000000014</v>
      </c>
      <c r="N20" s="105">
        <v>-53.091078999999993</v>
      </c>
      <c r="O20" s="9">
        <f>+N20-L20</f>
        <v>9.9898880000000077</v>
      </c>
    </row>
    <row r="21" spans="1:15" ht="13" x14ac:dyDescent="0.3">
      <c r="A21" s="248" t="s">
        <v>26</v>
      </c>
      <c r="B21" s="17">
        <v>2781.2080420000007</v>
      </c>
      <c r="C21" s="17">
        <v>2781.8023339999991</v>
      </c>
      <c r="D21" s="17">
        <v>3623.7951570000005</v>
      </c>
      <c r="E21" s="17">
        <v>3617.8095249999997</v>
      </c>
      <c r="F21" s="26">
        <v>3417.4055287651022</v>
      </c>
      <c r="G21" s="103">
        <v>3792.6191500000004</v>
      </c>
      <c r="H21" s="532">
        <f>G21-F21</f>
        <v>375.21362123489826</v>
      </c>
      <c r="I21" s="533">
        <f>+G21-B21</f>
        <v>1011.4111079999998</v>
      </c>
      <c r="J21" s="533">
        <f>+G21-D21</f>
        <v>168.82399299999997</v>
      </c>
      <c r="L21" s="164">
        <v>2781.2080420000002</v>
      </c>
      <c r="M21" s="18">
        <v>2781.802334</v>
      </c>
      <c r="N21" s="103">
        <v>3792.6191500000004</v>
      </c>
      <c r="O21" s="102">
        <f>+N21-L21</f>
        <v>1011.4111080000002</v>
      </c>
    </row>
    <row r="22" spans="1:15" s="29" customFormat="1" ht="13" x14ac:dyDescent="0.3">
      <c r="A22" s="240" t="s">
        <v>27</v>
      </c>
      <c r="B22" s="27">
        <v>0.53440424937477315</v>
      </c>
      <c r="C22" s="27">
        <v>0.534094387129881</v>
      </c>
      <c r="D22" s="27">
        <v>0.61236102739364051</v>
      </c>
      <c r="E22" s="27">
        <v>0.61055369625744438</v>
      </c>
      <c r="F22" s="74">
        <v>0.53113798225581543</v>
      </c>
      <c r="G22" s="104">
        <v>0.61044728507992563</v>
      </c>
      <c r="H22" s="73">
        <f>+H21/H15</f>
        <v>-1.6957490607152266</v>
      </c>
      <c r="I22" s="27">
        <f>+I21/I15</f>
        <v>1.0028489252776773</v>
      </c>
      <c r="J22" s="27">
        <f>+J21/J15</f>
        <v>0.57207163019971374</v>
      </c>
      <c r="L22" s="165">
        <v>0.53440424937477315</v>
      </c>
      <c r="M22" s="28">
        <v>0.53409438712988144</v>
      </c>
      <c r="N22" s="104">
        <v>0.61044728507992563</v>
      </c>
      <c r="O22" s="73">
        <f>+O21/O15</f>
        <v>1.0028489252776769</v>
      </c>
    </row>
    <row r="23" spans="1:15" s="378" customFormat="1" ht="14" x14ac:dyDescent="0.3">
      <c r="A23" s="248" t="s">
        <v>54</v>
      </c>
      <c r="B23" s="17">
        <v>-1273.9606799999999</v>
      </c>
      <c r="C23" s="17">
        <v>-1238.2146869999999</v>
      </c>
      <c r="D23" s="17">
        <v>-1472.640361</v>
      </c>
      <c r="E23" s="17">
        <v>-1501.7841369999999</v>
      </c>
      <c r="F23" s="26">
        <v>-1622.019750985887</v>
      </c>
      <c r="G23" s="103">
        <v>-1779.1448800000003</v>
      </c>
      <c r="H23" s="376">
        <f>G23-F23</f>
        <v>-157.12512901411333</v>
      </c>
      <c r="I23" s="377">
        <f>+G23-B23</f>
        <v>-505.18420000000037</v>
      </c>
      <c r="J23" s="373">
        <f>+G23-D23</f>
        <v>-306.5045190000003</v>
      </c>
      <c r="L23" s="379">
        <v>-1273.9606799999999</v>
      </c>
      <c r="M23" s="377">
        <v>-1238.2146870000001</v>
      </c>
      <c r="N23" s="375">
        <v>-1779.1448799999998</v>
      </c>
      <c r="O23" s="376">
        <f>+N23-L23</f>
        <v>-505.18419999999992</v>
      </c>
    </row>
    <row r="24" spans="1:15" s="29" customFormat="1" ht="13" x14ac:dyDescent="0.3">
      <c r="A24" s="240" t="s">
        <v>55</v>
      </c>
      <c r="B24" s="27">
        <v>-0.24478931120837577</v>
      </c>
      <c r="C24" s="27">
        <v>-0.23773202944925081</v>
      </c>
      <c r="D24" s="27">
        <v>-0.24885169425245787</v>
      </c>
      <c r="E24" s="27">
        <v>-0.25344613902141411</v>
      </c>
      <c r="F24" s="74">
        <v>-0.25209659505321802</v>
      </c>
      <c r="G24" s="106">
        <v>-0.28636520536470161</v>
      </c>
      <c r="H24" s="73">
        <f>+H23/H15</f>
        <v>0.71011491817253813</v>
      </c>
      <c r="I24" s="27">
        <f>+I23/I15</f>
        <v>-0.50090752220338841</v>
      </c>
      <c r="J24" s="27">
        <f>+J23/J15</f>
        <v>-1.0386114955112413</v>
      </c>
      <c r="L24" s="165">
        <v>-0.24478931120837583</v>
      </c>
      <c r="M24" s="28">
        <v>-0.23773202944925095</v>
      </c>
      <c r="N24" s="106">
        <v>-0.28636520536470156</v>
      </c>
      <c r="O24" s="73">
        <f>+O23/O15</f>
        <v>-0.50090752220338752</v>
      </c>
    </row>
    <row r="25" spans="1:15" ht="13" x14ac:dyDescent="0.3">
      <c r="A25" s="239" t="s">
        <v>1230</v>
      </c>
      <c r="B25" s="36">
        <v>1507.2473620000007</v>
      </c>
      <c r="C25" s="36">
        <v>1543.5876469999992</v>
      </c>
      <c r="D25" s="36">
        <v>2151.1547960000007</v>
      </c>
      <c r="E25" s="36">
        <v>2116.025388</v>
      </c>
      <c r="F25" s="98">
        <v>1795.3857777792152</v>
      </c>
      <c r="G25" s="107">
        <v>2013.4742700000002</v>
      </c>
      <c r="H25" s="99">
        <f>G25-F25</f>
        <v>218.08849222078493</v>
      </c>
      <c r="I25" s="36">
        <f>+G25-B25</f>
        <v>506.22690799999941</v>
      </c>
      <c r="J25" s="37">
        <f>+G25-D25</f>
        <v>-137.68052600000055</v>
      </c>
      <c r="L25" s="35">
        <v>1507.2473620000001</v>
      </c>
      <c r="M25" s="68">
        <v>1543.5876470000001</v>
      </c>
      <c r="N25" s="107">
        <v>2013.4742700000002</v>
      </c>
      <c r="O25" s="286">
        <f>+N25-L25</f>
        <v>506.22690800000009</v>
      </c>
    </row>
    <row r="26" spans="1:15" s="29" customFormat="1" ht="13" x14ac:dyDescent="0.3">
      <c r="A26" s="558" t="s">
        <v>1276</v>
      </c>
      <c r="B26" s="27">
        <v>0.28961493816639744</v>
      </c>
      <c r="C26" s="27">
        <v>0.29636235768063024</v>
      </c>
      <c r="D26" s="27">
        <v>0.36350933314118267</v>
      </c>
      <c r="E26" s="27">
        <v>0.35710755723603027</v>
      </c>
      <c r="F26" s="74">
        <v>0.27904138720259747</v>
      </c>
      <c r="G26" s="282">
        <v>0.32408207971522401</v>
      </c>
      <c r="H26" s="73">
        <f>+H25/H15</f>
        <v>-0.98563414254268855</v>
      </c>
      <c r="I26" s="27">
        <f>+I25/I15</f>
        <v>0.50194140307428892</v>
      </c>
      <c r="J26" s="27">
        <f>+J25/J15</f>
        <v>-0.46653986531152836</v>
      </c>
      <c r="L26" s="165">
        <v>0.28961493816639733</v>
      </c>
      <c r="M26" s="28">
        <v>0.29636235768063052</v>
      </c>
      <c r="N26" s="282">
        <v>0.32408207971522401</v>
      </c>
      <c r="O26" s="73">
        <f>+O25/O15</f>
        <v>0.50194140307428914</v>
      </c>
    </row>
    <row r="27" spans="1:15" x14ac:dyDescent="0.25">
      <c r="A27" s="18"/>
      <c r="B27" s="7"/>
      <c r="C27" s="7"/>
      <c r="D27" s="7"/>
      <c r="E27" s="7"/>
      <c r="F27" s="7"/>
      <c r="G27" s="7"/>
      <c r="H27" s="536"/>
      <c r="I27" s="536"/>
      <c r="J27" s="536"/>
      <c r="L27" s="7"/>
      <c r="M27" s="7"/>
      <c r="N27" s="7"/>
    </row>
    <row r="28" spans="1:15" hidden="1" outlineLevel="1" x14ac:dyDescent="0.25">
      <c r="A28" s="7"/>
      <c r="C28" s="8"/>
      <c r="D28" s="8"/>
      <c r="E28" s="8"/>
      <c r="F28" s="7"/>
      <c r="G28" s="7"/>
      <c r="H28" s="7"/>
      <c r="I28" s="7"/>
      <c r="J28" s="7"/>
      <c r="L28" s="8"/>
      <c r="M28" s="8"/>
      <c r="N28" s="7"/>
    </row>
    <row r="29" spans="1:15" hidden="1" outlineLevel="1" x14ac:dyDescent="0.25">
      <c r="A29" s="7"/>
      <c r="C29" s="8"/>
      <c r="D29" s="8"/>
      <c r="E29" s="8"/>
      <c r="F29" s="7"/>
      <c r="G29" s="7"/>
      <c r="H29" s="7"/>
      <c r="I29" s="7"/>
      <c r="J29" s="7"/>
      <c r="L29" s="8"/>
      <c r="M29" s="8"/>
      <c r="N29" s="7"/>
    </row>
    <row r="30" spans="1:15" hidden="1" outlineLevel="1" x14ac:dyDescent="0.25">
      <c r="A30" s="7"/>
      <c r="B30" s="3" t="str">
        <f>structure!$D$16</f>
        <v>LATAM GSR</v>
      </c>
      <c r="C30" s="8"/>
      <c r="D30" s="8"/>
      <c r="E30" s="8"/>
      <c r="F30" s="7"/>
      <c r="G30" s="7"/>
      <c r="H30" s="7"/>
      <c r="I30" s="7"/>
      <c r="J30" s="7"/>
      <c r="L30" s="8"/>
      <c r="M30" s="8"/>
      <c r="N30" s="7"/>
    </row>
    <row r="31" spans="1:15" hidden="1" outlineLevel="1" x14ac:dyDescent="0.25">
      <c r="A31" s="7"/>
      <c r="B31" s="3" t="s">
        <v>1167</v>
      </c>
      <c r="C31" s="8"/>
      <c r="D31" s="8"/>
      <c r="E31" s="8"/>
      <c r="F31" s="7"/>
      <c r="G31" s="7"/>
      <c r="H31" s="7"/>
      <c r="I31" s="7"/>
      <c r="J31" s="7"/>
      <c r="L31" s="8"/>
      <c r="M31" s="8"/>
      <c r="N31" s="7"/>
    </row>
    <row r="32" spans="1:15" hidden="1" outlineLevel="1" x14ac:dyDescent="0.25">
      <c r="A32" s="7"/>
      <c r="B32" s="3" t="s">
        <v>3</v>
      </c>
      <c r="C32" s="8"/>
      <c r="D32" s="8"/>
      <c r="E32" s="8"/>
      <c r="F32" s="7"/>
      <c r="G32" s="7"/>
      <c r="H32" s="7"/>
      <c r="I32" s="7"/>
      <c r="J32" s="7"/>
      <c r="L32" s="8"/>
      <c r="M32" s="8"/>
      <c r="N32" s="7"/>
    </row>
    <row r="33" spans="1:15" hidden="1" outlineLevel="1" x14ac:dyDescent="0.25">
      <c r="A33" s="7"/>
      <c r="B33" s="3" t="s">
        <v>6</v>
      </c>
      <c r="C33" s="8"/>
      <c r="D33" s="8"/>
      <c r="E33" s="8"/>
      <c r="F33" s="7"/>
      <c r="G33" s="7"/>
      <c r="H33" s="7"/>
      <c r="I33" s="7"/>
      <c r="J33" s="7"/>
      <c r="L33" s="8"/>
      <c r="M33" s="8"/>
      <c r="N33" s="7"/>
    </row>
    <row r="34" spans="1:15" hidden="1" outlineLevel="1" x14ac:dyDescent="0.25">
      <c r="A34" s="7"/>
      <c r="B34" s="3" t="s">
        <v>2</v>
      </c>
      <c r="C34" s="8"/>
      <c r="D34" s="8"/>
      <c r="E34" s="8"/>
      <c r="F34" s="7"/>
      <c r="G34" s="7"/>
      <c r="H34" s="7"/>
      <c r="I34" s="7"/>
      <c r="J34" s="7"/>
      <c r="L34" s="8"/>
      <c r="M34" s="8"/>
      <c r="N34" s="7"/>
    </row>
    <row r="35" spans="1:15" hidden="1" outlineLevel="1" x14ac:dyDescent="0.25">
      <c r="A35" s="7"/>
      <c r="B35" s="3" t="s">
        <v>9</v>
      </c>
      <c r="C35" s="8"/>
      <c r="D35" s="8"/>
      <c r="E35" s="8"/>
      <c r="F35" s="7"/>
      <c r="G35" s="7"/>
      <c r="H35" s="7"/>
      <c r="I35" s="7"/>
      <c r="J35" s="7"/>
      <c r="L35" s="8"/>
      <c r="M35" s="8"/>
      <c r="N35" s="7"/>
    </row>
    <row r="36" spans="1:15" hidden="1" outlineLevel="1" x14ac:dyDescent="0.25">
      <c r="A36" s="7"/>
      <c r="B36" s="3"/>
      <c r="C36" s="8"/>
      <c r="D36" s="8"/>
      <c r="E36" s="8"/>
      <c r="F36" s="7"/>
      <c r="G36" s="7"/>
      <c r="H36" s="7"/>
      <c r="I36" s="7"/>
      <c r="J36" s="7"/>
      <c r="L36" s="8"/>
      <c r="M36" s="8"/>
      <c r="N36" s="7"/>
    </row>
    <row r="37" spans="1:15" hidden="1" outlineLevel="1" x14ac:dyDescent="0.25">
      <c r="A37" s="7"/>
      <c r="C37" s="8"/>
      <c r="D37" s="8"/>
      <c r="E37" s="8"/>
      <c r="F37" s="7"/>
      <c r="G37" s="7"/>
      <c r="H37" s="7"/>
      <c r="I37" s="7"/>
      <c r="J37" s="7"/>
      <c r="L37" s="8"/>
      <c r="M37" s="8"/>
      <c r="N37" s="7"/>
    </row>
    <row r="38" spans="1:15" hidden="1" outlineLevel="1" x14ac:dyDescent="0.25">
      <c r="A38" s="7"/>
      <c r="B38" s="543" t="str">
        <f>+structure!U1</f>
        <v>CY18</v>
      </c>
      <c r="C38" s="543" t="str">
        <f>+B38</f>
        <v>CY18</v>
      </c>
      <c r="D38" s="543" t="str">
        <f>+structure!H1</f>
        <v>CY18</v>
      </c>
      <c r="E38" s="543" t="str">
        <f>+D38</f>
        <v>CY18</v>
      </c>
      <c r="F38" s="543" t="str">
        <f>+structure!S1</f>
        <v>CY19</v>
      </c>
      <c r="G38" s="543" t="str">
        <f>+structure!S1</f>
        <v>CY19</v>
      </c>
      <c r="H38" s="720" t="s">
        <v>72</v>
      </c>
      <c r="I38" s="714"/>
      <c r="J38" s="715"/>
      <c r="L38" s="543" t="str">
        <f>+structure!U1</f>
        <v>CY18</v>
      </c>
      <c r="M38" s="543" t="str">
        <f>+L38</f>
        <v>CY18</v>
      </c>
      <c r="N38" s="543" t="str">
        <f>+structure!S1</f>
        <v>CY19</v>
      </c>
      <c r="O38" s="719" t="s">
        <v>72</v>
      </c>
    </row>
    <row r="39" spans="1:15" hidden="1" outlineLevel="1" x14ac:dyDescent="0.25">
      <c r="A39" s="7"/>
      <c r="B39" s="544" t="str">
        <f>+structure!E1</f>
        <v>Q1</v>
      </c>
      <c r="C39" s="544" t="str">
        <f>+B39</f>
        <v>Q1</v>
      </c>
      <c r="D39" s="544" t="str">
        <f>structure!G1</f>
        <v>Q4</v>
      </c>
      <c r="E39" s="544" t="str">
        <f>+D39</f>
        <v>Q4</v>
      </c>
      <c r="F39" s="544" t="str">
        <f>+structure!E1</f>
        <v>Q1</v>
      </c>
      <c r="G39" s="544" t="str">
        <f>+structure!E1</f>
        <v>Q1</v>
      </c>
      <c r="H39" s="717"/>
      <c r="I39" s="717"/>
      <c r="J39" s="718"/>
      <c r="L39" s="544" t="str">
        <f>+N39</f>
        <v>Y-T-D(Mar)</v>
      </c>
      <c r="M39" s="544" t="str">
        <f>+N39</f>
        <v>Y-T-D(Mar)</v>
      </c>
      <c r="N39" s="544" t="str">
        <f>+structure!C7</f>
        <v>Y-T-D(Mar)</v>
      </c>
      <c r="O39" s="718"/>
    </row>
    <row r="40" spans="1:15" hidden="1" outlineLevel="1" x14ac:dyDescent="0.25">
      <c r="A40" s="7"/>
      <c r="B40" s="544" t="s">
        <v>58</v>
      </c>
      <c r="C40" s="544" t="str">
        <f>+B40</f>
        <v>Actual</v>
      </c>
      <c r="D40" s="544" t="s">
        <v>58</v>
      </c>
      <c r="E40" s="544" t="str">
        <f>+D40</f>
        <v>Actual</v>
      </c>
      <c r="F40" s="544" t="s">
        <v>4</v>
      </c>
      <c r="G40" s="544" t="s">
        <v>58</v>
      </c>
      <c r="H40" s="183" t="s">
        <v>499</v>
      </c>
      <c r="I40" s="184" t="s">
        <v>498</v>
      </c>
      <c r="J40" s="184" t="s">
        <v>519</v>
      </c>
      <c r="L40" s="544" t="s">
        <v>58</v>
      </c>
      <c r="M40" s="544" t="s">
        <v>58</v>
      </c>
      <c r="N40" s="544" t="s">
        <v>58</v>
      </c>
      <c r="O40" s="183" t="s">
        <v>498</v>
      </c>
    </row>
    <row r="41" spans="1:15" hidden="1" outlineLevel="1" x14ac:dyDescent="0.25">
      <c r="A41" s="7"/>
      <c r="B41" s="545" t="s">
        <v>7</v>
      </c>
      <c r="C41" s="545" t="s">
        <v>59</v>
      </c>
      <c r="D41" s="545" t="s">
        <v>7</v>
      </c>
      <c r="E41" s="545" t="s">
        <v>59</v>
      </c>
      <c r="F41" s="545" t="str">
        <f>structure!W1</f>
        <v>March Forecast</v>
      </c>
      <c r="G41" s="545" t="s">
        <v>7</v>
      </c>
      <c r="H41" s="101"/>
      <c r="I41" s="12"/>
      <c r="J41" s="12"/>
      <c r="L41" s="545" t="s">
        <v>7</v>
      </c>
      <c r="M41" s="545" t="s">
        <v>59</v>
      </c>
      <c r="N41" s="545" t="s">
        <v>7</v>
      </c>
      <c r="O41" s="371"/>
    </row>
    <row r="42" spans="1:15" hidden="1" outlineLevel="1" x14ac:dyDescent="0.25">
      <c r="A42" s="16" t="s">
        <v>62</v>
      </c>
      <c r="B42" s="363">
        <v>4465.2040150000003</v>
      </c>
      <c r="C42" s="363">
        <v>4487.3633680000003</v>
      </c>
      <c r="D42" s="363">
        <v>4642.8773219999994</v>
      </c>
      <c r="E42" s="363">
        <v>4649.677146</v>
      </c>
      <c r="F42" s="363">
        <v>5917.5698140000004</v>
      </c>
      <c r="G42" s="363">
        <v>5125.3422959999998</v>
      </c>
      <c r="H42" s="17">
        <f t="shared" ref="H42:H51" si="0">G42-F42</f>
        <v>-792.2275180000006</v>
      </c>
      <c r="I42" s="17">
        <f t="shared" ref="I42:I51" si="1">+G42-B42</f>
        <v>660.13828099999955</v>
      </c>
      <c r="J42" s="17">
        <f t="shared" ref="J42:J51" si="2">+G42-D42</f>
        <v>482.46497400000044</v>
      </c>
      <c r="L42" s="363">
        <v>4465.2040149999993</v>
      </c>
      <c r="M42" s="363">
        <v>4487.3633680000003</v>
      </c>
      <c r="N42" s="363">
        <v>5125.3422959999998</v>
      </c>
      <c r="O42" s="363">
        <f t="shared" ref="O42:O51" si="3">N42-L42</f>
        <v>660.13828100000046</v>
      </c>
    </row>
    <row r="43" spans="1:15" hidden="1" outlineLevel="1" x14ac:dyDescent="0.25">
      <c r="A43" s="11" t="s">
        <v>63</v>
      </c>
      <c r="B43" s="13">
        <v>198.59024099999999</v>
      </c>
      <c r="C43" s="13">
        <v>198.966295</v>
      </c>
      <c r="D43" s="13">
        <v>498.55764399999998</v>
      </c>
      <c r="E43" s="13">
        <v>497.83967999999999</v>
      </c>
      <c r="F43" s="13">
        <v>356.30385499999994</v>
      </c>
      <c r="G43" s="13">
        <v>490.86909300000002</v>
      </c>
      <c r="H43" s="13">
        <f t="shared" si="0"/>
        <v>134.56523800000008</v>
      </c>
      <c r="I43" s="13">
        <f t="shared" si="1"/>
        <v>292.27885200000003</v>
      </c>
      <c r="J43" s="13">
        <f t="shared" si="2"/>
        <v>-7.6885509999999613</v>
      </c>
      <c r="L43" s="13">
        <v>198.59024100000002</v>
      </c>
      <c r="M43" s="13">
        <v>198.966295</v>
      </c>
      <c r="N43" s="13">
        <v>490.86909300000008</v>
      </c>
      <c r="O43" s="13">
        <f t="shared" si="3"/>
        <v>292.27885200000003</v>
      </c>
    </row>
    <row r="44" spans="1:15" hidden="1" outlineLevel="1" x14ac:dyDescent="0.25">
      <c r="A44" s="11" t="s">
        <v>64</v>
      </c>
      <c r="B44" s="13">
        <v>51.642710000000001</v>
      </c>
      <c r="C44" s="13">
        <v>51.642710000000001</v>
      </c>
      <c r="D44" s="13">
        <v>101.43537000000001</v>
      </c>
      <c r="E44" s="13">
        <v>101.43537000000001</v>
      </c>
      <c r="F44" s="13">
        <v>-76.069919999999996</v>
      </c>
      <c r="G44" s="13">
        <v>73.637139999999988</v>
      </c>
      <c r="H44" s="13">
        <f t="shared" si="0"/>
        <v>149.70705999999998</v>
      </c>
      <c r="I44" s="13">
        <f t="shared" si="1"/>
        <v>21.994429999999987</v>
      </c>
      <c r="J44" s="13">
        <f t="shared" si="2"/>
        <v>-27.798230000000018</v>
      </c>
      <c r="L44" s="13">
        <v>51.642710000000001</v>
      </c>
      <c r="M44" s="13">
        <v>51.642710000000001</v>
      </c>
      <c r="N44" s="13">
        <v>73.637140000000002</v>
      </c>
      <c r="O44" s="13">
        <f t="shared" si="3"/>
        <v>21.994430000000001</v>
      </c>
    </row>
    <row r="45" spans="1:15" hidden="1" outlineLevel="1" x14ac:dyDescent="0.25">
      <c r="A45" s="11" t="s">
        <v>65</v>
      </c>
      <c r="B45" s="13">
        <v>232.27397300000001</v>
      </c>
      <c r="C45" s="13">
        <v>216.48078800000002</v>
      </c>
      <c r="D45" s="13">
        <v>175.22258099999999</v>
      </c>
      <c r="E45" s="13">
        <v>178.208879</v>
      </c>
      <c r="F45" s="13">
        <v>155.40029800000002</v>
      </c>
      <c r="G45" s="13">
        <v>127.71407600000001</v>
      </c>
      <c r="H45" s="13">
        <f t="shared" si="0"/>
        <v>-27.686222000000015</v>
      </c>
      <c r="I45" s="13">
        <f t="shared" si="1"/>
        <v>-104.55989700000001</v>
      </c>
      <c r="J45" s="13">
        <f t="shared" si="2"/>
        <v>-47.508504999999985</v>
      </c>
      <c r="L45" s="13">
        <v>232.27397300000001</v>
      </c>
      <c r="M45" s="13">
        <v>216.48078800000002</v>
      </c>
      <c r="N45" s="13">
        <v>127.71407600000001</v>
      </c>
      <c r="O45" s="13">
        <f t="shared" si="3"/>
        <v>-104.55989700000001</v>
      </c>
    </row>
    <row r="46" spans="1:15" hidden="1" outlineLevel="1" x14ac:dyDescent="0.25">
      <c r="A46" s="11" t="s">
        <v>66</v>
      </c>
      <c r="B46" s="13">
        <v>8.6999999999999994E-2</v>
      </c>
      <c r="C46" s="13">
        <v>8.6999999999999994E-2</v>
      </c>
      <c r="D46" s="13">
        <v>23.686511999999997</v>
      </c>
      <c r="E46" s="13">
        <v>23.653119</v>
      </c>
      <c r="F46" s="13">
        <v>0</v>
      </c>
      <c r="G46" s="13">
        <v>3.6427770000000002</v>
      </c>
      <c r="H46" s="13">
        <f t="shared" si="0"/>
        <v>3.6427770000000002</v>
      </c>
      <c r="I46" s="13">
        <f t="shared" si="1"/>
        <v>3.555777</v>
      </c>
      <c r="J46" s="13">
        <f t="shared" si="2"/>
        <v>-20.043734999999998</v>
      </c>
      <c r="L46" s="13">
        <v>8.7000000000000008E-2</v>
      </c>
      <c r="M46" s="13">
        <v>8.7000000000000008E-2</v>
      </c>
      <c r="N46" s="13">
        <v>3.6427770000000002</v>
      </c>
      <c r="O46" s="13">
        <f t="shared" si="3"/>
        <v>3.555777</v>
      </c>
    </row>
    <row r="47" spans="1:15" hidden="1" outlineLevel="1" x14ac:dyDescent="0.25">
      <c r="A47" s="11" t="s">
        <v>67</v>
      </c>
      <c r="B47" s="13">
        <v>10.393044999999999</v>
      </c>
      <c r="C47" s="13">
        <v>10.407781</v>
      </c>
      <c r="D47" s="13">
        <v>36.351021999999993</v>
      </c>
      <c r="E47" s="13">
        <v>36.380800999999998</v>
      </c>
      <c r="F47" s="13">
        <v>17.940380999999999</v>
      </c>
      <c r="G47" s="13">
        <v>34.310148999999996</v>
      </c>
      <c r="H47" s="13">
        <f t="shared" si="0"/>
        <v>16.369767999999997</v>
      </c>
      <c r="I47" s="13">
        <f t="shared" si="1"/>
        <v>23.917103999999995</v>
      </c>
      <c r="J47" s="13">
        <f t="shared" si="2"/>
        <v>-2.0408729999999977</v>
      </c>
      <c r="L47" s="13">
        <v>10.393045000000001</v>
      </c>
      <c r="M47" s="13">
        <v>10.407781</v>
      </c>
      <c r="N47" s="13">
        <v>34.310148999999996</v>
      </c>
      <c r="O47" s="13">
        <f t="shared" si="3"/>
        <v>23.917103999999995</v>
      </c>
    </row>
    <row r="48" spans="1:15" hidden="1" outlineLevel="1" x14ac:dyDescent="0.25">
      <c r="A48" s="11" t="s">
        <v>68</v>
      </c>
      <c r="B48" s="13">
        <v>236.11123400000002</v>
      </c>
      <c r="C48" s="13">
        <v>233.01281</v>
      </c>
      <c r="D48" s="13">
        <v>425.45249799999999</v>
      </c>
      <c r="E48" s="13">
        <v>424.10254700000002</v>
      </c>
      <c r="F48" s="13">
        <v>263.555498</v>
      </c>
      <c r="G48" s="13">
        <v>344.76504799999998</v>
      </c>
      <c r="H48" s="13">
        <f t="shared" si="0"/>
        <v>81.209549999999979</v>
      </c>
      <c r="I48" s="13">
        <f t="shared" si="1"/>
        <v>108.65381399999995</v>
      </c>
      <c r="J48" s="13">
        <f t="shared" si="2"/>
        <v>-80.687450000000013</v>
      </c>
      <c r="L48" s="13">
        <v>236.11123400000002</v>
      </c>
      <c r="M48" s="13">
        <v>233.01281</v>
      </c>
      <c r="N48" s="13">
        <v>344.76504799999998</v>
      </c>
      <c r="O48" s="13">
        <f t="shared" si="3"/>
        <v>108.65381399999995</v>
      </c>
    </row>
    <row r="49" spans="1:15" hidden="1" outlineLevel="1" x14ac:dyDescent="0.25">
      <c r="A49" s="11" t="s">
        <v>69</v>
      </c>
      <c r="B49" s="13">
        <v>6.6180950000000003</v>
      </c>
      <c r="C49" s="13">
        <v>7.0916259999999998</v>
      </c>
      <c r="D49" s="13">
        <v>2.562068</v>
      </c>
      <c r="E49" s="13">
        <v>2.543177</v>
      </c>
      <c r="F49" s="13">
        <v>1.2311730000000001</v>
      </c>
      <c r="G49" s="13">
        <v>1.2341610000000001</v>
      </c>
      <c r="H49" s="13">
        <f t="shared" si="0"/>
        <v>2.9879999999999907E-3</v>
      </c>
      <c r="I49" s="13">
        <f t="shared" si="1"/>
        <v>-5.383934</v>
      </c>
      <c r="J49" s="13">
        <f t="shared" si="2"/>
        <v>-1.3279069999999999</v>
      </c>
      <c r="L49" s="13">
        <v>6.6180950000000003</v>
      </c>
      <c r="M49" s="13">
        <v>7.0916259999999998</v>
      </c>
      <c r="N49" s="13">
        <v>1.2341610000000001</v>
      </c>
      <c r="O49" s="13">
        <f t="shared" si="3"/>
        <v>-5.383934</v>
      </c>
    </row>
    <row r="50" spans="1:15" hidden="1" outlineLevel="1" x14ac:dyDescent="0.25">
      <c r="A50" s="11" t="s">
        <v>1150</v>
      </c>
      <c r="B50" s="13">
        <v>3.3946700000000001</v>
      </c>
      <c r="C50" s="13">
        <v>3.3946700000000001</v>
      </c>
      <c r="D50" s="13">
        <v>11.597939999999999</v>
      </c>
      <c r="E50" s="13">
        <v>11.616038</v>
      </c>
      <c r="F50" s="13">
        <v>8.6207069999999995</v>
      </c>
      <c r="G50" s="13">
        <v>11.338101999999999</v>
      </c>
      <c r="H50" s="13">
        <f t="shared" si="0"/>
        <v>2.7173949999999998</v>
      </c>
      <c r="I50" s="13">
        <f t="shared" si="1"/>
        <v>7.9434319999999996</v>
      </c>
      <c r="J50" s="13">
        <f t="shared" si="2"/>
        <v>-0.25983800000000024</v>
      </c>
      <c r="L50" s="13">
        <v>3.3946699999999996</v>
      </c>
      <c r="M50" s="13">
        <v>3.3946699999999996</v>
      </c>
      <c r="N50" s="13">
        <v>11.338101999999999</v>
      </c>
      <c r="O50" s="13">
        <f t="shared" si="3"/>
        <v>7.9434319999999996</v>
      </c>
    </row>
    <row r="51" spans="1:15" hidden="1" outlineLevel="1" x14ac:dyDescent="0.25">
      <c r="A51" s="11" t="s">
        <v>131</v>
      </c>
      <c r="B51" s="13">
        <v>0</v>
      </c>
      <c r="C51" s="13">
        <v>0</v>
      </c>
      <c r="D51" s="13">
        <v>0</v>
      </c>
      <c r="E51" s="13">
        <v>0</v>
      </c>
      <c r="F51" s="13">
        <v>-210.4317789386433</v>
      </c>
      <c r="G51" s="13">
        <v>0</v>
      </c>
      <c r="H51" s="13">
        <f t="shared" si="0"/>
        <v>210.4317789386433</v>
      </c>
      <c r="I51" s="13">
        <f t="shared" si="1"/>
        <v>0</v>
      </c>
      <c r="J51" s="13">
        <f t="shared" si="2"/>
        <v>0</v>
      </c>
      <c r="L51" s="13">
        <v>0</v>
      </c>
      <c r="M51" s="13">
        <v>0</v>
      </c>
      <c r="N51" s="13">
        <v>0</v>
      </c>
      <c r="O51" s="13">
        <f t="shared" si="3"/>
        <v>0</v>
      </c>
    </row>
    <row r="52" spans="1:15" s="21" customFormat="1" ht="13" hidden="1" outlineLevel="1" x14ac:dyDescent="0.3">
      <c r="A52" s="19" t="s">
        <v>105</v>
      </c>
      <c r="B52" s="20">
        <f t="shared" ref="B52:J52" si="4">SUM(B42:B51)</f>
        <v>5204.3149830000002</v>
      </c>
      <c r="C52" s="20">
        <f t="shared" si="4"/>
        <v>5208.4470480000009</v>
      </c>
      <c r="D52" s="20">
        <f t="shared" si="4"/>
        <v>5917.7429569999986</v>
      </c>
      <c r="E52" s="20">
        <f t="shared" si="4"/>
        <v>5925.4567569999999</v>
      </c>
      <c r="F52" s="20">
        <f t="shared" si="4"/>
        <v>6434.1200270613581</v>
      </c>
      <c r="G52" s="20">
        <f t="shared" si="4"/>
        <v>6212.8528420000002</v>
      </c>
      <c r="H52" s="20">
        <f t="shared" si="4"/>
        <v>-221.2671850613572</v>
      </c>
      <c r="I52" s="20">
        <f t="shared" si="4"/>
        <v>1008.5378589999996</v>
      </c>
      <c r="J52" s="20">
        <f t="shared" si="4"/>
        <v>295.10988500000053</v>
      </c>
      <c r="L52" s="20">
        <f>SUM(L42:L51)</f>
        <v>5204.3149829999993</v>
      </c>
      <c r="M52" s="20">
        <f>SUM(M42:M51)</f>
        <v>5208.4470480000009</v>
      </c>
      <c r="N52" s="20">
        <f>SUM(N42:N51)</f>
        <v>6212.8528420000002</v>
      </c>
      <c r="O52" s="20">
        <f>SUM(O42:O51)</f>
        <v>1008.5378590000005</v>
      </c>
    </row>
    <row r="53" spans="1:15" hidden="1" outlineLevel="1" x14ac:dyDescent="0.25">
      <c r="A53" s="11" t="s">
        <v>70</v>
      </c>
      <c r="B53" s="13">
        <f t="shared" ref="B53:J53" si="5">B52-B42-B44-B49-B51</f>
        <v>680.85016299999995</v>
      </c>
      <c r="C53" s="13">
        <f t="shared" si="5"/>
        <v>662.34934400000066</v>
      </c>
      <c r="D53" s="13">
        <f t="shared" si="5"/>
        <v>1170.8681969999993</v>
      </c>
      <c r="E53" s="13">
        <f t="shared" si="5"/>
        <v>1171.801064</v>
      </c>
      <c r="F53" s="13">
        <f t="shared" si="5"/>
        <v>801.82073900000103</v>
      </c>
      <c r="G53" s="13">
        <f t="shared" si="5"/>
        <v>1012.6392450000004</v>
      </c>
      <c r="H53" s="13">
        <f t="shared" si="5"/>
        <v>210.81850600000016</v>
      </c>
      <c r="I53" s="13">
        <f t="shared" si="5"/>
        <v>331.78908200000006</v>
      </c>
      <c r="J53" s="13">
        <f t="shared" si="5"/>
        <v>-158.22895199999988</v>
      </c>
      <c r="L53" s="13">
        <f>L52-L42-L44-L49-L51</f>
        <v>680.85016299999995</v>
      </c>
      <c r="M53" s="13">
        <f>M52-M42-M44-M49-M51</f>
        <v>662.34934400000066</v>
      </c>
      <c r="N53" s="13">
        <f>N52-N42-N44-N49-N51</f>
        <v>1012.6392450000004</v>
      </c>
      <c r="O53" s="13">
        <f>O52-O42-O44-O49-O51</f>
        <v>331.78908200000001</v>
      </c>
    </row>
    <row r="54" spans="1:15" s="29" customFormat="1" ht="13" collapsed="1" x14ac:dyDescent="0.3">
      <c r="A54" s="38" t="s">
        <v>71</v>
      </c>
      <c r="B54" s="39">
        <f t="shared" ref="B54:J54" si="6">B53/B52</f>
        <v>0.130824165182932</v>
      </c>
      <c r="C54" s="39">
        <f t="shared" si="6"/>
        <v>0.12716829755509124</v>
      </c>
      <c r="D54" s="39">
        <f t="shared" si="6"/>
        <v>0.19785722453777738</v>
      </c>
      <c r="E54" s="39">
        <f t="shared" si="6"/>
        <v>0.19775708642472167</v>
      </c>
      <c r="F54" s="39">
        <f t="shared" si="6"/>
        <v>0.12462010898578385</v>
      </c>
      <c r="G54" s="100">
        <f t="shared" si="6"/>
        <v>0.16299102372977151</v>
      </c>
      <c r="H54" s="39">
        <f t="shared" si="6"/>
        <v>-0.95277799978130684</v>
      </c>
      <c r="I54" s="39">
        <f t="shared" si="6"/>
        <v>0.32898029463066514</v>
      </c>
      <c r="J54" s="108">
        <f t="shared" si="6"/>
        <v>-0.53616961017757703</v>
      </c>
      <c r="L54" s="283">
        <f>L53/L52</f>
        <v>0.13082416518293202</v>
      </c>
      <c r="M54" s="39">
        <f>M53/M52</f>
        <v>0.12716829755509124</v>
      </c>
      <c r="N54" s="284">
        <f>N53/N52</f>
        <v>0.16299102372977151</v>
      </c>
      <c r="O54" s="284">
        <f>O53/O52</f>
        <v>0.32898029463066475</v>
      </c>
    </row>
    <row r="55" spans="1:15" x14ac:dyDescent="0.25">
      <c r="A55" s="11"/>
    </row>
    <row r="56" spans="1:15" ht="12.75" customHeight="1" x14ac:dyDescent="0.25">
      <c r="C56" s="3"/>
      <c r="D56" s="3"/>
      <c r="E56" s="3"/>
    </row>
    <row r="57" spans="1:15" ht="13" x14ac:dyDescent="0.3">
      <c r="A57" s="22" t="s">
        <v>93</v>
      </c>
      <c r="B57" s="22" t="s">
        <v>1216</v>
      </c>
      <c r="C57" s="3"/>
    </row>
    <row r="58" spans="1:15" hidden="1" outlineLevel="1" x14ac:dyDescent="0.25">
      <c r="A58" s="7"/>
      <c r="B58" s="388" t="str">
        <f>structure!$D$16</f>
        <v>LATAM GSR</v>
      </c>
      <c r="C58" s="3"/>
    </row>
    <row r="59" spans="1:15" hidden="1" outlineLevel="1" x14ac:dyDescent="0.25">
      <c r="B59" s="3" t="s">
        <v>3</v>
      </c>
      <c r="C59" s="3"/>
    </row>
    <row r="60" spans="1:15" hidden="1" outlineLevel="1" x14ac:dyDescent="0.25">
      <c r="B60" s="3" t="s">
        <v>1</v>
      </c>
      <c r="C60" s="3"/>
    </row>
    <row r="61" spans="1:15" hidden="1" outlineLevel="1" x14ac:dyDescent="0.25">
      <c r="B61" s="3" t="s">
        <v>6</v>
      </c>
      <c r="C61" s="3"/>
    </row>
    <row r="62" spans="1:15" hidden="1" outlineLevel="1" x14ac:dyDescent="0.25">
      <c r="B62" s="3" t="s">
        <v>2</v>
      </c>
      <c r="C62" s="3"/>
    </row>
    <row r="63" spans="1:15" hidden="1" outlineLevel="1" x14ac:dyDescent="0.25">
      <c r="B63" s="3"/>
      <c r="C63" s="3"/>
    </row>
    <row r="64" spans="1:15" ht="13" hidden="1" outlineLevel="1" x14ac:dyDescent="0.3">
      <c r="A64" s="3"/>
      <c r="B64" s="230" t="str">
        <f>+structure!U1</f>
        <v>CY18</v>
      </c>
      <c r="C64" s="227" t="str">
        <f>+B64</f>
        <v>CY18</v>
      </c>
      <c r="D64" s="227" t="str">
        <f>+structure!H1</f>
        <v>CY18</v>
      </c>
      <c r="E64" s="227" t="str">
        <f>+D64</f>
        <v>CY18</v>
      </c>
      <c r="F64" s="228" t="str">
        <f>+G10</f>
        <v>CY19</v>
      </c>
      <c r="G64" s="242" t="str">
        <f>+structure!S1</f>
        <v>CY19</v>
      </c>
      <c r="H64" s="720" t="s">
        <v>72</v>
      </c>
      <c r="I64" s="714"/>
      <c r="J64" s="715"/>
      <c r="K64" s="4"/>
      <c r="L64" s="231" t="str">
        <f>+structure!U1</f>
        <v>CY18</v>
      </c>
      <c r="M64" s="231" t="str">
        <f>+L10</f>
        <v>CY18</v>
      </c>
      <c r="N64" s="242" t="str">
        <f>N10</f>
        <v>CY19</v>
      </c>
      <c r="O64" s="719" t="s">
        <v>72</v>
      </c>
    </row>
    <row r="65" spans="1:15" ht="13" hidden="1" outlineLevel="1" x14ac:dyDescent="0.3">
      <c r="B65" s="153" t="str">
        <f>+structure!E1</f>
        <v>Q1</v>
      </c>
      <c r="C65" s="153" t="str">
        <f>C11</f>
        <v>Q1</v>
      </c>
      <c r="D65" s="153" t="str">
        <f>+structure!G1</f>
        <v>Q4</v>
      </c>
      <c r="E65" s="153" t="str">
        <f>E11</f>
        <v>Q4</v>
      </c>
      <c r="F65" s="109" t="str">
        <f>F11</f>
        <v>Q1</v>
      </c>
      <c r="G65" s="112" t="str">
        <f>+structure!E1</f>
        <v>Q1</v>
      </c>
      <c r="H65" s="717"/>
      <c r="I65" s="717"/>
      <c r="J65" s="718"/>
      <c r="K65" s="4"/>
      <c r="L65" s="191" t="str">
        <f>+structure!C7</f>
        <v>Y-T-D(Mar)</v>
      </c>
      <c r="M65" s="236" t="str">
        <f>+L11</f>
        <v>Y-T-D(Mar)</v>
      </c>
      <c r="N65" s="112" t="str">
        <f>+M11</f>
        <v>Y-T-D(Mar)</v>
      </c>
      <c r="O65" s="718"/>
    </row>
    <row r="66" spans="1:15" ht="13" hidden="1" outlineLevel="1" x14ac:dyDescent="0.3">
      <c r="B66" s="243" t="s">
        <v>85</v>
      </c>
      <c r="C66" s="244" t="str">
        <f>+B66</f>
        <v>Act</v>
      </c>
      <c r="D66" s="244" t="s">
        <v>85</v>
      </c>
      <c r="E66" s="244" t="s">
        <v>85</v>
      </c>
      <c r="F66" s="109" t="s">
        <v>86</v>
      </c>
      <c r="G66" s="112" t="s">
        <v>497</v>
      </c>
      <c r="H66" s="183" t="s">
        <v>499</v>
      </c>
      <c r="I66" s="184" t="s">
        <v>498</v>
      </c>
      <c r="J66" s="184" t="s">
        <v>519</v>
      </c>
      <c r="K66" s="4"/>
      <c r="L66" s="237" t="str">
        <f>+B66</f>
        <v>Act</v>
      </c>
      <c r="M66" s="237" t="str">
        <f>+C66</f>
        <v>Act</v>
      </c>
      <c r="N66" s="112" t="str">
        <f>+G66</f>
        <v>ACT</v>
      </c>
      <c r="O66" s="183"/>
    </row>
    <row r="67" spans="1:15" ht="13" hidden="1" outlineLevel="1" x14ac:dyDescent="0.3">
      <c r="A67" s="3"/>
      <c r="B67" s="243" t="s">
        <v>58</v>
      </c>
      <c r="C67" s="244" t="str">
        <f>+B67</f>
        <v>Actual</v>
      </c>
      <c r="D67" s="244" t="s">
        <v>58</v>
      </c>
      <c r="E67" s="245" t="str">
        <f>+D67</f>
        <v>Actual</v>
      </c>
      <c r="F67" s="109" t="s">
        <v>4</v>
      </c>
      <c r="G67" s="112" t="s">
        <v>58</v>
      </c>
      <c r="H67" s="101"/>
      <c r="I67" s="12"/>
      <c r="J67" s="12"/>
      <c r="K67" s="4"/>
      <c r="L67" s="237" t="str">
        <f>+B67</f>
        <v>Actual</v>
      </c>
      <c r="M67" s="159" t="str">
        <f>+L67</f>
        <v>Actual</v>
      </c>
      <c r="N67" s="112" t="str">
        <f>+G67</f>
        <v>Actual</v>
      </c>
      <c r="O67" s="101"/>
    </row>
    <row r="68" spans="1:15" ht="13" hidden="1" outlineLevel="1" x14ac:dyDescent="0.3">
      <c r="A68" s="3"/>
      <c r="B68" s="246" t="s">
        <v>7</v>
      </c>
      <c r="C68" s="246" t="s">
        <v>59</v>
      </c>
      <c r="D68" s="247" t="s">
        <v>7</v>
      </c>
      <c r="E68" s="161" t="s">
        <v>59</v>
      </c>
      <c r="F68" s="233" t="str">
        <f>structure!W1</f>
        <v>March Forecast</v>
      </c>
      <c r="G68" s="112" t="s">
        <v>7</v>
      </c>
      <c r="H68" s="101"/>
      <c r="I68" s="12"/>
      <c r="J68" s="12"/>
      <c r="K68" s="4"/>
      <c r="L68" s="160" t="str">
        <f>+B68</f>
        <v>Current Input</v>
      </c>
      <c r="M68" s="287" t="str">
        <f>+C68</f>
        <v>at Actual Exchange Rates</v>
      </c>
      <c r="N68" s="112" t="str">
        <f>+G68</f>
        <v>Current Input</v>
      </c>
      <c r="O68" s="121"/>
    </row>
    <row r="69" spans="1:15" ht="13" collapsed="1" x14ac:dyDescent="0.3">
      <c r="A69" s="238" t="s">
        <v>9</v>
      </c>
      <c r="B69" s="366">
        <v>3445.3999829999998</v>
      </c>
      <c r="C69" s="43">
        <v>3462.7349819999999</v>
      </c>
      <c r="D69" s="43">
        <v>2861.1069350000002</v>
      </c>
      <c r="E69" s="43">
        <v>2856.5285949999998</v>
      </c>
      <c r="F69" s="95">
        <v>3420.1549978667226</v>
      </c>
      <c r="G69" s="103">
        <v>3738.679243999999</v>
      </c>
      <c r="H69" s="96">
        <f>G69-F69</f>
        <v>318.52424613327639</v>
      </c>
      <c r="I69" s="43">
        <f>+G69-B69</f>
        <v>293.27926099999922</v>
      </c>
      <c r="J69" s="44">
        <f>+G69-D69</f>
        <v>877.57230899999877</v>
      </c>
      <c r="L69" s="42">
        <v>3445.3999829999993</v>
      </c>
      <c r="M69" s="69">
        <v>3462.7349819999999</v>
      </c>
      <c r="N69" s="103">
        <v>3738.679243999999</v>
      </c>
      <c r="O69" s="285">
        <f>+N69-L69</f>
        <v>293.27926099999968</v>
      </c>
    </row>
    <row r="70" spans="1:15" ht="13" x14ac:dyDescent="0.3">
      <c r="A70" s="239" t="s">
        <v>1230</v>
      </c>
      <c r="B70" s="36">
        <v>1145.8049650000003</v>
      </c>
      <c r="C70" s="36">
        <v>1167.104654</v>
      </c>
      <c r="D70" s="36">
        <v>998.75544099999968</v>
      </c>
      <c r="E70" s="36">
        <v>981.86560999999983</v>
      </c>
      <c r="F70" s="98">
        <v>1069.6334301463967</v>
      </c>
      <c r="G70" s="107">
        <v>1224.654638</v>
      </c>
      <c r="H70" s="99">
        <f>G70-F70</f>
        <v>155.0212078536033</v>
      </c>
      <c r="I70" s="36">
        <f>+G70-B70</f>
        <v>78.849672999999711</v>
      </c>
      <c r="J70" s="37">
        <f>+G70-D70</f>
        <v>225.8991970000003</v>
      </c>
      <c r="L70" s="35">
        <v>1145.8049650000003</v>
      </c>
      <c r="M70" s="68">
        <v>1167.1046540000002</v>
      </c>
      <c r="N70" s="107">
        <v>1224.6546380000002</v>
      </c>
      <c r="O70" s="286">
        <f>+N70-L70</f>
        <v>78.849672999999939</v>
      </c>
    </row>
    <row r="71" spans="1:15" ht="13" x14ac:dyDescent="0.3">
      <c r="A71" s="240" t="s">
        <v>1276</v>
      </c>
      <c r="B71" s="27">
        <v>0.33256079719438497</v>
      </c>
      <c r="C71" s="27">
        <v>0.33704706252914157</v>
      </c>
      <c r="D71" s="27">
        <v>0.34908008113300371</v>
      </c>
      <c r="E71" s="27">
        <v>0.34372686193957036</v>
      </c>
      <c r="F71" s="74">
        <v>0.31274413902690568</v>
      </c>
      <c r="G71" s="282">
        <v>0.32756344101072082</v>
      </c>
      <c r="H71" s="73">
        <f>+H70/H69</f>
        <v>0.48668573816744731</v>
      </c>
      <c r="I71" s="27">
        <f>+I70/I69</f>
        <v>0.26885526351622907</v>
      </c>
      <c r="J71" s="27">
        <f>+J70/J69</f>
        <v>0.25741377056144171</v>
      </c>
      <c r="K71" s="29"/>
      <c r="L71" s="165">
        <v>0.33256079719438497</v>
      </c>
      <c r="M71" s="28">
        <v>0.33704706252914168</v>
      </c>
      <c r="N71" s="282">
        <v>0.32756344101072088</v>
      </c>
      <c r="O71" s="73">
        <f>+O70/O69</f>
        <v>0.2688552635162294</v>
      </c>
    </row>
    <row r="74" spans="1:15" ht="13" x14ac:dyDescent="0.3">
      <c r="A74" s="22" t="s">
        <v>93</v>
      </c>
      <c r="B74" s="21" t="s">
        <v>1227</v>
      </c>
    </row>
    <row r="75" spans="1:15" ht="13" x14ac:dyDescent="0.3">
      <c r="A75" s="238" t="s">
        <v>9</v>
      </c>
      <c r="B75" s="43">
        <f t="shared" ref="B75:G75" si="7">B15-B69</f>
        <v>1758.9150000000004</v>
      </c>
      <c r="C75" s="43">
        <f t="shared" si="7"/>
        <v>1745.7120660000019</v>
      </c>
      <c r="D75" s="43">
        <f t="shared" si="7"/>
        <v>3056.6360220000001</v>
      </c>
      <c r="E75" s="43">
        <f t="shared" si="7"/>
        <v>3068.9281620000011</v>
      </c>
      <c r="F75" s="95">
        <f t="shared" si="7"/>
        <v>3013.9650291946346</v>
      </c>
      <c r="G75" s="103">
        <f t="shared" si="7"/>
        <v>2474.1735980000012</v>
      </c>
      <c r="H75" s="96">
        <f>G75-F75</f>
        <v>-539.79143119463333</v>
      </c>
      <c r="I75" s="43">
        <f>+G75-B75</f>
        <v>715.2585980000008</v>
      </c>
      <c r="J75" s="44">
        <f>+G75-D75</f>
        <v>-582.46242399999892</v>
      </c>
      <c r="L75" s="42">
        <f>L15-L69</f>
        <v>1758.915</v>
      </c>
      <c r="M75" s="69">
        <f>M15-M69</f>
        <v>1745.712066</v>
      </c>
      <c r="N75" s="103">
        <f>N15-N69</f>
        <v>2474.1735980000012</v>
      </c>
      <c r="O75" s="285">
        <f>+N75-L75</f>
        <v>715.25859800000126</v>
      </c>
    </row>
    <row r="76" spans="1:15" ht="13" x14ac:dyDescent="0.3">
      <c r="A76" s="239" t="s">
        <v>1230</v>
      </c>
      <c r="B76" s="36">
        <f t="shared" ref="B76:G76" si="8">B25-B70</f>
        <v>361.44239700000048</v>
      </c>
      <c r="C76" s="36">
        <f t="shared" si="8"/>
        <v>376.48299299999917</v>
      </c>
      <c r="D76" s="36">
        <f t="shared" si="8"/>
        <v>1152.3993550000009</v>
      </c>
      <c r="E76" s="36">
        <f t="shared" si="8"/>
        <v>1134.1597780000002</v>
      </c>
      <c r="F76" s="98">
        <f t="shared" si="8"/>
        <v>725.75234763281856</v>
      </c>
      <c r="G76" s="107">
        <f t="shared" si="8"/>
        <v>788.81963200000018</v>
      </c>
      <c r="H76" s="99">
        <f>G76-F76</f>
        <v>63.067284367181628</v>
      </c>
      <c r="I76" s="36">
        <f>+G76-B76</f>
        <v>427.3772349999997</v>
      </c>
      <c r="J76" s="37">
        <f>+G76-D76</f>
        <v>-363.57972300000074</v>
      </c>
      <c r="L76" s="35">
        <f>L25-L70</f>
        <v>361.4423969999998</v>
      </c>
      <c r="M76" s="68">
        <f>M25-M70</f>
        <v>376.48299299999985</v>
      </c>
      <c r="N76" s="107">
        <f>N25-N70</f>
        <v>788.81963199999996</v>
      </c>
      <c r="O76" s="286">
        <f>+N76-L76</f>
        <v>427.37723500000016</v>
      </c>
    </row>
    <row r="77" spans="1:15" ht="13" x14ac:dyDescent="0.3">
      <c r="A77" s="240" t="s">
        <v>1276</v>
      </c>
      <c r="B77" s="27">
        <f>B76/B75</f>
        <v>0.20549167924544415</v>
      </c>
      <c r="C77" s="27">
        <f t="shared" ref="C77:J77" si="9">C76/C75</f>
        <v>0.2156615631709787</v>
      </c>
      <c r="D77" s="27">
        <f t="shared" si="9"/>
        <v>0.37701556440009815</v>
      </c>
      <c r="E77" s="27">
        <f t="shared" si="9"/>
        <v>0.36956217875783559</v>
      </c>
      <c r="F77" s="74">
        <f t="shared" si="9"/>
        <v>0.24079653897867148</v>
      </c>
      <c r="G77" s="282">
        <f t="shared" si="9"/>
        <v>0.31882145724844962</v>
      </c>
      <c r="H77" s="73">
        <f t="shared" si="9"/>
        <v>-0.11683639406354594</v>
      </c>
      <c r="I77" s="27">
        <f t="shared" si="9"/>
        <v>0.59751429230634601</v>
      </c>
      <c r="J77" s="27">
        <f t="shared" si="9"/>
        <v>0.62421146501289393</v>
      </c>
      <c r="K77" s="29"/>
      <c r="L77" s="165">
        <f t="shared" ref="L77" si="10">L76/L75</f>
        <v>0.20549167924544381</v>
      </c>
      <c r="M77" s="28">
        <f t="shared" ref="M77" si="11">M76/M75</f>
        <v>0.21566156317097934</v>
      </c>
      <c r="N77" s="282">
        <f t="shared" ref="N77" si="12">N76/N75</f>
        <v>0.31882145724844951</v>
      </c>
      <c r="O77" s="73">
        <f t="shared" ref="O77" si="13">O76/O75</f>
        <v>0.59751429230634623</v>
      </c>
    </row>
  </sheetData>
  <mergeCells count="6">
    <mergeCell ref="H10:J11"/>
    <mergeCell ref="O10:O11"/>
    <mergeCell ref="H64:J65"/>
    <mergeCell ref="O64:O65"/>
    <mergeCell ref="H38:J39"/>
    <mergeCell ref="O38:O39"/>
  </mergeCells>
  <pageMargins left="0.59055118110236227" right="0.59055118110236227" top="0.59055118110236227" bottom="0.59055118110236227" header="0.31496062992125984" footer="0.11811023622047245"/>
  <pageSetup paperSize="9" scale="97" orientation="landscape" r:id="rId1"/>
  <headerFooter>
    <oddFooter>&amp;L&amp;F
&amp;A&amp;C&amp;P/&amp;N&amp;R&amp;D
&amp;T</oddFooter>
  </headerFooter>
  <customProperties>
    <customPr name="_pios_id" r:id="rId2"/>
    <customPr name="CofWorksheetType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R72"/>
  <sheetViews>
    <sheetView showGridLines="0" zoomScaleNormal="100" workbookViewId="0">
      <selection activeCell="A3" sqref="A3:R20"/>
    </sheetView>
  </sheetViews>
  <sheetFormatPr defaultColWidth="9.1796875" defaultRowHeight="12.5" outlineLevelRow="1" outlineLevelCol="1" x14ac:dyDescent="0.25"/>
  <cols>
    <col min="1" max="1" width="21.1796875" style="2" customWidth="1"/>
    <col min="2" max="5" width="10.7265625" style="2" customWidth="1"/>
    <col min="6" max="8" width="9.54296875" style="2" customWidth="1"/>
    <col min="9" max="9" width="1" style="2" customWidth="1"/>
    <col min="10" max="10" width="10.7265625" style="2" hidden="1" customWidth="1" outlineLevel="1"/>
    <col min="11" max="11" width="10.7265625" style="2" customWidth="1" collapsed="1"/>
    <col min="12" max="12" width="9.54296875" style="2" customWidth="1"/>
    <col min="13" max="13" width="1" style="2" customWidth="1"/>
    <col min="14" max="14" width="10.7265625" style="2" customWidth="1"/>
    <col min="15" max="15" width="10.7265625" style="2" hidden="1" customWidth="1" outlineLevel="1"/>
    <col min="16" max="16" width="10.7265625" style="2" customWidth="1" collapsed="1"/>
    <col min="17" max="18" width="9.54296875" style="2" customWidth="1"/>
    <col min="19" max="16384" width="9.1796875" style="2"/>
  </cols>
  <sheetData>
    <row r="1" spans="1:18" ht="18" x14ac:dyDescent="0.4">
      <c r="A1" s="63" t="s">
        <v>1260</v>
      </c>
    </row>
    <row r="2" spans="1:18" x14ac:dyDescent="0.25">
      <c r="M2" s="3"/>
    </row>
    <row r="3" spans="1:18" ht="13" x14ac:dyDescent="0.3">
      <c r="A3" s="22" t="s">
        <v>96</v>
      </c>
      <c r="B3" s="3" t="s">
        <v>9</v>
      </c>
      <c r="J3" s="3"/>
      <c r="K3" s="3"/>
      <c r="M3" s="3"/>
    </row>
    <row r="4" spans="1:18" ht="13" x14ac:dyDescent="0.3">
      <c r="A4" s="22" t="s">
        <v>93</v>
      </c>
      <c r="B4" s="3" t="s">
        <v>1167</v>
      </c>
      <c r="J4" s="3"/>
      <c r="K4" s="3"/>
      <c r="M4" s="3"/>
    </row>
    <row r="5" spans="1:18" ht="13" hidden="1" outlineLevel="1" x14ac:dyDescent="0.3">
      <c r="A5" s="21"/>
      <c r="B5" s="3" t="s">
        <v>3</v>
      </c>
      <c r="J5" s="3"/>
      <c r="K5" s="3"/>
      <c r="M5" s="3"/>
    </row>
    <row r="6" spans="1:18" ht="13" hidden="1" outlineLevel="1" x14ac:dyDescent="0.3">
      <c r="A6" s="21"/>
      <c r="B6" s="3" t="s">
        <v>1</v>
      </c>
      <c r="J6" s="3"/>
      <c r="K6" s="3"/>
      <c r="M6" s="3"/>
    </row>
    <row r="7" spans="1:18" ht="13" hidden="1" outlineLevel="1" x14ac:dyDescent="0.3">
      <c r="A7" s="21"/>
      <c r="B7" s="3" t="s">
        <v>6</v>
      </c>
      <c r="J7" s="3"/>
      <c r="K7" s="3"/>
      <c r="M7" s="3"/>
    </row>
    <row r="8" spans="1:18" ht="13" hidden="1" outlineLevel="1" x14ac:dyDescent="0.3">
      <c r="A8" s="21"/>
      <c r="B8" s="3" t="s">
        <v>2</v>
      </c>
      <c r="J8" s="3"/>
      <c r="K8" s="3"/>
      <c r="M8" s="3"/>
    </row>
    <row r="9" spans="1:18" collapsed="1" x14ac:dyDescent="0.25">
      <c r="M9" s="3"/>
    </row>
    <row r="10" spans="1:18" s="4" customFormat="1" ht="13" x14ac:dyDescent="0.3">
      <c r="A10" s="31"/>
      <c r="B10" s="226" t="str">
        <f>+structure!U1</f>
        <v>CY18</v>
      </c>
      <c r="C10" s="227" t="str">
        <f>+structure!H1</f>
        <v>CY18</v>
      </c>
      <c r="D10" s="228" t="str">
        <f>+structure!S1</f>
        <v>CY19</v>
      </c>
      <c r="E10" s="229" t="str">
        <f>+structure!S1</f>
        <v>CY19</v>
      </c>
      <c r="F10" s="720" t="s">
        <v>72</v>
      </c>
      <c r="G10" s="714"/>
      <c r="H10" s="715"/>
      <c r="J10" s="230" t="str">
        <f>+structure!U1</f>
        <v>CY18</v>
      </c>
      <c r="K10" s="713" t="s">
        <v>1143</v>
      </c>
      <c r="L10" s="715"/>
      <c r="M10" s="5"/>
      <c r="N10" s="231" t="str">
        <f>+structure!U1</f>
        <v>CY18</v>
      </c>
      <c r="O10" s="260" t="str">
        <f>+N10</f>
        <v>CY18</v>
      </c>
      <c r="P10" s="229" t="str">
        <f>+structure!S1</f>
        <v>CY19</v>
      </c>
      <c r="Q10" s="721" t="s">
        <v>72</v>
      </c>
      <c r="R10" s="715"/>
    </row>
    <row r="11" spans="1:18" s="4" customFormat="1" ht="13" x14ac:dyDescent="0.3">
      <c r="A11" s="45" t="s">
        <v>73</v>
      </c>
      <c r="B11" s="54" t="str">
        <f>+structure!E1</f>
        <v>Q1</v>
      </c>
      <c r="C11" s="46" t="str">
        <f>+structure!G1</f>
        <v>Q4</v>
      </c>
      <c r="D11" s="109" t="str">
        <f>+structure!E1</f>
        <v>Q1</v>
      </c>
      <c r="E11" s="116" t="str">
        <f>+structure!E1</f>
        <v>Q1</v>
      </c>
      <c r="F11" s="717"/>
      <c r="G11" s="717"/>
      <c r="H11" s="718"/>
      <c r="J11" s="153" t="str">
        <f>+structure!E1</f>
        <v>Q1</v>
      </c>
      <c r="K11" s="716"/>
      <c r="L11" s="718"/>
      <c r="M11" s="5"/>
      <c r="N11" s="191" t="str">
        <f>+structure!C7</f>
        <v>Y-T-D(Mar)</v>
      </c>
      <c r="O11" s="236" t="str">
        <f>+N11</f>
        <v>Y-T-D(Mar)</v>
      </c>
      <c r="P11" s="116" t="str">
        <f>+structure!C7</f>
        <v>Y-T-D(Mar)</v>
      </c>
      <c r="Q11" s="722"/>
      <c r="R11" s="718"/>
    </row>
    <row r="12" spans="1:18" s="4" customFormat="1" ht="13" x14ac:dyDescent="0.3">
      <c r="A12" s="155"/>
      <c r="B12" s="54" t="s">
        <v>85</v>
      </c>
      <c r="C12" s="46" t="s">
        <v>85</v>
      </c>
      <c r="D12" s="109" t="s">
        <v>1287</v>
      </c>
      <c r="E12" s="115" t="s">
        <v>497</v>
      </c>
      <c r="F12" s="151" t="s">
        <v>499</v>
      </c>
      <c r="G12" s="152" t="s">
        <v>498</v>
      </c>
      <c r="H12" s="152" t="s">
        <v>519</v>
      </c>
      <c r="J12" s="153" t="s">
        <v>492</v>
      </c>
      <c r="K12" s="207" t="s">
        <v>1140</v>
      </c>
      <c r="L12" s="232" t="s">
        <v>1141</v>
      </c>
      <c r="M12" s="5"/>
      <c r="N12" s="191" t="s">
        <v>85</v>
      </c>
      <c r="O12" s="236" t="str">
        <f>+N12</f>
        <v>Act</v>
      </c>
      <c r="P12" s="115" t="s">
        <v>497</v>
      </c>
      <c r="Q12" s="151" t="s">
        <v>498</v>
      </c>
      <c r="R12" s="152" t="s">
        <v>493</v>
      </c>
    </row>
    <row r="13" spans="1:18" s="4" customFormat="1" ht="13" hidden="1" outlineLevel="1" x14ac:dyDescent="0.3">
      <c r="A13" s="32"/>
      <c r="B13" s="54" t="s">
        <v>58</v>
      </c>
      <c r="C13" s="46" t="s">
        <v>58</v>
      </c>
      <c r="D13" s="109" t="s">
        <v>4</v>
      </c>
      <c r="E13" s="116" t="s">
        <v>58</v>
      </c>
      <c r="F13" s="101"/>
      <c r="G13" s="12"/>
      <c r="H13" s="12"/>
      <c r="J13" s="153" t="str">
        <f>B13</f>
        <v>Actual</v>
      </c>
      <c r="K13" s="12"/>
      <c r="L13" s="12"/>
      <c r="M13" s="5"/>
      <c r="N13" s="46" t="s">
        <v>58</v>
      </c>
      <c r="O13" s="236" t="str">
        <f>+N13</f>
        <v>Actual</v>
      </c>
      <c r="P13" s="116" t="s">
        <v>58</v>
      </c>
      <c r="Q13" s="101"/>
      <c r="R13" s="12"/>
    </row>
    <row r="14" spans="1:18" s="4" customFormat="1" ht="12.75" hidden="1" customHeight="1" outlineLevel="1" x14ac:dyDescent="0.3">
      <c r="A14" s="33"/>
      <c r="B14" s="55" t="s">
        <v>7</v>
      </c>
      <c r="C14" s="48" t="s">
        <v>7</v>
      </c>
      <c r="D14" s="233" t="str">
        <f>+structure!W1</f>
        <v>March Forecast</v>
      </c>
      <c r="E14" s="115" t="s">
        <v>7</v>
      </c>
      <c r="F14" s="121"/>
      <c r="G14" s="146"/>
      <c r="H14" s="146"/>
      <c r="J14" s="154" t="s">
        <v>59</v>
      </c>
      <c r="K14" s="146"/>
      <c r="L14" s="146"/>
      <c r="M14" s="5"/>
      <c r="N14" s="48" t="s">
        <v>7</v>
      </c>
      <c r="O14" s="288" t="s">
        <v>59</v>
      </c>
      <c r="P14" s="115" t="s">
        <v>7</v>
      </c>
      <c r="Q14" s="121"/>
      <c r="R14" s="146"/>
    </row>
    <row r="15" spans="1:18" ht="13" collapsed="1" x14ac:dyDescent="0.3">
      <c r="A15" s="56" t="str">
        <f>+structure!D17</f>
        <v>Brazil</v>
      </c>
      <c r="B15" s="51">
        <v>730.39858300000014</v>
      </c>
      <c r="C15" s="59">
        <v>1184.6495030000001</v>
      </c>
      <c r="D15" s="51">
        <v>1217.7807935737419</v>
      </c>
      <c r="E15" s="113">
        <v>882.399</v>
      </c>
      <c r="F15" s="51">
        <f t="shared" ref="F15:F20" si="0">E15-D15</f>
        <v>-335.3817935737419</v>
      </c>
      <c r="G15" s="234">
        <f t="shared" ref="G15:G20" si="1">IF(ISERROR(E15/B15-1),"n.a.",E15/B15-1)</f>
        <v>0.20810612251694338</v>
      </c>
      <c r="H15" s="235">
        <f t="shared" ref="H15:H20" si="2">IF(ISERROR(E15/C15-1),"n.a.",E15/C15-1)</f>
        <v>-0.25513918018332216</v>
      </c>
      <c r="J15" s="61">
        <v>682.43322999999998</v>
      </c>
      <c r="K15" s="58">
        <f t="shared" ref="K15:K20" si="3">E15-J15</f>
        <v>199.96577000000002</v>
      </c>
      <c r="L15" s="355">
        <f t="shared" ref="L15:L20" si="4">IF(ISERROR(E15/J15-1),"n.a.",E15/J15-1)</f>
        <v>0.29301880566396221</v>
      </c>
      <c r="M15" s="3"/>
      <c r="N15" s="202">
        <v>730.39858299999992</v>
      </c>
      <c r="O15" s="51">
        <v>682.43322999999998</v>
      </c>
      <c r="P15" s="113">
        <v>882.39899999999989</v>
      </c>
      <c r="Q15" s="52">
        <f t="shared" ref="Q15:Q20" si="5">IF(ISERROR(P15/N15-1),"n.a.",P15/N15-1)</f>
        <v>0.2081061225169436</v>
      </c>
      <c r="R15" s="234">
        <f t="shared" ref="R15:R20" si="6">IF(ISERROR(P15/O15-1),"n.a.",P15/O15-1)</f>
        <v>0.29301880566396199</v>
      </c>
    </row>
    <row r="16" spans="1:18" ht="13" x14ac:dyDescent="0.3">
      <c r="A16" s="56" t="str">
        <f>+structure!D18</f>
        <v>CHILE</v>
      </c>
      <c r="B16" s="51">
        <v>397.049125</v>
      </c>
      <c r="C16" s="59">
        <v>963.88779399999976</v>
      </c>
      <c r="D16" s="51">
        <v>728.36897099999999</v>
      </c>
      <c r="E16" s="113">
        <v>822.42034400000011</v>
      </c>
      <c r="F16" s="51">
        <f t="shared" si="0"/>
        <v>94.051373000000126</v>
      </c>
      <c r="G16" s="234">
        <f t="shared" si="1"/>
        <v>1.0713314605591941</v>
      </c>
      <c r="H16" s="235">
        <f t="shared" si="2"/>
        <v>-0.14676754999970432</v>
      </c>
      <c r="J16" s="62">
        <v>396.85233499999998</v>
      </c>
      <c r="K16" s="59">
        <f t="shared" si="3"/>
        <v>425.56800900000013</v>
      </c>
      <c r="L16" s="235">
        <f t="shared" si="4"/>
        <v>1.0723585864752443</v>
      </c>
      <c r="M16" s="3"/>
      <c r="N16" s="202">
        <v>397.049125</v>
      </c>
      <c r="O16" s="51">
        <v>396.85233500000004</v>
      </c>
      <c r="P16" s="113">
        <v>822.420344</v>
      </c>
      <c r="Q16" s="52">
        <f t="shared" si="5"/>
        <v>1.0713314605591941</v>
      </c>
      <c r="R16" s="234">
        <f t="shared" si="6"/>
        <v>1.0723585864752438</v>
      </c>
    </row>
    <row r="17" spans="1:18" ht="13" x14ac:dyDescent="0.3">
      <c r="A17" s="56" t="str">
        <f>+structure!D19</f>
        <v>PERU</v>
      </c>
      <c r="B17" s="51">
        <v>979.95496200000002</v>
      </c>
      <c r="C17" s="59">
        <v>1533.1251650000002</v>
      </c>
      <c r="D17" s="51">
        <v>212.03747700000002</v>
      </c>
      <c r="E17" s="113">
        <v>1867.2744119999998</v>
      </c>
      <c r="F17" s="51">
        <f t="shared" si="0"/>
        <v>1655.2369349999997</v>
      </c>
      <c r="G17" s="234">
        <f t="shared" si="1"/>
        <v>0.9054696230008985</v>
      </c>
      <c r="H17" s="235">
        <f t="shared" si="2"/>
        <v>0.21795301168381753</v>
      </c>
      <c r="J17" s="62">
        <v>980.35513999999978</v>
      </c>
      <c r="K17" s="59">
        <f t="shared" si="3"/>
        <v>886.91927199999998</v>
      </c>
      <c r="L17" s="235">
        <f t="shared" si="4"/>
        <v>0.90469181606983784</v>
      </c>
      <c r="M17" s="3"/>
      <c r="N17" s="202">
        <v>979.9549619999998</v>
      </c>
      <c r="O17" s="51">
        <v>980.35514000000001</v>
      </c>
      <c r="P17" s="113">
        <v>1867.274412</v>
      </c>
      <c r="Q17" s="52">
        <f t="shared" si="5"/>
        <v>0.90546962300089917</v>
      </c>
      <c r="R17" s="234">
        <f t="shared" si="6"/>
        <v>0.90469181606983762</v>
      </c>
    </row>
    <row r="18" spans="1:18" ht="13" x14ac:dyDescent="0.3">
      <c r="A18" s="56" t="str">
        <f>+structure!D20</f>
        <v>OTHER SOUTH AMERICA</v>
      </c>
      <c r="B18" s="51">
        <v>643.70105100000012</v>
      </c>
      <c r="C18" s="59">
        <v>1233.7589050000001</v>
      </c>
      <c r="D18" s="51">
        <v>2400.5223582584385</v>
      </c>
      <c r="E18" s="113">
        <v>614.80324800000017</v>
      </c>
      <c r="F18" s="51">
        <f t="shared" si="0"/>
        <v>-1785.7191102584384</v>
      </c>
      <c r="G18" s="234">
        <f t="shared" si="1"/>
        <v>-4.4893204625200966E-2</v>
      </c>
      <c r="H18" s="235">
        <f t="shared" si="2"/>
        <v>-0.50168282838047673</v>
      </c>
      <c r="J18" s="62">
        <v>643.73819500000002</v>
      </c>
      <c r="K18" s="59">
        <f t="shared" si="3"/>
        <v>-28.934946999999852</v>
      </c>
      <c r="L18" s="235">
        <f t="shared" si="4"/>
        <v>-4.4948314741522943E-2</v>
      </c>
      <c r="M18" s="3"/>
      <c r="N18" s="202">
        <v>643.70105100000001</v>
      </c>
      <c r="O18" s="51">
        <v>643.73819500000013</v>
      </c>
      <c r="P18" s="113">
        <v>614.80324799999994</v>
      </c>
      <c r="Q18" s="52">
        <f t="shared" si="5"/>
        <v>-4.4893204625201188E-2</v>
      </c>
      <c r="R18" s="234">
        <f t="shared" si="6"/>
        <v>-4.4948314741523387E-2</v>
      </c>
    </row>
    <row r="19" spans="1:18" ht="13" x14ac:dyDescent="0.3">
      <c r="A19" s="56" t="str">
        <f>+structure!D21</f>
        <v>MexAm</v>
      </c>
      <c r="B19" s="51">
        <v>2453.2112620000007</v>
      </c>
      <c r="C19" s="59">
        <v>1002.3215900000001</v>
      </c>
      <c r="D19" s="51">
        <v>1875.4104272291765</v>
      </c>
      <c r="E19" s="113">
        <v>2025.9558379999996</v>
      </c>
      <c r="F19" s="51">
        <f t="shared" si="0"/>
        <v>150.54541077082308</v>
      </c>
      <c r="G19" s="234">
        <f t="shared" si="1"/>
        <v>-0.17416169190894615</v>
      </c>
      <c r="H19" s="235">
        <f t="shared" si="2"/>
        <v>1.0212632933507892</v>
      </c>
      <c r="J19" s="62">
        <v>2505.0681479999994</v>
      </c>
      <c r="K19" s="59">
        <f t="shared" si="3"/>
        <v>-479.11230999999975</v>
      </c>
      <c r="L19" s="235">
        <f t="shared" si="4"/>
        <v>-0.19125719608966096</v>
      </c>
      <c r="M19" s="3"/>
      <c r="N19" s="202">
        <v>2453.2112619999998</v>
      </c>
      <c r="O19" s="51">
        <v>2505.0681479999998</v>
      </c>
      <c r="P19" s="113">
        <v>2025.9558379999996</v>
      </c>
      <c r="Q19" s="52">
        <f t="shared" si="5"/>
        <v>-0.17416169190894581</v>
      </c>
      <c r="R19" s="234">
        <f t="shared" si="6"/>
        <v>-0.19125719608966107</v>
      </c>
    </row>
    <row r="20" spans="1:18" ht="13" x14ac:dyDescent="0.3">
      <c r="A20" s="613" t="str">
        <f>structure!$D$16</f>
        <v>LATAM GSR</v>
      </c>
      <c r="B20" s="57">
        <v>5204.3149830000002</v>
      </c>
      <c r="C20" s="65">
        <v>5917.7429570000004</v>
      </c>
      <c r="D20" s="57">
        <v>6434.1200270613572</v>
      </c>
      <c r="E20" s="120">
        <v>6212.8528420000002</v>
      </c>
      <c r="F20" s="57">
        <f t="shared" si="0"/>
        <v>-221.26718506135694</v>
      </c>
      <c r="G20" s="66">
        <f t="shared" si="1"/>
        <v>0.19378878148121492</v>
      </c>
      <c r="H20" s="356">
        <f t="shared" si="2"/>
        <v>4.9868655523626515E-2</v>
      </c>
      <c r="J20" s="64">
        <v>5208.4470480000018</v>
      </c>
      <c r="K20" s="65">
        <f t="shared" si="3"/>
        <v>1004.4057939999984</v>
      </c>
      <c r="L20" s="356">
        <f t="shared" si="4"/>
        <v>0.19284170209346407</v>
      </c>
      <c r="M20" s="3"/>
      <c r="N20" s="204">
        <v>5204.3149829999993</v>
      </c>
      <c r="O20" s="57">
        <v>5208.447048</v>
      </c>
      <c r="P20" s="120">
        <v>6212.8528420000002</v>
      </c>
      <c r="Q20" s="189">
        <f t="shared" si="5"/>
        <v>0.19378878148121514</v>
      </c>
      <c r="R20" s="357">
        <f t="shared" si="6"/>
        <v>0.19284170209346452</v>
      </c>
    </row>
    <row r="21" spans="1:18" x14ac:dyDescent="0.25">
      <c r="E21" s="18"/>
      <c r="F21" s="18"/>
      <c r="G21" s="18"/>
      <c r="H21" s="18"/>
      <c r="M21" s="3"/>
      <c r="P21" s="18"/>
    </row>
    <row r="22" spans="1:18" ht="13.5" customHeight="1" x14ac:dyDescent="0.25">
      <c r="M22" s="3"/>
    </row>
    <row r="23" spans="1:18" hidden="1" outlineLevel="1" x14ac:dyDescent="0.25">
      <c r="A23" s="676" t="s">
        <v>1269</v>
      </c>
      <c r="B23" s="666">
        <f>+B20-B19-B18-B17-B16-B15</f>
        <v>0</v>
      </c>
      <c r="C23" s="666">
        <f>+C20-C19-C18-C17-C16-C15</f>
        <v>0</v>
      </c>
      <c r="D23" s="666">
        <f>+D20-D19-D18-D17-D16-D15</f>
        <v>0</v>
      </c>
      <c r="E23" s="666">
        <f>+E20-E19-E18-E17-E16-E15</f>
        <v>0</v>
      </c>
      <c r="F23" s="666">
        <f>+F20-F19-F18-F17-F16-F15</f>
        <v>4.5474735088646412E-13</v>
      </c>
      <c r="G23" s="666"/>
      <c r="H23" s="666"/>
      <c r="I23" s="666"/>
      <c r="J23" s="666">
        <f>+J20-J19-J18-J17-J16-J15</f>
        <v>2.8421709430404007E-12</v>
      </c>
      <c r="K23" s="666">
        <f>+K20-K19-K18-K17-K16-K15</f>
        <v>-1.9895196601282805E-12</v>
      </c>
      <c r="L23" s="666"/>
      <c r="M23" s="666"/>
      <c r="N23" s="666">
        <f>+N20-N19-N18-N17-N16-N15</f>
        <v>0</v>
      </c>
      <c r="O23" s="666">
        <f>+O20-O19-O18-O17-O16-O15</f>
        <v>0</v>
      </c>
      <c r="P23" s="666">
        <f>+P20-P19-P18-P17-P16-P15</f>
        <v>0</v>
      </c>
      <c r="Q23" s="666"/>
      <c r="R23" s="666"/>
    </row>
    <row r="24" spans="1:18" collapsed="1" x14ac:dyDescent="0.25">
      <c r="M24" s="3"/>
    </row>
    <row r="25" spans="1:18" x14ac:dyDescent="0.25">
      <c r="M25" s="3"/>
    </row>
    <row r="26" spans="1:18" x14ac:dyDescent="0.25">
      <c r="M26" s="3"/>
    </row>
    <row r="27" spans="1:18" x14ac:dyDescent="0.25">
      <c r="M27" s="3"/>
    </row>
    <row r="28" spans="1:18" x14ac:dyDescent="0.25">
      <c r="M28" s="3"/>
    </row>
    <row r="29" spans="1:18" x14ac:dyDescent="0.25">
      <c r="M29" s="3"/>
    </row>
    <row r="30" spans="1:18" x14ac:dyDescent="0.25">
      <c r="M30" s="3"/>
    </row>
    <row r="31" spans="1:18" x14ac:dyDescent="0.25">
      <c r="M31" s="3"/>
    </row>
    <row r="32" spans="1:18" x14ac:dyDescent="0.25">
      <c r="M32" s="3"/>
    </row>
    <row r="33" spans="13:13" x14ac:dyDescent="0.25">
      <c r="M33" s="3"/>
    </row>
    <row r="34" spans="13:13" x14ac:dyDescent="0.25">
      <c r="M34" s="3"/>
    </row>
    <row r="35" spans="13:13" x14ac:dyDescent="0.25">
      <c r="M35" s="3"/>
    </row>
    <row r="36" spans="13:13" x14ac:dyDescent="0.25">
      <c r="M36" s="3"/>
    </row>
    <row r="37" spans="13:13" x14ac:dyDescent="0.25">
      <c r="M37" s="3"/>
    </row>
    <row r="38" spans="13:13" x14ac:dyDescent="0.25">
      <c r="M38" s="3"/>
    </row>
    <row r="39" spans="13:13" x14ac:dyDescent="0.25">
      <c r="M39" s="3"/>
    </row>
    <row r="40" spans="13:13" x14ac:dyDescent="0.25">
      <c r="M40" s="3"/>
    </row>
    <row r="41" spans="13:13" x14ac:dyDescent="0.25">
      <c r="M41" s="3"/>
    </row>
    <row r="42" spans="13:13" x14ac:dyDescent="0.25">
      <c r="M42" s="3"/>
    </row>
    <row r="43" spans="13:13" x14ac:dyDescent="0.25">
      <c r="M43" s="3"/>
    </row>
    <row r="44" spans="13:13" x14ac:dyDescent="0.25">
      <c r="M44" s="3"/>
    </row>
    <row r="45" spans="13:13" x14ac:dyDescent="0.25">
      <c r="M45" s="3"/>
    </row>
    <row r="46" spans="13:13" x14ac:dyDescent="0.25">
      <c r="M46" s="3"/>
    </row>
    <row r="47" spans="13:13" x14ac:dyDescent="0.25">
      <c r="M47" s="3"/>
    </row>
    <row r="48" spans="13:13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</sheetData>
  <mergeCells count="3">
    <mergeCell ref="F10:H11"/>
    <mergeCell ref="Q10:R11"/>
    <mergeCell ref="K10:L11"/>
  </mergeCells>
  <pageMargins left="0.59055118110236227" right="0.59055118110236227" top="0.59055118110236227" bottom="0.59055118110236227" header="0.31496062992125984" footer="0.11811023622047245"/>
  <pageSetup paperSize="9" scale="81" orientation="landscape" r:id="rId1"/>
  <headerFooter>
    <oddFooter>&amp;L&amp;F
&amp;A&amp;C&amp;P/&amp;N&amp;R&amp;D
&amp;T</oddFooter>
  </headerFooter>
  <customProperties>
    <customPr name="_pios_id" r:id="rId2"/>
    <customPr name="CofWorksheetType" r:id="rId3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M22"/>
  <sheetViews>
    <sheetView showGridLines="0" workbookViewId="0">
      <selection activeCell="A3" sqref="A3:L21"/>
    </sheetView>
  </sheetViews>
  <sheetFormatPr defaultColWidth="9.1796875" defaultRowHeight="12.5" outlineLevelRow="1" x14ac:dyDescent="0.25"/>
  <cols>
    <col min="1" max="1" width="22" style="2" customWidth="1"/>
    <col min="2" max="5" width="12.26953125" style="2" customWidth="1"/>
    <col min="6" max="8" width="10.7265625" style="2" customWidth="1"/>
    <col min="9" max="9" width="1.26953125" style="2" customWidth="1"/>
    <col min="10" max="11" width="12.26953125" style="2" customWidth="1"/>
    <col min="12" max="12" width="13.453125" style="2" customWidth="1"/>
    <col min="13" max="13" width="2.453125" style="2" customWidth="1"/>
    <col min="14" max="16384" width="9.1796875" style="2"/>
  </cols>
  <sheetData>
    <row r="1" spans="1:13" ht="18" x14ac:dyDescent="0.4">
      <c r="A1" s="63" t="s">
        <v>1261</v>
      </c>
    </row>
    <row r="3" spans="1:13" ht="13" x14ac:dyDescent="0.3">
      <c r="A3" s="22" t="s">
        <v>1253</v>
      </c>
      <c r="B3" s="3" t="s">
        <v>525</v>
      </c>
    </row>
    <row r="4" spans="1:13" ht="13" x14ac:dyDescent="0.3">
      <c r="A4" s="22" t="s">
        <v>93</v>
      </c>
      <c r="B4" s="3" t="s">
        <v>1167</v>
      </c>
    </row>
    <row r="5" spans="1:13" ht="13" hidden="1" outlineLevel="1" x14ac:dyDescent="0.3">
      <c r="A5" s="21"/>
      <c r="B5" s="3" t="s">
        <v>3</v>
      </c>
    </row>
    <row r="6" spans="1:13" ht="13" hidden="1" outlineLevel="1" x14ac:dyDescent="0.3">
      <c r="A6" s="21"/>
      <c r="B6" s="3" t="s">
        <v>1</v>
      </c>
    </row>
    <row r="7" spans="1:13" ht="13" hidden="1" outlineLevel="1" x14ac:dyDescent="0.3">
      <c r="A7" s="21"/>
      <c r="B7" s="3" t="s">
        <v>6</v>
      </c>
    </row>
    <row r="8" spans="1:13" ht="13" hidden="1" outlineLevel="1" x14ac:dyDescent="0.3">
      <c r="A8" s="21"/>
      <c r="B8" s="3" t="s">
        <v>2</v>
      </c>
    </row>
    <row r="9" spans="1:13" collapsed="1" x14ac:dyDescent="0.25"/>
    <row r="10" spans="1:13" ht="13" x14ac:dyDescent="0.3">
      <c r="A10" s="31"/>
      <c r="B10" s="226" t="str">
        <f>+structure!U1</f>
        <v>CY18</v>
      </c>
      <c r="C10" s="227" t="str">
        <f>+structure!H1</f>
        <v>CY18</v>
      </c>
      <c r="D10" s="249" t="str">
        <f>+structure!S1</f>
        <v>CY19</v>
      </c>
      <c r="E10" s="242" t="str">
        <f>+structure!S1</f>
        <v>CY19</v>
      </c>
      <c r="F10" s="720" t="s">
        <v>1142</v>
      </c>
      <c r="G10" s="714"/>
      <c r="H10" s="715"/>
      <c r="J10" s="231" t="str">
        <f>+structure!U1</f>
        <v>CY18</v>
      </c>
      <c r="K10" s="242" t="str">
        <f>+structure!S1</f>
        <v>CY19</v>
      </c>
      <c r="L10" s="723" t="s">
        <v>1142</v>
      </c>
      <c r="M10" s="190"/>
    </row>
    <row r="11" spans="1:13" ht="13" x14ac:dyDescent="0.3">
      <c r="A11" s="45" t="s">
        <v>73</v>
      </c>
      <c r="B11" s="54" t="str">
        <f>+structure!E1</f>
        <v>Q1</v>
      </c>
      <c r="C11" s="46" t="str">
        <f>+structure!G1</f>
        <v>Q4</v>
      </c>
      <c r="D11" s="47" t="str">
        <f>+structure!E1</f>
        <v>Q1</v>
      </c>
      <c r="E11" s="112" t="str">
        <f>+structure!E1</f>
        <v>Q1</v>
      </c>
      <c r="F11" s="717"/>
      <c r="G11" s="717"/>
      <c r="H11" s="718"/>
      <c r="J11" s="191" t="str">
        <f>+structure!C7</f>
        <v>Y-T-D(Mar)</v>
      </c>
      <c r="K11" s="112" t="str">
        <f>+structure!C7</f>
        <v>Y-T-D(Mar)</v>
      </c>
      <c r="L11" s="724"/>
      <c r="M11" s="190"/>
    </row>
    <row r="12" spans="1:13" ht="13" x14ac:dyDescent="0.3">
      <c r="A12" s="155"/>
      <c r="B12" s="54" t="s">
        <v>85</v>
      </c>
      <c r="C12" s="46" t="s">
        <v>85</v>
      </c>
      <c r="D12" s="47" t="s">
        <v>1287</v>
      </c>
      <c r="E12" s="147" t="s">
        <v>497</v>
      </c>
      <c r="F12" s="151" t="s">
        <v>499</v>
      </c>
      <c r="G12" s="152" t="s">
        <v>498</v>
      </c>
      <c r="H12" s="152" t="s">
        <v>519</v>
      </c>
      <c r="J12" s="191" t="s">
        <v>85</v>
      </c>
      <c r="K12" s="147" t="s">
        <v>497</v>
      </c>
      <c r="L12" s="152" t="s">
        <v>498</v>
      </c>
    </row>
    <row r="13" spans="1:13" ht="13" hidden="1" outlineLevel="1" x14ac:dyDescent="0.3">
      <c r="A13" s="155"/>
      <c r="B13" s="54" t="s">
        <v>11</v>
      </c>
      <c r="C13" s="46" t="s">
        <v>11</v>
      </c>
      <c r="D13" s="47" t="s">
        <v>11</v>
      </c>
      <c r="E13" s="147" t="s">
        <v>11</v>
      </c>
      <c r="F13" s="151"/>
      <c r="G13" s="152"/>
      <c r="H13" s="152"/>
      <c r="I13" s="7"/>
      <c r="J13" s="191" t="s">
        <v>11</v>
      </c>
      <c r="K13" s="147" t="s">
        <v>11</v>
      </c>
      <c r="L13" s="152"/>
    </row>
    <row r="14" spans="1:13" ht="13" hidden="1" outlineLevel="1" x14ac:dyDescent="0.3">
      <c r="A14" s="32"/>
      <c r="B14" s="54" t="s">
        <v>58</v>
      </c>
      <c r="C14" s="46" t="s">
        <v>58</v>
      </c>
      <c r="D14" s="47" t="s">
        <v>4</v>
      </c>
      <c r="E14" s="112" t="s">
        <v>58</v>
      </c>
      <c r="F14" s="101"/>
      <c r="G14" s="12"/>
      <c r="H14" s="12"/>
      <c r="I14" s="7"/>
      <c r="J14" s="191" t="s">
        <v>58</v>
      </c>
      <c r="K14" s="112" t="s">
        <v>58</v>
      </c>
      <c r="L14" s="12"/>
    </row>
    <row r="15" spans="1:13" ht="13" hidden="1" outlineLevel="1" x14ac:dyDescent="0.3">
      <c r="A15" s="33"/>
      <c r="B15" s="55" t="s">
        <v>7</v>
      </c>
      <c r="C15" s="48" t="s">
        <v>7</v>
      </c>
      <c r="D15" s="250" t="str">
        <f>+structure!W1</f>
        <v>March Forecast</v>
      </c>
      <c r="E15" s="147" t="s">
        <v>7</v>
      </c>
      <c r="F15" s="101"/>
      <c r="G15" s="12"/>
      <c r="H15" s="12"/>
      <c r="J15" s="192" t="s">
        <v>7</v>
      </c>
      <c r="K15" s="147" t="s">
        <v>7</v>
      </c>
      <c r="L15" s="12"/>
    </row>
    <row r="16" spans="1:13" ht="13" collapsed="1" x14ac:dyDescent="0.3">
      <c r="A16" s="56" t="str">
        <f>+structure!D17</f>
        <v>Brazil</v>
      </c>
      <c r="B16" s="85">
        <v>0.8926370685469962</v>
      </c>
      <c r="C16" s="86">
        <v>0.55129558687705793</v>
      </c>
      <c r="D16" s="85">
        <v>0.70415015372395584</v>
      </c>
      <c r="E16" s="117">
        <v>0.99595847116780489</v>
      </c>
      <c r="F16" s="208">
        <f t="shared" ref="F16:F21" si="0">E16-D16</f>
        <v>0.29180831744384905</v>
      </c>
      <c r="G16" s="209">
        <f t="shared" ref="G16:G21" si="1">+E16-B16</f>
        <v>0.10332140262080869</v>
      </c>
      <c r="H16" s="210">
        <f t="shared" ref="H16:H21" si="2">E16-C16</f>
        <v>0.44466288429074696</v>
      </c>
      <c r="J16" s="251">
        <v>0.89263706854699654</v>
      </c>
      <c r="K16" s="117">
        <v>0.995958471167805</v>
      </c>
      <c r="L16" s="258">
        <f t="shared" ref="L16:L21" si="3">+K16-J16</f>
        <v>0.10332140262080847</v>
      </c>
      <c r="M16" s="3"/>
    </row>
    <row r="17" spans="1:13" ht="13" x14ac:dyDescent="0.3">
      <c r="A17" s="56" t="str">
        <f>+structure!D18</f>
        <v>CHILE</v>
      </c>
      <c r="B17" s="85">
        <v>0.47246292760373149</v>
      </c>
      <c r="C17" s="86">
        <v>0.83325604287089883</v>
      </c>
      <c r="D17" s="85">
        <v>0.42178734299761933</v>
      </c>
      <c r="E17" s="117">
        <v>0.77557772573777684</v>
      </c>
      <c r="F17" s="254">
        <f t="shared" si="0"/>
        <v>0.35379038274015751</v>
      </c>
      <c r="G17" s="209">
        <f t="shared" si="1"/>
        <v>0.30311479813404535</v>
      </c>
      <c r="H17" s="210">
        <f t="shared" si="2"/>
        <v>-5.7678317133121992E-2</v>
      </c>
      <c r="J17" s="252">
        <v>0.47246292760373171</v>
      </c>
      <c r="K17" s="117">
        <v>0.77557772573777661</v>
      </c>
      <c r="L17" s="210">
        <f t="shared" si="3"/>
        <v>0.3031147981340449</v>
      </c>
      <c r="M17" s="3"/>
    </row>
    <row r="18" spans="1:13" ht="13" x14ac:dyDescent="0.3">
      <c r="A18" s="56" t="str">
        <f>+structure!D19</f>
        <v>PERU</v>
      </c>
      <c r="B18" s="85">
        <v>0.45552941748357612</v>
      </c>
      <c r="C18" s="86">
        <v>0.50631785565922771</v>
      </c>
      <c r="D18" s="85">
        <v>0.56883932834194206</v>
      </c>
      <c r="E18" s="117">
        <v>0.47972522316125454</v>
      </c>
      <c r="F18" s="254">
        <f t="shared" si="0"/>
        <v>-8.911410518068752E-2</v>
      </c>
      <c r="G18" s="209">
        <f t="shared" si="1"/>
        <v>2.4195805677678428E-2</v>
      </c>
      <c r="H18" s="210">
        <f t="shared" si="2"/>
        <v>-2.6592632497973168E-2</v>
      </c>
      <c r="J18" s="252">
        <v>0.45552941748357617</v>
      </c>
      <c r="K18" s="117">
        <v>0.47972522316125443</v>
      </c>
      <c r="L18" s="210">
        <f t="shared" si="3"/>
        <v>2.4195805677678262E-2</v>
      </c>
      <c r="M18" s="3"/>
    </row>
    <row r="19" spans="1:13" ht="13" x14ac:dyDescent="0.3">
      <c r="A19" s="56" t="str">
        <f>+structure!D20</f>
        <v>OTHER SOUTH AMERICA</v>
      </c>
      <c r="B19" s="85">
        <v>0.45377016946955395</v>
      </c>
      <c r="C19" s="86">
        <v>0.62653145186417092</v>
      </c>
      <c r="D19" s="85">
        <v>0.52651995028283849</v>
      </c>
      <c r="E19" s="117">
        <v>0.53397030687124791</v>
      </c>
      <c r="F19" s="254">
        <f t="shared" si="0"/>
        <v>7.4503565884094236E-3</v>
      </c>
      <c r="G19" s="209">
        <f t="shared" si="1"/>
        <v>8.0200137401693961E-2</v>
      </c>
      <c r="H19" s="210">
        <f t="shared" si="2"/>
        <v>-9.2561144992923006E-2</v>
      </c>
      <c r="J19" s="252">
        <v>0.45377016946955395</v>
      </c>
      <c r="K19" s="117">
        <v>0.53397030687124813</v>
      </c>
      <c r="L19" s="210">
        <f t="shared" si="3"/>
        <v>8.0200137401694183E-2</v>
      </c>
      <c r="M19" s="3"/>
    </row>
    <row r="20" spans="1:13" ht="13" x14ac:dyDescent="0.3">
      <c r="A20" s="56" t="str">
        <f>+structure!D21</f>
        <v>MexAm</v>
      </c>
      <c r="B20" s="85">
        <v>0.51615062209020623</v>
      </c>
      <c r="C20" s="86">
        <v>0.56890063896558396</v>
      </c>
      <c r="D20" s="85">
        <v>0.49905119936313108</v>
      </c>
      <c r="E20" s="117">
        <v>0.54540243981369552</v>
      </c>
      <c r="F20" s="254">
        <f t="shared" si="0"/>
        <v>4.6351240450564435E-2</v>
      </c>
      <c r="G20" s="209">
        <f t="shared" si="1"/>
        <v>2.9251817723489282E-2</v>
      </c>
      <c r="H20" s="210">
        <f t="shared" si="2"/>
        <v>-2.3498199151888444E-2</v>
      </c>
      <c r="J20" s="252">
        <v>0.51615062209020623</v>
      </c>
      <c r="K20" s="117">
        <v>0.54540243981369574</v>
      </c>
      <c r="L20" s="210">
        <f t="shared" si="3"/>
        <v>2.9251817723489504E-2</v>
      </c>
      <c r="M20" s="3"/>
    </row>
    <row r="21" spans="1:13" ht="13" x14ac:dyDescent="0.3">
      <c r="A21" s="145" t="str">
        <f>structure!$D$16</f>
        <v>LATAM GSR</v>
      </c>
      <c r="B21" s="148">
        <v>0.54652514659295759</v>
      </c>
      <c r="C21" s="149">
        <v>0.60423647917494372</v>
      </c>
      <c r="D21" s="148">
        <v>0.54167179397782073</v>
      </c>
      <c r="E21" s="150">
        <v>0.61899264746821447</v>
      </c>
      <c r="F21" s="255">
        <f t="shared" si="0"/>
        <v>7.7320853490393748E-2</v>
      </c>
      <c r="G21" s="211">
        <f t="shared" si="1"/>
        <v>7.2467500875256885E-2</v>
      </c>
      <c r="H21" s="212">
        <f t="shared" si="2"/>
        <v>1.4756168293270755E-2</v>
      </c>
      <c r="J21" s="253">
        <v>0.54652514659295759</v>
      </c>
      <c r="K21" s="150">
        <v>0.61899264746821447</v>
      </c>
      <c r="L21" s="212">
        <f t="shared" si="3"/>
        <v>7.2467500875256885E-2</v>
      </c>
      <c r="M21" s="3"/>
    </row>
    <row r="22" spans="1:13" x14ac:dyDescent="0.25">
      <c r="E22" s="18"/>
      <c r="F22" s="18"/>
      <c r="G22" s="18"/>
      <c r="H22" s="18"/>
      <c r="K22" s="18"/>
    </row>
  </sheetData>
  <mergeCells count="2">
    <mergeCell ref="F10:H11"/>
    <mergeCell ref="L10:L11"/>
  </mergeCells>
  <pageMargins left="0.59055118110236227" right="0.59055118110236227" top="0.59055118110236227" bottom="0.59055118110236227" header="0.31496062992125984" footer="0.11811023622047245"/>
  <pageSetup paperSize="9" scale="95" orientation="landscape" r:id="rId1"/>
  <headerFooter>
    <oddFooter>&amp;L&amp;F
&amp;A&amp;C&amp;P/&amp;N&amp;R&amp;D
&amp;T</oddFooter>
  </headerFooter>
  <customProperties>
    <customPr name="_pios_id" r:id="rId2"/>
    <customPr name="CofWorksheetType" r:id="rId3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O201"/>
  <sheetViews>
    <sheetView showGridLines="0" topLeftCell="A131" zoomScale="85" zoomScaleNormal="85" workbookViewId="0">
      <selection activeCell="A109" sqref="A109:S151"/>
    </sheetView>
  </sheetViews>
  <sheetFormatPr defaultColWidth="9.1796875" defaultRowHeight="12.5" outlineLevelRow="1" outlineLevelCol="1" x14ac:dyDescent="0.25"/>
  <cols>
    <col min="1" max="1" width="37.26953125" style="2" customWidth="1"/>
    <col min="2" max="2" width="9.1796875" style="2" customWidth="1"/>
    <col min="3" max="3" width="7.81640625" style="2" hidden="1" customWidth="1" outlineLevel="1"/>
    <col min="4" max="4" width="7.81640625" style="2" customWidth="1" collapsed="1"/>
    <col min="5" max="5" width="7.81640625" style="2" customWidth="1"/>
    <col min="6" max="6" width="7.81640625" style="2" hidden="1" customWidth="1" outlineLevel="1"/>
    <col min="7" max="7" width="7.81640625" style="2" customWidth="1" collapsed="1"/>
    <col min="8" max="8" width="7.81640625" style="2" customWidth="1"/>
    <col min="9" max="9" width="7.81640625" style="2" hidden="1" customWidth="1" outlineLevel="1"/>
    <col min="10" max="10" width="7.81640625" style="2" customWidth="1" collapsed="1"/>
    <col min="11" max="11" width="7.81640625" style="2" customWidth="1"/>
    <col min="12" max="12" width="7.81640625" style="2" hidden="1" customWidth="1" outlineLevel="1"/>
    <col min="13" max="13" width="7.81640625" style="2" customWidth="1" collapsed="1"/>
    <col min="14" max="14" width="7.81640625" style="2" customWidth="1"/>
    <col min="15" max="15" width="7.81640625" style="2" hidden="1" customWidth="1" outlineLevel="1"/>
    <col min="16" max="16" width="7.81640625" style="2" customWidth="1" collapsed="1"/>
    <col min="17" max="17" width="7.81640625" style="2" customWidth="1"/>
    <col min="18" max="18" width="7.81640625" style="2" hidden="1" customWidth="1" outlineLevel="1"/>
    <col min="19" max="19" width="7.81640625" style="2" customWidth="1" collapsed="1"/>
    <col min="20" max="20" width="7.81640625" style="2" customWidth="1"/>
    <col min="21" max="22" width="7.81640625" style="2" hidden="1" customWidth="1" outlineLevel="1"/>
    <col min="23" max="23" width="7.81640625" style="2" customWidth="1" collapsed="1"/>
    <col min="24" max="40" width="7.81640625" style="2" customWidth="1"/>
    <col min="41" max="16384" width="9.1796875" style="2"/>
  </cols>
  <sheetData>
    <row r="1" spans="1:41" ht="18" x14ac:dyDescent="0.4">
      <c r="A1" s="41" t="s">
        <v>1262</v>
      </c>
    </row>
    <row r="3" spans="1:41" ht="13" hidden="1" outlineLevel="1" x14ac:dyDescent="0.3">
      <c r="B3" s="3" t="s">
        <v>3</v>
      </c>
      <c r="P3" s="3"/>
      <c r="S3" s="3"/>
      <c r="T3" s="603"/>
      <c r="U3" s="611" t="s">
        <v>1269</v>
      </c>
      <c r="V3" s="611" t="s">
        <v>1269</v>
      </c>
    </row>
    <row r="4" spans="1:41" hidden="1" outlineLevel="1" x14ac:dyDescent="0.25">
      <c r="B4" s="3" t="s">
        <v>1</v>
      </c>
      <c r="P4" s="3"/>
      <c r="S4" s="3"/>
    </row>
    <row r="5" spans="1:41" hidden="1" outlineLevel="1" x14ac:dyDescent="0.25">
      <c r="B5" s="3" t="s">
        <v>6</v>
      </c>
      <c r="P5" s="3"/>
      <c r="S5" s="3"/>
    </row>
    <row r="6" spans="1:41" hidden="1" outlineLevel="1" x14ac:dyDescent="0.25">
      <c r="B6" s="3" t="s">
        <v>2</v>
      </c>
      <c r="P6" s="3"/>
      <c r="S6" s="3"/>
    </row>
    <row r="7" spans="1:41" hidden="1" outlineLevel="1" x14ac:dyDescent="0.25">
      <c r="B7" s="3" t="s">
        <v>9</v>
      </c>
      <c r="P7" s="3"/>
      <c r="S7" s="3"/>
    </row>
    <row r="8" spans="1:41" hidden="1" outlineLevel="1" x14ac:dyDescent="0.25">
      <c r="P8" s="3"/>
      <c r="S8" s="3"/>
    </row>
    <row r="9" spans="1:41" s="167" customFormat="1" ht="13" hidden="1" outlineLevel="1" x14ac:dyDescent="0.3">
      <c r="A9" s="225" t="str">
        <f>B10&amp;" "&amp;B11</f>
        <v>CY19 Q1</v>
      </c>
      <c r="B9" s="194" t="str">
        <f>structure!$D$16</f>
        <v>LATAM GSR</v>
      </c>
      <c r="C9" s="195" t="str">
        <f>B9</f>
        <v>LATAM GSR</v>
      </c>
      <c r="D9" s="168"/>
      <c r="E9" s="194" t="str">
        <f>+structure!D17</f>
        <v>Brazil</v>
      </c>
      <c r="F9" s="195" t="str">
        <f>E9</f>
        <v>Brazil</v>
      </c>
      <c r="G9" s="168"/>
      <c r="H9" s="194" t="str">
        <f>+structure!D18</f>
        <v>CHILE</v>
      </c>
      <c r="I9" s="195" t="str">
        <f>H9</f>
        <v>CHILE</v>
      </c>
      <c r="J9" s="168"/>
      <c r="K9" s="194" t="str">
        <f>+structure!D19</f>
        <v>PERU</v>
      </c>
      <c r="L9" s="195" t="str">
        <f>K9</f>
        <v>PERU</v>
      </c>
      <c r="M9" s="168"/>
      <c r="N9" s="194" t="str">
        <f>+structure!D20</f>
        <v>OTHER SOUTH AMERICA</v>
      </c>
      <c r="O9" s="195" t="str">
        <f>N9</f>
        <v>OTHER SOUTH AMERICA</v>
      </c>
      <c r="P9" s="168"/>
      <c r="Q9" s="194" t="str">
        <f>+structure!D21</f>
        <v>MexAm</v>
      </c>
      <c r="R9" s="195" t="str">
        <f>Q9</f>
        <v>MexAm</v>
      </c>
      <c r="S9" s="168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</row>
    <row r="10" spans="1:41" s="176" customFormat="1" hidden="1" outlineLevel="1" x14ac:dyDescent="0.25">
      <c r="B10" s="197" t="str">
        <f>+structure!S1</f>
        <v>CY19</v>
      </c>
      <c r="C10" s="198" t="str">
        <f>+structure!U1</f>
        <v>CY18</v>
      </c>
      <c r="D10" s="179"/>
      <c r="E10" s="197" t="str">
        <f>B10</f>
        <v>CY19</v>
      </c>
      <c r="F10" s="198" t="str">
        <f>+C10</f>
        <v>CY18</v>
      </c>
      <c r="G10" s="179"/>
      <c r="H10" s="197" t="str">
        <f>E10</f>
        <v>CY19</v>
      </c>
      <c r="I10" s="198" t="str">
        <f>+F10</f>
        <v>CY18</v>
      </c>
      <c r="J10" s="179"/>
      <c r="K10" s="197" t="str">
        <f>H10</f>
        <v>CY19</v>
      </c>
      <c r="L10" s="198" t="str">
        <f>+I10</f>
        <v>CY18</v>
      </c>
      <c r="M10" s="179"/>
      <c r="N10" s="197" t="str">
        <f>K10</f>
        <v>CY19</v>
      </c>
      <c r="O10" s="198" t="str">
        <f>+L10</f>
        <v>CY18</v>
      </c>
      <c r="P10" s="179"/>
      <c r="Q10" s="197" t="str">
        <f>N10</f>
        <v>CY19</v>
      </c>
      <c r="R10" s="198" t="str">
        <f>+O10</f>
        <v>CY18</v>
      </c>
      <c r="S10" s="179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</row>
    <row r="11" spans="1:41" s="176" customFormat="1" hidden="1" outlineLevel="1" x14ac:dyDescent="0.25">
      <c r="B11" s="197" t="str">
        <f>structure!E1</f>
        <v>Q1</v>
      </c>
      <c r="C11" s="198" t="str">
        <f>B11</f>
        <v>Q1</v>
      </c>
      <c r="D11" s="179"/>
      <c r="E11" s="197" t="str">
        <f>B11</f>
        <v>Q1</v>
      </c>
      <c r="F11" s="198" t="str">
        <f>+C11</f>
        <v>Q1</v>
      </c>
      <c r="G11" s="179"/>
      <c r="H11" s="197" t="str">
        <f>E11</f>
        <v>Q1</v>
      </c>
      <c r="I11" s="198" t="str">
        <f>+F11</f>
        <v>Q1</v>
      </c>
      <c r="J11" s="179"/>
      <c r="K11" s="197" t="str">
        <f>H11</f>
        <v>Q1</v>
      </c>
      <c r="L11" s="198" t="str">
        <f>+I11</f>
        <v>Q1</v>
      </c>
      <c r="M11" s="179"/>
      <c r="N11" s="197" t="str">
        <f>K11</f>
        <v>Q1</v>
      </c>
      <c r="O11" s="198" t="str">
        <f>+L11</f>
        <v>Q1</v>
      </c>
      <c r="P11" s="179"/>
      <c r="Q11" s="197" t="str">
        <f>N11</f>
        <v>Q1</v>
      </c>
      <c r="R11" s="198" t="str">
        <f>+O11</f>
        <v>Q1</v>
      </c>
      <c r="S11" s="179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</row>
    <row r="12" spans="1:41" s="176" customFormat="1" hidden="1" outlineLevel="1" x14ac:dyDescent="0.25">
      <c r="B12" s="197" t="s">
        <v>58</v>
      </c>
      <c r="C12" s="198" t="s">
        <v>58</v>
      </c>
      <c r="D12" s="179"/>
      <c r="E12" s="197" t="s">
        <v>58</v>
      </c>
      <c r="F12" s="198" t="s">
        <v>58</v>
      </c>
      <c r="G12" s="179"/>
      <c r="H12" s="197" t="s">
        <v>58</v>
      </c>
      <c r="I12" s="198" t="s">
        <v>58</v>
      </c>
      <c r="J12" s="179"/>
      <c r="K12" s="197" t="s">
        <v>58</v>
      </c>
      <c r="L12" s="198" t="s">
        <v>58</v>
      </c>
      <c r="M12" s="179"/>
      <c r="N12" s="197" t="s">
        <v>58</v>
      </c>
      <c r="O12" s="198" t="s">
        <v>58</v>
      </c>
      <c r="P12" s="179"/>
      <c r="Q12" s="197" t="s">
        <v>58</v>
      </c>
      <c r="R12" s="198" t="s">
        <v>58</v>
      </c>
      <c r="S12" s="179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</row>
    <row r="13" spans="1:41" s="176" customFormat="1" hidden="1" outlineLevel="1" x14ac:dyDescent="0.25">
      <c r="B13" s="10" t="s">
        <v>7</v>
      </c>
      <c r="C13" s="198" t="s">
        <v>59</v>
      </c>
      <c r="D13" s="179"/>
      <c r="E13" s="10" t="s">
        <v>7</v>
      </c>
      <c r="F13" s="198" t="s">
        <v>59</v>
      </c>
      <c r="G13" s="179"/>
      <c r="H13" s="10" t="s">
        <v>7</v>
      </c>
      <c r="I13" s="198" t="s">
        <v>59</v>
      </c>
      <c r="J13" s="179"/>
      <c r="K13" s="10" t="s">
        <v>7</v>
      </c>
      <c r="L13" s="198" t="s">
        <v>59</v>
      </c>
      <c r="M13" s="179"/>
      <c r="N13" s="10" t="s">
        <v>7</v>
      </c>
      <c r="O13" s="198" t="s">
        <v>59</v>
      </c>
      <c r="P13" s="179"/>
      <c r="Q13" s="10" t="s">
        <v>7</v>
      </c>
      <c r="R13" s="198" t="s">
        <v>59</v>
      </c>
      <c r="S13" s="179"/>
      <c r="T13" s="49"/>
      <c r="U13" s="214"/>
      <c r="V13" s="213"/>
      <c r="W13" s="49"/>
      <c r="X13" s="214"/>
      <c r="Y13" s="213"/>
      <c r="Z13" s="49"/>
      <c r="AA13" s="214"/>
      <c r="AB13" s="213"/>
      <c r="AC13" s="49"/>
      <c r="AD13" s="214"/>
      <c r="AE13" s="213"/>
      <c r="AF13" s="49"/>
      <c r="AG13" s="214"/>
      <c r="AH13" s="213"/>
      <c r="AI13" s="49"/>
      <c r="AJ13" s="214"/>
      <c r="AK13" s="213"/>
      <c r="AL13" s="49"/>
      <c r="AM13" s="214"/>
      <c r="AN13" s="213"/>
      <c r="AO13" s="213"/>
    </row>
    <row r="14" spans="1:41" s="167" customFormat="1" hidden="1" outlineLevel="1" x14ac:dyDescent="0.25">
      <c r="B14" s="199" t="s">
        <v>502</v>
      </c>
      <c r="C14" s="170"/>
      <c r="D14" s="200"/>
      <c r="E14" s="199" t="s">
        <v>502</v>
      </c>
      <c r="F14" s="170"/>
      <c r="G14" s="200"/>
      <c r="H14" s="199" t="s">
        <v>502</v>
      </c>
      <c r="I14" s="170"/>
      <c r="J14" s="200"/>
      <c r="K14" s="199" t="s">
        <v>502</v>
      </c>
      <c r="L14" s="170"/>
      <c r="M14" s="200"/>
      <c r="N14" s="199" t="s">
        <v>502</v>
      </c>
      <c r="O14" s="170"/>
      <c r="P14" s="200"/>
      <c r="Q14" s="199" t="s">
        <v>502</v>
      </c>
      <c r="R14" s="170"/>
      <c r="S14" s="200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</row>
    <row r="15" spans="1:41" ht="13" hidden="1" outlineLevel="1" x14ac:dyDescent="0.3">
      <c r="A15" s="180" t="s">
        <v>1167</v>
      </c>
      <c r="B15" s="173">
        <v>6212.8528420000002</v>
      </c>
      <c r="C15" s="174">
        <v>5208.4470480000018</v>
      </c>
      <c r="D15" s="216"/>
      <c r="E15" s="173">
        <v>882.399</v>
      </c>
      <c r="F15" s="174">
        <v>682.43322999999998</v>
      </c>
      <c r="G15" s="216"/>
      <c r="H15" s="173">
        <v>822.42034400000011</v>
      </c>
      <c r="I15" s="174">
        <v>396.85233499999998</v>
      </c>
      <c r="J15" s="216"/>
      <c r="K15" s="173">
        <v>1867.2744119999998</v>
      </c>
      <c r="L15" s="174">
        <v>980.35513999999978</v>
      </c>
      <c r="M15" s="216"/>
      <c r="N15" s="173">
        <v>614.80324800000017</v>
      </c>
      <c r="O15" s="174">
        <v>643.73819500000002</v>
      </c>
      <c r="P15" s="216"/>
      <c r="Q15" s="173">
        <v>2025.9558379999996</v>
      </c>
      <c r="R15" s="174">
        <v>2505.0681479999994</v>
      </c>
      <c r="S15" s="216"/>
      <c r="T15" s="70"/>
      <c r="U15" s="603">
        <f t="shared" ref="U15:U49" si="0">+B15-E15-H15-K15-N15-Q15</f>
        <v>0</v>
      </c>
      <c r="V15" s="603">
        <f t="shared" ref="V15:V49" si="1">+C15-F15-I15-L15-O15-R15</f>
        <v>3.637978807091713E-12</v>
      </c>
      <c r="W15" s="70"/>
      <c r="X15" s="70"/>
      <c r="Y15" s="218"/>
      <c r="Z15" s="70"/>
      <c r="AA15" s="70"/>
      <c r="AB15" s="218"/>
      <c r="AC15" s="70"/>
      <c r="AD15" s="70"/>
      <c r="AE15" s="218"/>
      <c r="AF15" s="70"/>
      <c r="AG15" s="70"/>
      <c r="AH15" s="218"/>
      <c r="AI15" s="70"/>
      <c r="AJ15" s="70"/>
      <c r="AK15" s="218"/>
      <c r="AL15" s="70"/>
      <c r="AM15" s="70"/>
      <c r="AN15" s="218"/>
      <c r="AO15" s="49"/>
    </row>
    <row r="16" spans="1:41" ht="13" hidden="1" outlineLevel="1" x14ac:dyDescent="0.3">
      <c r="A16" s="180" t="s">
        <v>1216</v>
      </c>
      <c r="B16" s="173">
        <v>3738.679243999999</v>
      </c>
      <c r="C16" s="174">
        <v>3462.7349819999999</v>
      </c>
      <c r="D16" s="216"/>
      <c r="E16" s="173">
        <v>213.04295999999999</v>
      </c>
      <c r="F16" s="174">
        <v>193.96966</v>
      </c>
      <c r="G16" s="216"/>
      <c r="H16" s="173">
        <v>233.82657700000004</v>
      </c>
      <c r="I16" s="174">
        <v>258.73079200000001</v>
      </c>
      <c r="J16" s="216"/>
      <c r="K16" s="173">
        <v>1447.06765</v>
      </c>
      <c r="L16" s="174">
        <v>825.3827799999998</v>
      </c>
      <c r="M16" s="216"/>
      <c r="N16" s="173">
        <v>434.23068000000006</v>
      </c>
      <c r="O16" s="174">
        <v>465.05080800000002</v>
      </c>
      <c r="P16" s="216"/>
      <c r="Q16" s="173">
        <v>1410.5113769999998</v>
      </c>
      <c r="R16" s="174">
        <v>1719.6009420000005</v>
      </c>
      <c r="S16" s="216"/>
      <c r="T16" s="70"/>
      <c r="U16" s="603">
        <f t="shared" si="0"/>
        <v>0</v>
      </c>
      <c r="V16" s="603">
        <f t="shared" si="1"/>
        <v>0</v>
      </c>
      <c r="W16" s="70"/>
      <c r="X16" s="70"/>
      <c r="Y16" s="218"/>
      <c r="Z16" s="70"/>
      <c r="AA16" s="70"/>
      <c r="AB16" s="218"/>
      <c r="AC16" s="70"/>
      <c r="AD16" s="70"/>
      <c r="AE16" s="218"/>
      <c r="AF16" s="70"/>
      <c r="AG16" s="70"/>
      <c r="AH16" s="218"/>
      <c r="AI16" s="70"/>
      <c r="AJ16" s="70"/>
      <c r="AK16" s="218"/>
      <c r="AL16" s="70"/>
      <c r="AM16" s="70"/>
      <c r="AN16" s="218"/>
      <c r="AO16" s="49"/>
    </row>
    <row r="17" spans="1:41" ht="13" hidden="1" outlineLevel="1" x14ac:dyDescent="0.3">
      <c r="A17" s="193" t="s">
        <v>101</v>
      </c>
      <c r="B17" s="6">
        <v>821.87643999999989</v>
      </c>
      <c r="C17" s="7">
        <v>588.93966000000012</v>
      </c>
      <c r="D17" s="217"/>
      <c r="E17" s="6">
        <v>78.049659999999989</v>
      </c>
      <c r="F17" s="7">
        <v>21.974609999999998</v>
      </c>
      <c r="G17" s="217"/>
      <c r="H17" s="6">
        <v>54.025659999999995</v>
      </c>
      <c r="I17" s="7">
        <v>82.072230000000005</v>
      </c>
      <c r="J17" s="217"/>
      <c r="K17" s="6">
        <v>202.37935999999999</v>
      </c>
      <c r="L17" s="7">
        <v>157.88851</v>
      </c>
      <c r="M17" s="217"/>
      <c r="N17" s="6">
        <v>164.64488</v>
      </c>
      <c r="O17" s="7">
        <v>39.773530999999991</v>
      </c>
      <c r="P17" s="217"/>
      <c r="Q17" s="6">
        <v>322.77688000000001</v>
      </c>
      <c r="R17" s="7">
        <v>287.23077899999998</v>
      </c>
      <c r="S17" s="217"/>
      <c r="T17" s="49"/>
      <c r="U17" s="603">
        <f t="shared" si="0"/>
        <v>0</v>
      </c>
      <c r="V17" s="603">
        <f t="shared" si="1"/>
        <v>0</v>
      </c>
      <c r="W17" s="49"/>
      <c r="X17" s="49"/>
      <c r="Y17" s="219"/>
      <c r="Z17" s="49"/>
      <c r="AA17" s="49"/>
      <c r="AB17" s="219"/>
      <c r="AC17" s="49"/>
      <c r="AD17" s="49"/>
      <c r="AE17" s="219"/>
      <c r="AF17" s="49"/>
      <c r="AG17" s="49"/>
      <c r="AH17" s="219"/>
      <c r="AI17" s="49"/>
      <c r="AJ17" s="49"/>
      <c r="AK17" s="219"/>
      <c r="AL17" s="49"/>
      <c r="AM17" s="49"/>
      <c r="AN17" s="219"/>
      <c r="AO17" s="49"/>
    </row>
    <row r="18" spans="1:41" ht="13" hidden="1" outlineLevel="1" x14ac:dyDescent="0.3">
      <c r="A18" s="193" t="s">
        <v>504</v>
      </c>
      <c r="B18" s="6">
        <v>1677.486719</v>
      </c>
      <c r="C18" s="7">
        <v>1876.5547690000001</v>
      </c>
      <c r="D18" s="217"/>
      <c r="E18" s="6">
        <v>11.620690000000002</v>
      </c>
      <c r="F18" s="7">
        <v>23.156810000000004</v>
      </c>
      <c r="G18" s="217"/>
      <c r="H18" s="6">
        <v>9.6738900000000001</v>
      </c>
      <c r="I18" s="7">
        <v>72.314000000000007</v>
      </c>
      <c r="J18" s="217"/>
      <c r="K18" s="6">
        <v>839.45275000000015</v>
      </c>
      <c r="L18" s="7">
        <v>544.66913999999986</v>
      </c>
      <c r="M18" s="217"/>
      <c r="N18" s="6">
        <v>102.95214000000001</v>
      </c>
      <c r="O18" s="7">
        <v>143.93951999999999</v>
      </c>
      <c r="P18" s="217"/>
      <c r="Q18" s="6">
        <v>713.78724899999997</v>
      </c>
      <c r="R18" s="7">
        <v>1092.4752990000002</v>
      </c>
      <c r="S18" s="217"/>
      <c r="T18" s="49"/>
      <c r="U18" s="603">
        <f t="shared" si="0"/>
        <v>0</v>
      </c>
      <c r="V18" s="603">
        <f t="shared" si="1"/>
        <v>0</v>
      </c>
      <c r="W18" s="49"/>
      <c r="X18" s="49"/>
      <c r="Y18" s="219"/>
      <c r="Z18" s="49"/>
      <c r="AA18" s="49"/>
      <c r="AB18" s="219"/>
      <c r="AC18" s="49"/>
      <c r="AD18" s="49"/>
      <c r="AE18" s="219"/>
      <c r="AF18" s="49"/>
      <c r="AG18" s="49"/>
      <c r="AH18" s="219"/>
      <c r="AI18" s="49"/>
      <c r="AJ18" s="49"/>
      <c r="AK18" s="219"/>
      <c r="AL18" s="49"/>
      <c r="AM18" s="49"/>
      <c r="AN18" s="219"/>
      <c r="AO18" s="49"/>
    </row>
    <row r="19" spans="1:41" ht="13" hidden="1" outlineLevel="1" x14ac:dyDescent="0.3">
      <c r="A19" s="193" t="s">
        <v>102</v>
      </c>
      <c r="B19" s="6">
        <v>423.59901500000001</v>
      </c>
      <c r="C19" s="7">
        <v>373.10076799999996</v>
      </c>
      <c r="D19" s="217"/>
      <c r="E19" s="6">
        <v>38.916540000000005</v>
      </c>
      <c r="F19" s="7">
        <v>71.676500000000004</v>
      </c>
      <c r="G19" s="217"/>
      <c r="H19" s="6">
        <v>83.453069999999983</v>
      </c>
      <c r="I19" s="7">
        <v>38.986320000000006</v>
      </c>
      <c r="J19" s="217"/>
      <c r="K19" s="6">
        <v>166.91032999999999</v>
      </c>
      <c r="L19" s="7">
        <v>33.288310000000003</v>
      </c>
      <c r="M19" s="217"/>
      <c r="N19" s="6">
        <v>55.380019999999995</v>
      </c>
      <c r="O19" s="7">
        <v>134.64586800000001</v>
      </c>
      <c r="P19" s="217"/>
      <c r="Q19" s="6">
        <v>78.939055000000025</v>
      </c>
      <c r="R19" s="7">
        <v>94.503770000000017</v>
      </c>
      <c r="S19" s="217"/>
      <c r="T19" s="49"/>
      <c r="U19" s="603">
        <f t="shared" si="0"/>
        <v>0</v>
      </c>
      <c r="V19" s="603">
        <f t="shared" si="1"/>
        <v>0</v>
      </c>
      <c r="W19" s="49"/>
      <c r="X19" s="49"/>
      <c r="Y19" s="219"/>
      <c r="Z19" s="49"/>
      <c r="AA19" s="49"/>
      <c r="AB19" s="219"/>
      <c r="AC19" s="49"/>
      <c r="AD19" s="49"/>
      <c r="AE19" s="219"/>
      <c r="AF19" s="49"/>
      <c r="AG19" s="49"/>
      <c r="AH19" s="219"/>
      <c r="AI19" s="49"/>
      <c r="AJ19" s="49"/>
      <c r="AK19" s="219"/>
      <c r="AL19" s="49"/>
      <c r="AM19" s="49"/>
      <c r="AN19" s="219"/>
      <c r="AO19" s="49"/>
    </row>
    <row r="20" spans="1:41" ht="13" hidden="1" outlineLevel="1" x14ac:dyDescent="0.3">
      <c r="A20" s="193" t="s">
        <v>507</v>
      </c>
      <c r="B20" s="6">
        <v>610.91611199999988</v>
      </c>
      <c r="C20" s="7">
        <v>414.18903299999999</v>
      </c>
      <c r="D20" s="217"/>
      <c r="E20" s="6">
        <v>62.347049999999996</v>
      </c>
      <c r="F20" s="7">
        <v>36.594459999999998</v>
      </c>
      <c r="G20" s="217"/>
      <c r="H20" s="6">
        <v>64.334957000000003</v>
      </c>
      <c r="I20" s="7">
        <v>52.595542000000002</v>
      </c>
      <c r="J20" s="217"/>
      <c r="K20" s="6">
        <v>181.83697000000001</v>
      </c>
      <c r="L20" s="7">
        <v>74.394040000000004</v>
      </c>
      <c r="M20" s="217"/>
      <c r="N20" s="6">
        <v>67.428989999999999</v>
      </c>
      <c r="O20" s="7">
        <v>76.675630000000012</v>
      </c>
      <c r="P20" s="217"/>
      <c r="Q20" s="6">
        <v>234.96814499999999</v>
      </c>
      <c r="R20" s="7">
        <v>173.929361</v>
      </c>
      <c r="S20" s="217"/>
      <c r="T20" s="49"/>
      <c r="U20" s="603">
        <f t="shared" si="0"/>
        <v>0</v>
      </c>
      <c r="V20" s="603">
        <f t="shared" si="1"/>
        <v>0</v>
      </c>
      <c r="W20" s="49"/>
      <c r="X20" s="49"/>
      <c r="Y20" s="219"/>
      <c r="Z20" s="49"/>
      <c r="AA20" s="49"/>
      <c r="AB20" s="219"/>
      <c r="AC20" s="49"/>
      <c r="AD20" s="49"/>
      <c r="AE20" s="219"/>
      <c r="AF20" s="49"/>
      <c r="AG20" s="49"/>
      <c r="AH20" s="219"/>
      <c r="AI20" s="49"/>
      <c r="AJ20" s="49"/>
      <c r="AK20" s="219"/>
      <c r="AL20" s="49"/>
      <c r="AM20" s="49"/>
      <c r="AN20" s="219"/>
      <c r="AO20" s="49"/>
    </row>
    <row r="21" spans="1:41" ht="13" hidden="1" outlineLevel="1" x14ac:dyDescent="0.3">
      <c r="A21" s="193" t="s">
        <v>505</v>
      </c>
      <c r="B21" s="6">
        <v>148.56041500000001</v>
      </c>
      <c r="C21" s="7">
        <v>137.39616500000002</v>
      </c>
      <c r="D21" s="217"/>
      <c r="E21" s="6">
        <v>15.275239999999998</v>
      </c>
      <c r="F21" s="7">
        <v>23.389879999999998</v>
      </c>
      <c r="G21" s="217"/>
      <c r="H21" s="6">
        <v>20.362140000000004</v>
      </c>
      <c r="I21" s="7">
        <v>12.21796</v>
      </c>
      <c r="J21" s="217"/>
      <c r="K21" s="6">
        <v>39.367239999999995</v>
      </c>
      <c r="L21" s="7">
        <v>11.77882</v>
      </c>
      <c r="M21" s="217"/>
      <c r="N21" s="6">
        <v>25.298719999999996</v>
      </c>
      <c r="O21" s="7">
        <v>61.426718999999999</v>
      </c>
      <c r="P21" s="217"/>
      <c r="Q21" s="6">
        <v>48.257075</v>
      </c>
      <c r="R21" s="7">
        <v>28.582786000000002</v>
      </c>
      <c r="S21" s="217"/>
      <c r="T21" s="49"/>
      <c r="U21" s="603">
        <f t="shared" si="0"/>
        <v>0</v>
      </c>
      <c r="V21" s="603">
        <f t="shared" si="1"/>
        <v>0</v>
      </c>
      <c r="W21" s="49"/>
      <c r="X21" s="49"/>
      <c r="Y21" s="219"/>
      <c r="Z21" s="49"/>
      <c r="AA21" s="49"/>
      <c r="AB21" s="219"/>
      <c r="AC21" s="49"/>
      <c r="AD21" s="49"/>
      <c r="AE21" s="219"/>
      <c r="AF21" s="49"/>
      <c r="AG21" s="49"/>
      <c r="AH21" s="219"/>
      <c r="AI21" s="49"/>
      <c r="AJ21" s="49"/>
      <c r="AK21" s="219"/>
      <c r="AL21" s="49"/>
      <c r="AM21" s="49"/>
      <c r="AN21" s="219"/>
      <c r="AO21" s="49"/>
    </row>
    <row r="22" spans="1:41" ht="13" hidden="1" outlineLevel="1" x14ac:dyDescent="0.3">
      <c r="A22" s="193" t="s">
        <v>508</v>
      </c>
      <c r="B22" s="6">
        <v>5.4916599999999995</v>
      </c>
      <c r="C22" s="7">
        <v>1.5996000000000001</v>
      </c>
      <c r="D22" s="217"/>
      <c r="E22" s="6">
        <v>1.3424800000000001</v>
      </c>
      <c r="F22" s="7">
        <v>0.39326000000000005</v>
      </c>
      <c r="G22" s="217"/>
      <c r="H22" s="6">
        <v>0.96975999999999996</v>
      </c>
      <c r="I22" s="7">
        <v>0.34373999999999999</v>
      </c>
      <c r="J22" s="217"/>
      <c r="K22" s="6">
        <v>0</v>
      </c>
      <c r="L22" s="7">
        <v>0.14799999999999999</v>
      </c>
      <c r="M22" s="217"/>
      <c r="N22" s="6">
        <v>3.2116699999999998</v>
      </c>
      <c r="O22" s="7">
        <v>0.71460000000000001</v>
      </c>
      <c r="P22" s="217"/>
      <c r="Q22" s="6">
        <v>-3.2250000000000001E-2</v>
      </c>
      <c r="R22" s="7">
        <v>0</v>
      </c>
      <c r="S22" s="217"/>
      <c r="T22" s="49"/>
      <c r="U22" s="603">
        <f t="shared" si="0"/>
        <v>-3.3306690738754696E-16</v>
      </c>
      <c r="V22" s="603">
        <f t="shared" si="1"/>
        <v>0</v>
      </c>
      <c r="W22" s="49"/>
      <c r="X22" s="49"/>
      <c r="Y22" s="219"/>
      <c r="Z22" s="49"/>
      <c r="AA22" s="49"/>
      <c r="AB22" s="219"/>
      <c r="AC22" s="49"/>
      <c r="AD22" s="49"/>
      <c r="AE22" s="219"/>
      <c r="AF22" s="49"/>
      <c r="AG22" s="49"/>
      <c r="AH22" s="219"/>
      <c r="AI22" s="49"/>
      <c r="AJ22" s="49"/>
      <c r="AK22" s="219"/>
      <c r="AL22" s="49"/>
      <c r="AM22" s="49"/>
      <c r="AN22" s="219"/>
      <c r="AO22" s="49"/>
    </row>
    <row r="23" spans="1:41" ht="13" hidden="1" outlineLevel="1" x14ac:dyDescent="0.3">
      <c r="A23" s="193" t="s">
        <v>1271</v>
      </c>
      <c r="B23" s="6">
        <v>0</v>
      </c>
      <c r="C23" s="7">
        <v>0</v>
      </c>
      <c r="D23" s="217"/>
      <c r="E23" s="6">
        <v>0</v>
      </c>
      <c r="F23" s="7">
        <v>0</v>
      </c>
      <c r="G23" s="217"/>
      <c r="H23" s="6">
        <v>0</v>
      </c>
      <c r="I23" s="7">
        <v>0</v>
      </c>
      <c r="J23" s="217"/>
      <c r="K23" s="6">
        <v>0</v>
      </c>
      <c r="L23" s="7">
        <v>0</v>
      </c>
      <c r="M23" s="217"/>
      <c r="N23" s="6">
        <v>0</v>
      </c>
      <c r="O23" s="7">
        <v>0</v>
      </c>
      <c r="P23" s="217"/>
      <c r="Q23" s="6">
        <v>0</v>
      </c>
      <c r="R23" s="7">
        <v>0</v>
      </c>
      <c r="S23" s="217"/>
      <c r="T23" s="49"/>
      <c r="U23" s="603">
        <f t="shared" si="0"/>
        <v>0</v>
      </c>
      <c r="V23" s="603">
        <f t="shared" si="1"/>
        <v>0</v>
      </c>
      <c r="W23" s="49"/>
      <c r="X23" s="49"/>
      <c r="Y23" s="219"/>
      <c r="Z23" s="49"/>
      <c r="AA23" s="49"/>
      <c r="AB23" s="219"/>
      <c r="AC23" s="49"/>
      <c r="AD23" s="49"/>
      <c r="AE23" s="219"/>
      <c r="AF23" s="49"/>
      <c r="AG23" s="49"/>
      <c r="AH23" s="219"/>
      <c r="AI23" s="49"/>
      <c r="AJ23" s="49"/>
      <c r="AK23" s="219"/>
      <c r="AL23" s="49"/>
      <c r="AM23" s="49"/>
      <c r="AN23" s="219"/>
      <c r="AO23" s="49"/>
    </row>
    <row r="24" spans="1:41" ht="13" hidden="1" outlineLevel="1" x14ac:dyDescent="0.3">
      <c r="A24" s="193" t="s">
        <v>506</v>
      </c>
      <c r="B24" s="6">
        <v>29.564329999999995</v>
      </c>
      <c r="C24" s="7">
        <v>32.176656000000001</v>
      </c>
      <c r="D24" s="217"/>
      <c r="E24" s="6">
        <v>0.92447999999999997</v>
      </c>
      <c r="F24" s="7">
        <v>5.1040000000000002E-2</v>
      </c>
      <c r="G24" s="217"/>
      <c r="H24" s="6">
        <v>0.1179</v>
      </c>
      <c r="I24" s="7">
        <v>3.6000000000000004E-2</v>
      </c>
      <c r="J24" s="217"/>
      <c r="K24" s="6">
        <v>16.564799999999998</v>
      </c>
      <c r="L24" s="7">
        <v>5.586E-2</v>
      </c>
      <c r="M24" s="217"/>
      <c r="N24" s="6">
        <v>6.11524</v>
      </c>
      <c r="O24" s="7">
        <v>1.0863000000000003</v>
      </c>
      <c r="P24" s="217"/>
      <c r="Q24" s="6">
        <v>5.8419099999999995</v>
      </c>
      <c r="R24" s="7">
        <v>30.947455999999995</v>
      </c>
      <c r="S24" s="217"/>
      <c r="T24" s="49"/>
      <c r="U24" s="603">
        <f t="shared" si="0"/>
        <v>0</v>
      </c>
      <c r="V24" s="603">
        <f t="shared" si="1"/>
        <v>0</v>
      </c>
      <c r="W24" s="49"/>
      <c r="X24" s="49"/>
      <c r="Y24" s="219"/>
      <c r="Z24" s="49"/>
      <c r="AA24" s="49"/>
      <c r="AB24" s="219"/>
      <c r="AC24" s="49"/>
      <c r="AD24" s="49"/>
      <c r="AE24" s="219"/>
      <c r="AF24" s="49"/>
      <c r="AG24" s="49"/>
      <c r="AH24" s="219"/>
      <c r="AI24" s="49"/>
      <c r="AJ24" s="49"/>
      <c r="AK24" s="219"/>
      <c r="AL24" s="49"/>
      <c r="AM24" s="49"/>
      <c r="AN24" s="219"/>
      <c r="AO24" s="49"/>
    </row>
    <row r="25" spans="1:41" ht="13" hidden="1" outlineLevel="1" x14ac:dyDescent="0.3">
      <c r="A25" s="193" t="s">
        <v>509</v>
      </c>
      <c r="B25" s="6">
        <v>17.822609999999997</v>
      </c>
      <c r="C25" s="7">
        <v>37.549941000000004</v>
      </c>
      <c r="D25" s="217"/>
      <c r="E25" s="6">
        <v>4.5635200000000005</v>
      </c>
      <c r="F25" s="7">
        <v>15.55692</v>
      </c>
      <c r="G25" s="217"/>
      <c r="H25" s="6">
        <v>0.79920000000000002</v>
      </c>
      <c r="I25" s="7">
        <v>0.16500000000000004</v>
      </c>
      <c r="J25" s="217"/>
      <c r="K25" s="6">
        <v>0.55620000000000003</v>
      </c>
      <c r="L25" s="7">
        <v>3.1157900000000001</v>
      </c>
      <c r="M25" s="217"/>
      <c r="N25" s="6">
        <v>5.9493899999999993</v>
      </c>
      <c r="O25" s="7">
        <v>6.78864</v>
      </c>
      <c r="P25" s="217"/>
      <c r="Q25" s="6">
        <v>5.9542999999999999</v>
      </c>
      <c r="R25" s="7">
        <v>11.923591</v>
      </c>
      <c r="S25" s="217"/>
      <c r="T25" s="49"/>
      <c r="U25" s="603">
        <f t="shared" si="0"/>
        <v>0</v>
      </c>
      <c r="V25" s="603">
        <f t="shared" si="1"/>
        <v>0</v>
      </c>
      <c r="W25" s="49"/>
      <c r="X25" s="49"/>
      <c r="Y25" s="219"/>
      <c r="Z25" s="49"/>
      <c r="AA25" s="49"/>
      <c r="AB25" s="219"/>
      <c r="AC25" s="49"/>
      <c r="AD25" s="49"/>
      <c r="AE25" s="219"/>
      <c r="AF25" s="49"/>
      <c r="AG25" s="49"/>
      <c r="AH25" s="219"/>
      <c r="AI25" s="49"/>
      <c r="AJ25" s="49"/>
      <c r="AK25" s="219"/>
      <c r="AL25" s="49"/>
      <c r="AM25" s="49"/>
      <c r="AN25" s="219"/>
      <c r="AO25" s="49"/>
    </row>
    <row r="26" spans="1:41" ht="13" hidden="1" outlineLevel="1" x14ac:dyDescent="0.3">
      <c r="A26" s="193" t="s">
        <v>510</v>
      </c>
      <c r="B26" s="6">
        <v>3.3619430000000001</v>
      </c>
      <c r="C26" s="7">
        <v>5.2210000000000006E-2</v>
      </c>
      <c r="D26" s="217"/>
      <c r="E26" s="6">
        <v>3.3E-3</v>
      </c>
      <c r="F26" s="7">
        <v>0</v>
      </c>
      <c r="G26" s="217"/>
      <c r="H26" s="6">
        <v>0.09</v>
      </c>
      <c r="I26" s="7">
        <v>0</v>
      </c>
      <c r="J26" s="217"/>
      <c r="K26" s="6">
        <v>0</v>
      </c>
      <c r="L26" s="7">
        <v>4.4310000000000002E-2</v>
      </c>
      <c r="M26" s="217"/>
      <c r="N26" s="6">
        <v>3.2496300000000002</v>
      </c>
      <c r="O26" s="7">
        <v>0</v>
      </c>
      <c r="P26" s="217"/>
      <c r="Q26" s="6">
        <v>1.9013000000000002E-2</v>
      </c>
      <c r="R26" s="7">
        <v>7.9000000000000008E-3</v>
      </c>
      <c r="S26" s="217"/>
      <c r="T26" s="49"/>
      <c r="U26" s="603">
        <f t="shared" si="0"/>
        <v>1.6653345369377348E-16</v>
      </c>
      <c r="V26" s="603">
        <f t="shared" si="1"/>
        <v>0</v>
      </c>
      <c r="W26" s="49"/>
      <c r="X26" s="49"/>
      <c r="Y26" s="219"/>
      <c r="Z26" s="49"/>
      <c r="AA26" s="49"/>
      <c r="AB26" s="219"/>
      <c r="AC26" s="49"/>
      <c r="AD26" s="49"/>
      <c r="AE26" s="219"/>
      <c r="AF26" s="49"/>
      <c r="AG26" s="49"/>
      <c r="AH26" s="219"/>
      <c r="AI26" s="49"/>
      <c r="AJ26" s="49"/>
      <c r="AK26" s="219"/>
      <c r="AL26" s="49"/>
      <c r="AM26" s="49"/>
      <c r="AN26" s="219"/>
      <c r="AO26" s="49"/>
    </row>
    <row r="27" spans="1:41" ht="13" hidden="1" outlineLevel="1" x14ac:dyDescent="0.3">
      <c r="A27" s="193" t="s">
        <v>1272</v>
      </c>
      <c r="B27" s="6">
        <v>0</v>
      </c>
      <c r="C27" s="7">
        <v>1.17618</v>
      </c>
      <c r="D27" s="217"/>
      <c r="E27" s="6">
        <v>0</v>
      </c>
      <c r="F27" s="7">
        <v>1.17618</v>
      </c>
      <c r="G27" s="217"/>
      <c r="H27" s="6">
        <v>0</v>
      </c>
      <c r="I27" s="7">
        <v>0</v>
      </c>
      <c r="J27" s="217"/>
      <c r="K27" s="6">
        <v>0</v>
      </c>
      <c r="L27" s="7">
        <v>0</v>
      </c>
      <c r="M27" s="217"/>
      <c r="N27" s="6">
        <v>0</v>
      </c>
      <c r="O27" s="7">
        <v>0</v>
      </c>
      <c r="P27" s="217"/>
      <c r="Q27" s="6">
        <v>0</v>
      </c>
      <c r="R27" s="7">
        <v>0</v>
      </c>
      <c r="S27" s="217"/>
      <c r="T27" s="49"/>
      <c r="U27" s="603">
        <f t="shared" si="0"/>
        <v>0</v>
      </c>
      <c r="V27" s="603">
        <f t="shared" si="1"/>
        <v>0</v>
      </c>
      <c r="W27" s="49"/>
      <c r="X27" s="49"/>
      <c r="Y27" s="219"/>
      <c r="Z27" s="49"/>
      <c r="AA27" s="49"/>
      <c r="AB27" s="219"/>
      <c r="AC27" s="49"/>
      <c r="AD27" s="49"/>
      <c r="AE27" s="219"/>
      <c r="AF27" s="49"/>
      <c r="AG27" s="49"/>
      <c r="AH27" s="219"/>
      <c r="AI27" s="49"/>
      <c r="AJ27" s="49"/>
      <c r="AK27" s="219"/>
      <c r="AL27" s="49"/>
      <c r="AM27" s="49"/>
      <c r="AN27" s="219"/>
      <c r="AO27" s="49"/>
    </row>
    <row r="28" spans="1:41" ht="13" hidden="1" outlineLevel="1" x14ac:dyDescent="0.3">
      <c r="A28" s="180" t="s">
        <v>97</v>
      </c>
      <c r="B28" s="173">
        <v>170.02282900000006</v>
      </c>
      <c r="C28" s="174">
        <v>160.25091499999999</v>
      </c>
      <c r="D28" s="216"/>
      <c r="E28" s="173">
        <v>10.458590000000001</v>
      </c>
      <c r="F28" s="174">
        <v>6.2985100000000003</v>
      </c>
      <c r="G28" s="216"/>
      <c r="H28" s="173">
        <v>47.944490000000009</v>
      </c>
      <c r="I28" s="174">
        <v>26.626900000000003</v>
      </c>
      <c r="J28" s="216"/>
      <c r="K28" s="173">
        <v>53.518030000000003</v>
      </c>
      <c r="L28" s="174">
        <v>55.016845000000004</v>
      </c>
      <c r="M28" s="216"/>
      <c r="N28" s="173">
        <v>2.83406</v>
      </c>
      <c r="O28" s="174">
        <v>29.0764</v>
      </c>
      <c r="P28" s="216"/>
      <c r="Q28" s="173">
        <v>55.267659000000002</v>
      </c>
      <c r="R28" s="174">
        <v>43.232259999999997</v>
      </c>
      <c r="S28" s="216"/>
      <c r="T28" s="70"/>
      <c r="U28" s="603">
        <f t="shared" si="0"/>
        <v>0</v>
      </c>
      <c r="V28" s="603">
        <f t="shared" si="1"/>
        <v>0</v>
      </c>
      <c r="W28" s="70"/>
      <c r="X28" s="70"/>
      <c r="Y28" s="218"/>
      <c r="Z28" s="70"/>
      <c r="AA28" s="70"/>
      <c r="AB28" s="218"/>
      <c r="AC28" s="70"/>
      <c r="AD28" s="70"/>
      <c r="AE28" s="218"/>
      <c r="AF28" s="70"/>
      <c r="AG28" s="70"/>
      <c r="AH28" s="218"/>
      <c r="AI28" s="70"/>
      <c r="AJ28" s="70"/>
      <c r="AK28" s="218"/>
      <c r="AL28" s="70"/>
      <c r="AM28" s="70"/>
      <c r="AN28" s="218"/>
      <c r="AO28" s="49"/>
    </row>
    <row r="29" spans="1:41" ht="13" hidden="1" outlineLevel="1" x14ac:dyDescent="0.3">
      <c r="A29" s="180" t="s">
        <v>98</v>
      </c>
      <c r="B29" s="173">
        <v>16.294558000000002</v>
      </c>
      <c r="C29" s="174">
        <v>33.005400999999999</v>
      </c>
      <c r="D29" s="216"/>
      <c r="E29" s="173">
        <v>0.21923000000000001</v>
      </c>
      <c r="F29" s="174">
        <v>1.268465</v>
      </c>
      <c r="G29" s="216"/>
      <c r="H29" s="173">
        <v>1.49976</v>
      </c>
      <c r="I29" s="174">
        <v>7.0965999999999996</v>
      </c>
      <c r="J29" s="216"/>
      <c r="K29" s="173">
        <v>4.3623790000000007</v>
      </c>
      <c r="L29" s="174">
        <v>0.14315</v>
      </c>
      <c r="M29" s="216"/>
      <c r="N29" s="173">
        <v>1.6008769999999999</v>
      </c>
      <c r="O29" s="174">
        <v>-0.71675</v>
      </c>
      <c r="P29" s="216"/>
      <c r="Q29" s="173">
        <v>8.6123119999999993</v>
      </c>
      <c r="R29" s="174">
        <v>25.213936</v>
      </c>
      <c r="S29" s="216"/>
      <c r="T29" s="70"/>
      <c r="U29" s="603">
        <f t="shared" si="0"/>
        <v>0</v>
      </c>
      <c r="V29" s="603">
        <f t="shared" si="1"/>
        <v>0</v>
      </c>
      <c r="W29" s="70"/>
      <c r="X29" s="70"/>
      <c r="Y29" s="218"/>
      <c r="Z29" s="70"/>
      <c r="AA29" s="70"/>
      <c r="AB29" s="218"/>
      <c r="AC29" s="70"/>
      <c r="AD29" s="70"/>
      <c r="AE29" s="218"/>
      <c r="AF29" s="70"/>
      <c r="AG29" s="70"/>
      <c r="AH29" s="218"/>
      <c r="AI29" s="70"/>
      <c r="AJ29" s="70"/>
      <c r="AK29" s="218"/>
      <c r="AL29" s="70"/>
      <c r="AM29" s="70"/>
      <c r="AN29" s="218"/>
      <c r="AO29" s="49"/>
    </row>
    <row r="30" spans="1:41" ht="13" hidden="1" outlineLevel="1" x14ac:dyDescent="0.3">
      <c r="A30" s="180" t="s">
        <v>1217</v>
      </c>
      <c r="B30" s="173">
        <v>841.35935700000005</v>
      </c>
      <c r="C30" s="174">
        <v>786.64854700000001</v>
      </c>
      <c r="D30" s="216"/>
      <c r="E30" s="173">
        <v>313.51997000000006</v>
      </c>
      <c r="F30" s="174">
        <v>131.70934</v>
      </c>
      <c r="G30" s="216"/>
      <c r="H30" s="173">
        <v>147.28254000000004</v>
      </c>
      <c r="I30" s="174">
        <v>1.42367</v>
      </c>
      <c r="J30" s="216"/>
      <c r="K30" s="173">
        <v>76.019280000000009</v>
      </c>
      <c r="L30" s="174">
        <v>0</v>
      </c>
      <c r="M30" s="216"/>
      <c r="N30" s="173">
        <v>62.10415600000001</v>
      </c>
      <c r="O30" s="174">
        <v>13.267959999999999</v>
      </c>
      <c r="P30" s="216"/>
      <c r="Q30" s="173">
        <v>242.43341100000001</v>
      </c>
      <c r="R30" s="174">
        <v>640.24757699999986</v>
      </c>
      <c r="S30" s="216"/>
      <c r="T30" s="70"/>
      <c r="U30" s="603">
        <f t="shared" si="0"/>
        <v>0</v>
      </c>
      <c r="V30" s="603">
        <f t="shared" si="1"/>
        <v>0</v>
      </c>
      <c r="W30" s="70"/>
      <c r="X30" s="70"/>
      <c r="Y30" s="218"/>
      <c r="Z30" s="70"/>
      <c r="AA30" s="70"/>
      <c r="AB30" s="218"/>
      <c r="AC30" s="70"/>
      <c r="AD30" s="70"/>
      <c r="AE30" s="218"/>
      <c r="AF30" s="70"/>
      <c r="AG30" s="70"/>
      <c r="AH30" s="218"/>
      <c r="AI30" s="70"/>
      <c r="AJ30" s="70"/>
      <c r="AK30" s="218"/>
      <c r="AL30" s="70"/>
      <c r="AM30" s="70"/>
      <c r="AN30" s="218"/>
      <c r="AO30" s="49"/>
    </row>
    <row r="31" spans="1:41" ht="13" hidden="1" outlineLevel="1" x14ac:dyDescent="0.3">
      <c r="A31" s="193" t="s">
        <v>513</v>
      </c>
      <c r="B31" s="6">
        <v>406.76927599999999</v>
      </c>
      <c r="C31" s="7">
        <v>5.2999999999999998E-4</v>
      </c>
      <c r="D31" s="217"/>
      <c r="E31" s="6">
        <v>146.13379999999998</v>
      </c>
      <c r="F31" s="7">
        <v>0</v>
      </c>
      <c r="G31" s="217"/>
      <c r="H31" s="6">
        <v>124.17601999999999</v>
      </c>
      <c r="I31" s="7">
        <v>0</v>
      </c>
      <c r="J31" s="217"/>
      <c r="K31" s="6">
        <v>40.433</v>
      </c>
      <c r="L31" s="7">
        <v>0</v>
      </c>
      <c r="M31" s="217"/>
      <c r="N31" s="6">
        <v>34.378009999999996</v>
      </c>
      <c r="O31" s="7">
        <v>0</v>
      </c>
      <c r="P31" s="217"/>
      <c r="Q31" s="6">
        <v>61.648446</v>
      </c>
      <c r="R31" s="7">
        <v>5.2999999999999998E-4</v>
      </c>
      <c r="S31" s="217"/>
      <c r="T31" s="49"/>
      <c r="U31" s="603">
        <f t="shared" si="0"/>
        <v>5.6843418860808015E-14</v>
      </c>
      <c r="V31" s="603">
        <f t="shared" si="1"/>
        <v>0</v>
      </c>
      <c r="W31" s="49"/>
      <c r="X31" s="49"/>
      <c r="Y31" s="219"/>
      <c r="Z31" s="49"/>
      <c r="AA31" s="49"/>
      <c r="AB31" s="219"/>
      <c r="AC31" s="49"/>
      <c r="AD31" s="49"/>
      <c r="AE31" s="219"/>
      <c r="AF31" s="49"/>
      <c r="AG31" s="49"/>
      <c r="AH31" s="219"/>
      <c r="AI31" s="49"/>
      <c r="AJ31" s="49"/>
      <c r="AK31" s="219"/>
      <c r="AL31" s="49"/>
      <c r="AM31" s="49"/>
      <c r="AN31" s="219"/>
      <c r="AO31" s="49"/>
    </row>
    <row r="32" spans="1:41" ht="13" hidden="1" outlineLevel="1" x14ac:dyDescent="0.3">
      <c r="A32" s="193" t="s">
        <v>1210</v>
      </c>
      <c r="B32" s="6">
        <v>95.525734</v>
      </c>
      <c r="C32" s="7">
        <v>133.00481200000002</v>
      </c>
      <c r="D32" s="217"/>
      <c r="E32" s="6">
        <v>17.23272</v>
      </c>
      <c r="F32" s="7">
        <v>106.34917</v>
      </c>
      <c r="G32" s="217"/>
      <c r="H32" s="6">
        <v>14.08925</v>
      </c>
      <c r="I32" s="7">
        <v>0</v>
      </c>
      <c r="J32" s="217"/>
      <c r="K32" s="6">
        <v>32.484470000000002</v>
      </c>
      <c r="L32" s="7">
        <v>0</v>
      </c>
      <c r="M32" s="217"/>
      <c r="N32" s="6">
        <v>0</v>
      </c>
      <c r="O32" s="7">
        <v>12.41596</v>
      </c>
      <c r="P32" s="217"/>
      <c r="Q32" s="6">
        <v>31.719293999999998</v>
      </c>
      <c r="R32" s="7">
        <v>14.239682</v>
      </c>
      <c r="S32" s="217"/>
      <c r="T32" s="49"/>
      <c r="U32" s="603">
        <f t="shared" si="0"/>
        <v>0</v>
      </c>
      <c r="V32" s="603">
        <f t="shared" si="1"/>
        <v>1.4210854715202004E-14</v>
      </c>
      <c r="W32" s="49"/>
      <c r="X32" s="49"/>
      <c r="Y32" s="219"/>
      <c r="Z32" s="49"/>
      <c r="AA32" s="49"/>
      <c r="AB32" s="219"/>
      <c r="AC32" s="49"/>
      <c r="AD32" s="49"/>
      <c r="AE32" s="219"/>
      <c r="AF32" s="49"/>
      <c r="AG32" s="49"/>
      <c r="AH32" s="219"/>
      <c r="AI32" s="49"/>
      <c r="AJ32" s="49"/>
      <c r="AK32" s="219"/>
      <c r="AL32" s="49"/>
      <c r="AM32" s="49"/>
      <c r="AN32" s="219"/>
      <c r="AO32" s="49"/>
    </row>
    <row r="33" spans="1:41" ht="13" hidden="1" outlineLevel="1" x14ac:dyDescent="0.3">
      <c r="A33" s="193" t="s">
        <v>518</v>
      </c>
      <c r="B33" s="612">
        <f>SUM(B34:B36)</f>
        <v>260.83370200000002</v>
      </c>
      <c r="C33" s="7">
        <f>SUM(C34:C36)</f>
        <v>328.00162499999999</v>
      </c>
      <c r="D33" s="217"/>
      <c r="E33" s="6">
        <f>SUM(E34:E36)</f>
        <v>144.53788000000003</v>
      </c>
      <c r="F33" s="7">
        <f>SUM(F34:F36)</f>
        <v>19.439239999999998</v>
      </c>
      <c r="G33" s="217"/>
      <c r="H33" s="6">
        <f>SUM(H34:H36)</f>
        <v>6.4342899999999998</v>
      </c>
      <c r="I33" s="7">
        <f>SUM(I34:I36)</f>
        <v>0.98614000000000002</v>
      </c>
      <c r="J33" s="217"/>
      <c r="K33" s="6">
        <f>SUM(K34:K36)</f>
        <v>0.15421000000000001</v>
      </c>
      <c r="L33" s="7">
        <f>SUM(L34:L36)</f>
        <v>0</v>
      </c>
      <c r="M33" s="217"/>
      <c r="N33" s="6">
        <f>SUM(N34:N36)</f>
        <v>16.006769999999999</v>
      </c>
      <c r="O33" s="7">
        <f>SUM(O34:O36)</f>
        <v>0.7649999999999999</v>
      </c>
      <c r="P33" s="217"/>
      <c r="Q33" s="6">
        <f>SUM(Q34:Q36)</f>
        <v>93.700551999999988</v>
      </c>
      <c r="R33" s="7">
        <f>SUM(R34:R36)</f>
        <v>306.81124499999999</v>
      </c>
      <c r="S33" s="217"/>
      <c r="T33" s="49"/>
      <c r="U33" s="603">
        <f t="shared" si="0"/>
        <v>0</v>
      </c>
      <c r="V33" s="603">
        <f t="shared" si="1"/>
        <v>0</v>
      </c>
      <c r="W33" s="49"/>
      <c r="X33" s="49"/>
      <c r="Y33" s="219"/>
      <c r="Z33" s="49"/>
      <c r="AA33" s="49"/>
      <c r="AB33" s="219"/>
      <c r="AC33" s="49"/>
      <c r="AD33" s="49"/>
      <c r="AE33" s="219"/>
      <c r="AF33" s="49"/>
      <c r="AG33" s="49"/>
      <c r="AH33" s="219"/>
      <c r="AI33" s="49"/>
      <c r="AJ33" s="49"/>
      <c r="AK33" s="219"/>
      <c r="AL33" s="49"/>
      <c r="AM33" s="49"/>
      <c r="AN33" s="219"/>
      <c r="AO33" s="49"/>
    </row>
    <row r="34" spans="1:41" ht="13" hidden="1" outlineLevel="1" x14ac:dyDescent="0.3">
      <c r="A34" s="201" t="s">
        <v>512</v>
      </c>
      <c r="B34" s="6">
        <v>232.63478700000002</v>
      </c>
      <c r="C34" s="7">
        <v>308.24391700000001</v>
      </c>
      <c r="D34" s="217"/>
      <c r="E34" s="6">
        <v>131.76744000000002</v>
      </c>
      <c r="F34" s="7">
        <v>19.439239999999998</v>
      </c>
      <c r="G34" s="217"/>
      <c r="H34" s="6">
        <v>2.2877999999999998</v>
      </c>
      <c r="I34" s="7">
        <v>0</v>
      </c>
      <c r="J34" s="217"/>
      <c r="K34" s="6">
        <v>0</v>
      </c>
      <c r="L34" s="7">
        <v>0</v>
      </c>
      <c r="M34" s="217"/>
      <c r="N34" s="6">
        <v>12.970180000000001</v>
      </c>
      <c r="O34" s="7">
        <v>0.7649999999999999</v>
      </c>
      <c r="P34" s="217"/>
      <c r="Q34" s="6">
        <v>85.609366999999992</v>
      </c>
      <c r="R34" s="7">
        <v>288.03967699999998</v>
      </c>
      <c r="S34" s="217"/>
      <c r="T34" s="49"/>
      <c r="U34" s="603">
        <f t="shared" si="0"/>
        <v>0</v>
      </c>
      <c r="V34" s="603">
        <f t="shared" si="1"/>
        <v>0</v>
      </c>
      <c r="W34" s="49"/>
      <c r="X34" s="49"/>
      <c r="Y34" s="219"/>
      <c r="Z34" s="49"/>
      <c r="AA34" s="49"/>
      <c r="AB34" s="219"/>
      <c r="AC34" s="49"/>
      <c r="AD34" s="49"/>
      <c r="AE34" s="219"/>
      <c r="AF34" s="49"/>
      <c r="AG34" s="49"/>
      <c r="AH34" s="219"/>
      <c r="AI34" s="49"/>
      <c r="AJ34" s="49"/>
      <c r="AK34" s="219"/>
      <c r="AL34" s="49"/>
      <c r="AM34" s="49"/>
      <c r="AN34" s="219"/>
      <c r="AO34" s="49"/>
    </row>
    <row r="35" spans="1:41" ht="13" hidden="1" outlineLevel="1" x14ac:dyDescent="0.3">
      <c r="A35" s="201" t="s">
        <v>514</v>
      </c>
      <c r="B35" s="6">
        <v>28.198914999999996</v>
      </c>
      <c r="C35" s="7">
        <v>19.757708000000001</v>
      </c>
      <c r="D35" s="217"/>
      <c r="E35" s="6">
        <v>12.770440000000001</v>
      </c>
      <c r="F35" s="7">
        <v>0</v>
      </c>
      <c r="G35" s="217"/>
      <c r="H35" s="6">
        <v>4.14649</v>
      </c>
      <c r="I35" s="7">
        <v>0.98614000000000002</v>
      </c>
      <c r="J35" s="217"/>
      <c r="K35" s="6">
        <v>0.15421000000000001</v>
      </c>
      <c r="L35" s="7">
        <v>0</v>
      </c>
      <c r="M35" s="217"/>
      <c r="N35" s="6">
        <v>3.0365899999999999</v>
      </c>
      <c r="O35" s="7">
        <v>0</v>
      </c>
      <c r="P35" s="217"/>
      <c r="Q35" s="6">
        <v>8.0911849999999994</v>
      </c>
      <c r="R35" s="7">
        <v>18.771568000000002</v>
      </c>
      <c r="S35" s="217"/>
      <c r="T35" s="49"/>
      <c r="U35" s="603">
        <f t="shared" si="0"/>
        <v>0</v>
      </c>
      <c r="V35" s="603">
        <f t="shared" si="1"/>
        <v>0</v>
      </c>
      <c r="W35" s="49"/>
      <c r="X35" s="49"/>
      <c r="Y35" s="219"/>
      <c r="Z35" s="49"/>
      <c r="AA35" s="49"/>
      <c r="AB35" s="219"/>
      <c r="AC35" s="49"/>
      <c r="AD35" s="49"/>
      <c r="AE35" s="219"/>
      <c r="AF35" s="49"/>
      <c r="AG35" s="49"/>
      <c r="AH35" s="219"/>
      <c r="AI35" s="49"/>
      <c r="AJ35" s="49"/>
      <c r="AK35" s="219"/>
      <c r="AL35" s="49"/>
      <c r="AM35" s="49"/>
      <c r="AN35" s="219"/>
      <c r="AO35" s="49"/>
    </row>
    <row r="36" spans="1:41" ht="13" hidden="1" outlineLevel="1" x14ac:dyDescent="0.3">
      <c r="A36" s="201" t="s">
        <v>517</v>
      </c>
      <c r="B36" s="6">
        <v>0</v>
      </c>
      <c r="C36" s="7">
        <v>0</v>
      </c>
      <c r="D36" s="217"/>
      <c r="E36" s="6">
        <v>0</v>
      </c>
      <c r="F36" s="7">
        <v>0</v>
      </c>
      <c r="G36" s="217"/>
      <c r="H36" s="6">
        <v>0</v>
      </c>
      <c r="I36" s="7">
        <v>0</v>
      </c>
      <c r="J36" s="217"/>
      <c r="K36" s="6">
        <v>0</v>
      </c>
      <c r="L36" s="7">
        <v>0</v>
      </c>
      <c r="M36" s="217"/>
      <c r="N36" s="6">
        <v>0</v>
      </c>
      <c r="O36" s="7">
        <v>0</v>
      </c>
      <c r="P36" s="217"/>
      <c r="Q36" s="6">
        <v>0</v>
      </c>
      <c r="R36" s="7">
        <v>0</v>
      </c>
      <c r="S36" s="217"/>
      <c r="T36" s="49"/>
      <c r="U36" s="603">
        <f t="shared" si="0"/>
        <v>0</v>
      </c>
      <c r="V36" s="603">
        <f t="shared" si="1"/>
        <v>0</v>
      </c>
      <c r="W36" s="49"/>
      <c r="X36" s="49"/>
      <c r="Y36" s="219"/>
      <c r="Z36" s="49"/>
      <c r="AA36" s="49"/>
      <c r="AB36" s="219"/>
      <c r="AC36" s="49"/>
      <c r="AD36" s="49"/>
      <c r="AE36" s="219"/>
      <c r="AF36" s="49"/>
      <c r="AG36" s="49"/>
      <c r="AH36" s="219"/>
      <c r="AI36" s="49"/>
      <c r="AJ36" s="49"/>
      <c r="AK36" s="219"/>
      <c r="AL36" s="49"/>
      <c r="AM36" s="49"/>
      <c r="AN36" s="219"/>
      <c r="AO36" s="49"/>
    </row>
    <row r="37" spans="1:41" ht="13" hidden="1" outlineLevel="1" x14ac:dyDescent="0.3">
      <c r="A37" s="193" t="s">
        <v>503</v>
      </c>
      <c r="B37" s="612">
        <f>+B38+B39</f>
        <v>78.23064500000001</v>
      </c>
      <c r="C37" s="7">
        <f>+C38+C39</f>
        <v>325.64157999999998</v>
      </c>
      <c r="D37" s="217"/>
      <c r="E37" s="6">
        <f>+E38+E39</f>
        <v>5.61557</v>
      </c>
      <c r="F37" s="7">
        <f>+F38+F39</f>
        <v>5.9209300000000002</v>
      </c>
      <c r="G37" s="217"/>
      <c r="H37" s="6">
        <f>+H38+H39</f>
        <v>2.5829800000000001</v>
      </c>
      <c r="I37" s="7">
        <f>+I38+I39</f>
        <v>0.43752999999999997</v>
      </c>
      <c r="J37" s="217"/>
      <c r="K37" s="6">
        <f>+K38+K39</f>
        <v>2.9476</v>
      </c>
      <c r="L37" s="7">
        <f>+L38+L39</f>
        <v>0</v>
      </c>
      <c r="M37" s="217"/>
      <c r="N37" s="6">
        <f>+N38+N39</f>
        <v>11.719376</v>
      </c>
      <c r="O37" s="7">
        <f>+O38+O39</f>
        <v>8.6999999999999994E-2</v>
      </c>
      <c r="P37" s="217"/>
      <c r="Q37" s="6">
        <f>+Q38+Q39</f>
        <v>55.365119</v>
      </c>
      <c r="R37" s="7">
        <f>+R38+R39</f>
        <v>319.19612000000006</v>
      </c>
      <c r="S37" s="217"/>
      <c r="T37" s="49"/>
      <c r="U37" s="603">
        <f t="shared" si="0"/>
        <v>0</v>
      </c>
      <c r="V37" s="603">
        <f t="shared" si="1"/>
        <v>0</v>
      </c>
      <c r="W37" s="49"/>
      <c r="X37" s="49"/>
      <c r="Y37" s="219"/>
      <c r="Z37" s="49"/>
      <c r="AA37" s="49"/>
      <c r="AB37" s="219"/>
      <c r="AC37" s="49"/>
      <c r="AD37" s="49"/>
      <c r="AE37" s="219"/>
      <c r="AF37" s="49"/>
      <c r="AG37" s="49"/>
      <c r="AH37" s="219"/>
      <c r="AI37" s="49"/>
      <c r="AJ37" s="49"/>
      <c r="AK37" s="219"/>
      <c r="AL37" s="49"/>
      <c r="AM37" s="49"/>
      <c r="AN37" s="219"/>
      <c r="AO37" s="49"/>
    </row>
    <row r="38" spans="1:41" ht="13" hidden="1" outlineLevel="1" x14ac:dyDescent="0.3">
      <c r="A38" s="201" t="s">
        <v>515</v>
      </c>
      <c r="B38" s="6">
        <v>59.982707000000005</v>
      </c>
      <c r="C38" s="7">
        <v>270.074704</v>
      </c>
      <c r="D38" s="217"/>
      <c r="E38" s="6">
        <v>5.4067699999999999</v>
      </c>
      <c r="F38" s="7">
        <v>5.2763300000000006</v>
      </c>
      <c r="G38" s="217"/>
      <c r="H38" s="6">
        <v>0.68400000000000005</v>
      </c>
      <c r="I38" s="7">
        <v>0</v>
      </c>
      <c r="J38" s="217"/>
      <c r="K38" s="6">
        <v>2.9476</v>
      </c>
      <c r="L38" s="7">
        <v>0</v>
      </c>
      <c r="M38" s="217"/>
      <c r="N38" s="6">
        <v>9.4918759999999995</v>
      </c>
      <c r="O38" s="7">
        <v>8.6999999999999994E-2</v>
      </c>
      <c r="P38" s="217"/>
      <c r="Q38" s="6">
        <v>41.452461</v>
      </c>
      <c r="R38" s="7">
        <v>264.71137400000003</v>
      </c>
      <c r="S38" s="217"/>
      <c r="T38" s="49"/>
      <c r="U38" s="603">
        <f t="shared" si="0"/>
        <v>0</v>
      </c>
      <c r="V38" s="603">
        <f t="shared" si="1"/>
        <v>0</v>
      </c>
      <c r="W38" s="49"/>
      <c r="X38" s="49"/>
      <c r="Y38" s="219"/>
      <c r="Z38" s="49"/>
      <c r="AA38" s="49"/>
      <c r="AB38" s="219"/>
      <c r="AC38" s="49"/>
      <c r="AD38" s="49"/>
      <c r="AE38" s="219"/>
      <c r="AF38" s="49"/>
      <c r="AG38" s="49"/>
      <c r="AH38" s="219"/>
      <c r="AI38" s="49"/>
      <c r="AJ38" s="49"/>
      <c r="AK38" s="219"/>
      <c r="AL38" s="49"/>
      <c r="AM38" s="49"/>
      <c r="AN38" s="219"/>
      <c r="AO38" s="49"/>
    </row>
    <row r="39" spans="1:41" ht="13" hidden="1" outlineLevel="1" x14ac:dyDescent="0.3">
      <c r="A39" s="201" t="s">
        <v>516</v>
      </c>
      <c r="B39" s="6">
        <v>18.247938000000001</v>
      </c>
      <c r="C39" s="7">
        <v>55.566876000000001</v>
      </c>
      <c r="D39" s="217"/>
      <c r="E39" s="6">
        <v>0.20880000000000001</v>
      </c>
      <c r="F39" s="7">
        <v>0.64460000000000006</v>
      </c>
      <c r="G39" s="217"/>
      <c r="H39" s="6">
        <v>1.8989799999999999</v>
      </c>
      <c r="I39" s="7">
        <v>0.43752999999999997</v>
      </c>
      <c r="J39" s="217"/>
      <c r="K39" s="6">
        <v>0</v>
      </c>
      <c r="L39" s="7">
        <v>0</v>
      </c>
      <c r="M39" s="217"/>
      <c r="N39" s="6">
        <v>2.2275</v>
      </c>
      <c r="O39" s="7">
        <v>0</v>
      </c>
      <c r="P39" s="217"/>
      <c r="Q39" s="6">
        <v>13.912658</v>
      </c>
      <c r="R39" s="7">
        <v>54.484746000000001</v>
      </c>
      <c r="S39" s="217"/>
      <c r="T39" s="49"/>
      <c r="U39" s="603">
        <f t="shared" si="0"/>
        <v>0</v>
      </c>
      <c r="V39" s="603">
        <f t="shared" si="1"/>
        <v>0</v>
      </c>
      <c r="W39" s="49"/>
      <c r="X39" s="49"/>
      <c r="Y39" s="219"/>
      <c r="Z39" s="49"/>
      <c r="AA39" s="49"/>
      <c r="AB39" s="219"/>
      <c r="AC39" s="49"/>
      <c r="AD39" s="49"/>
      <c r="AE39" s="219"/>
      <c r="AF39" s="49"/>
      <c r="AG39" s="49"/>
      <c r="AH39" s="219"/>
      <c r="AI39" s="49"/>
      <c r="AJ39" s="49"/>
      <c r="AK39" s="219"/>
      <c r="AL39" s="49"/>
      <c r="AM39" s="49"/>
      <c r="AN39" s="219"/>
      <c r="AO39" s="49"/>
    </row>
    <row r="40" spans="1:41" ht="13" hidden="1" outlineLevel="1" x14ac:dyDescent="0.3">
      <c r="A40" s="180" t="s">
        <v>1211</v>
      </c>
      <c r="B40" s="173">
        <v>6.5609299999999999</v>
      </c>
      <c r="C40" s="174">
        <v>7.025563</v>
      </c>
      <c r="D40" s="216"/>
      <c r="E40" s="173">
        <v>0</v>
      </c>
      <c r="F40" s="174">
        <v>0</v>
      </c>
      <c r="G40" s="216"/>
      <c r="H40" s="173">
        <v>3.8989999999999997E-2</v>
      </c>
      <c r="I40" s="174">
        <v>2.1657099999999998</v>
      </c>
      <c r="J40" s="216"/>
      <c r="K40" s="173">
        <v>0</v>
      </c>
      <c r="L40" s="174">
        <v>1.0290000000000001</v>
      </c>
      <c r="M40" s="216"/>
      <c r="N40" s="173">
        <v>6.5219399999999998</v>
      </c>
      <c r="O40" s="174">
        <v>0</v>
      </c>
      <c r="P40" s="216"/>
      <c r="Q40" s="173">
        <v>0</v>
      </c>
      <c r="R40" s="174">
        <v>3.8308530000000003</v>
      </c>
      <c r="S40" s="216"/>
      <c r="T40" s="70"/>
      <c r="U40" s="603">
        <f t="shared" si="0"/>
        <v>0</v>
      </c>
      <c r="V40" s="603">
        <f t="shared" si="1"/>
        <v>0</v>
      </c>
      <c r="W40" s="70"/>
      <c r="X40" s="70"/>
      <c r="Y40" s="218"/>
      <c r="Z40" s="70"/>
      <c r="AA40" s="70"/>
      <c r="AB40" s="218"/>
      <c r="AC40" s="70"/>
      <c r="AD40" s="70"/>
      <c r="AE40" s="218"/>
      <c r="AF40" s="70"/>
      <c r="AG40" s="70"/>
      <c r="AH40" s="218"/>
      <c r="AI40" s="70"/>
      <c r="AJ40" s="70"/>
      <c r="AK40" s="218"/>
      <c r="AL40" s="70"/>
      <c r="AM40" s="70"/>
      <c r="AN40" s="218"/>
      <c r="AO40" s="49"/>
    </row>
    <row r="41" spans="1:41" ht="13" hidden="1" outlineLevel="1" x14ac:dyDescent="0.3">
      <c r="A41" s="180" t="s">
        <v>99</v>
      </c>
      <c r="B41" s="173">
        <v>851.68386599999997</v>
      </c>
      <c r="C41" s="174">
        <v>103.78450199999997</v>
      </c>
      <c r="D41" s="216"/>
      <c r="E41" s="173">
        <v>2.7334210000000003</v>
      </c>
      <c r="F41" s="174">
        <v>16.081826</v>
      </c>
      <c r="G41" s="216"/>
      <c r="H41" s="173">
        <v>672.58871999999997</v>
      </c>
      <c r="I41" s="174">
        <v>86.246753000000012</v>
      </c>
      <c r="J41" s="216"/>
      <c r="K41" s="173">
        <v>0.84512500000000002</v>
      </c>
      <c r="L41" s="174">
        <v>7.1145E-2</v>
      </c>
      <c r="M41" s="216"/>
      <c r="N41" s="173">
        <v>27.271032999999999</v>
      </c>
      <c r="O41" s="174">
        <v>14.328962000000001</v>
      </c>
      <c r="P41" s="216"/>
      <c r="Q41" s="173">
        <v>148.24556700000002</v>
      </c>
      <c r="R41" s="174">
        <v>-12.944184000000003</v>
      </c>
      <c r="S41" s="216"/>
      <c r="T41" s="70"/>
      <c r="U41" s="603">
        <f t="shared" si="0"/>
        <v>0</v>
      </c>
      <c r="V41" s="603">
        <f t="shared" si="1"/>
        <v>-4.0856207306205761E-14</v>
      </c>
      <c r="W41" s="70"/>
      <c r="X41" s="70"/>
      <c r="Y41" s="218"/>
      <c r="Z41" s="70"/>
      <c r="AA41" s="70"/>
      <c r="AB41" s="218"/>
      <c r="AC41" s="70"/>
      <c r="AD41" s="70"/>
      <c r="AE41" s="218"/>
      <c r="AF41" s="70"/>
      <c r="AG41" s="70"/>
      <c r="AH41" s="218"/>
      <c r="AI41" s="70"/>
      <c r="AJ41" s="70"/>
      <c r="AK41" s="218"/>
      <c r="AL41" s="70"/>
      <c r="AM41" s="70"/>
      <c r="AN41" s="218"/>
      <c r="AO41" s="49"/>
    </row>
    <row r="42" spans="1:41" ht="13" hidden="1" outlineLevel="1" x14ac:dyDescent="0.3">
      <c r="A42" s="180" t="s">
        <v>100</v>
      </c>
      <c r="B42" s="173">
        <v>223.001735</v>
      </c>
      <c r="C42" s="174">
        <v>131.50606000000002</v>
      </c>
      <c r="D42" s="216"/>
      <c r="E42" s="173">
        <v>12.41685</v>
      </c>
      <c r="F42" s="174">
        <v>4.5709</v>
      </c>
      <c r="G42" s="216"/>
      <c r="H42" s="173">
        <v>37.730820000000001</v>
      </c>
      <c r="I42" s="174">
        <v>10.251440000000001</v>
      </c>
      <c r="J42" s="216"/>
      <c r="K42" s="173">
        <v>81.753010000000003</v>
      </c>
      <c r="L42" s="174">
        <v>33.955680000000001</v>
      </c>
      <c r="M42" s="216"/>
      <c r="N42" s="173">
        <v>16.39462</v>
      </c>
      <c r="O42" s="174">
        <v>28.34958</v>
      </c>
      <c r="P42" s="216"/>
      <c r="Q42" s="173">
        <v>74.706434999999999</v>
      </c>
      <c r="R42" s="174">
        <v>54.378460000000004</v>
      </c>
      <c r="S42" s="216"/>
      <c r="T42" s="70"/>
      <c r="U42" s="603">
        <f t="shared" si="0"/>
        <v>0</v>
      </c>
      <c r="V42" s="603">
        <f t="shared" si="1"/>
        <v>0</v>
      </c>
      <c r="W42" s="70"/>
      <c r="X42" s="70"/>
      <c r="Y42" s="218"/>
      <c r="Z42" s="70"/>
      <c r="AA42" s="70"/>
      <c r="AB42" s="218"/>
      <c r="AC42" s="70"/>
      <c r="AD42" s="70"/>
      <c r="AE42" s="218"/>
      <c r="AF42" s="70"/>
      <c r="AG42" s="70"/>
      <c r="AH42" s="218"/>
      <c r="AI42" s="70"/>
      <c r="AJ42" s="70"/>
      <c r="AK42" s="218"/>
      <c r="AL42" s="70"/>
      <c r="AM42" s="70"/>
      <c r="AN42" s="218"/>
      <c r="AO42" s="49"/>
    </row>
    <row r="43" spans="1:41" ht="13" hidden="1" outlineLevel="1" x14ac:dyDescent="0.3">
      <c r="A43" s="180" t="s">
        <v>1151</v>
      </c>
      <c r="B43" s="173">
        <v>188.20022</v>
      </c>
      <c r="C43" s="174">
        <v>156.07680200000004</v>
      </c>
      <c r="D43" s="216"/>
      <c r="E43" s="173">
        <v>0.17011999999999999</v>
      </c>
      <c r="F43" s="174">
        <v>2.9228399999999999</v>
      </c>
      <c r="G43" s="216"/>
      <c r="H43" s="173">
        <v>11.511710000000001</v>
      </c>
      <c r="I43" s="174">
        <v>4.2946499999999999</v>
      </c>
      <c r="J43" s="216"/>
      <c r="K43" s="173">
        <v>83.831289999999996</v>
      </c>
      <c r="L43" s="174">
        <v>51.612639999999999</v>
      </c>
      <c r="M43" s="216"/>
      <c r="N43" s="173">
        <v>37.161757000000009</v>
      </c>
      <c r="O43" s="174">
        <v>65.989350000000016</v>
      </c>
      <c r="P43" s="216"/>
      <c r="Q43" s="173">
        <v>55.525342999999999</v>
      </c>
      <c r="R43" s="174">
        <v>31.257322000000002</v>
      </c>
      <c r="S43" s="216"/>
      <c r="T43" s="70"/>
      <c r="U43" s="603">
        <f t="shared" si="0"/>
        <v>0</v>
      </c>
      <c r="V43" s="603">
        <f t="shared" si="1"/>
        <v>2.8421709430404007E-14</v>
      </c>
      <c r="W43" s="70"/>
      <c r="X43" s="70"/>
      <c r="Y43" s="218"/>
      <c r="Z43" s="70"/>
      <c r="AA43" s="70"/>
      <c r="AB43" s="218"/>
      <c r="AC43" s="70"/>
      <c r="AD43" s="70"/>
      <c r="AE43" s="218"/>
      <c r="AF43" s="70"/>
      <c r="AG43" s="70"/>
      <c r="AH43" s="218"/>
      <c r="AI43" s="70"/>
      <c r="AJ43" s="70"/>
      <c r="AK43" s="218"/>
      <c r="AL43" s="70"/>
      <c r="AM43" s="70"/>
      <c r="AN43" s="218"/>
      <c r="AO43" s="49"/>
    </row>
    <row r="44" spans="1:41" ht="13" hidden="1" outlineLevel="1" x14ac:dyDescent="0.3">
      <c r="A44" s="180" t="s">
        <v>1243</v>
      </c>
      <c r="B44" s="173">
        <v>9.4479739999999985</v>
      </c>
      <c r="C44" s="174">
        <v>54.634419999999999</v>
      </c>
      <c r="D44" s="216"/>
      <c r="E44" s="173">
        <v>1.16503</v>
      </c>
      <c r="F44" s="174">
        <v>0</v>
      </c>
      <c r="G44" s="216"/>
      <c r="H44" s="173">
        <v>-7.9624899999999998</v>
      </c>
      <c r="I44" s="174">
        <v>0</v>
      </c>
      <c r="J44" s="216"/>
      <c r="K44" s="173">
        <v>0</v>
      </c>
      <c r="L44" s="174">
        <v>13.10285</v>
      </c>
      <c r="M44" s="216"/>
      <c r="N44" s="173">
        <v>0.12173999999999999</v>
      </c>
      <c r="O44" s="174">
        <v>27.517849999999999</v>
      </c>
      <c r="P44" s="216"/>
      <c r="Q44" s="173">
        <v>16.123694</v>
      </c>
      <c r="R44" s="174">
        <v>14.013719999999999</v>
      </c>
      <c r="S44" s="216"/>
      <c r="T44" s="70"/>
      <c r="U44" s="603">
        <f t="shared" si="0"/>
        <v>0</v>
      </c>
      <c r="V44" s="603">
        <f t="shared" si="1"/>
        <v>0</v>
      </c>
      <c r="W44" s="70"/>
      <c r="X44" s="70"/>
      <c r="Y44" s="218"/>
      <c r="Z44" s="70"/>
      <c r="AA44" s="70"/>
      <c r="AB44" s="218"/>
      <c r="AC44" s="70"/>
      <c r="AD44" s="70"/>
      <c r="AE44" s="218"/>
      <c r="AF44" s="70"/>
      <c r="AG44" s="70"/>
      <c r="AH44" s="218"/>
      <c r="AI44" s="70"/>
      <c r="AJ44" s="70"/>
      <c r="AK44" s="218"/>
      <c r="AL44" s="70"/>
      <c r="AM44" s="70"/>
      <c r="AN44" s="218"/>
      <c r="AO44" s="49"/>
    </row>
    <row r="45" spans="1:41" ht="13" hidden="1" outlineLevel="1" x14ac:dyDescent="0.3">
      <c r="A45" s="180" t="s">
        <v>1212</v>
      </c>
      <c r="B45" s="173">
        <v>31.276370000000004</v>
      </c>
      <c r="C45" s="174">
        <v>0</v>
      </c>
      <c r="D45" s="216"/>
      <c r="E45" s="173">
        <v>0.52205999999999997</v>
      </c>
      <c r="F45" s="174">
        <v>0</v>
      </c>
      <c r="G45" s="216"/>
      <c r="H45" s="173">
        <v>0.86799000000000004</v>
      </c>
      <c r="I45" s="174">
        <v>0</v>
      </c>
      <c r="J45" s="216"/>
      <c r="K45" s="173">
        <v>0</v>
      </c>
      <c r="L45" s="174">
        <v>0</v>
      </c>
      <c r="M45" s="216"/>
      <c r="N45" s="173">
        <v>25.89686</v>
      </c>
      <c r="O45" s="174">
        <v>0</v>
      </c>
      <c r="P45" s="216"/>
      <c r="Q45" s="173">
        <v>3.9894600000000002</v>
      </c>
      <c r="R45" s="174">
        <v>0</v>
      </c>
      <c r="S45" s="216"/>
      <c r="T45" s="70"/>
      <c r="U45" s="603">
        <f t="shared" si="0"/>
        <v>4.4408920985006262E-15</v>
      </c>
      <c r="V45" s="603">
        <f t="shared" si="1"/>
        <v>0</v>
      </c>
      <c r="W45" s="70"/>
      <c r="X45" s="70"/>
      <c r="Y45" s="218"/>
      <c r="Z45" s="70"/>
      <c r="AA45" s="70"/>
      <c r="AB45" s="218"/>
      <c r="AC45" s="70"/>
      <c r="AD45" s="70"/>
      <c r="AE45" s="218"/>
      <c r="AF45" s="70"/>
      <c r="AG45" s="70"/>
      <c r="AH45" s="218"/>
      <c r="AI45" s="70"/>
      <c r="AJ45" s="70"/>
      <c r="AK45" s="218"/>
      <c r="AL45" s="70"/>
      <c r="AM45" s="70"/>
      <c r="AN45" s="218"/>
      <c r="AO45" s="49"/>
    </row>
    <row r="46" spans="1:41" ht="13" hidden="1" outlineLevel="1" x14ac:dyDescent="0.3">
      <c r="A46" s="180" t="s">
        <v>1213</v>
      </c>
      <c r="B46" s="173">
        <v>0</v>
      </c>
      <c r="C46" s="174">
        <v>0</v>
      </c>
      <c r="D46" s="216"/>
      <c r="E46" s="173">
        <v>0</v>
      </c>
      <c r="F46" s="174">
        <v>0</v>
      </c>
      <c r="G46" s="216"/>
      <c r="H46" s="173">
        <v>0</v>
      </c>
      <c r="I46" s="174">
        <v>0</v>
      </c>
      <c r="J46" s="216"/>
      <c r="K46" s="173">
        <v>0</v>
      </c>
      <c r="L46" s="174">
        <v>0</v>
      </c>
      <c r="M46" s="216"/>
      <c r="N46" s="173">
        <v>0</v>
      </c>
      <c r="O46" s="174">
        <v>0</v>
      </c>
      <c r="P46" s="216"/>
      <c r="Q46" s="173">
        <v>0</v>
      </c>
      <c r="R46" s="174">
        <v>0</v>
      </c>
      <c r="S46" s="216"/>
      <c r="T46" s="70"/>
      <c r="U46" s="603">
        <f t="shared" si="0"/>
        <v>0</v>
      </c>
      <c r="V46" s="603">
        <f t="shared" si="1"/>
        <v>0</v>
      </c>
      <c r="W46" s="70"/>
      <c r="X46" s="70"/>
      <c r="Y46" s="218"/>
      <c r="Z46" s="70"/>
      <c r="AA46" s="70"/>
      <c r="AB46" s="218"/>
      <c r="AC46" s="70"/>
      <c r="AD46" s="70"/>
      <c r="AE46" s="218"/>
      <c r="AF46" s="70"/>
      <c r="AG46" s="70"/>
      <c r="AH46" s="218"/>
      <c r="AI46" s="70"/>
      <c r="AJ46" s="70"/>
      <c r="AK46" s="218"/>
      <c r="AL46" s="70"/>
      <c r="AM46" s="70"/>
      <c r="AN46" s="218"/>
      <c r="AO46" s="49"/>
    </row>
    <row r="47" spans="1:41" ht="13" hidden="1" outlineLevel="1" x14ac:dyDescent="0.3">
      <c r="A47" s="180" t="s">
        <v>1214</v>
      </c>
      <c r="B47" s="173">
        <v>999.69503700000007</v>
      </c>
      <c r="C47" s="174">
        <v>644.18785600000001</v>
      </c>
      <c r="D47" s="216"/>
      <c r="E47" s="173">
        <v>858.5149100000001</v>
      </c>
      <c r="F47" s="174">
        <v>657.47208899999998</v>
      </c>
      <c r="G47" s="216"/>
      <c r="H47" s="173">
        <v>10.118603999999999</v>
      </c>
      <c r="I47" s="174">
        <v>0</v>
      </c>
      <c r="J47" s="216"/>
      <c r="K47" s="173">
        <v>119.869238</v>
      </c>
      <c r="L47" s="174">
        <v>0</v>
      </c>
      <c r="M47" s="216"/>
      <c r="N47" s="173">
        <v>0.66552500000000003</v>
      </c>
      <c r="O47" s="174">
        <v>0.73752499999999999</v>
      </c>
      <c r="P47" s="216"/>
      <c r="Q47" s="173">
        <v>10.526760000000003</v>
      </c>
      <c r="R47" s="174">
        <v>-14.021758</v>
      </c>
      <c r="S47" s="216"/>
      <c r="T47" s="70"/>
      <c r="U47" s="603">
        <f t="shared" si="0"/>
        <v>-3.3750779948604759E-14</v>
      </c>
      <c r="V47" s="603">
        <f t="shared" si="1"/>
        <v>2.8421709430404007E-14</v>
      </c>
      <c r="W47" s="70"/>
      <c r="X47" s="70"/>
      <c r="Y47" s="218"/>
      <c r="Z47" s="70"/>
      <c r="AA47" s="70"/>
      <c r="AB47" s="218"/>
      <c r="AC47" s="70"/>
      <c r="AD47" s="70"/>
      <c r="AE47" s="218"/>
      <c r="AF47" s="70"/>
      <c r="AG47" s="70"/>
      <c r="AH47" s="218"/>
      <c r="AI47" s="70"/>
      <c r="AJ47" s="70"/>
      <c r="AK47" s="218"/>
      <c r="AL47" s="70"/>
      <c r="AM47" s="70"/>
      <c r="AN47" s="218"/>
      <c r="AO47" s="49"/>
    </row>
    <row r="48" spans="1:41" ht="13" hidden="1" outlineLevel="1" x14ac:dyDescent="0.3">
      <c r="A48" s="180" t="s">
        <v>1270</v>
      </c>
      <c r="B48" s="173">
        <v>2.223E-2</v>
      </c>
      <c r="C48" s="174">
        <v>0.45239999999999991</v>
      </c>
      <c r="D48" s="216"/>
      <c r="E48" s="173">
        <v>0</v>
      </c>
      <c r="F48" s="174">
        <v>0</v>
      </c>
      <c r="G48" s="216"/>
      <c r="H48" s="173">
        <v>0</v>
      </c>
      <c r="I48" s="174">
        <v>1.5820000000000001E-2</v>
      </c>
      <c r="J48" s="216"/>
      <c r="K48" s="173">
        <v>8.4100000000000008E-3</v>
      </c>
      <c r="L48" s="174">
        <v>4.1050000000000003E-2</v>
      </c>
      <c r="M48" s="216"/>
      <c r="N48" s="173">
        <v>0</v>
      </c>
      <c r="O48" s="174">
        <v>0.13650999999999999</v>
      </c>
      <c r="P48" s="216"/>
      <c r="Q48" s="173">
        <v>1.3820000000000001E-2</v>
      </c>
      <c r="R48" s="174">
        <v>0.25901999999999997</v>
      </c>
      <c r="S48" s="216"/>
      <c r="T48" s="70"/>
      <c r="U48" s="603">
        <f t="shared" si="0"/>
        <v>0</v>
      </c>
      <c r="V48" s="603">
        <f t="shared" si="1"/>
        <v>0</v>
      </c>
      <c r="W48" s="70"/>
      <c r="X48" s="70"/>
      <c r="Y48" s="218"/>
      <c r="Z48" s="70"/>
      <c r="AA48" s="70"/>
      <c r="AB48" s="218"/>
      <c r="AC48" s="70"/>
      <c r="AD48" s="70"/>
      <c r="AE48" s="218"/>
      <c r="AF48" s="70"/>
      <c r="AG48" s="70"/>
      <c r="AH48" s="218"/>
      <c r="AI48" s="70"/>
      <c r="AJ48" s="70"/>
      <c r="AK48" s="218"/>
      <c r="AL48" s="70"/>
      <c r="AM48" s="70"/>
      <c r="AN48" s="218"/>
      <c r="AO48" s="49"/>
    </row>
    <row r="49" spans="1:41" ht="13" hidden="1" outlineLevel="1" x14ac:dyDescent="0.3">
      <c r="A49" s="180" t="s">
        <v>1152</v>
      </c>
      <c r="B49" s="173">
        <v>-863.39150800000004</v>
      </c>
      <c r="C49" s="174">
        <v>-331.86040000000003</v>
      </c>
      <c r="D49" s="216"/>
      <c r="E49" s="173">
        <v>-530.3641409999999</v>
      </c>
      <c r="F49" s="174">
        <v>-331.86040000000003</v>
      </c>
      <c r="G49" s="216"/>
      <c r="H49" s="173">
        <v>-333.02736699999997</v>
      </c>
      <c r="I49" s="174">
        <v>0</v>
      </c>
      <c r="J49" s="216"/>
      <c r="K49" s="173">
        <v>0</v>
      </c>
      <c r="L49" s="174">
        <v>0</v>
      </c>
      <c r="M49" s="216"/>
      <c r="N49" s="173">
        <v>0</v>
      </c>
      <c r="O49" s="174">
        <v>0</v>
      </c>
      <c r="P49" s="216"/>
      <c r="Q49" s="173">
        <v>0</v>
      </c>
      <c r="R49" s="174">
        <v>0</v>
      </c>
      <c r="S49" s="216"/>
      <c r="T49" s="70"/>
      <c r="U49" s="603">
        <f t="shared" si="0"/>
        <v>-1.7053025658242404E-13</v>
      </c>
      <c r="V49" s="603">
        <f t="shared" si="1"/>
        <v>0</v>
      </c>
      <c r="W49" s="70"/>
      <c r="X49" s="70"/>
      <c r="Y49" s="218"/>
      <c r="Z49" s="70"/>
      <c r="AA49" s="70"/>
      <c r="AB49" s="218"/>
      <c r="AC49" s="70"/>
      <c r="AD49" s="70"/>
      <c r="AE49" s="218"/>
      <c r="AF49" s="70"/>
      <c r="AG49" s="70"/>
      <c r="AH49" s="218"/>
      <c r="AI49" s="70"/>
      <c r="AJ49" s="70"/>
      <c r="AK49" s="218"/>
      <c r="AL49" s="70"/>
      <c r="AM49" s="70"/>
      <c r="AN49" s="218"/>
      <c r="AO49" s="49"/>
    </row>
    <row r="50" spans="1:41" ht="13" hidden="1" outlineLevel="1" x14ac:dyDescent="0.3">
      <c r="A50" s="173"/>
      <c r="B50" s="174"/>
      <c r="C50" s="174"/>
      <c r="D50" s="423"/>
      <c r="E50" s="174"/>
      <c r="F50" s="174"/>
      <c r="G50" s="423"/>
      <c r="H50" s="174"/>
      <c r="I50" s="174"/>
      <c r="J50" s="423"/>
      <c r="K50" s="174"/>
      <c r="L50" s="174"/>
      <c r="M50" s="423"/>
      <c r="N50" s="174"/>
      <c r="O50" s="174"/>
      <c r="P50" s="423"/>
      <c r="Q50" s="174"/>
      <c r="R50" s="174"/>
      <c r="S50" s="423"/>
      <c r="T50" s="606"/>
      <c r="U50" s="606"/>
      <c r="V50" s="218"/>
      <c r="W50" s="70"/>
      <c r="X50" s="605"/>
      <c r="Y50" s="605"/>
      <c r="Z50" s="70"/>
      <c r="AA50" s="70"/>
      <c r="AB50" s="218"/>
      <c r="AC50" s="70"/>
      <c r="AD50" s="70"/>
      <c r="AE50" s="218"/>
      <c r="AF50" s="70"/>
      <c r="AG50" s="70"/>
      <c r="AH50" s="218"/>
      <c r="AI50" s="70"/>
      <c r="AJ50" s="70"/>
      <c r="AK50" s="218"/>
      <c r="AL50" s="70"/>
      <c r="AM50" s="70"/>
      <c r="AN50" s="218"/>
      <c r="AO50" s="49"/>
    </row>
    <row r="51" spans="1:41" ht="13" hidden="1" outlineLevel="1" x14ac:dyDescent="0.3">
      <c r="A51" s="180" t="s">
        <v>1215</v>
      </c>
      <c r="B51" s="173">
        <v>118.169783</v>
      </c>
      <c r="C51" s="174">
        <v>563.79071099999999</v>
      </c>
      <c r="D51" s="216"/>
      <c r="E51" s="173">
        <v>33.153631999999995</v>
      </c>
      <c r="F51" s="174">
        <v>336.05667</v>
      </c>
      <c r="G51" s="216"/>
      <c r="H51" s="173">
        <v>45.844480000000004</v>
      </c>
      <c r="I51" s="174">
        <v>0.27202100000000001</v>
      </c>
      <c r="J51" s="216"/>
      <c r="K51" s="173">
        <v>21.069561000000004</v>
      </c>
      <c r="L51" s="174">
        <v>120.53429</v>
      </c>
      <c r="M51" s="216"/>
      <c r="N51" s="173">
        <v>18.10211</v>
      </c>
      <c r="O51" s="174">
        <v>106.92773000000001</v>
      </c>
      <c r="P51" s="216"/>
      <c r="Q51" s="173">
        <v>0</v>
      </c>
      <c r="R51" s="174">
        <v>0</v>
      </c>
      <c r="S51" s="216"/>
      <c r="T51" s="70"/>
      <c r="U51" s="603">
        <f>+B51-E51-H51-K51-N51-Q51</f>
        <v>0</v>
      </c>
      <c r="V51" s="603">
        <f>+C51-F51-I51-L51-O51-R51</f>
        <v>-1.4210854715202004E-14</v>
      </c>
      <c r="W51" s="70"/>
      <c r="X51" s="70"/>
      <c r="Y51" s="218"/>
      <c r="Z51" s="70"/>
      <c r="AA51" s="70"/>
      <c r="AB51" s="218"/>
      <c r="AC51" s="70"/>
      <c r="AD51" s="70"/>
      <c r="AE51" s="218"/>
      <c r="AF51" s="70"/>
      <c r="AG51" s="70"/>
      <c r="AH51" s="218"/>
      <c r="AI51" s="70"/>
      <c r="AJ51" s="70"/>
      <c r="AK51" s="218"/>
      <c r="AL51" s="70"/>
      <c r="AM51" s="70"/>
      <c r="AN51" s="218"/>
      <c r="AO51" s="49"/>
    </row>
    <row r="52" spans="1:41" ht="13" hidden="1" outlineLevel="1" x14ac:dyDescent="0.3">
      <c r="U52" s="603"/>
      <c r="V52" s="603"/>
    </row>
    <row r="53" spans="1:41" hidden="1" outlineLevel="1" x14ac:dyDescent="0.25">
      <c r="B53" s="604">
        <f>+B15-B17-B18-B19-B20-B21-B22-B23-B24-B25-B26-B27-B28-B29-B31-B32-B33-B37-B40-B41-B42-B43-B44-B45-B46-B47-B48-B49</f>
        <v>0</v>
      </c>
      <c r="C53" s="604">
        <f>+C15-C17-C18-C19-C20-C21-C22-C23-C24-C25-C26-C27-C28-C29-C31-C32-C33-C37-C40-C41-C42-C43-C44-C45-C46-C47-C48-C49</f>
        <v>1.5916157281026244E-12</v>
      </c>
      <c r="E53" s="604">
        <f>+E15-E17-E18-E19-E20-E21-E22-E23-E24-E25-E26-E27-E28-E29-E31-E32-E33-E37-E40-E41-E42-E43-E44-E45-E46-E47-E48-E49</f>
        <v>0</v>
      </c>
      <c r="F53" s="604">
        <f>+F15-F17-F18-F19-F20-F21-F22-F23-F24-F25-F26-F27-F28-F29-F31-F32-F33-F37-F40-F41-F42-F43-F44-F45-F46-F47-F48-F49</f>
        <v>0</v>
      </c>
      <c r="H53" s="604">
        <f>+H15-H17-H18-H19-H20-H21-H22-H23-H24-H25-H26-H27-H28-H29-H31-H32-H33-H37-H40-H41-H42-H43-H44-H45-H46-H47-H48-H49</f>
        <v>0</v>
      </c>
      <c r="I53" s="604">
        <f>+I15-I17-I18-I19-I20-I21-I22-I23-I24-I25-I26-I27-I28-I29-I31-I32-I33-I37-I40-I41-I42-I43-I44-I45-I46-I47-I48-I49</f>
        <v>-4.5574655160862676E-14</v>
      </c>
      <c r="K53" s="604">
        <f>+K15-K17-K18-K19-K20-K21-K22-K23-K24-K25-K26-K27-K28-K29-K31-K32-K33-K37-K40-K41-K42-K43-K44-K45-K46-K47-K48-K49</f>
        <v>-1.7272294705605873E-13</v>
      </c>
      <c r="L53" s="604">
        <f>+L15-L17-L18-L19-L20-L21-L22-L23-L24-L25-L26-L27-L28-L29-L31-L32-L33-L37-L40-L41-L42-L43-L44-L45-L46-L47-L48-L49</f>
        <v>-5.4817261840867104E-14</v>
      </c>
      <c r="N53" s="604">
        <f>+N15-N17-N18-N19-N20-N21-N22-N23-N24-N25-N26-N27-N28-N29-N31-N32-N33-N37-N40-N41-N42-N43-N44-N45-N46-N47-N48-N49</f>
        <v>1.3733458814613186E-13</v>
      </c>
      <c r="O53" s="604">
        <f>+O15-O17-O18-O19-O20-O21-O22-O23-O24-O25-O26-O27-O28-O29-O31-O32-O33-O37-O40-O41-O42-O43-O44-O45-O46-O47-O48-O49</f>
        <v>5.9646731997986535E-14</v>
      </c>
      <c r="Q53" s="604">
        <f>+Q15-Q17-Q18-Q19-Q20-Q21-Q22-Q23-Q24-Q25-Q26-Q27-Q28-Q29-Q31-Q32-Q33-Q37-Q40-Q41-Q42-Q43-Q44-Q45-Q46-Q47-Q48-Q49</f>
        <v>-4.2371835207166697E-13</v>
      </c>
      <c r="R53" s="604">
        <f>+R15-R17-R18-R19-R20-R21-R22-R23-R24-R25-R26-R27-R28-R29-R31-R32-R33-R37-R40-R41-R42-R43-R44-R45-R46-R47-R48-R49</f>
        <v>-8.4415807677373778E-13</v>
      </c>
    </row>
    <row r="54" spans="1:41" collapsed="1" x14ac:dyDescent="0.25"/>
    <row r="56" spans="1:41" hidden="1" outlineLevel="1" collapsed="1" x14ac:dyDescent="0.25">
      <c r="B56" s="3" t="s">
        <v>3</v>
      </c>
      <c r="P56" s="3"/>
      <c r="S56" s="3"/>
    </row>
    <row r="57" spans="1:41" hidden="1" outlineLevel="1" x14ac:dyDescent="0.25">
      <c r="B57" s="3" t="s">
        <v>1</v>
      </c>
      <c r="P57" s="3"/>
      <c r="S57" s="3"/>
    </row>
    <row r="58" spans="1:41" hidden="1" outlineLevel="1" x14ac:dyDescent="0.25">
      <c r="B58" s="3" t="s">
        <v>6</v>
      </c>
      <c r="P58" s="3"/>
      <c r="S58" s="3"/>
    </row>
    <row r="59" spans="1:41" hidden="1" outlineLevel="1" x14ac:dyDescent="0.25">
      <c r="B59" s="3" t="s">
        <v>2</v>
      </c>
      <c r="P59" s="3"/>
      <c r="S59" s="3"/>
    </row>
    <row r="60" spans="1:41" hidden="1" outlineLevel="1" x14ac:dyDescent="0.25">
      <c r="B60" s="3" t="s">
        <v>9</v>
      </c>
      <c r="P60" s="3"/>
      <c r="S60" s="3"/>
    </row>
    <row r="61" spans="1:41" hidden="1" outlineLevel="1" x14ac:dyDescent="0.25">
      <c r="P61" s="3"/>
      <c r="S61" s="3"/>
    </row>
    <row r="62" spans="1:41" ht="13" hidden="1" outlineLevel="1" x14ac:dyDescent="0.3">
      <c r="A62" s="225" t="str">
        <f>B63&amp;" "&amp;B64</f>
        <v>CY19 Y-T-D(Mar)</v>
      </c>
      <c r="B62" s="194" t="str">
        <f>B9</f>
        <v>LATAM GSR</v>
      </c>
      <c r="C62" s="195" t="str">
        <f>B62</f>
        <v>LATAM GSR</v>
      </c>
      <c r="D62" s="168"/>
      <c r="E62" s="194" t="str">
        <f>E9</f>
        <v>Brazil</v>
      </c>
      <c r="F62" s="195" t="str">
        <f>E62</f>
        <v>Brazil</v>
      </c>
      <c r="G62" s="168"/>
      <c r="H62" s="194" t="str">
        <f>H9</f>
        <v>CHILE</v>
      </c>
      <c r="I62" s="195" t="str">
        <f>H62</f>
        <v>CHILE</v>
      </c>
      <c r="J62" s="168"/>
      <c r="K62" s="194" t="str">
        <f>K9</f>
        <v>PERU</v>
      </c>
      <c r="L62" s="195" t="str">
        <f>K62</f>
        <v>PERU</v>
      </c>
      <c r="M62" s="168"/>
      <c r="N62" s="194" t="str">
        <f>N9</f>
        <v>OTHER SOUTH AMERICA</v>
      </c>
      <c r="O62" s="195" t="str">
        <f>N62</f>
        <v>OTHER SOUTH AMERICA</v>
      </c>
      <c r="P62" s="168"/>
      <c r="Q62" s="194" t="str">
        <f>Q9</f>
        <v>MexAm</v>
      </c>
      <c r="R62" s="195" t="str">
        <f>Q62</f>
        <v>MexAm</v>
      </c>
      <c r="S62" s="168"/>
      <c r="T62" s="67"/>
      <c r="U62" s="67"/>
      <c r="V62" s="215"/>
      <c r="W62" s="67"/>
      <c r="X62" s="67"/>
      <c r="Y62" s="215"/>
      <c r="Z62" s="67"/>
      <c r="AA62" s="67"/>
      <c r="AB62" s="215"/>
      <c r="AC62" s="67"/>
      <c r="AD62" s="67"/>
      <c r="AE62" s="215"/>
      <c r="AF62" s="67"/>
      <c r="AG62" s="67"/>
      <c r="AH62" s="215"/>
      <c r="AI62" s="67"/>
      <c r="AJ62" s="67"/>
      <c r="AK62" s="215"/>
      <c r="AL62" s="67"/>
      <c r="AM62" s="67"/>
      <c r="AN62" s="215"/>
    </row>
    <row r="63" spans="1:41" hidden="1" outlineLevel="1" x14ac:dyDescent="0.25">
      <c r="A63" s="176"/>
      <c r="B63" s="197" t="str">
        <f>+B10</f>
        <v>CY19</v>
      </c>
      <c r="C63" s="198" t="str">
        <f>+C10</f>
        <v>CY18</v>
      </c>
      <c r="D63" s="179"/>
      <c r="E63" s="197" t="str">
        <f>+B63</f>
        <v>CY19</v>
      </c>
      <c r="F63" s="198" t="str">
        <f>+C63</f>
        <v>CY18</v>
      </c>
      <c r="G63" s="196"/>
      <c r="H63" s="197" t="str">
        <f>+E63</f>
        <v>CY19</v>
      </c>
      <c r="I63" s="198" t="str">
        <f>+F63</f>
        <v>CY18</v>
      </c>
      <c r="J63" s="196"/>
      <c r="K63" s="197" t="str">
        <f>+H63</f>
        <v>CY19</v>
      </c>
      <c r="L63" s="198" t="str">
        <f>+I63</f>
        <v>CY18</v>
      </c>
      <c r="M63" s="196"/>
      <c r="N63" s="197" t="str">
        <f>+K63</f>
        <v>CY19</v>
      </c>
      <c r="O63" s="198" t="str">
        <f>+L63</f>
        <v>CY18</v>
      </c>
      <c r="P63" s="196"/>
      <c r="Q63" s="197" t="str">
        <f>+N63</f>
        <v>CY19</v>
      </c>
      <c r="R63" s="198" t="str">
        <f>+O63</f>
        <v>CY18</v>
      </c>
      <c r="S63" s="196"/>
      <c r="T63" s="213"/>
      <c r="U63" s="213"/>
      <c r="V63" s="214"/>
      <c r="W63" s="213"/>
      <c r="X63" s="213"/>
      <c r="Y63" s="214"/>
      <c r="Z63" s="213"/>
      <c r="AA63" s="213"/>
      <c r="AB63" s="214"/>
      <c r="AC63" s="213"/>
      <c r="AD63" s="213"/>
      <c r="AE63" s="214"/>
      <c r="AF63" s="213"/>
      <c r="AG63" s="213"/>
      <c r="AH63" s="214"/>
      <c r="AI63" s="213"/>
      <c r="AJ63" s="213"/>
      <c r="AK63" s="214"/>
      <c r="AL63" s="213"/>
      <c r="AM63" s="213"/>
      <c r="AN63" s="214"/>
    </row>
    <row r="64" spans="1:41" hidden="1" outlineLevel="1" x14ac:dyDescent="0.25">
      <c r="A64" s="176"/>
      <c r="B64" s="197" t="str">
        <f>+structure!C7</f>
        <v>Y-T-D(Mar)</v>
      </c>
      <c r="C64" s="198" t="str">
        <f>+B64</f>
        <v>Y-T-D(Mar)</v>
      </c>
      <c r="D64" s="179"/>
      <c r="E64" s="197" t="str">
        <f>+B64</f>
        <v>Y-T-D(Mar)</v>
      </c>
      <c r="F64" s="198" t="str">
        <f>+C64</f>
        <v>Y-T-D(Mar)</v>
      </c>
      <c r="G64" s="179"/>
      <c r="H64" s="197" t="str">
        <f>+E64</f>
        <v>Y-T-D(Mar)</v>
      </c>
      <c r="I64" s="198" t="str">
        <f>+F64</f>
        <v>Y-T-D(Mar)</v>
      </c>
      <c r="J64" s="179"/>
      <c r="K64" s="197" t="str">
        <f>+H64</f>
        <v>Y-T-D(Mar)</v>
      </c>
      <c r="L64" s="198" t="str">
        <f>+I64</f>
        <v>Y-T-D(Mar)</v>
      </c>
      <c r="M64" s="179"/>
      <c r="N64" s="197" t="str">
        <f>+K64</f>
        <v>Y-T-D(Mar)</v>
      </c>
      <c r="O64" s="198" t="str">
        <f>+L64</f>
        <v>Y-T-D(Mar)</v>
      </c>
      <c r="P64" s="179"/>
      <c r="Q64" s="197" t="str">
        <f>+N64</f>
        <v>Y-T-D(Mar)</v>
      </c>
      <c r="R64" s="198" t="str">
        <f>+O64</f>
        <v>Y-T-D(Mar)</v>
      </c>
      <c r="S64" s="179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</row>
    <row r="65" spans="1:40" hidden="1" outlineLevel="1" x14ac:dyDescent="0.25">
      <c r="A65" s="176"/>
      <c r="B65" s="197" t="s">
        <v>58</v>
      </c>
      <c r="C65" s="198" t="s">
        <v>58</v>
      </c>
      <c r="D65" s="179"/>
      <c r="E65" s="197" t="s">
        <v>58</v>
      </c>
      <c r="F65" s="198" t="s">
        <v>58</v>
      </c>
      <c r="G65" s="179"/>
      <c r="H65" s="197" t="s">
        <v>58</v>
      </c>
      <c r="I65" s="198" t="s">
        <v>58</v>
      </c>
      <c r="J65" s="179"/>
      <c r="K65" s="197" t="s">
        <v>58</v>
      </c>
      <c r="L65" s="198" t="s">
        <v>58</v>
      </c>
      <c r="M65" s="179"/>
      <c r="N65" s="197" t="s">
        <v>58</v>
      </c>
      <c r="O65" s="198" t="s">
        <v>58</v>
      </c>
      <c r="P65" s="179"/>
      <c r="Q65" s="197" t="s">
        <v>58</v>
      </c>
      <c r="R65" s="198" t="s">
        <v>58</v>
      </c>
      <c r="S65" s="179"/>
      <c r="T65" s="214"/>
      <c r="U65" s="214"/>
      <c r="V65" s="213"/>
      <c r="W65" s="214"/>
      <c r="X65" s="214"/>
      <c r="Y65" s="213"/>
      <c r="Z65" s="214"/>
      <c r="AA65" s="214"/>
      <c r="AB65" s="213"/>
      <c r="AC65" s="214"/>
      <c r="AD65" s="214"/>
      <c r="AE65" s="213"/>
      <c r="AF65" s="214"/>
      <c r="AG65" s="214"/>
      <c r="AH65" s="213"/>
      <c r="AI65" s="214"/>
      <c r="AJ65" s="214"/>
      <c r="AK65" s="213"/>
      <c r="AL65" s="214"/>
      <c r="AM65" s="214"/>
      <c r="AN65" s="213"/>
    </row>
    <row r="66" spans="1:40" hidden="1" outlineLevel="1" x14ac:dyDescent="0.25">
      <c r="A66" s="176"/>
      <c r="B66" s="10" t="s">
        <v>7</v>
      </c>
      <c r="C66" s="198" t="s">
        <v>59</v>
      </c>
      <c r="D66" s="179"/>
      <c r="E66" s="10" t="s">
        <v>7</v>
      </c>
      <c r="F66" s="198" t="s">
        <v>59</v>
      </c>
      <c r="G66" s="179"/>
      <c r="H66" s="10" t="s">
        <v>7</v>
      </c>
      <c r="I66" s="198" t="s">
        <v>59</v>
      </c>
      <c r="J66" s="179"/>
      <c r="K66" s="10" t="s">
        <v>7</v>
      </c>
      <c r="L66" s="198" t="s">
        <v>59</v>
      </c>
      <c r="M66" s="179"/>
      <c r="N66" s="10" t="s">
        <v>7</v>
      </c>
      <c r="O66" s="198" t="s">
        <v>59</v>
      </c>
      <c r="P66" s="179"/>
      <c r="Q66" s="10" t="s">
        <v>7</v>
      </c>
      <c r="R66" s="198" t="s">
        <v>59</v>
      </c>
      <c r="S66" s="179"/>
      <c r="T66" s="49"/>
      <c r="U66" s="214"/>
      <c r="V66" s="213"/>
      <c r="W66" s="49"/>
      <c r="X66" s="214"/>
      <c r="Y66" s="213"/>
      <c r="Z66" s="49"/>
      <c r="AA66" s="214"/>
      <c r="AB66" s="213"/>
      <c r="AC66" s="49"/>
      <c r="AD66" s="214"/>
      <c r="AE66" s="213"/>
      <c r="AF66" s="49"/>
      <c r="AG66" s="214"/>
      <c r="AH66" s="213"/>
      <c r="AI66" s="49"/>
      <c r="AJ66" s="214"/>
      <c r="AK66" s="213"/>
      <c r="AL66" s="49"/>
      <c r="AM66" s="214"/>
      <c r="AN66" s="213"/>
    </row>
    <row r="67" spans="1:40" hidden="1" outlineLevel="1" x14ac:dyDescent="0.25">
      <c r="A67" s="167"/>
      <c r="B67" s="199" t="s">
        <v>502</v>
      </c>
      <c r="C67" s="170"/>
      <c r="D67" s="200"/>
      <c r="E67" s="199" t="s">
        <v>502</v>
      </c>
      <c r="F67" s="170"/>
      <c r="G67" s="200"/>
      <c r="H67" s="199" t="s">
        <v>502</v>
      </c>
      <c r="I67" s="170"/>
      <c r="J67" s="200"/>
      <c r="K67" s="199" t="s">
        <v>502</v>
      </c>
      <c r="L67" s="170"/>
      <c r="M67" s="200"/>
      <c r="N67" s="199" t="s">
        <v>502</v>
      </c>
      <c r="O67" s="170"/>
      <c r="P67" s="200"/>
      <c r="Q67" s="199" t="s">
        <v>502</v>
      </c>
      <c r="R67" s="170"/>
      <c r="S67" s="200"/>
      <c r="T67" s="67"/>
      <c r="U67" s="215"/>
      <c r="V67" s="67"/>
      <c r="W67" s="67"/>
      <c r="X67" s="215"/>
      <c r="Y67" s="67"/>
      <c r="Z67" s="67"/>
      <c r="AA67" s="215"/>
      <c r="AB67" s="67"/>
      <c r="AC67" s="67"/>
      <c r="AD67" s="215"/>
      <c r="AE67" s="67"/>
      <c r="AF67" s="67"/>
      <c r="AG67" s="215"/>
      <c r="AH67" s="67"/>
      <c r="AI67" s="67"/>
      <c r="AJ67" s="215"/>
      <c r="AK67" s="67"/>
      <c r="AL67" s="67"/>
      <c r="AM67" s="215"/>
      <c r="AN67" s="67"/>
    </row>
    <row r="68" spans="1:40" ht="14.25" hidden="1" customHeight="1" outlineLevel="1" x14ac:dyDescent="0.3">
      <c r="A68" s="180" t="s">
        <v>1167</v>
      </c>
      <c r="B68" s="614">
        <v>6212.8528420000002</v>
      </c>
      <c r="C68" s="615">
        <v>5208.447048</v>
      </c>
      <c r="D68" s="216"/>
      <c r="E68" s="614">
        <v>882.39899999999989</v>
      </c>
      <c r="F68" s="615">
        <v>682.43322999999998</v>
      </c>
      <c r="G68" s="216"/>
      <c r="H68" s="614">
        <v>822.420344</v>
      </c>
      <c r="I68" s="615">
        <v>396.85233500000004</v>
      </c>
      <c r="J68" s="216"/>
      <c r="K68" s="614">
        <v>1867.274412</v>
      </c>
      <c r="L68" s="615">
        <v>980.35514000000001</v>
      </c>
      <c r="M68" s="216"/>
      <c r="N68" s="614">
        <v>614.80324799999994</v>
      </c>
      <c r="O68" s="615">
        <v>643.73819500000013</v>
      </c>
      <c r="P68" s="216"/>
      <c r="Q68" s="614">
        <v>2025.9558379999996</v>
      </c>
      <c r="R68" s="615">
        <v>2505.0681479999998</v>
      </c>
      <c r="S68" s="216"/>
      <c r="T68" s="70"/>
      <c r="U68" s="603">
        <f t="shared" ref="U68:U102" si="2">+B68-E68-H68-K68-N68-Q68</f>
        <v>0</v>
      </c>
      <c r="V68" s="603">
        <f t="shared" ref="V68:V102" si="3">+C68-F68-I68-L68-O68-R68</f>
        <v>0</v>
      </c>
      <c r="W68" s="70"/>
      <c r="X68" s="70"/>
      <c r="Y68" s="218"/>
      <c r="Z68" s="70"/>
      <c r="AA68" s="70"/>
      <c r="AB68" s="218"/>
      <c r="AC68" s="70"/>
      <c r="AD68" s="70"/>
      <c r="AE68" s="218"/>
      <c r="AF68" s="70"/>
      <c r="AG68" s="70"/>
      <c r="AH68" s="218"/>
      <c r="AI68" s="70"/>
      <c r="AJ68" s="70"/>
      <c r="AK68" s="218"/>
      <c r="AL68" s="70"/>
      <c r="AM68" s="70"/>
      <c r="AN68" s="218"/>
    </row>
    <row r="69" spans="1:40" ht="13" hidden="1" outlineLevel="1" x14ac:dyDescent="0.3">
      <c r="A69" s="180" t="s">
        <v>1216</v>
      </c>
      <c r="B69" s="614">
        <v>3738.679243999999</v>
      </c>
      <c r="C69" s="615">
        <v>3462.7349819999999</v>
      </c>
      <c r="D69" s="216"/>
      <c r="E69" s="614">
        <v>213.04295999999999</v>
      </c>
      <c r="F69" s="615">
        <v>193.96966000000003</v>
      </c>
      <c r="G69" s="216"/>
      <c r="H69" s="614">
        <v>233.82657700000001</v>
      </c>
      <c r="I69" s="615">
        <v>258.73079200000006</v>
      </c>
      <c r="J69" s="216"/>
      <c r="K69" s="614">
        <v>1447.0676500000002</v>
      </c>
      <c r="L69" s="615">
        <v>825.38277999999991</v>
      </c>
      <c r="M69" s="216"/>
      <c r="N69" s="614">
        <v>434.23068000000001</v>
      </c>
      <c r="O69" s="615">
        <v>465.05080799999996</v>
      </c>
      <c r="P69" s="216"/>
      <c r="Q69" s="614">
        <v>1410.5113769999998</v>
      </c>
      <c r="R69" s="615">
        <v>1719.6009420000003</v>
      </c>
      <c r="S69" s="216"/>
      <c r="T69" s="70"/>
      <c r="U69" s="603">
        <f t="shared" si="2"/>
        <v>0</v>
      </c>
      <c r="V69" s="603">
        <f t="shared" si="3"/>
        <v>0</v>
      </c>
      <c r="W69" s="70"/>
      <c r="X69" s="70"/>
      <c r="Y69" s="218"/>
      <c r="Z69" s="70"/>
      <c r="AA69" s="70"/>
      <c r="AB69" s="218"/>
      <c r="AC69" s="70"/>
      <c r="AD69" s="70"/>
      <c r="AE69" s="218"/>
      <c r="AF69" s="70"/>
      <c r="AG69" s="70"/>
      <c r="AH69" s="218"/>
      <c r="AI69" s="70"/>
      <c r="AJ69" s="70"/>
      <c r="AK69" s="218"/>
      <c r="AL69" s="70"/>
      <c r="AM69" s="70"/>
      <c r="AN69" s="218"/>
    </row>
    <row r="70" spans="1:40" ht="13" hidden="1" outlineLevel="1" x14ac:dyDescent="0.3">
      <c r="A70" s="193" t="s">
        <v>101</v>
      </c>
      <c r="B70" s="617">
        <v>821.87644</v>
      </c>
      <c r="C70" s="618">
        <v>588.93966</v>
      </c>
      <c r="D70" s="217"/>
      <c r="E70" s="617">
        <v>78.049659999999989</v>
      </c>
      <c r="F70" s="618">
        <v>21.974610000000002</v>
      </c>
      <c r="G70" s="217"/>
      <c r="H70" s="617">
        <v>54.025659999999988</v>
      </c>
      <c r="I70" s="618">
        <v>82.072230000000005</v>
      </c>
      <c r="J70" s="217"/>
      <c r="K70" s="617">
        <v>202.37935999999999</v>
      </c>
      <c r="L70" s="618">
        <v>157.88851</v>
      </c>
      <c r="M70" s="217"/>
      <c r="N70" s="617">
        <v>164.64488</v>
      </c>
      <c r="O70" s="618">
        <v>39.773530999999998</v>
      </c>
      <c r="P70" s="217"/>
      <c r="Q70" s="617">
        <v>322.77688000000001</v>
      </c>
      <c r="R70" s="618">
        <v>287.23077899999998</v>
      </c>
      <c r="S70" s="217"/>
      <c r="T70" s="49"/>
      <c r="U70" s="603">
        <f t="shared" si="2"/>
        <v>0</v>
      </c>
      <c r="V70" s="603">
        <f t="shared" si="3"/>
        <v>0</v>
      </c>
      <c r="W70" s="49"/>
      <c r="X70" s="49"/>
      <c r="Y70" s="219"/>
      <c r="Z70" s="49"/>
      <c r="AA70" s="49"/>
      <c r="AB70" s="219"/>
      <c r="AC70" s="49"/>
      <c r="AD70" s="49"/>
      <c r="AE70" s="219"/>
      <c r="AF70" s="49"/>
      <c r="AG70" s="49"/>
      <c r="AH70" s="219"/>
      <c r="AI70" s="49"/>
      <c r="AJ70" s="49"/>
      <c r="AK70" s="219"/>
      <c r="AL70" s="49"/>
      <c r="AM70" s="49"/>
      <c r="AN70" s="219"/>
    </row>
    <row r="71" spans="1:40" ht="13" hidden="1" outlineLevel="1" x14ac:dyDescent="0.3">
      <c r="A71" s="193" t="s">
        <v>504</v>
      </c>
      <c r="B71" s="617">
        <v>1677.486719</v>
      </c>
      <c r="C71" s="618">
        <v>1876.5547690000001</v>
      </c>
      <c r="D71" s="217"/>
      <c r="E71" s="617">
        <v>11.62069</v>
      </c>
      <c r="F71" s="618">
        <v>23.15681</v>
      </c>
      <c r="G71" s="217"/>
      <c r="H71" s="617">
        <v>9.6738900000000001</v>
      </c>
      <c r="I71" s="618">
        <v>72.313999999999993</v>
      </c>
      <c r="J71" s="217"/>
      <c r="K71" s="617">
        <v>839.45275000000004</v>
      </c>
      <c r="L71" s="618">
        <v>544.66913999999997</v>
      </c>
      <c r="M71" s="217"/>
      <c r="N71" s="617">
        <v>102.95214000000001</v>
      </c>
      <c r="O71" s="618">
        <v>143.93952000000002</v>
      </c>
      <c r="P71" s="217"/>
      <c r="Q71" s="617">
        <v>713.78724899999997</v>
      </c>
      <c r="R71" s="618">
        <v>1092.4752990000002</v>
      </c>
      <c r="S71" s="217"/>
      <c r="T71" s="49"/>
      <c r="U71" s="603">
        <f t="shared" si="2"/>
        <v>0</v>
      </c>
      <c r="V71" s="603">
        <f t="shared" si="3"/>
        <v>0</v>
      </c>
      <c r="W71" s="49"/>
      <c r="X71" s="49"/>
      <c r="Y71" s="219"/>
      <c r="Z71" s="49"/>
      <c r="AA71" s="49"/>
      <c r="AB71" s="219"/>
      <c r="AC71" s="49"/>
      <c r="AD71" s="49"/>
      <c r="AE71" s="219"/>
      <c r="AF71" s="49"/>
      <c r="AG71" s="49"/>
      <c r="AH71" s="219"/>
      <c r="AI71" s="49"/>
      <c r="AJ71" s="49"/>
      <c r="AK71" s="219"/>
      <c r="AL71" s="49"/>
      <c r="AM71" s="49"/>
      <c r="AN71" s="219"/>
    </row>
    <row r="72" spans="1:40" ht="13" hidden="1" outlineLevel="1" x14ac:dyDescent="0.3">
      <c r="A72" s="193" t="s">
        <v>102</v>
      </c>
      <c r="B72" s="617">
        <v>423.59901500000001</v>
      </c>
      <c r="C72" s="618">
        <v>373.10076800000002</v>
      </c>
      <c r="D72" s="217"/>
      <c r="E72" s="617">
        <v>38.916539999999998</v>
      </c>
      <c r="F72" s="618">
        <v>71.676500000000004</v>
      </c>
      <c r="G72" s="217"/>
      <c r="H72" s="617">
        <v>83.453069999999997</v>
      </c>
      <c r="I72" s="618">
        <v>38.986320000000006</v>
      </c>
      <c r="J72" s="217"/>
      <c r="K72" s="617">
        <v>166.91032999999999</v>
      </c>
      <c r="L72" s="618">
        <v>33.288309999999996</v>
      </c>
      <c r="M72" s="217"/>
      <c r="N72" s="617">
        <v>55.380020000000002</v>
      </c>
      <c r="O72" s="618">
        <v>134.64586800000001</v>
      </c>
      <c r="P72" s="217"/>
      <c r="Q72" s="617">
        <v>78.939054999999996</v>
      </c>
      <c r="R72" s="618">
        <v>94.503770000000003</v>
      </c>
      <c r="S72" s="217"/>
      <c r="T72" s="49"/>
      <c r="U72" s="603">
        <f t="shared" si="2"/>
        <v>0</v>
      </c>
      <c r="V72" s="603">
        <f t="shared" si="3"/>
        <v>0</v>
      </c>
      <c r="W72" s="49"/>
      <c r="X72" s="49"/>
      <c r="Y72" s="219"/>
      <c r="Z72" s="49"/>
      <c r="AA72" s="49"/>
      <c r="AB72" s="219"/>
      <c r="AC72" s="49"/>
      <c r="AD72" s="49"/>
      <c r="AE72" s="219"/>
      <c r="AF72" s="49"/>
      <c r="AG72" s="49"/>
      <c r="AH72" s="219"/>
      <c r="AI72" s="49"/>
      <c r="AJ72" s="49"/>
      <c r="AK72" s="219"/>
      <c r="AL72" s="49"/>
      <c r="AM72" s="49"/>
      <c r="AN72" s="219"/>
    </row>
    <row r="73" spans="1:40" ht="13" hidden="1" outlineLevel="1" x14ac:dyDescent="0.3">
      <c r="A73" s="193" t="s">
        <v>507</v>
      </c>
      <c r="B73" s="617">
        <v>610.91611199999988</v>
      </c>
      <c r="C73" s="618">
        <v>414.18903299999999</v>
      </c>
      <c r="D73" s="217"/>
      <c r="E73" s="617">
        <v>62.347049999999996</v>
      </c>
      <c r="F73" s="618">
        <v>36.594459999999998</v>
      </c>
      <c r="G73" s="217"/>
      <c r="H73" s="617">
        <v>64.334957000000003</v>
      </c>
      <c r="I73" s="618">
        <v>52.595541999999995</v>
      </c>
      <c r="J73" s="217"/>
      <c r="K73" s="617">
        <v>181.83697000000001</v>
      </c>
      <c r="L73" s="618">
        <v>74.39403999999999</v>
      </c>
      <c r="M73" s="217"/>
      <c r="N73" s="617">
        <v>67.428989999999999</v>
      </c>
      <c r="O73" s="618">
        <v>76.675629999999998</v>
      </c>
      <c r="P73" s="217"/>
      <c r="Q73" s="617">
        <v>234.96814499999999</v>
      </c>
      <c r="R73" s="618">
        <v>173.929361</v>
      </c>
      <c r="S73" s="217"/>
      <c r="T73" s="49"/>
      <c r="U73" s="603">
        <f t="shared" si="2"/>
        <v>0</v>
      </c>
      <c r="V73" s="603">
        <f t="shared" si="3"/>
        <v>0</v>
      </c>
      <c r="W73" s="49"/>
      <c r="X73" s="49"/>
      <c r="Y73" s="219"/>
      <c r="Z73" s="49"/>
      <c r="AA73" s="49"/>
      <c r="AB73" s="219"/>
      <c r="AC73" s="49"/>
      <c r="AD73" s="49"/>
      <c r="AE73" s="219"/>
      <c r="AF73" s="49"/>
      <c r="AG73" s="49"/>
      <c r="AH73" s="219"/>
      <c r="AI73" s="49"/>
      <c r="AJ73" s="49"/>
      <c r="AK73" s="219"/>
      <c r="AL73" s="49"/>
      <c r="AM73" s="49"/>
      <c r="AN73" s="219"/>
    </row>
    <row r="74" spans="1:40" ht="13" hidden="1" outlineLevel="1" x14ac:dyDescent="0.3">
      <c r="A74" s="193" t="s">
        <v>505</v>
      </c>
      <c r="B74" s="617">
        <v>148.56041500000001</v>
      </c>
      <c r="C74" s="618">
        <v>137.396165</v>
      </c>
      <c r="D74" s="217"/>
      <c r="E74" s="617">
        <v>15.27524</v>
      </c>
      <c r="F74" s="618">
        <v>23.389879999999998</v>
      </c>
      <c r="G74" s="217"/>
      <c r="H74" s="617">
        <v>20.36214</v>
      </c>
      <c r="I74" s="618">
        <v>12.217960000000001</v>
      </c>
      <c r="J74" s="217"/>
      <c r="K74" s="617">
        <v>39.367239999999995</v>
      </c>
      <c r="L74" s="618">
        <v>11.778820000000001</v>
      </c>
      <c r="M74" s="217"/>
      <c r="N74" s="617">
        <v>25.298720000000003</v>
      </c>
      <c r="O74" s="618">
        <v>61.426718999999991</v>
      </c>
      <c r="P74" s="217"/>
      <c r="Q74" s="617">
        <v>48.257075</v>
      </c>
      <c r="R74" s="618">
        <v>28.582786000000002</v>
      </c>
      <c r="S74" s="217"/>
      <c r="T74" s="49"/>
      <c r="U74" s="603">
        <f t="shared" si="2"/>
        <v>0</v>
      </c>
      <c r="V74" s="603">
        <f t="shared" si="3"/>
        <v>0</v>
      </c>
      <c r="W74" s="49"/>
      <c r="X74" s="49"/>
      <c r="Y74" s="219"/>
      <c r="Z74" s="49"/>
      <c r="AA74" s="49"/>
      <c r="AB74" s="219"/>
      <c r="AC74" s="49"/>
      <c r="AD74" s="49"/>
      <c r="AE74" s="219"/>
      <c r="AF74" s="49"/>
      <c r="AG74" s="49"/>
      <c r="AH74" s="219"/>
      <c r="AI74" s="49"/>
      <c r="AJ74" s="49"/>
      <c r="AK74" s="219"/>
      <c r="AL74" s="49"/>
      <c r="AM74" s="49"/>
      <c r="AN74" s="219"/>
    </row>
    <row r="75" spans="1:40" ht="13" hidden="1" outlineLevel="1" x14ac:dyDescent="0.3">
      <c r="A75" s="193" t="s">
        <v>508</v>
      </c>
      <c r="B75" s="617">
        <v>5.4916600000000004</v>
      </c>
      <c r="C75" s="618">
        <v>1.5995999999999999</v>
      </c>
      <c r="D75" s="217"/>
      <c r="E75" s="617">
        <v>1.3424799999999999</v>
      </c>
      <c r="F75" s="618">
        <v>0.39326</v>
      </c>
      <c r="G75" s="217"/>
      <c r="H75" s="617">
        <v>0.96975999999999996</v>
      </c>
      <c r="I75" s="618">
        <v>0.34373999999999999</v>
      </c>
      <c r="J75" s="217"/>
      <c r="K75" s="617">
        <v>0</v>
      </c>
      <c r="L75" s="618">
        <v>0.14799999999999999</v>
      </c>
      <c r="M75" s="217"/>
      <c r="N75" s="617">
        <v>3.2116699999999998</v>
      </c>
      <c r="O75" s="618">
        <v>0.7145999999999999</v>
      </c>
      <c r="P75" s="217"/>
      <c r="Q75" s="617">
        <v>-3.2250000000000001E-2</v>
      </c>
      <c r="R75" s="618">
        <v>0</v>
      </c>
      <c r="S75" s="217"/>
      <c r="T75" s="49"/>
      <c r="U75" s="603">
        <f t="shared" si="2"/>
        <v>5.5511151231257827E-16</v>
      </c>
      <c r="V75" s="603">
        <f t="shared" si="3"/>
        <v>1.1102230246251565E-16</v>
      </c>
      <c r="W75" s="49"/>
      <c r="X75" s="49"/>
      <c r="Y75" s="219"/>
      <c r="Z75" s="49"/>
      <c r="AA75" s="49"/>
      <c r="AB75" s="219"/>
      <c r="AC75" s="49"/>
      <c r="AD75" s="49"/>
      <c r="AE75" s="219"/>
      <c r="AF75" s="49"/>
      <c r="AG75" s="49"/>
      <c r="AH75" s="219"/>
      <c r="AI75" s="49"/>
      <c r="AJ75" s="49"/>
      <c r="AK75" s="219"/>
      <c r="AL75" s="49"/>
      <c r="AM75" s="49"/>
      <c r="AN75" s="219"/>
    </row>
    <row r="76" spans="1:40" ht="13" hidden="1" outlineLevel="1" x14ac:dyDescent="0.3">
      <c r="A76" s="193" t="s">
        <v>1271</v>
      </c>
      <c r="B76" s="617">
        <v>0</v>
      </c>
      <c r="C76" s="618">
        <v>0</v>
      </c>
      <c r="D76" s="217"/>
      <c r="E76" s="617">
        <v>0</v>
      </c>
      <c r="F76" s="618">
        <v>0</v>
      </c>
      <c r="G76" s="217"/>
      <c r="H76" s="617">
        <v>0</v>
      </c>
      <c r="I76" s="618">
        <v>0</v>
      </c>
      <c r="J76" s="217"/>
      <c r="K76" s="617">
        <v>0</v>
      </c>
      <c r="L76" s="618">
        <v>0</v>
      </c>
      <c r="M76" s="217"/>
      <c r="N76" s="617">
        <v>0</v>
      </c>
      <c r="O76" s="618">
        <v>0</v>
      </c>
      <c r="P76" s="217"/>
      <c r="Q76" s="617">
        <v>0</v>
      </c>
      <c r="R76" s="618">
        <v>0</v>
      </c>
      <c r="S76" s="217"/>
      <c r="T76" s="49"/>
      <c r="U76" s="603">
        <f t="shared" si="2"/>
        <v>0</v>
      </c>
      <c r="V76" s="603">
        <f t="shared" si="3"/>
        <v>0</v>
      </c>
      <c r="W76" s="49"/>
      <c r="X76" s="49"/>
      <c r="Y76" s="219"/>
      <c r="Z76" s="49"/>
      <c r="AA76" s="49"/>
      <c r="AB76" s="219"/>
      <c r="AC76" s="49"/>
      <c r="AD76" s="49"/>
      <c r="AE76" s="219"/>
      <c r="AF76" s="49"/>
      <c r="AG76" s="49"/>
      <c r="AH76" s="219"/>
      <c r="AI76" s="49"/>
      <c r="AJ76" s="49"/>
      <c r="AK76" s="219"/>
      <c r="AL76" s="49"/>
      <c r="AM76" s="49"/>
      <c r="AN76" s="219"/>
    </row>
    <row r="77" spans="1:40" ht="13" hidden="1" outlineLevel="1" x14ac:dyDescent="0.3">
      <c r="A77" s="193" t="s">
        <v>506</v>
      </c>
      <c r="B77" s="617">
        <v>29.564330000000002</v>
      </c>
      <c r="C77" s="618">
        <v>32.176656000000001</v>
      </c>
      <c r="D77" s="217"/>
      <c r="E77" s="617">
        <v>0.92447999999999997</v>
      </c>
      <c r="F77" s="618">
        <v>5.1040000000000002E-2</v>
      </c>
      <c r="G77" s="217"/>
      <c r="H77" s="617">
        <v>0.1179</v>
      </c>
      <c r="I77" s="618">
        <v>3.6000000000000004E-2</v>
      </c>
      <c r="J77" s="217"/>
      <c r="K77" s="617">
        <v>16.564800000000002</v>
      </c>
      <c r="L77" s="618">
        <v>5.586E-2</v>
      </c>
      <c r="M77" s="217"/>
      <c r="N77" s="617">
        <v>6.1152400000000009</v>
      </c>
      <c r="O77" s="618">
        <v>1.0863000000000003</v>
      </c>
      <c r="P77" s="217"/>
      <c r="Q77" s="617">
        <v>5.8419099999999995</v>
      </c>
      <c r="R77" s="618">
        <v>30.947455999999999</v>
      </c>
      <c r="S77" s="217"/>
      <c r="T77" s="49"/>
      <c r="U77" s="603">
        <f t="shared" si="2"/>
        <v>0</v>
      </c>
      <c r="V77" s="603">
        <f t="shared" si="3"/>
        <v>0</v>
      </c>
      <c r="W77" s="49"/>
      <c r="X77" s="49"/>
      <c r="Y77" s="219"/>
      <c r="Z77" s="49"/>
      <c r="AA77" s="49"/>
      <c r="AB77" s="219"/>
      <c r="AC77" s="49"/>
      <c r="AD77" s="49"/>
      <c r="AE77" s="219"/>
      <c r="AF77" s="49"/>
      <c r="AG77" s="49"/>
      <c r="AH77" s="219"/>
      <c r="AI77" s="49"/>
      <c r="AJ77" s="49"/>
      <c r="AK77" s="219"/>
      <c r="AL77" s="49"/>
      <c r="AM77" s="49"/>
      <c r="AN77" s="219"/>
    </row>
    <row r="78" spans="1:40" ht="13" hidden="1" outlineLevel="1" x14ac:dyDescent="0.3">
      <c r="A78" s="193" t="s">
        <v>509</v>
      </c>
      <c r="B78" s="617">
        <v>17.822610000000001</v>
      </c>
      <c r="C78" s="618">
        <v>37.549941000000004</v>
      </c>
      <c r="D78" s="217"/>
      <c r="E78" s="617">
        <v>4.5635200000000005</v>
      </c>
      <c r="F78" s="618">
        <v>15.556920000000002</v>
      </c>
      <c r="G78" s="217"/>
      <c r="H78" s="617">
        <v>0.79919999999999991</v>
      </c>
      <c r="I78" s="618">
        <v>0.16500000000000001</v>
      </c>
      <c r="J78" s="217"/>
      <c r="K78" s="617">
        <v>0.55620000000000003</v>
      </c>
      <c r="L78" s="618">
        <v>3.1157899999999996</v>
      </c>
      <c r="M78" s="217"/>
      <c r="N78" s="617">
        <v>5.9493899999999993</v>
      </c>
      <c r="O78" s="618">
        <v>6.78864</v>
      </c>
      <c r="P78" s="217"/>
      <c r="Q78" s="617">
        <v>5.9542999999999999</v>
      </c>
      <c r="R78" s="618">
        <v>11.923591</v>
      </c>
      <c r="S78" s="217"/>
      <c r="T78" s="49"/>
      <c r="U78" s="603">
        <f t="shared" si="2"/>
        <v>0</v>
      </c>
      <c r="V78" s="603">
        <f t="shared" si="3"/>
        <v>0</v>
      </c>
      <c r="W78" s="49"/>
      <c r="X78" s="49"/>
      <c r="Y78" s="219"/>
      <c r="Z78" s="49"/>
      <c r="AA78" s="49"/>
      <c r="AB78" s="219"/>
      <c r="AC78" s="49"/>
      <c r="AD78" s="49"/>
      <c r="AE78" s="219"/>
      <c r="AF78" s="49"/>
      <c r="AG78" s="49"/>
      <c r="AH78" s="219"/>
      <c r="AI78" s="49"/>
      <c r="AJ78" s="49"/>
      <c r="AK78" s="219"/>
      <c r="AL78" s="49"/>
      <c r="AM78" s="49"/>
      <c r="AN78" s="219"/>
    </row>
    <row r="79" spans="1:40" ht="13" hidden="1" outlineLevel="1" x14ac:dyDescent="0.3">
      <c r="A79" s="193" t="s">
        <v>510</v>
      </c>
      <c r="B79" s="617">
        <v>3.3619430000000001</v>
      </c>
      <c r="C79" s="618">
        <v>5.2210000000000006E-2</v>
      </c>
      <c r="D79" s="217"/>
      <c r="E79" s="617">
        <v>3.3E-3</v>
      </c>
      <c r="F79" s="618">
        <v>0</v>
      </c>
      <c r="G79" s="217"/>
      <c r="H79" s="617">
        <v>0.09</v>
      </c>
      <c r="I79" s="618">
        <v>0</v>
      </c>
      <c r="J79" s="217"/>
      <c r="K79" s="617">
        <v>0</v>
      </c>
      <c r="L79" s="618">
        <v>4.4310000000000002E-2</v>
      </c>
      <c r="M79" s="217"/>
      <c r="N79" s="617">
        <v>3.2496300000000002</v>
      </c>
      <c r="O79" s="618">
        <v>0</v>
      </c>
      <c r="P79" s="217"/>
      <c r="Q79" s="617">
        <v>1.9013000000000002E-2</v>
      </c>
      <c r="R79" s="618">
        <v>7.9000000000000008E-3</v>
      </c>
      <c r="S79" s="217"/>
      <c r="T79" s="49"/>
      <c r="U79" s="603">
        <f t="shared" si="2"/>
        <v>1.6653345369377348E-16</v>
      </c>
      <c r="V79" s="603">
        <f t="shared" si="3"/>
        <v>0</v>
      </c>
      <c r="W79" s="49"/>
      <c r="X79" s="49"/>
      <c r="Y79" s="219"/>
      <c r="Z79" s="49"/>
      <c r="AA79" s="49"/>
      <c r="AB79" s="219"/>
      <c r="AC79" s="49"/>
      <c r="AD79" s="49"/>
      <c r="AE79" s="219"/>
      <c r="AF79" s="49"/>
      <c r="AG79" s="49"/>
      <c r="AH79" s="219"/>
      <c r="AI79" s="49"/>
      <c r="AJ79" s="49"/>
      <c r="AK79" s="219"/>
      <c r="AL79" s="49"/>
      <c r="AM79" s="49"/>
      <c r="AN79" s="219"/>
    </row>
    <row r="80" spans="1:40" ht="13" hidden="1" outlineLevel="1" x14ac:dyDescent="0.3">
      <c r="A80" s="193" t="s">
        <v>1272</v>
      </c>
      <c r="B80" s="617">
        <v>0</v>
      </c>
      <c r="C80" s="618">
        <v>1.17618</v>
      </c>
      <c r="D80" s="217"/>
      <c r="E80" s="617">
        <v>0</v>
      </c>
      <c r="F80" s="618">
        <v>1.17618</v>
      </c>
      <c r="G80" s="217"/>
      <c r="H80" s="617">
        <v>0</v>
      </c>
      <c r="I80" s="618">
        <v>0</v>
      </c>
      <c r="J80" s="217"/>
      <c r="K80" s="617">
        <v>0</v>
      </c>
      <c r="L80" s="618">
        <v>0</v>
      </c>
      <c r="M80" s="217"/>
      <c r="N80" s="617">
        <v>0</v>
      </c>
      <c r="O80" s="618">
        <v>0</v>
      </c>
      <c r="P80" s="217"/>
      <c r="Q80" s="617">
        <v>0</v>
      </c>
      <c r="R80" s="618">
        <v>0</v>
      </c>
      <c r="S80" s="217"/>
      <c r="T80" s="49"/>
      <c r="U80" s="603">
        <f t="shared" si="2"/>
        <v>0</v>
      </c>
      <c r="V80" s="603">
        <f t="shared" si="3"/>
        <v>0</v>
      </c>
      <c r="W80" s="49"/>
      <c r="X80" s="49"/>
      <c r="Y80" s="219"/>
      <c r="Z80" s="49"/>
      <c r="AA80" s="49"/>
      <c r="AB80" s="219"/>
      <c r="AC80" s="49"/>
      <c r="AD80" s="49"/>
      <c r="AE80" s="219"/>
      <c r="AF80" s="49"/>
      <c r="AG80" s="49"/>
      <c r="AH80" s="219"/>
      <c r="AI80" s="49"/>
      <c r="AJ80" s="49"/>
      <c r="AK80" s="219"/>
      <c r="AL80" s="49"/>
      <c r="AM80" s="49"/>
      <c r="AN80" s="219"/>
    </row>
    <row r="81" spans="1:40" ht="13" hidden="1" outlineLevel="1" x14ac:dyDescent="0.3">
      <c r="A81" s="180" t="s">
        <v>97</v>
      </c>
      <c r="B81" s="614">
        <v>170.022829</v>
      </c>
      <c r="C81" s="615">
        <v>160.25091499999999</v>
      </c>
      <c r="D81" s="216"/>
      <c r="E81" s="614">
        <v>10.458590000000001</v>
      </c>
      <c r="F81" s="615">
        <v>6.2985100000000003</v>
      </c>
      <c r="G81" s="216"/>
      <c r="H81" s="614">
        <v>47.944489999999995</v>
      </c>
      <c r="I81" s="615">
        <v>26.626900000000003</v>
      </c>
      <c r="J81" s="216"/>
      <c r="K81" s="614">
        <v>53.518029999999996</v>
      </c>
      <c r="L81" s="615">
        <v>55.016845000000004</v>
      </c>
      <c r="M81" s="216"/>
      <c r="N81" s="614">
        <v>2.83406</v>
      </c>
      <c r="O81" s="615">
        <v>29.0764</v>
      </c>
      <c r="P81" s="216"/>
      <c r="Q81" s="614">
        <v>55.267659000000002</v>
      </c>
      <c r="R81" s="615">
        <v>43.232259999999997</v>
      </c>
      <c r="S81" s="216"/>
      <c r="T81" s="70"/>
      <c r="U81" s="603">
        <f t="shared" si="2"/>
        <v>0</v>
      </c>
      <c r="V81" s="603">
        <f t="shared" si="3"/>
        <v>0</v>
      </c>
      <c r="W81" s="70"/>
      <c r="X81" s="70"/>
      <c r="Y81" s="218"/>
      <c r="Z81" s="70"/>
      <c r="AA81" s="70"/>
      <c r="AB81" s="218"/>
      <c r="AC81" s="70"/>
      <c r="AD81" s="70"/>
      <c r="AE81" s="218"/>
      <c r="AF81" s="70"/>
      <c r="AG81" s="70"/>
      <c r="AH81" s="218"/>
      <c r="AI81" s="70"/>
      <c r="AJ81" s="70"/>
      <c r="AK81" s="218"/>
      <c r="AL81" s="70"/>
      <c r="AM81" s="70"/>
      <c r="AN81" s="218"/>
    </row>
    <row r="82" spans="1:40" ht="13" hidden="1" outlineLevel="1" x14ac:dyDescent="0.3">
      <c r="A82" s="180" t="s">
        <v>98</v>
      </c>
      <c r="B82" s="614">
        <v>16.294558000000002</v>
      </c>
      <c r="C82" s="615">
        <v>33.005401000000006</v>
      </c>
      <c r="D82" s="216"/>
      <c r="E82" s="614">
        <v>0.21923000000000001</v>
      </c>
      <c r="F82" s="615">
        <v>1.268465</v>
      </c>
      <c r="G82" s="216"/>
      <c r="H82" s="614">
        <v>1.49976</v>
      </c>
      <c r="I82" s="615">
        <v>7.0965999999999996</v>
      </c>
      <c r="J82" s="216"/>
      <c r="K82" s="614">
        <v>4.3623790000000007</v>
      </c>
      <c r="L82" s="615">
        <v>0.14315</v>
      </c>
      <c r="M82" s="216"/>
      <c r="N82" s="614">
        <v>1.6008769999999999</v>
      </c>
      <c r="O82" s="615">
        <v>-0.71675</v>
      </c>
      <c r="P82" s="216"/>
      <c r="Q82" s="614">
        <v>8.6123119999999993</v>
      </c>
      <c r="R82" s="615">
        <v>25.213936</v>
      </c>
      <c r="S82" s="216"/>
      <c r="T82" s="70"/>
      <c r="U82" s="603">
        <f t="shared" si="2"/>
        <v>0</v>
      </c>
      <c r="V82" s="603">
        <f t="shared" si="3"/>
        <v>0</v>
      </c>
      <c r="W82" s="70"/>
      <c r="X82" s="70"/>
      <c r="Y82" s="218"/>
      <c r="Z82" s="70"/>
      <c r="AA82" s="70"/>
      <c r="AB82" s="218"/>
      <c r="AC82" s="70"/>
      <c r="AD82" s="70"/>
      <c r="AE82" s="218"/>
      <c r="AF82" s="70"/>
      <c r="AG82" s="70"/>
      <c r="AH82" s="218"/>
      <c r="AI82" s="70"/>
      <c r="AJ82" s="70"/>
      <c r="AK82" s="218"/>
      <c r="AL82" s="70"/>
      <c r="AM82" s="70"/>
      <c r="AN82" s="218"/>
    </row>
    <row r="83" spans="1:40" ht="13" hidden="1" outlineLevel="1" x14ac:dyDescent="0.3">
      <c r="A83" s="180" t="s">
        <v>1217</v>
      </c>
      <c r="B83" s="614">
        <v>841.35935700000005</v>
      </c>
      <c r="C83" s="615">
        <v>786.64854700000001</v>
      </c>
      <c r="D83" s="216"/>
      <c r="E83" s="614">
        <v>313.51997</v>
      </c>
      <c r="F83" s="615">
        <v>131.70934000000003</v>
      </c>
      <c r="G83" s="216"/>
      <c r="H83" s="614">
        <v>147.28254000000004</v>
      </c>
      <c r="I83" s="615">
        <v>1.42367</v>
      </c>
      <c r="J83" s="216"/>
      <c r="K83" s="614">
        <v>76.019280000000009</v>
      </c>
      <c r="L83" s="615">
        <v>0</v>
      </c>
      <c r="M83" s="216"/>
      <c r="N83" s="614">
        <v>62.104156000000003</v>
      </c>
      <c r="O83" s="615">
        <v>13.267959999999999</v>
      </c>
      <c r="P83" s="216"/>
      <c r="Q83" s="614">
        <v>242.43341099999998</v>
      </c>
      <c r="R83" s="615">
        <v>640.24757700000009</v>
      </c>
      <c r="S83" s="216"/>
      <c r="T83" s="70"/>
      <c r="U83" s="603">
        <f t="shared" si="2"/>
        <v>0</v>
      </c>
      <c r="V83" s="603">
        <f t="shared" si="3"/>
        <v>0</v>
      </c>
      <c r="W83" s="70"/>
      <c r="X83" s="70"/>
      <c r="Y83" s="218"/>
      <c r="Z83" s="70"/>
      <c r="AA83" s="70"/>
      <c r="AB83" s="218"/>
      <c r="AC83" s="70"/>
      <c r="AD83" s="70"/>
      <c r="AE83" s="218"/>
      <c r="AF83" s="70"/>
      <c r="AG83" s="70"/>
      <c r="AH83" s="218"/>
      <c r="AI83" s="70"/>
      <c r="AJ83" s="70"/>
      <c r="AK83" s="218"/>
      <c r="AL83" s="70"/>
      <c r="AM83" s="70"/>
      <c r="AN83" s="218"/>
    </row>
    <row r="84" spans="1:40" ht="13" hidden="1" outlineLevel="1" x14ac:dyDescent="0.3">
      <c r="A84" s="193" t="s">
        <v>513</v>
      </c>
      <c r="B84" s="617">
        <v>406.76927600000005</v>
      </c>
      <c r="C84" s="618">
        <v>5.2999999999999998E-4</v>
      </c>
      <c r="D84" s="217"/>
      <c r="E84" s="617">
        <v>146.13380000000001</v>
      </c>
      <c r="F84" s="618">
        <v>0</v>
      </c>
      <c r="G84" s="217"/>
      <c r="H84" s="617">
        <v>124.17601999999999</v>
      </c>
      <c r="I84" s="618">
        <v>0</v>
      </c>
      <c r="J84" s="217"/>
      <c r="K84" s="617">
        <v>40.433</v>
      </c>
      <c r="L84" s="618">
        <v>0</v>
      </c>
      <c r="M84" s="217"/>
      <c r="N84" s="617">
        <v>34.378009999999996</v>
      </c>
      <c r="O84" s="618">
        <v>0</v>
      </c>
      <c r="P84" s="217"/>
      <c r="Q84" s="617">
        <v>61.648445999999993</v>
      </c>
      <c r="R84" s="618">
        <v>5.2999999999999998E-4</v>
      </c>
      <c r="S84" s="217"/>
      <c r="T84" s="49"/>
      <c r="U84" s="603">
        <f t="shared" si="2"/>
        <v>6.3948846218409017E-14</v>
      </c>
      <c r="V84" s="603">
        <f t="shared" si="3"/>
        <v>0</v>
      </c>
      <c r="W84" s="49"/>
      <c r="X84" s="49"/>
      <c r="Y84" s="219"/>
      <c r="Z84" s="49"/>
      <c r="AA84" s="49"/>
      <c r="AB84" s="219"/>
      <c r="AC84" s="49"/>
      <c r="AD84" s="49"/>
      <c r="AE84" s="219"/>
      <c r="AF84" s="49"/>
      <c r="AG84" s="49"/>
      <c r="AH84" s="219"/>
      <c r="AI84" s="49"/>
      <c r="AJ84" s="49"/>
      <c r="AK84" s="219"/>
      <c r="AL84" s="49"/>
      <c r="AM84" s="49"/>
      <c r="AN84" s="219"/>
    </row>
    <row r="85" spans="1:40" ht="13" hidden="1" outlineLevel="1" x14ac:dyDescent="0.3">
      <c r="A85" s="193" t="s">
        <v>1210</v>
      </c>
      <c r="B85" s="617">
        <v>95.525734</v>
      </c>
      <c r="C85" s="618">
        <v>133.00481200000002</v>
      </c>
      <c r="D85" s="217"/>
      <c r="E85" s="617">
        <v>17.23272</v>
      </c>
      <c r="F85" s="618">
        <v>106.34917</v>
      </c>
      <c r="G85" s="217"/>
      <c r="H85" s="617">
        <v>14.08925</v>
      </c>
      <c r="I85" s="618">
        <v>0</v>
      </c>
      <c r="J85" s="217"/>
      <c r="K85" s="617">
        <v>32.484470000000002</v>
      </c>
      <c r="L85" s="618">
        <v>0</v>
      </c>
      <c r="M85" s="217"/>
      <c r="N85" s="617">
        <v>0</v>
      </c>
      <c r="O85" s="618">
        <v>12.41596</v>
      </c>
      <c r="P85" s="217"/>
      <c r="Q85" s="617">
        <v>31.719293999999998</v>
      </c>
      <c r="R85" s="618">
        <v>14.239682</v>
      </c>
      <c r="S85" s="217"/>
      <c r="T85" s="49"/>
      <c r="U85" s="603">
        <f t="shared" si="2"/>
        <v>0</v>
      </c>
      <c r="V85" s="603">
        <f t="shared" si="3"/>
        <v>1.4210854715202004E-14</v>
      </c>
      <c r="W85" s="49"/>
      <c r="X85" s="49"/>
      <c r="Y85" s="219"/>
      <c r="Z85" s="49"/>
      <c r="AA85" s="49"/>
      <c r="AB85" s="219"/>
      <c r="AC85" s="49"/>
      <c r="AD85" s="49"/>
      <c r="AE85" s="219"/>
      <c r="AF85" s="49"/>
      <c r="AG85" s="49"/>
      <c r="AH85" s="219"/>
      <c r="AI85" s="49"/>
      <c r="AJ85" s="49"/>
      <c r="AK85" s="219"/>
      <c r="AL85" s="49"/>
      <c r="AM85" s="49"/>
      <c r="AN85" s="219"/>
    </row>
    <row r="86" spans="1:40" ht="13" hidden="1" outlineLevel="1" x14ac:dyDescent="0.3">
      <c r="A86" s="193" t="s">
        <v>518</v>
      </c>
      <c r="B86" s="617">
        <f>SUM(B87:B89)</f>
        <v>260.83370200000002</v>
      </c>
      <c r="C86" s="618">
        <f>SUM(C87:C89)</f>
        <v>328.00162499999999</v>
      </c>
      <c r="D86" s="217"/>
      <c r="E86" s="617">
        <f>SUM(E87:E89)</f>
        <v>144.53788</v>
      </c>
      <c r="F86" s="618">
        <f>SUM(F87:F89)</f>
        <v>19.439239999999998</v>
      </c>
      <c r="G86" s="217"/>
      <c r="H86" s="617">
        <f>SUM(H87:H89)</f>
        <v>6.4342899999999998</v>
      </c>
      <c r="I86" s="618">
        <f>SUM(I87:I89)</f>
        <v>0.98614000000000002</v>
      </c>
      <c r="J86" s="217"/>
      <c r="K86" s="617">
        <f>SUM(K87:K89)</f>
        <v>0.15421000000000001</v>
      </c>
      <c r="L86" s="618">
        <f>SUM(L87:L89)</f>
        <v>0</v>
      </c>
      <c r="M86" s="217"/>
      <c r="N86" s="617">
        <f>SUM(N87:N89)</f>
        <v>16.006769999999999</v>
      </c>
      <c r="O86" s="618">
        <f>SUM(O87:O89)</f>
        <v>0.76500000000000001</v>
      </c>
      <c r="P86" s="217"/>
      <c r="Q86" s="617">
        <f>SUM(Q87:Q89)</f>
        <v>93.700551999999988</v>
      </c>
      <c r="R86" s="618">
        <f>SUM(R87:R89)</f>
        <v>306.81124500000004</v>
      </c>
      <c r="S86" s="217"/>
      <c r="T86" s="49"/>
      <c r="U86" s="603">
        <f t="shared" si="2"/>
        <v>0</v>
      </c>
      <c r="V86" s="603">
        <f t="shared" si="3"/>
        <v>0</v>
      </c>
      <c r="W86" s="49"/>
      <c r="X86" s="49"/>
      <c r="Y86" s="219"/>
      <c r="Z86" s="49"/>
      <c r="AA86" s="49"/>
      <c r="AB86" s="219"/>
      <c r="AC86" s="49"/>
      <c r="AD86" s="49"/>
      <c r="AE86" s="219"/>
      <c r="AF86" s="49"/>
      <c r="AG86" s="49"/>
      <c r="AH86" s="219"/>
      <c r="AI86" s="49"/>
      <c r="AJ86" s="49"/>
      <c r="AK86" s="219"/>
      <c r="AL86" s="49"/>
      <c r="AM86" s="49"/>
      <c r="AN86" s="219"/>
    </row>
    <row r="87" spans="1:40" ht="13" hidden="1" outlineLevel="1" x14ac:dyDescent="0.3">
      <c r="A87" s="201" t="s">
        <v>512</v>
      </c>
      <c r="B87" s="617">
        <v>232.63478700000002</v>
      </c>
      <c r="C87" s="618">
        <v>308.24391700000001</v>
      </c>
      <c r="D87" s="217"/>
      <c r="E87" s="617">
        <v>131.76743999999999</v>
      </c>
      <c r="F87" s="618">
        <v>19.439239999999998</v>
      </c>
      <c r="G87" s="217"/>
      <c r="H87" s="617">
        <v>2.2877999999999998</v>
      </c>
      <c r="I87" s="618">
        <v>0</v>
      </c>
      <c r="J87" s="217"/>
      <c r="K87" s="617">
        <v>0</v>
      </c>
      <c r="L87" s="618">
        <v>0</v>
      </c>
      <c r="M87" s="217"/>
      <c r="N87" s="617">
        <v>12.970179999999999</v>
      </c>
      <c r="O87" s="618">
        <v>0.76500000000000001</v>
      </c>
      <c r="P87" s="217"/>
      <c r="Q87" s="617">
        <v>85.609366999999992</v>
      </c>
      <c r="R87" s="618">
        <v>288.03967700000004</v>
      </c>
      <c r="S87" s="217"/>
      <c r="T87" s="49"/>
      <c r="U87" s="603">
        <f t="shared" si="2"/>
        <v>0</v>
      </c>
      <c r="V87" s="603">
        <f t="shared" si="3"/>
        <v>0</v>
      </c>
      <c r="W87" s="49"/>
      <c r="X87" s="49"/>
      <c r="Y87" s="219"/>
      <c r="Z87" s="49"/>
      <c r="AA87" s="49"/>
      <c r="AB87" s="219"/>
      <c r="AC87" s="49"/>
      <c r="AD87" s="49"/>
      <c r="AE87" s="219"/>
      <c r="AF87" s="49"/>
      <c r="AG87" s="49"/>
      <c r="AH87" s="219"/>
      <c r="AI87" s="49"/>
      <c r="AJ87" s="49"/>
      <c r="AK87" s="219"/>
      <c r="AL87" s="49"/>
      <c r="AM87" s="49"/>
      <c r="AN87" s="219"/>
    </row>
    <row r="88" spans="1:40" ht="13" hidden="1" outlineLevel="1" x14ac:dyDescent="0.3">
      <c r="A88" s="201" t="s">
        <v>514</v>
      </c>
      <c r="B88" s="617">
        <v>28.198915000000003</v>
      </c>
      <c r="C88" s="618">
        <v>19.757708000000001</v>
      </c>
      <c r="D88" s="217"/>
      <c r="E88" s="617">
        <v>12.770440000000002</v>
      </c>
      <c r="F88" s="618">
        <v>0</v>
      </c>
      <c r="G88" s="217"/>
      <c r="H88" s="617">
        <v>4.14649</v>
      </c>
      <c r="I88" s="618">
        <v>0.98614000000000002</v>
      </c>
      <c r="J88" s="217"/>
      <c r="K88" s="617">
        <v>0.15421000000000001</v>
      </c>
      <c r="L88" s="618">
        <v>0</v>
      </c>
      <c r="M88" s="217"/>
      <c r="N88" s="617">
        <v>3.0365900000000003</v>
      </c>
      <c r="O88" s="618">
        <v>0</v>
      </c>
      <c r="P88" s="217"/>
      <c r="Q88" s="617">
        <v>8.0911849999999994</v>
      </c>
      <c r="R88" s="618">
        <v>18.771568000000002</v>
      </c>
      <c r="S88" s="217"/>
      <c r="T88" s="49"/>
      <c r="U88" s="603">
        <f t="shared" si="2"/>
        <v>0</v>
      </c>
      <c r="V88" s="603">
        <f t="shared" si="3"/>
        <v>0</v>
      </c>
      <c r="W88" s="49"/>
      <c r="X88" s="49"/>
      <c r="Y88" s="219"/>
      <c r="Z88" s="49"/>
      <c r="AA88" s="49"/>
      <c r="AB88" s="219"/>
      <c r="AC88" s="49"/>
      <c r="AD88" s="49"/>
      <c r="AE88" s="219"/>
      <c r="AF88" s="49"/>
      <c r="AG88" s="49"/>
      <c r="AH88" s="219"/>
      <c r="AI88" s="49"/>
      <c r="AJ88" s="49"/>
      <c r="AK88" s="219"/>
      <c r="AL88" s="49"/>
      <c r="AM88" s="49"/>
      <c r="AN88" s="219"/>
    </row>
    <row r="89" spans="1:40" ht="13" hidden="1" outlineLevel="1" x14ac:dyDescent="0.3">
      <c r="A89" s="201" t="s">
        <v>517</v>
      </c>
      <c r="B89" s="617">
        <v>0</v>
      </c>
      <c r="C89" s="618">
        <v>0</v>
      </c>
      <c r="D89" s="217"/>
      <c r="E89" s="617">
        <v>0</v>
      </c>
      <c r="F89" s="618">
        <v>0</v>
      </c>
      <c r="G89" s="217"/>
      <c r="H89" s="617">
        <v>0</v>
      </c>
      <c r="I89" s="618">
        <v>0</v>
      </c>
      <c r="J89" s="217"/>
      <c r="K89" s="617">
        <v>0</v>
      </c>
      <c r="L89" s="618">
        <v>0</v>
      </c>
      <c r="M89" s="217"/>
      <c r="N89" s="617">
        <v>0</v>
      </c>
      <c r="O89" s="618">
        <v>0</v>
      </c>
      <c r="P89" s="217"/>
      <c r="Q89" s="617">
        <v>0</v>
      </c>
      <c r="R89" s="618">
        <v>0</v>
      </c>
      <c r="S89" s="217"/>
      <c r="T89" s="49"/>
      <c r="U89" s="603">
        <f t="shared" si="2"/>
        <v>0</v>
      </c>
      <c r="V89" s="603">
        <f t="shared" si="3"/>
        <v>0</v>
      </c>
      <c r="W89" s="49"/>
      <c r="X89" s="49"/>
      <c r="Y89" s="219"/>
      <c r="Z89" s="49"/>
      <c r="AA89" s="49"/>
      <c r="AB89" s="219"/>
      <c r="AC89" s="49"/>
      <c r="AD89" s="49"/>
      <c r="AE89" s="219"/>
      <c r="AF89" s="49"/>
      <c r="AG89" s="49"/>
      <c r="AH89" s="219"/>
      <c r="AI89" s="49"/>
      <c r="AJ89" s="49"/>
      <c r="AK89" s="219"/>
      <c r="AL89" s="49"/>
      <c r="AM89" s="49"/>
      <c r="AN89" s="219"/>
    </row>
    <row r="90" spans="1:40" ht="13" hidden="1" outlineLevel="1" x14ac:dyDescent="0.3">
      <c r="A90" s="193" t="s">
        <v>503</v>
      </c>
      <c r="B90" s="617">
        <f>+B91+B92</f>
        <v>78.23064500000001</v>
      </c>
      <c r="C90" s="618">
        <f>+C91+C92</f>
        <v>325.64157999999998</v>
      </c>
      <c r="D90" s="217"/>
      <c r="E90" s="617">
        <f>+E91+E92</f>
        <v>5.61557</v>
      </c>
      <c r="F90" s="618">
        <f>+F91+F92</f>
        <v>5.9209300000000002</v>
      </c>
      <c r="G90" s="217"/>
      <c r="H90" s="617">
        <f>+H91+H92</f>
        <v>2.5829800000000001</v>
      </c>
      <c r="I90" s="618">
        <f>+I91+I92</f>
        <v>0.43752999999999997</v>
      </c>
      <c r="J90" s="217"/>
      <c r="K90" s="617">
        <f>+K91+K92</f>
        <v>2.9476</v>
      </c>
      <c r="L90" s="618">
        <f>+L91+L92</f>
        <v>0</v>
      </c>
      <c r="M90" s="217"/>
      <c r="N90" s="617">
        <f>+N91+N92</f>
        <v>11.719376</v>
      </c>
      <c r="O90" s="618">
        <f>+O91+O92</f>
        <v>8.6999999999999994E-2</v>
      </c>
      <c r="P90" s="217"/>
      <c r="Q90" s="617">
        <f>+Q91+Q92</f>
        <v>55.365119</v>
      </c>
      <c r="R90" s="618">
        <f>+R91+R92</f>
        <v>319.19611999999995</v>
      </c>
      <c r="S90" s="217"/>
      <c r="T90" s="49"/>
      <c r="U90" s="603">
        <f t="shared" si="2"/>
        <v>0</v>
      </c>
      <c r="V90" s="603">
        <f t="shared" si="3"/>
        <v>0</v>
      </c>
      <c r="W90" s="49"/>
      <c r="X90" s="49"/>
      <c r="Y90" s="219"/>
      <c r="Z90" s="49"/>
      <c r="AA90" s="49"/>
      <c r="AB90" s="219"/>
      <c r="AC90" s="49"/>
      <c r="AD90" s="49"/>
      <c r="AE90" s="219"/>
      <c r="AF90" s="49"/>
      <c r="AG90" s="49"/>
      <c r="AH90" s="219"/>
      <c r="AI90" s="49"/>
      <c r="AJ90" s="49"/>
      <c r="AK90" s="219"/>
      <c r="AL90" s="49"/>
      <c r="AM90" s="49"/>
      <c r="AN90" s="219"/>
    </row>
    <row r="91" spans="1:40" ht="13" hidden="1" outlineLevel="1" x14ac:dyDescent="0.3">
      <c r="A91" s="201" t="s">
        <v>515</v>
      </c>
      <c r="B91" s="617">
        <v>59.982707000000005</v>
      </c>
      <c r="C91" s="618">
        <v>270.074704</v>
      </c>
      <c r="D91" s="217"/>
      <c r="E91" s="617">
        <v>5.4067699999999999</v>
      </c>
      <c r="F91" s="618">
        <v>5.2763299999999997</v>
      </c>
      <c r="G91" s="217"/>
      <c r="H91" s="617">
        <v>0.68400000000000005</v>
      </c>
      <c r="I91" s="618">
        <v>0</v>
      </c>
      <c r="J91" s="217"/>
      <c r="K91" s="617">
        <v>2.9476</v>
      </c>
      <c r="L91" s="618">
        <v>0</v>
      </c>
      <c r="M91" s="217"/>
      <c r="N91" s="617">
        <v>9.4918760000000013</v>
      </c>
      <c r="O91" s="618">
        <v>8.6999999999999994E-2</v>
      </c>
      <c r="P91" s="217"/>
      <c r="Q91" s="617">
        <v>41.452461</v>
      </c>
      <c r="R91" s="618">
        <v>264.71137399999998</v>
      </c>
      <c r="S91" s="217"/>
      <c r="T91" s="49"/>
      <c r="U91" s="603">
        <f t="shared" si="2"/>
        <v>0</v>
      </c>
      <c r="V91" s="603">
        <f t="shared" si="3"/>
        <v>0</v>
      </c>
      <c r="W91" s="49"/>
      <c r="X91" s="49"/>
      <c r="Y91" s="219"/>
      <c r="Z91" s="49"/>
      <c r="AA91" s="49"/>
      <c r="AB91" s="219"/>
      <c r="AC91" s="49"/>
      <c r="AD91" s="49"/>
      <c r="AE91" s="219"/>
      <c r="AF91" s="49"/>
      <c r="AG91" s="49"/>
      <c r="AH91" s="219"/>
      <c r="AI91" s="49"/>
      <c r="AJ91" s="49"/>
      <c r="AK91" s="219"/>
      <c r="AL91" s="49"/>
      <c r="AM91" s="49"/>
      <c r="AN91" s="219"/>
    </row>
    <row r="92" spans="1:40" ht="13" hidden="1" outlineLevel="1" x14ac:dyDescent="0.3">
      <c r="A92" s="201" t="s">
        <v>516</v>
      </c>
      <c r="B92" s="617">
        <v>18.247937999999998</v>
      </c>
      <c r="C92" s="618">
        <v>55.566875999999993</v>
      </c>
      <c r="D92" s="217"/>
      <c r="E92" s="617">
        <v>0.20879999999999999</v>
      </c>
      <c r="F92" s="618">
        <v>0.64460000000000006</v>
      </c>
      <c r="G92" s="217"/>
      <c r="H92" s="617">
        <v>1.8989799999999999</v>
      </c>
      <c r="I92" s="618">
        <v>0.43752999999999997</v>
      </c>
      <c r="J92" s="217"/>
      <c r="K92" s="617">
        <v>0</v>
      </c>
      <c r="L92" s="618">
        <v>0</v>
      </c>
      <c r="M92" s="217"/>
      <c r="N92" s="617">
        <v>2.2275</v>
      </c>
      <c r="O92" s="618">
        <v>0</v>
      </c>
      <c r="P92" s="217"/>
      <c r="Q92" s="617">
        <v>13.912658</v>
      </c>
      <c r="R92" s="618">
        <v>54.484746000000001</v>
      </c>
      <c r="S92" s="217"/>
      <c r="T92" s="49"/>
      <c r="U92" s="603">
        <f t="shared" si="2"/>
        <v>0</v>
      </c>
      <c r="V92" s="603">
        <f t="shared" si="3"/>
        <v>0</v>
      </c>
      <c r="W92" s="49"/>
      <c r="X92" s="49"/>
      <c r="Y92" s="219"/>
      <c r="Z92" s="49"/>
      <c r="AA92" s="49"/>
      <c r="AB92" s="219"/>
      <c r="AC92" s="49"/>
      <c r="AD92" s="49"/>
      <c r="AE92" s="219"/>
      <c r="AF92" s="49"/>
      <c r="AG92" s="49"/>
      <c r="AH92" s="219"/>
      <c r="AI92" s="49"/>
      <c r="AJ92" s="49"/>
      <c r="AK92" s="219"/>
      <c r="AL92" s="49"/>
      <c r="AM92" s="49"/>
      <c r="AN92" s="219"/>
    </row>
    <row r="93" spans="1:40" ht="13" hidden="1" outlineLevel="1" x14ac:dyDescent="0.3">
      <c r="A93" s="180" t="s">
        <v>1211</v>
      </c>
      <c r="B93" s="614">
        <v>6.5609300000000008</v>
      </c>
      <c r="C93" s="615">
        <v>7.025563</v>
      </c>
      <c r="D93" s="216"/>
      <c r="E93" s="614">
        <v>0</v>
      </c>
      <c r="F93" s="615">
        <v>0</v>
      </c>
      <c r="G93" s="216"/>
      <c r="H93" s="614">
        <v>3.8989999999999997E-2</v>
      </c>
      <c r="I93" s="615">
        <v>2.1657099999999998</v>
      </c>
      <c r="J93" s="216"/>
      <c r="K93" s="614">
        <v>0</v>
      </c>
      <c r="L93" s="615">
        <v>1.0290000000000001</v>
      </c>
      <c r="M93" s="216"/>
      <c r="N93" s="614">
        <v>6.5219400000000007</v>
      </c>
      <c r="O93" s="615">
        <v>0</v>
      </c>
      <c r="P93" s="216"/>
      <c r="Q93" s="614">
        <v>0</v>
      </c>
      <c r="R93" s="615">
        <v>3.8308530000000003</v>
      </c>
      <c r="S93" s="216"/>
      <c r="T93" s="70"/>
      <c r="U93" s="603">
        <f t="shared" si="2"/>
        <v>0</v>
      </c>
      <c r="V93" s="603">
        <f t="shared" si="3"/>
        <v>0</v>
      </c>
      <c r="W93" s="70"/>
      <c r="X93" s="70"/>
      <c r="Y93" s="218"/>
      <c r="Z93" s="70"/>
      <c r="AA93" s="70"/>
      <c r="AB93" s="218"/>
      <c r="AC93" s="70"/>
      <c r="AD93" s="70"/>
      <c r="AE93" s="218"/>
      <c r="AF93" s="70"/>
      <c r="AG93" s="70"/>
      <c r="AH93" s="218"/>
      <c r="AI93" s="70"/>
      <c r="AJ93" s="70"/>
      <c r="AK93" s="218"/>
      <c r="AL93" s="70"/>
      <c r="AM93" s="70"/>
      <c r="AN93" s="218"/>
    </row>
    <row r="94" spans="1:40" ht="13.5" hidden="1" customHeight="1" outlineLevel="1" x14ac:dyDescent="0.3">
      <c r="A94" s="180" t="s">
        <v>99</v>
      </c>
      <c r="B94" s="614">
        <v>851.68386600000019</v>
      </c>
      <c r="C94" s="615">
        <v>103.784502</v>
      </c>
      <c r="D94" s="216"/>
      <c r="E94" s="614">
        <v>2.7334210000000003</v>
      </c>
      <c r="F94" s="615">
        <v>16.081826000000003</v>
      </c>
      <c r="G94" s="216"/>
      <c r="H94" s="614">
        <v>672.58872000000008</v>
      </c>
      <c r="I94" s="615">
        <v>86.246753000000012</v>
      </c>
      <c r="J94" s="216"/>
      <c r="K94" s="614">
        <v>0.8451249999999999</v>
      </c>
      <c r="L94" s="615">
        <v>7.1145E-2</v>
      </c>
      <c r="M94" s="216"/>
      <c r="N94" s="614">
        <v>27.271033000000003</v>
      </c>
      <c r="O94" s="615">
        <v>14.328962000000001</v>
      </c>
      <c r="P94" s="216"/>
      <c r="Q94" s="614">
        <v>148.24556700000002</v>
      </c>
      <c r="R94" s="615">
        <v>-12.944184000000007</v>
      </c>
      <c r="S94" s="216"/>
      <c r="T94" s="70"/>
      <c r="U94" s="603">
        <f t="shared" si="2"/>
        <v>0</v>
      </c>
      <c r="V94" s="603">
        <f t="shared" si="3"/>
        <v>0</v>
      </c>
      <c r="W94" s="70"/>
      <c r="X94" s="70"/>
      <c r="Y94" s="218"/>
      <c r="Z94" s="70"/>
      <c r="AA94" s="70"/>
      <c r="AB94" s="218"/>
      <c r="AC94" s="70"/>
      <c r="AD94" s="70"/>
      <c r="AE94" s="218"/>
      <c r="AF94" s="70"/>
      <c r="AG94" s="70"/>
      <c r="AH94" s="218"/>
      <c r="AI94" s="70"/>
      <c r="AJ94" s="70"/>
      <c r="AK94" s="218"/>
      <c r="AL94" s="70"/>
      <c r="AM94" s="70"/>
      <c r="AN94" s="218"/>
    </row>
    <row r="95" spans="1:40" ht="13" hidden="1" outlineLevel="1" x14ac:dyDescent="0.3">
      <c r="A95" s="180" t="s">
        <v>100</v>
      </c>
      <c r="B95" s="614">
        <v>223.00173499999997</v>
      </c>
      <c r="C95" s="615">
        <v>131.50605999999999</v>
      </c>
      <c r="D95" s="216"/>
      <c r="E95" s="614">
        <v>12.41685</v>
      </c>
      <c r="F95" s="615">
        <v>4.5709</v>
      </c>
      <c r="G95" s="216"/>
      <c r="H95" s="614">
        <v>37.730820000000008</v>
      </c>
      <c r="I95" s="615">
        <v>10.251440000000001</v>
      </c>
      <c r="J95" s="216"/>
      <c r="K95" s="614">
        <v>81.753010000000003</v>
      </c>
      <c r="L95" s="615">
        <v>33.955680000000001</v>
      </c>
      <c r="M95" s="216"/>
      <c r="N95" s="614">
        <v>16.39462</v>
      </c>
      <c r="O95" s="615">
        <v>28.34958</v>
      </c>
      <c r="P95" s="216"/>
      <c r="Q95" s="614">
        <v>74.706434999999985</v>
      </c>
      <c r="R95" s="615">
        <v>54.378460000000004</v>
      </c>
      <c r="S95" s="216"/>
      <c r="T95" s="70"/>
      <c r="U95" s="603">
        <f t="shared" si="2"/>
        <v>0</v>
      </c>
      <c r="V95" s="603">
        <f t="shared" si="3"/>
        <v>0</v>
      </c>
      <c r="W95" s="70"/>
      <c r="X95" s="70"/>
      <c r="Y95" s="218"/>
      <c r="Z95" s="70"/>
      <c r="AA95" s="70"/>
      <c r="AB95" s="218"/>
      <c r="AC95" s="70"/>
      <c r="AD95" s="70"/>
      <c r="AE95" s="218"/>
      <c r="AF95" s="70"/>
      <c r="AG95" s="70"/>
      <c r="AH95" s="218"/>
      <c r="AI95" s="70"/>
      <c r="AJ95" s="70"/>
      <c r="AK95" s="218"/>
      <c r="AL95" s="70"/>
      <c r="AM95" s="70"/>
      <c r="AN95" s="218"/>
    </row>
    <row r="96" spans="1:40" ht="13" hidden="1" outlineLevel="1" x14ac:dyDescent="0.3">
      <c r="A96" s="180" t="s">
        <v>1151</v>
      </c>
      <c r="B96" s="614">
        <v>188.20021999999997</v>
      </c>
      <c r="C96" s="615">
        <v>156.07680200000001</v>
      </c>
      <c r="D96" s="216"/>
      <c r="E96" s="614">
        <v>0.17011999999999999</v>
      </c>
      <c r="F96" s="615">
        <v>2.9228399999999999</v>
      </c>
      <c r="G96" s="216"/>
      <c r="H96" s="614">
        <v>11.511710000000001</v>
      </c>
      <c r="I96" s="615">
        <v>4.2946499999999999</v>
      </c>
      <c r="J96" s="216"/>
      <c r="K96" s="614">
        <v>83.83129000000001</v>
      </c>
      <c r="L96" s="615">
        <v>51.612640000000006</v>
      </c>
      <c r="M96" s="216"/>
      <c r="N96" s="614">
        <v>37.161756999999994</v>
      </c>
      <c r="O96" s="615">
        <v>65.989350000000002</v>
      </c>
      <c r="P96" s="216"/>
      <c r="Q96" s="614">
        <v>55.525342999999992</v>
      </c>
      <c r="R96" s="615">
        <v>31.257321999999998</v>
      </c>
      <c r="S96" s="216"/>
      <c r="T96" s="70"/>
      <c r="U96" s="603">
        <f t="shared" si="2"/>
        <v>0</v>
      </c>
      <c r="V96" s="603">
        <f t="shared" si="3"/>
        <v>0</v>
      </c>
      <c r="W96" s="70"/>
      <c r="X96" s="70"/>
      <c r="Y96" s="218"/>
      <c r="Z96" s="70"/>
      <c r="AA96" s="70"/>
      <c r="AB96" s="218"/>
      <c r="AC96" s="70"/>
      <c r="AD96" s="70"/>
      <c r="AE96" s="218"/>
      <c r="AF96" s="70"/>
      <c r="AG96" s="70"/>
      <c r="AH96" s="218"/>
      <c r="AI96" s="70"/>
      <c r="AJ96" s="70"/>
      <c r="AK96" s="218"/>
      <c r="AL96" s="70"/>
      <c r="AM96" s="70"/>
      <c r="AN96" s="218"/>
    </row>
    <row r="97" spans="1:40" ht="13" hidden="1" outlineLevel="1" x14ac:dyDescent="0.3">
      <c r="A97" s="180" t="s">
        <v>1243</v>
      </c>
      <c r="B97" s="614">
        <v>9.4479739999999985</v>
      </c>
      <c r="C97" s="615">
        <v>54.634419999999999</v>
      </c>
      <c r="D97" s="216"/>
      <c r="E97" s="614">
        <v>1.16503</v>
      </c>
      <c r="F97" s="615">
        <v>0</v>
      </c>
      <c r="G97" s="216"/>
      <c r="H97" s="614">
        <v>-7.9624899999999998</v>
      </c>
      <c r="I97" s="615">
        <v>0</v>
      </c>
      <c r="J97" s="216"/>
      <c r="K97" s="614">
        <v>0</v>
      </c>
      <c r="L97" s="615">
        <v>13.10285</v>
      </c>
      <c r="M97" s="216"/>
      <c r="N97" s="614">
        <v>0.12173999999999999</v>
      </c>
      <c r="O97" s="615">
        <v>27.517849999999999</v>
      </c>
      <c r="P97" s="216"/>
      <c r="Q97" s="614">
        <v>16.123694</v>
      </c>
      <c r="R97" s="615">
        <v>14.013719999999999</v>
      </c>
      <c r="S97" s="216"/>
      <c r="T97" s="70"/>
      <c r="U97" s="603">
        <f t="shared" si="2"/>
        <v>0</v>
      </c>
      <c r="V97" s="603">
        <f t="shared" si="3"/>
        <v>0</v>
      </c>
      <c r="W97" s="70"/>
      <c r="X97" s="70"/>
      <c r="Y97" s="218"/>
      <c r="Z97" s="70"/>
      <c r="AA97" s="70"/>
      <c r="AB97" s="218"/>
      <c r="AC97" s="70"/>
      <c r="AD97" s="70"/>
      <c r="AE97" s="218"/>
      <c r="AF97" s="70"/>
      <c r="AG97" s="70"/>
      <c r="AH97" s="218"/>
      <c r="AI97" s="70"/>
      <c r="AJ97" s="70"/>
      <c r="AK97" s="218"/>
      <c r="AL97" s="70"/>
      <c r="AM97" s="70"/>
      <c r="AN97" s="218"/>
    </row>
    <row r="98" spans="1:40" ht="13" hidden="1" outlineLevel="1" x14ac:dyDescent="0.3">
      <c r="A98" s="180" t="s">
        <v>1212</v>
      </c>
      <c r="B98" s="614">
        <v>31.27637</v>
      </c>
      <c r="C98" s="615">
        <v>0</v>
      </c>
      <c r="D98" s="216"/>
      <c r="E98" s="614">
        <v>0.52205999999999997</v>
      </c>
      <c r="F98" s="615">
        <v>0</v>
      </c>
      <c r="G98" s="216"/>
      <c r="H98" s="614">
        <v>0.86799000000000004</v>
      </c>
      <c r="I98" s="615">
        <v>0</v>
      </c>
      <c r="J98" s="216"/>
      <c r="K98" s="614">
        <v>0</v>
      </c>
      <c r="L98" s="615">
        <v>0</v>
      </c>
      <c r="M98" s="216"/>
      <c r="N98" s="614">
        <v>25.89686</v>
      </c>
      <c r="O98" s="615">
        <v>0</v>
      </c>
      <c r="P98" s="216"/>
      <c r="Q98" s="614">
        <v>3.9894600000000002</v>
      </c>
      <c r="R98" s="615">
        <v>0</v>
      </c>
      <c r="S98" s="216"/>
      <c r="T98" s="70"/>
      <c r="U98" s="603">
        <f t="shared" si="2"/>
        <v>0</v>
      </c>
      <c r="V98" s="603">
        <f t="shared" si="3"/>
        <v>0</v>
      </c>
      <c r="W98" s="70"/>
      <c r="X98" s="70"/>
      <c r="Y98" s="218"/>
      <c r="Z98" s="70"/>
      <c r="AA98" s="70"/>
      <c r="AB98" s="218"/>
      <c r="AC98" s="70"/>
      <c r="AD98" s="70"/>
      <c r="AE98" s="218"/>
      <c r="AF98" s="70"/>
      <c r="AG98" s="70"/>
      <c r="AH98" s="218"/>
      <c r="AI98" s="70"/>
      <c r="AJ98" s="70"/>
      <c r="AK98" s="218"/>
      <c r="AL98" s="70"/>
      <c r="AM98" s="70"/>
      <c r="AN98" s="218"/>
    </row>
    <row r="99" spans="1:40" ht="13" hidden="1" outlineLevel="1" x14ac:dyDescent="0.3">
      <c r="A99" s="180" t="s">
        <v>1213</v>
      </c>
      <c r="B99" s="614">
        <v>0</v>
      </c>
      <c r="C99" s="615">
        <v>0</v>
      </c>
      <c r="D99" s="216"/>
      <c r="E99" s="614">
        <v>0</v>
      </c>
      <c r="F99" s="615">
        <v>0</v>
      </c>
      <c r="G99" s="216"/>
      <c r="H99" s="614">
        <v>0</v>
      </c>
      <c r="I99" s="615">
        <v>0</v>
      </c>
      <c r="J99" s="216"/>
      <c r="K99" s="614">
        <v>0</v>
      </c>
      <c r="L99" s="615">
        <v>0</v>
      </c>
      <c r="M99" s="216"/>
      <c r="N99" s="614">
        <v>0</v>
      </c>
      <c r="O99" s="615">
        <v>0</v>
      </c>
      <c r="P99" s="216"/>
      <c r="Q99" s="614">
        <v>0</v>
      </c>
      <c r="R99" s="615">
        <v>0</v>
      </c>
      <c r="S99" s="216"/>
      <c r="T99" s="70"/>
      <c r="U99" s="603">
        <f t="shared" si="2"/>
        <v>0</v>
      </c>
      <c r="V99" s="603">
        <f t="shared" si="3"/>
        <v>0</v>
      </c>
      <c r="W99" s="70"/>
      <c r="X99" s="70"/>
      <c r="Y99" s="218"/>
      <c r="Z99" s="70"/>
      <c r="AA99" s="70"/>
      <c r="AB99" s="218"/>
      <c r="AC99" s="70"/>
      <c r="AD99" s="70"/>
      <c r="AE99" s="218"/>
      <c r="AF99" s="70"/>
      <c r="AG99" s="70"/>
      <c r="AH99" s="218"/>
      <c r="AI99" s="70"/>
      <c r="AJ99" s="70"/>
      <c r="AK99" s="218"/>
      <c r="AL99" s="70"/>
      <c r="AM99" s="70"/>
      <c r="AN99" s="218"/>
    </row>
    <row r="100" spans="1:40" ht="13" hidden="1" outlineLevel="1" x14ac:dyDescent="0.3">
      <c r="A100" s="180" t="s">
        <v>1214</v>
      </c>
      <c r="B100" s="614">
        <v>999.69503699999996</v>
      </c>
      <c r="C100" s="615">
        <v>644.18785600000001</v>
      </c>
      <c r="D100" s="216"/>
      <c r="E100" s="614">
        <v>858.5149100000001</v>
      </c>
      <c r="F100" s="615">
        <v>657.47208899999998</v>
      </c>
      <c r="G100" s="216"/>
      <c r="H100" s="614">
        <v>10.118603999999999</v>
      </c>
      <c r="I100" s="615">
        <v>0</v>
      </c>
      <c r="J100" s="216"/>
      <c r="K100" s="614">
        <v>119.869238</v>
      </c>
      <c r="L100" s="615">
        <v>0</v>
      </c>
      <c r="M100" s="216"/>
      <c r="N100" s="614">
        <v>0.66552500000000003</v>
      </c>
      <c r="O100" s="615">
        <v>0.7375250000000001</v>
      </c>
      <c r="P100" s="216"/>
      <c r="Q100" s="614">
        <v>10.526759999999999</v>
      </c>
      <c r="R100" s="615">
        <v>-14.021758</v>
      </c>
      <c r="S100" s="216"/>
      <c r="T100" s="70"/>
      <c r="U100" s="603">
        <f t="shared" si="2"/>
        <v>-1.4388490399142029E-13</v>
      </c>
      <c r="V100" s="603">
        <f t="shared" si="3"/>
        <v>2.8421709430404007E-14</v>
      </c>
      <c r="W100" s="70"/>
      <c r="X100" s="70"/>
      <c r="Y100" s="218"/>
      <c r="Z100" s="70"/>
      <c r="AA100" s="70"/>
      <c r="AB100" s="218"/>
      <c r="AC100" s="70"/>
      <c r="AD100" s="70"/>
      <c r="AE100" s="218"/>
      <c r="AF100" s="70"/>
      <c r="AG100" s="70"/>
      <c r="AH100" s="218"/>
      <c r="AI100" s="70"/>
      <c r="AJ100" s="70"/>
      <c r="AK100" s="218"/>
      <c r="AL100" s="70"/>
      <c r="AM100" s="70"/>
      <c r="AN100" s="218"/>
    </row>
    <row r="101" spans="1:40" ht="13" hidden="1" outlineLevel="1" x14ac:dyDescent="0.3">
      <c r="A101" s="180" t="s">
        <v>1270</v>
      </c>
      <c r="B101" s="614">
        <v>2.223E-2</v>
      </c>
      <c r="C101" s="615">
        <v>0.45239999999999997</v>
      </c>
      <c r="D101" s="216"/>
      <c r="E101" s="614">
        <v>0</v>
      </c>
      <c r="F101" s="615">
        <v>0</v>
      </c>
      <c r="G101" s="216"/>
      <c r="H101" s="614">
        <v>0</v>
      </c>
      <c r="I101" s="615">
        <v>1.5820000000000001E-2</v>
      </c>
      <c r="J101" s="216"/>
      <c r="K101" s="614">
        <v>8.4100000000000008E-3</v>
      </c>
      <c r="L101" s="615">
        <v>4.1050000000000003E-2</v>
      </c>
      <c r="M101" s="216"/>
      <c r="N101" s="614">
        <v>0</v>
      </c>
      <c r="O101" s="615">
        <v>0.13650999999999999</v>
      </c>
      <c r="P101" s="216"/>
      <c r="Q101" s="614">
        <v>1.3820000000000001E-2</v>
      </c>
      <c r="R101" s="615">
        <v>0.25901999999999997</v>
      </c>
      <c r="S101" s="216"/>
      <c r="T101" s="70"/>
      <c r="U101" s="603">
        <f t="shared" si="2"/>
        <v>0</v>
      </c>
      <c r="V101" s="603">
        <f t="shared" si="3"/>
        <v>0</v>
      </c>
      <c r="W101" s="70"/>
      <c r="X101" s="70"/>
      <c r="Y101" s="218"/>
      <c r="Z101" s="70"/>
      <c r="AA101" s="70"/>
      <c r="AB101" s="218"/>
      <c r="AC101" s="70"/>
      <c r="AD101" s="70"/>
      <c r="AE101" s="218"/>
      <c r="AF101" s="70"/>
      <c r="AG101" s="70"/>
      <c r="AH101" s="218"/>
      <c r="AI101" s="70"/>
      <c r="AJ101" s="70"/>
      <c r="AK101" s="218"/>
      <c r="AL101" s="70"/>
      <c r="AM101" s="70"/>
      <c r="AN101" s="218"/>
    </row>
    <row r="102" spans="1:40" ht="13" hidden="1" outlineLevel="1" x14ac:dyDescent="0.3">
      <c r="A102" s="180" t="s">
        <v>1152</v>
      </c>
      <c r="B102" s="614">
        <v>-863.39150799999993</v>
      </c>
      <c r="C102" s="615">
        <v>-331.86040000000003</v>
      </c>
      <c r="D102" s="216"/>
      <c r="E102" s="614">
        <v>-530.36414100000002</v>
      </c>
      <c r="F102" s="615">
        <v>-331.86040000000003</v>
      </c>
      <c r="G102" s="216"/>
      <c r="H102" s="614">
        <v>-333.02736699999991</v>
      </c>
      <c r="I102" s="615">
        <v>0</v>
      </c>
      <c r="J102" s="216"/>
      <c r="K102" s="614">
        <v>0</v>
      </c>
      <c r="L102" s="615">
        <v>0</v>
      </c>
      <c r="M102" s="216"/>
      <c r="N102" s="614">
        <v>0</v>
      </c>
      <c r="O102" s="615">
        <v>0</v>
      </c>
      <c r="P102" s="216"/>
      <c r="Q102" s="614">
        <v>0</v>
      </c>
      <c r="R102" s="615">
        <v>0</v>
      </c>
      <c r="S102" s="216"/>
      <c r="T102" s="70"/>
      <c r="U102" s="603">
        <f t="shared" si="2"/>
        <v>0</v>
      </c>
      <c r="V102" s="603">
        <f t="shared" si="3"/>
        <v>0</v>
      </c>
      <c r="W102" s="70"/>
      <c r="X102" s="70"/>
      <c r="Y102" s="218"/>
      <c r="Z102" s="70"/>
      <c r="AA102" s="70"/>
      <c r="AB102" s="218"/>
      <c r="AC102" s="70"/>
      <c r="AD102" s="70"/>
      <c r="AE102" s="218"/>
      <c r="AF102" s="70"/>
      <c r="AG102" s="70"/>
      <c r="AH102" s="218"/>
      <c r="AI102" s="70"/>
      <c r="AJ102" s="70"/>
      <c r="AK102" s="218"/>
      <c r="AL102" s="70"/>
      <c r="AM102" s="70"/>
      <c r="AN102" s="218"/>
    </row>
    <row r="103" spans="1:40" ht="13" hidden="1" outlineLevel="1" x14ac:dyDescent="0.3">
      <c r="A103" s="173"/>
      <c r="B103" s="615"/>
      <c r="C103" s="615"/>
      <c r="D103" s="423"/>
      <c r="E103" s="615"/>
      <c r="F103" s="615"/>
      <c r="G103" s="423"/>
      <c r="H103" s="615"/>
      <c r="I103" s="615"/>
      <c r="J103" s="423"/>
      <c r="K103" s="615"/>
      <c r="L103" s="615"/>
      <c r="M103" s="423"/>
      <c r="N103" s="615"/>
      <c r="O103" s="615"/>
      <c r="P103" s="423"/>
      <c r="Q103" s="615"/>
      <c r="R103" s="615"/>
      <c r="S103" s="423"/>
      <c r="T103" s="70"/>
      <c r="U103" s="606"/>
      <c r="V103" s="218"/>
      <c r="W103" s="70"/>
      <c r="X103" s="70"/>
      <c r="Y103" s="218"/>
      <c r="Z103" s="70"/>
      <c r="AA103" s="70"/>
      <c r="AB103" s="218"/>
      <c r="AC103" s="70"/>
      <c r="AD103" s="70"/>
      <c r="AE103" s="218"/>
      <c r="AF103" s="70"/>
      <c r="AG103" s="70"/>
      <c r="AH103" s="218"/>
      <c r="AI103" s="70"/>
      <c r="AJ103" s="70"/>
      <c r="AK103" s="218"/>
      <c r="AL103" s="70"/>
      <c r="AM103" s="70"/>
      <c r="AN103" s="218"/>
    </row>
    <row r="104" spans="1:40" ht="13" hidden="1" outlineLevel="1" x14ac:dyDescent="0.3">
      <c r="A104" s="180" t="s">
        <v>1215</v>
      </c>
      <c r="B104" s="614">
        <v>118.16978300000002</v>
      </c>
      <c r="C104" s="615">
        <v>563.79071099999999</v>
      </c>
      <c r="D104" s="216"/>
      <c r="E104" s="614">
        <v>33.153631999999995</v>
      </c>
      <c r="F104" s="615">
        <v>336.05667</v>
      </c>
      <c r="G104" s="216"/>
      <c r="H104" s="614">
        <v>45.844479999999997</v>
      </c>
      <c r="I104" s="615">
        <v>0.27202100000000001</v>
      </c>
      <c r="J104" s="216"/>
      <c r="K104" s="614">
        <v>21.069561</v>
      </c>
      <c r="L104" s="615">
        <v>120.53429</v>
      </c>
      <c r="M104" s="216"/>
      <c r="N104" s="614">
        <v>18.102110000000003</v>
      </c>
      <c r="O104" s="615">
        <v>106.92773</v>
      </c>
      <c r="P104" s="216"/>
      <c r="Q104" s="614">
        <v>0</v>
      </c>
      <c r="R104" s="615">
        <v>0</v>
      </c>
      <c r="S104" s="216"/>
      <c r="T104" s="70"/>
      <c r="U104" s="603">
        <f>+B104-E104-H104-K104-N104-Q104</f>
        <v>3.5527136788005009E-14</v>
      </c>
      <c r="V104" s="603">
        <f>+C104-F104-I104-L104-O104-R104</f>
        <v>0</v>
      </c>
      <c r="W104" s="70"/>
      <c r="X104" s="70"/>
      <c r="Y104" s="218"/>
      <c r="Z104" s="70"/>
      <c r="AA104" s="70"/>
      <c r="AB104" s="218"/>
      <c r="AC104" s="70"/>
      <c r="AD104" s="70"/>
      <c r="AE104" s="218"/>
      <c r="AF104" s="70"/>
      <c r="AG104" s="70"/>
      <c r="AH104" s="218"/>
      <c r="AI104" s="70"/>
      <c r="AJ104" s="70"/>
      <c r="AK104" s="218"/>
      <c r="AL104" s="70"/>
      <c r="AM104" s="70"/>
      <c r="AN104" s="218"/>
    </row>
    <row r="105" spans="1:40" ht="13" hidden="1" outlineLevel="1" x14ac:dyDescent="0.3">
      <c r="U105" s="603"/>
      <c r="V105" s="603"/>
    </row>
    <row r="106" spans="1:40" hidden="1" outlineLevel="1" x14ac:dyDescent="0.25">
      <c r="B106" s="604">
        <f>+B68-B70-B71-B72-B73-B74-B75-B76-B77-B78-B79-B80-B81-B82-B84-B85-B86-B90-B93-B94-B95-B96-B97-B98-B99-B100-B101-B102</f>
        <v>0</v>
      </c>
      <c r="C106" s="604">
        <f>+C68-C70-C71-C72-C73-C74-C75-C76-C77-C78-C79-C80-C81-C82-C84-C85-C86-C90-C93-C94-C95-C96-C97-C98-C99-C100-C101-C102</f>
        <v>-6.8212102632969618E-13</v>
      </c>
      <c r="E106" s="604">
        <f>+E68-E70-E71-E72-E73-E74-E75-E76-E77-E78-E79-E80-E81-E82-E84-E85-E86-E90-E93-E94-E95-E96-E97-E98-E99-E100-E101-E102</f>
        <v>0</v>
      </c>
      <c r="F106" s="604">
        <f>+F68-F70-F71-F72-F73-F74-F75-F76-F77-F78-F79-F80-F81-F82-F84-F85-F86-F90-F93-F94-F95-F96-F97-F98-F99-F100-F101-F102</f>
        <v>0</v>
      </c>
      <c r="H106" s="604">
        <f>+H68-H70-H71-H72-H73-H74-H75-H76-H77-H78-H79-H80-H81-H82-H84-H85-H86-H90-H93-H94-H95-H96-H97-H98-H99-H100-H101-H102</f>
        <v>0</v>
      </c>
      <c r="I106" s="604">
        <f>+I68-I70-I71-I72-I73-I74-I75-I76-I77-I78-I79-I80-I81-I82-I84-I85-I86-I90-I93-I94-I95-I96-I97-I98-I99-I100-I101-I102</f>
        <v>3.9690473130349346E-14</v>
      </c>
      <c r="K106" s="604">
        <f>+K68-K70-K71-K72-K73-K74-K75-K76-K77-K78-K79-K80-K81-K82-K84-K85-K86-K90-K93-K94-K95-K96-K97-K98-K99-K100-K101-K102</f>
        <v>4.0439873671971327E-14</v>
      </c>
      <c r="L106" s="604">
        <f>+L68-L70-L71-L72-L73-L74-L75-L76-L77-L78-L79-L80-L81-L82-L84-L85-L86-L90-L93-L94-L95-L96-L97-L98-L99-L100-L101-L102</f>
        <v>5.1764148523147924E-14</v>
      </c>
      <c r="N106" s="604">
        <f>+N68-N70-N71-N72-N73-N74-N75-N76-N77-N78-N79-N80-N81-N82-N84-N85-N86-N90-N93-N94-N95-N96-N97-N98-N99-N100-N101-N102</f>
        <v>-7.5828232581898192E-14</v>
      </c>
      <c r="O106" s="604">
        <f>+O68-O70-O71-O72-O73-O74-O75-O76-O77-O78-O79-O80-O81-O82-O84-O85-O86-O90-O93-O94-O95-O96-O97-O98-O99-O100-O101-O102</f>
        <v>7.3746564410726023E-14</v>
      </c>
      <c r="Q106" s="604">
        <f>+Q68-Q70-Q71-Q72-Q73-Q74-Q75-Q76-Q77-Q78-Q79-Q80-Q81-Q82-Q84-Q85-Q86-Q90-Q93-Q94-Q95-Q96-Q97-Q98-Q99-Q100-Q101-Q102</f>
        <v>-3.9884935632006346E-13</v>
      </c>
      <c r="R106" s="604">
        <f>+R68-R70-R71-R72-R73-R74-R75-R76-R77-R78-R79-R80-R81-R82-R84-R85-R86-R90-R93-R94-R95-R96-R97-R98-R99-R100-R101-R102</f>
        <v>-3.2901459334766514E-13</v>
      </c>
    </row>
    <row r="107" spans="1:40" ht="12" customHeight="1" collapsed="1" x14ac:dyDescent="0.25"/>
    <row r="109" spans="1:40" ht="13" x14ac:dyDescent="0.3">
      <c r="A109" s="87" t="str">
        <f>B110&amp;" "&amp;B111</f>
        <v>CY19 Q1</v>
      </c>
      <c r="B109" s="194" t="str">
        <f>B9</f>
        <v>LATAM GSR</v>
      </c>
      <c r="C109" s="195" t="str">
        <f>B109</f>
        <v>LATAM GSR</v>
      </c>
      <c r="D109" s="168"/>
      <c r="E109" s="194" t="str">
        <f>E9</f>
        <v>Brazil</v>
      </c>
      <c r="F109" s="195" t="str">
        <f>E109</f>
        <v>Brazil</v>
      </c>
      <c r="G109" s="168"/>
      <c r="H109" s="194" t="str">
        <f>H9</f>
        <v>CHILE</v>
      </c>
      <c r="I109" s="195" t="str">
        <f>H109</f>
        <v>CHILE</v>
      </c>
      <c r="J109" s="168"/>
      <c r="K109" s="194" t="str">
        <f>K9</f>
        <v>PERU</v>
      </c>
      <c r="L109" s="195" t="str">
        <f>K109</f>
        <v>PERU</v>
      </c>
      <c r="M109" s="168"/>
      <c r="N109" s="194" t="str">
        <f>N9</f>
        <v>OTHER SOUTH AMERICA</v>
      </c>
      <c r="O109" s="195" t="str">
        <f>N109</f>
        <v>OTHER SOUTH AMERICA</v>
      </c>
      <c r="P109" s="168"/>
      <c r="Q109" s="194" t="str">
        <f>Q9</f>
        <v>MexAm</v>
      </c>
      <c r="R109" s="195" t="str">
        <f>Q109</f>
        <v>MexAm</v>
      </c>
      <c r="S109" s="168"/>
    </row>
    <row r="110" spans="1:40" x14ac:dyDescent="0.25">
      <c r="A110" s="176"/>
      <c r="B110" s="177" t="str">
        <f>B10</f>
        <v>CY19</v>
      </c>
      <c r="C110" s="178" t="str">
        <f>C10</f>
        <v>CY18</v>
      </c>
      <c r="D110" s="179"/>
      <c r="E110" s="177" t="str">
        <f>E10</f>
        <v>CY19</v>
      </c>
      <c r="F110" s="178" t="str">
        <f>F10</f>
        <v>CY18</v>
      </c>
      <c r="G110" s="179"/>
      <c r="H110" s="177" t="str">
        <f>H10</f>
        <v>CY19</v>
      </c>
      <c r="I110" s="178" t="str">
        <f>I10</f>
        <v>CY18</v>
      </c>
      <c r="J110" s="179"/>
      <c r="K110" s="177" t="str">
        <f>K10</f>
        <v>CY19</v>
      </c>
      <c r="L110" s="178" t="str">
        <f>L10</f>
        <v>CY18</v>
      </c>
      <c r="M110" s="179"/>
      <c r="N110" s="177" t="str">
        <f>N10</f>
        <v>CY19</v>
      </c>
      <c r="O110" s="178" t="str">
        <f>O10</f>
        <v>CY18</v>
      </c>
      <c r="P110" s="179"/>
      <c r="Q110" s="177" t="str">
        <f>Q10</f>
        <v>CY19</v>
      </c>
      <c r="R110" s="178" t="str">
        <f>R10</f>
        <v>CY18</v>
      </c>
      <c r="S110" s="179"/>
    </row>
    <row r="111" spans="1:40" x14ac:dyDescent="0.25">
      <c r="A111" s="176"/>
      <c r="B111" s="177" t="str">
        <f>B11</f>
        <v>Q1</v>
      </c>
      <c r="C111" s="178" t="str">
        <f>C11</f>
        <v>Q1</v>
      </c>
      <c r="D111" s="179"/>
      <c r="E111" s="177" t="str">
        <f>B111</f>
        <v>Q1</v>
      </c>
      <c r="F111" s="178" t="str">
        <f>+C111</f>
        <v>Q1</v>
      </c>
      <c r="G111" s="179"/>
      <c r="H111" s="177" t="str">
        <f>E111</f>
        <v>Q1</v>
      </c>
      <c r="I111" s="178" t="str">
        <f>+F111</f>
        <v>Q1</v>
      </c>
      <c r="J111" s="179"/>
      <c r="K111" s="177" t="str">
        <f>H111</f>
        <v>Q1</v>
      </c>
      <c r="L111" s="178" t="str">
        <f>+I111</f>
        <v>Q1</v>
      </c>
      <c r="M111" s="179"/>
      <c r="N111" s="177" t="str">
        <f>K111</f>
        <v>Q1</v>
      </c>
      <c r="O111" s="178" t="str">
        <f>+L111</f>
        <v>Q1</v>
      </c>
      <c r="P111" s="179"/>
      <c r="Q111" s="177" t="str">
        <f>N111</f>
        <v>Q1</v>
      </c>
      <c r="R111" s="178" t="str">
        <f>+O111</f>
        <v>Q1</v>
      </c>
      <c r="S111" s="179"/>
    </row>
    <row r="112" spans="1:40" x14ac:dyDescent="0.25">
      <c r="A112" s="176"/>
      <c r="B112" s="177" t="s">
        <v>58</v>
      </c>
      <c r="C112" s="178" t="s">
        <v>58</v>
      </c>
      <c r="D112" s="179"/>
      <c r="E112" s="177" t="s">
        <v>58</v>
      </c>
      <c r="F112" s="178" t="s">
        <v>58</v>
      </c>
      <c r="G112" s="179"/>
      <c r="H112" s="177" t="s">
        <v>58</v>
      </c>
      <c r="I112" s="178" t="s">
        <v>58</v>
      </c>
      <c r="J112" s="179"/>
      <c r="K112" s="177" t="s">
        <v>58</v>
      </c>
      <c r="L112" s="178" t="s">
        <v>58</v>
      </c>
      <c r="M112" s="179"/>
      <c r="N112" s="177" t="s">
        <v>58</v>
      </c>
      <c r="O112" s="178" t="s">
        <v>58</v>
      </c>
      <c r="P112" s="179"/>
      <c r="Q112" s="177" t="s">
        <v>58</v>
      </c>
      <c r="R112" s="178" t="s">
        <v>58</v>
      </c>
      <c r="S112" s="179"/>
    </row>
    <row r="113" spans="1:22" x14ac:dyDescent="0.25">
      <c r="A113" s="176"/>
      <c r="B113" s="6" t="s">
        <v>7</v>
      </c>
      <c r="C113" s="198" t="s">
        <v>59</v>
      </c>
      <c r="D113" s="179"/>
      <c r="E113" s="6" t="s">
        <v>7</v>
      </c>
      <c r="F113" s="198" t="s">
        <v>59</v>
      </c>
      <c r="G113" s="179"/>
      <c r="H113" s="6" t="s">
        <v>7</v>
      </c>
      <c r="I113" s="198" t="s">
        <v>59</v>
      </c>
      <c r="J113" s="179"/>
      <c r="K113" s="6" t="s">
        <v>7</v>
      </c>
      <c r="L113" s="198" t="s">
        <v>59</v>
      </c>
      <c r="M113" s="179"/>
      <c r="N113" s="6" t="s">
        <v>7</v>
      </c>
      <c r="O113" s="198" t="s">
        <v>59</v>
      </c>
      <c r="P113" s="179"/>
      <c r="Q113" s="6" t="s">
        <v>7</v>
      </c>
      <c r="R113" s="198" t="s">
        <v>59</v>
      </c>
      <c r="S113" s="179"/>
    </row>
    <row r="114" spans="1:22" ht="13" thickBot="1" x14ac:dyDescent="0.3">
      <c r="A114" s="167"/>
      <c r="B114" s="169" t="s">
        <v>502</v>
      </c>
      <c r="C114" s="170"/>
      <c r="D114" s="171" t="s">
        <v>106</v>
      </c>
      <c r="E114" s="169" t="s">
        <v>502</v>
      </c>
      <c r="F114" s="170"/>
      <c r="G114" s="171" t="s">
        <v>106</v>
      </c>
      <c r="H114" s="169" t="s">
        <v>502</v>
      </c>
      <c r="I114" s="170"/>
      <c r="J114" s="171" t="s">
        <v>106</v>
      </c>
      <c r="K114" s="169" t="s">
        <v>502</v>
      </c>
      <c r="L114" s="170"/>
      <c r="M114" s="171" t="s">
        <v>106</v>
      </c>
      <c r="N114" s="169" t="s">
        <v>502</v>
      </c>
      <c r="O114" s="170"/>
      <c r="P114" s="171" t="s">
        <v>106</v>
      </c>
      <c r="Q114" s="169" t="s">
        <v>502</v>
      </c>
      <c r="R114" s="170"/>
      <c r="S114" s="171" t="s">
        <v>106</v>
      </c>
    </row>
    <row r="115" spans="1:22" ht="18" customHeight="1" thickBot="1" x14ac:dyDescent="0.4">
      <c r="A115" s="563" t="str">
        <f t="shared" ref="A115:A144" si="4">A15</f>
        <v>BAs for GSR w/o ABS</v>
      </c>
      <c r="B115" s="573">
        <f t="shared" ref="B115:C134" si="5">B15/1000</f>
        <v>6.2128528420000002</v>
      </c>
      <c r="C115" s="574">
        <f t="shared" si="5"/>
        <v>5.2084470480000018</v>
      </c>
      <c r="D115" s="577">
        <f>IF(ISERROR(B115/C115-1),"n.a.",B115/C115-1)</f>
        <v>0.19284170209346407</v>
      </c>
      <c r="E115" s="573">
        <f t="shared" ref="E115:F134" si="6">E15/1000</f>
        <v>0.88239900000000004</v>
      </c>
      <c r="F115" s="574">
        <f t="shared" si="6"/>
        <v>0.68243323</v>
      </c>
      <c r="G115" s="575">
        <f>IF(ISERROR(E115/F115-1),"n.a.",E115/F115-1)</f>
        <v>0.29301880566396221</v>
      </c>
      <c r="H115" s="573">
        <f t="shared" ref="H115:I134" si="7">H15/1000</f>
        <v>0.82242034400000008</v>
      </c>
      <c r="I115" s="574">
        <f t="shared" si="7"/>
        <v>0.396852335</v>
      </c>
      <c r="J115" s="575">
        <f>IF(ISERROR(H115/I115-1),"n.a.",H115/I115-1)</f>
        <v>1.0723585864752443</v>
      </c>
      <c r="K115" s="573">
        <f t="shared" ref="K115:L134" si="8">K15/1000</f>
        <v>1.8672744119999998</v>
      </c>
      <c r="L115" s="574">
        <f t="shared" si="8"/>
        <v>0.98035513999999979</v>
      </c>
      <c r="M115" s="575">
        <f>IF(ISERROR(K115/L115-1),"n.a.",K115/L115-1)</f>
        <v>0.90469181606983784</v>
      </c>
      <c r="N115" s="573">
        <f t="shared" ref="N115:O134" si="9">N15/1000</f>
        <v>0.61480324800000019</v>
      </c>
      <c r="O115" s="574">
        <f t="shared" si="9"/>
        <v>0.64373819500000007</v>
      </c>
      <c r="P115" s="576">
        <f>IF(ISERROR(N115/O115-1),"n.a.",N115/O115-1)</f>
        <v>-4.4948314741522943E-2</v>
      </c>
      <c r="Q115" s="573">
        <f t="shared" ref="Q115:R134" si="10">Q15/1000</f>
        <v>2.0259558379999998</v>
      </c>
      <c r="R115" s="574">
        <f t="shared" si="10"/>
        <v>2.5050681479999994</v>
      </c>
      <c r="S115" s="576">
        <f>IF(ISERROR(Q115/R115-1),"n.a.",Q115/R115-1)</f>
        <v>-0.19125719608966096</v>
      </c>
      <c r="U115" s="603">
        <f>+B115-E115-H115-K115-N115-Q115</f>
        <v>0</v>
      </c>
      <c r="V115" s="603">
        <f>+C115-F115-I115-L115-O115-R115</f>
        <v>0</v>
      </c>
    </row>
    <row r="116" spans="1:22" ht="13" x14ac:dyDescent="0.3">
      <c r="A116" s="381" t="str">
        <f t="shared" si="4"/>
        <v>BU Surveying &amp; Engineering w IDS</v>
      </c>
      <c r="B116" s="382">
        <f t="shared" si="5"/>
        <v>3.7386792439999992</v>
      </c>
      <c r="C116" s="383">
        <f t="shared" si="5"/>
        <v>3.4627349819999997</v>
      </c>
      <c r="D116" s="384">
        <f t="shared" ref="D116" si="11">IF(ISERROR(B116/C116-1),"n.a.",B116/C116-1)</f>
        <v>7.9689685590844661E-2</v>
      </c>
      <c r="E116" s="382">
        <f t="shared" si="6"/>
        <v>0.21304296</v>
      </c>
      <c r="F116" s="383">
        <f t="shared" si="6"/>
        <v>0.19396966000000002</v>
      </c>
      <c r="G116" s="384">
        <f t="shared" ref="G116" si="12">IF(ISERROR(E116/F116-1),"n.a.",E116/F116-1)</f>
        <v>9.8331357594790836E-2</v>
      </c>
      <c r="H116" s="382">
        <f t="shared" si="7"/>
        <v>0.23382657700000004</v>
      </c>
      <c r="I116" s="383">
        <f t="shared" si="7"/>
        <v>0.25873079199999999</v>
      </c>
      <c r="J116" s="384">
        <f t="shared" ref="J116" si="13">IF(ISERROR(H116/I116-1),"n.a.",H116/I116-1)</f>
        <v>-9.6255319312747112E-2</v>
      </c>
      <c r="K116" s="382">
        <f t="shared" si="8"/>
        <v>1.4470676499999999</v>
      </c>
      <c r="L116" s="383">
        <f t="shared" si="8"/>
        <v>0.82538277999999976</v>
      </c>
      <c r="M116" s="384">
        <f t="shared" ref="M116" si="14">IF(ISERROR(K116/L116-1),"n.a.",K116/L116-1)</f>
        <v>0.75320794795355472</v>
      </c>
      <c r="N116" s="382">
        <f t="shared" si="9"/>
        <v>0.43423068000000009</v>
      </c>
      <c r="O116" s="383">
        <f t="shared" si="9"/>
        <v>0.46505080800000004</v>
      </c>
      <c r="P116" s="384">
        <f t="shared" ref="P116" si="15">IF(ISERROR(N116/O116-1),"n.a.",N116/O116-1)</f>
        <v>-6.6272603917290618E-2</v>
      </c>
      <c r="Q116" s="382">
        <f t="shared" si="10"/>
        <v>1.4105113769999997</v>
      </c>
      <c r="R116" s="383">
        <f t="shared" si="10"/>
        <v>1.7196009420000005</v>
      </c>
      <c r="S116" s="384">
        <f t="shared" ref="S116:S130" si="16">IF(ISERROR(Q116/R116-1),"n.a.",Q116/R116-1)</f>
        <v>-0.17974493817182424</v>
      </c>
      <c r="U116" s="603">
        <f t="shared" ref="U116:U149" si="17">+B116-E116-H116-K116-N116-Q116</f>
        <v>0</v>
      </c>
      <c r="V116" s="603">
        <f t="shared" ref="V116:V149" si="18">+C116-F116-I116-L116-O116-R116</f>
        <v>0</v>
      </c>
    </row>
    <row r="117" spans="1:22" ht="13" x14ac:dyDescent="0.3">
      <c r="A117" s="193" t="str">
        <f t="shared" si="4"/>
        <v>TPS High-End</v>
      </c>
      <c r="B117" s="222">
        <f t="shared" si="5"/>
        <v>0.82187643999999993</v>
      </c>
      <c r="C117" s="223">
        <f t="shared" si="5"/>
        <v>0.58893966000000009</v>
      </c>
      <c r="D117" s="172">
        <f t="shared" ref="D117:D151" si="19">IF(ISERROR(B117/C117-1),"n.a.",B117/C117-1)</f>
        <v>0.3955189229402547</v>
      </c>
      <c r="E117" s="222">
        <f t="shared" si="6"/>
        <v>7.8049659999999993E-2</v>
      </c>
      <c r="F117" s="223">
        <f t="shared" si="6"/>
        <v>2.1974609999999999E-2</v>
      </c>
      <c r="G117" s="172">
        <f t="shared" ref="G117:G151" si="20">IF(ISERROR(E117/F117-1),"n.a.",E117/F117-1)</f>
        <v>2.5518109308879655</v>
      </c>
      <c r="H117" s="222">
        <f t="shared" si="7"/>
        <v>5.4025659999999996E-2</v>
      </c>
      <c r="I117" s="223">
        <f t="shared" si="7"/>
        <v>8.207223000000001E-2</v>
      </c>
      <c r="J117" s="172">
        <f t="shared" ref="J117:J151" si="21">IF(ISERROR(H117/I117-1),"n.a.",H117/I117-1)</f>
        <v>-0.34173032705459583</v>
      </c>
      <c r="K117" s="222">
        <f t="shared" si="8"/>
        <v>0.20237935999999998</v>
      </c>
      <c r="L117" s="223">
        <f t="shared" si="8"/>
        <v>0.15788851000000001</v>
      </c>
      <c r="M117" s="172">
        <f t="shared" ref="M117:M151" si="22">IF(ISERROR(K117/L117-1),"n.a.",K117/L117-1)</f>
        <v>0.28178649605344908</v>
      </c>
      <c r="N117" s="222">
        <f t="shared" si="9"/>
        <v>0.16464487999999999</v>
      </c>
      <c r="O117" s="223">
        <f t="shared" si="9"/>
        <v>3.9773530999999994E-2</v>
      </c>
      <c r="P117" s="172">
        <f t="shared" ref="P117:P147" si="23">IF(ISERROR(N117/O117-1),"n.a.",N117/O117-1)</f>
        <v>3.1395590449336774</v>
      </c>
      <c r="Q117" s="222">
        <f t="shared" si="10"/>
        <v>0.32277687999999999</v>
      </c>
      <c r="R117" s="223">
        <f t="shared" si="10"/>
        <v>0.28723077899999999</v>
      </c>
      <c r="S117" s="172">
        <f t="shared" si="16"/>
        <v>0.12375449846898201</v>
      </c>
      <c r="U117" s="603">
        <f t="shared" si="17"/>
        <v>0</v>
      </c>
      <c r="V117" s="603">
        <f t="shared" si="18"/>
        <v>0</v>
      </c>
    </row>
    <row r="118" spans="1:22" ht="13" x14ac:dyDescent="0.3">
      <c r="A118" s="193" t="str">
        <f t="shared" si="4"/>
        <v>TPS Midrange</v>
      </c>
      <c r="B118" s="222">
        <f t="shared" si="5"/>
        <v>1.677486719</v>
      </c>
      <c r="C118" s="223">
        <f t="shared" si="5"/>
        <v>1.8765547690000002</v>
      </c>
      <c r="D118" s="172">
        <f t="shared" si="19"/>
        <v>-0.10608166267701413</v>
      </c>
      <c r="E118" s="222">
        <f t="shared" si="6"/>
        <v>1.1620690000000001E-2</v>
      </c>
      <c r="F118" s="223">
        <f t="shared" si="6"/>
        <v>2.3156810000000003E-2</v>
      </c>
      <c r="G118" s="172">
        <f t="shared" si="20"/>
        <v>-0.4981739712853368</v>
      </c>
      <c r="H118" s="222">
        <f t="shared" si="7"/>
        <v>9.673890000000001E-3</v>
      </c>
      <c r="I118" s="223">
        <f t="shared" si="7"/>
        <v>7.2314000000000003E-2</v>
      </c>
      <c r="J118" s="172">
        <f t="shared" si="21"/>
        <v>-0.86622382941062592</v>
      </c>
      <c r="K118" s="222">
        <f t="shared" si="8"/>
        <v>0.83945275000000019</v>
      </c>
      <c r="L118" s="223">
        <f t="shared" si="8"/>
        <v>0.54466913999999989</v>
      </c>
      <c r="M118" s="172">
        <f t="shared" si="22"/>
        <v>0.54121592054949241</v>
      </c>
      <c r="N118" s="222">
        <f t="shared" si="9"/>
        <v>0.10295214000000001</v>
      </c>
      <c r="O118" s="223">
        <f t="shared" si="9"/>
        <v>0.14393951999999999</v>
      </c>
      <c r="P118" s="172">
        <f t="shared" si="23"/>
        <v>-0.28475418008897058</v>
      </c>
      <c r="Q118" s="222">
        <f t="shared" si="10"/>
        <v>0.71378724900000001</v>
      </c>
      <c r="R118" s="223">
        <f t="shared" si="10"/>
        <v>1.0924752990000002</v>
      </c>
      <c r="S118" s="172">
        <f t="shared" si="16"/>
        <v>-0.34663305462982386</v>
      </c>
      <c r="U118" s="603">
        <f t="shared" si="17"/>
        <v>0</v>
      </c>
      <c r="V118" s="603">
        <f t="shared" si="18"/>
        <v>0</v>
      </c>
    </row>
    <row r="119" spans="1:22" ht="13" x14ac:dyDescent="0.3">
      <c r="A119" s="193" t="str">
        <f t="shared" si="4"/>
        <v>GNSS High-End</v>
      </c>
      <c r="B119" s="222">
        <f t="shared" si="5"/>
        <v>0.42359901500000002</v>
      </c>
      <c r="C119" s="223">
        <f t="shared" si="5"/>
        <v>0.37310076799999997</v>
      </c>
      <c r="D119" s="172">
        <f t="shared" si="19"/>
        <v>0.13534747535014469</v>
      </c>
      <c r="E119" s="222">
        <f t="shared" si="6"/>
        <v>3.8916540000000006E-2</v>
      </c>
      <c r="F119" s="223">
        <f t="shared" si="6"/>
        <v>7.1676500000000004E-2</v>
      </c>
      <c r="G119" s="172">
        <f t="shared" si="20"/>
        <v>-0.45705300900574097</v>
      </c>
      <c r="H119" s="222">
        <f t="shared" si="7"/>
        <v>8.3453069999999976E-2</v>
      </c>
      <c r="I119" s="223">
        <f t="shared" si="7"/>
        <v>3.8986320000000005E-2</v>
      </c>
      <c r="J119" s="172">
        <f t="shared" si="21"/>
        <v>1.1405731548912534</v>
      </c>
      <c r="K119" s="222">
        <f t="shared" si="8"/>
        <v>0.16691033</v>
      </c>
      <c r="L119" s="223">
        <f t="shared" si="8"/>
        <v>3.3288310000000002E-2</v>
      </c>
      <c r="M119" s="172">
        <f t="shared" si="22"/>
        <v>4.0140824211262149</v>
      </c>
      <c r="N119" s="222">
        <f t="shared" si="9"/>
        <v>5.5380019999999995E-2</v>
      </c>
      <c r="O119" s="223">
        <f t="shared" si="9"/>
        <v>0.134645868</v>
      </c>
      <c r="P119" s="172">
        <f t="shared" si="23"/>
        <v>-0.58869870407014646</v>
      </c>
      <c r="Q119" s="222">
        <f t="shared" si="10"/>
        <v>7.8939055000000022E-2</v>
      </c>
      <c r="R119" s="223">
        <f t="shared" si="10"/>
        <v>9.4503770000000015E-2</v>
      </c>
      <c r="S119" s="172">
        <f t="shared" si="16"/>
        <v>-0.16469940828815599</v>
      </c>
      <c r="U119" s="603">
        <f t="shared" si="17"/>
        <v>0</v>
      </c>
      <c r="V119" s="603">
        <f t="shared" si="18"/>
        <v>0</v>
      </c>
    </row>
    <row r="120" spans="1:22" ht="13" x14ac:dyDescent="0.3">
      <c r="A120" s="193" t="str">
        <f t="shared" si="4"/>
        <v>Accessories Surveying</v>
      </c>
      <c r="B120" s="222">
        <f t="shared" si="5"/>
        <v>0.61091611199999984</v>
      </c>
      <c r="C120" s="223">
        <f t="shared" si="5"/>
        <v>0.41418903299999998</v>
      </c>
      <c r="D120" s="172">
        <f t="shared" si="19"/>
        <v>0.47496930948434812</v>
      </c>
      <c r="E120" s="222">
        <f t="shared" si="6"/>
        <v>6.2347049999999994E-2</v>
      </c>
      <c r="F120" s="223">
        <f t="shared" si="6"/>
        <v>3.6594459999999995E-2</v>
      </c>
      <c r="G120" s="172">
        <f t="shared" si="20"/>
        <v>0.70372919835406789</v>
      </c>
      <c r="H120" s="222">
        <f t="shared" si="7"/>
        <v>6.4334956999999998E-2</v>
      </c>
      <c r="I120" s="223">
        <f t="shared" si="7"/>
        <v>5.2595542000000002E-2</v>
      </c>
      <c r="J120" s="172">
        <f t="shared" si="21"/>
        <v>0.22320171165837577</v>
      </c>
      <c r="K120" s="222">
        <f t="shared" si="8"/>
        <v>0.18183697000000001</v>
      </c>
      <c r="L120" s="223">
        <f t="shared" si="8"/>
        <v>7.4394040000000008E-2</v>
      </c>
      <c r="M120" s="172">
        <f t="shared" si="22"/>
        <v>1.4442410978083728</v>
      </c>
      <c r="N120" s="222">
        <f t="shared" si="9"/>
        <v>6.7428989999999994E-2</v>
      </c>
      <c r="O120" s="223">
        <f t="shared" si="9"/>
        <v>7.6675630000000009E-2</v>
      </c>
      <c r="P120" s="172">
        <f t="shared" si="23"/>
        <v>-0.12059424878543568</v>
      </c>
      <c r="Q120" s="222">
        <f t="shared" si="10"/>
        <v>0.23496814499999999</v>
      </c>
      <c r="R120" s="223">
        <f t="shared" si="10"/>
        <v>0.173929361</v>
      </c>
      <c r="S120" s="172">
        <f t="shared" si="16"/>
        <v>0.3509400807837153</v>
      </c>
      <c r="U120" s="603">
        <f t="shared" si="17"/>
        <v>0</v>
      </c>
      <c r="V120" s="603">
        <f t="shared" si="18"/>
        <v>0</v>
      </c>
    </row>
    <row r="121" spans="1:22" ht="13" x14ac:dyDescent="0.3">
      <c r="A121" s="193" t="str">
        <f t="shared" si="4"/>
        <v>Controller &amp; Field Software</v>
      </c>
      <c r="B121" s="222">
        <f t="shared" si="5"/>
        <v>0.148560415</v>
      </c>
      <c r="C121" s="223">
        <f t="shared" si="5"/>
        <v>0.13739616500000001</v>
      </c>
      <c r="D121" s="172">
        <f t="shared" si="19"/>
        <v>8.1255906960721935E-2</v>
      </c>
      <c r="E121" s="222">
        <f t="shared" si="6"/>
        <v>1.5275239999999999E-2</v>
      </c>
      <c r="F121" s="223">
        <f t="shared" si="6"/>
        <v>2.3389879999999998E-2</v>
      </c>
      <c r="G121" s="172">
        <f t="shared" si="20"/>
        <v>-0.34692952678679834</v>
      </c>
      <c r="H121" s="222">
        <f t="shared" si="7"/>
        <v>2.0362140000000004E-2</v>
      </c>
      <c r="I121" s="223">
        <f t="shared" si="7"/>
        <v>1.221796E-2</v>
      </c>
      <c r="J121" s="172">
        <f t="shared" si="21"/>
        <v>0.66657445269095694</v>
      </c>
      <c r="K121" s="222">
        <f t="shared" si="8"/>
        <v>3.9367239999999998E-2</v>
      </c>
      <c r="L121" s="223">
        <f t="shared" si="8"/>
        <v>1.1778819999999999E-2</v>
      </c>
      <c r="M121" s="172">
        <f t="shared" si="22"/>
        <v>2.3422057557548213</v>
      </c>
      <c r="N121" s="222">
        <f t="shared" si="9"/>
        <v>2.5298719999999997E-2</v>
      </c>
      <c r="O121" s="223">
        <f t="shared" si="9"/>
        <v>6.1426718999999998E-2</v>
      </c>
      <c r="P121" s="172">
        <f t="shared" si="23"/>
        <v>-0.58814795235929829</v>
      </c>
      <c r="Q121" s="222">
        <f t="shared" si="10"/>
        <v>4.8257075000000003E-2</v>
      </c>
      <c r="R121" s="223">
        <f t="shared" si="10"/>
        <v>2.8582786000000002E-2</v>
      </c>
      <c r="S121" s="172">
        <f t="shared" si="16"/>
        <v>0.68832649833364745</v>
      </c>
      <c r="U121" s="603">
        <f t="shared" si="17"/>
        <v>0</v>
      </c>
      <c r="V121" s="603">
        <f t="shared" si="18"/>
        <v>0</v>
      </c>
    </row>
    <row r="122" spans="1:22" ht="13" x14ac:dyDescent="0.3">
      <c r="A122" s="193" t="str">
        <f t="shared" si="4"/>
        <v>GNSS Midrange</v>
      </c>
      <c r="B122" s="222">
        <f t="shared" si="5"/>
        <v>5.4916599999999998E-3</v>
      </c>
      <c r="C122" s="223">
        <f t="shared" si="5"/>
        <v>1.5996000000000001E-3</v>
      </c>
      <c r="D122" s="172">
        <f t="shared" si="19"/>
        <v>2.4331457864466115</v>
      </c>
      <c r="E122" s="222">
        <f t="shared" si="6"/>
        <v>1.3424800000000001E-3</v>
      </c>
      <c r="F122" s="223">
        <f t="shared" si="6"/>
        <v>3.9326000000000004E-4</v>
      </c>
      <c r="G122" s="172">
        <f t="shared" si="20"/>
        <v>2.4137212022580479</v>
      </c>
      <c r="H122" s="222">
        <f t="shared" si="7"/>
        <v>9.6975999999999996E-4</v>
      </c>
      <c r="I122" s="223">
        <f t="shared" si="7"/>
        <v>3.4373999999999999E-4</v>
      </c>
      <c r="J122" s="172">
        <f t="shared" si="21"/>
        <v>1.8212020713329844</v>
      </c>
      <c r="K122" s="222">
        <f t="shared" si="8"/>
        <v>0</v>
      </c>
      <c r="L122" s="223">
        <f t="shared" si="8"/>
        <v>1.4799999999999999E-4</v>
      </c>
      <c r="M122" s="172">
        <f t="shared" si="22"/>
        <v>-1</v>
      </c>
      <c r="N122" s="222">
        <f t="shared" si="9"/>
        <v>3.2116699999999998E-3</v>
      </c>
      <c r="O122" s="223">
        <f t="shared" si="9"/>
        <v>7.1460000000000002E-4</v>
      </c>
      <c r="P122" s="172">
        <f t="shared" si="23"/>
        <v>3.4943604813881892</v>
      </c>
      <c r="Q122" s="222">
        <f t="shared" si="10"/>
        <v>-3.2249999999999998E-5</v>
      </c>
      <c r="R122" s="223">
        <f t="shared" si="10"/>
        <v>0</v>
      </c>
      <c r="S122" s="172" t="str">
        <f t="shared" si="16"/>
        <v>n.a.</v>
      </c>
      <c r="U122" s="603">
        <f t="shared" si="17"/>
        <v>-1.6263032587282567E-19</v>
      </c>
      <c r="V122" s="603">
        <f t="shared" si="18"/>
        <v>0</v>
      </c>
    </row>
    <row r="123" spans="1:22" ht="13" x14ac:dyDescent="0.3">
      <c r="A123" s="193" t="str">
        <f t="shared" si="4"/>
        <v>Rail</v>
      </c>
      <c r="B123" s="222">
        <f t="shared" si="5"/>
        <v>0</v>
      </c>
      <c r="C123" s="223">
        <f t="shared" si="5"/>
        <v>0</v>
      </c>
      <c r="D123" s="172" t="str">
        <f t="shared" si="19"/>
        <v>n.a.</v>
      </c>
      <c r="E123" s="222">
        <f t="shared" si="6"/>
        <v>0</v>
      </c>
      <c r="F123" s="223">
        <f t="shared" si="6"/>
        <v>0</v>
      </c>
      <c r="G123" s="172" t="str">
        <f t="shared" si="20"/>
        <v>n.a.</v>
      </c>
      <c r="H123" s="222">
        <f t="shared" si="7"/>
        <v>0</v>
      </c>
      <c r="I123" s="223">
        <f t="shared" si="7"/>
        <v>0</v>
      </c>
      <c r="J123" s="172" t="str">
        <f t="shared" si="21"/>
        <v>n.a.</v>
      </c>
      <c r="K123" s="222">
        <f t="shared" si="8"/>
        <v>0</v>
      </c>
      <c r="L123" s="223">
        <f t="shared" si="8"/>
        <v>0</v>
      </c>
      <c r="M123" s="172" t="str">
        <f t="shared" si="22"/>
        <v>n.a.</v>
      </c>
      <c r="N123" s="222">
        <f t="shared" si="9"/>
        <v>0</v>
      </c>
      <c r="O123" s="223">
        <f t="shared" si="9"/>
        <v>0</v>
      </c>
      <c r="P123" s="172" t="str">
        <f t="shared" si="23"/>
        <v>n.a.</v>
      </c>
      <c r="Q123" s="222">
        <f t="shared" si="10"/>
        <v>0</v>
      </c>
      <c r="R123" s="223">
        <f t="shared" si="10"/>
        <v>0</v>
      </c>
      <c r="S123" s="172" t="str">
        <f t="shared" si="16"/>
        <v>n.a.</v>
      </c>
      <c r="U123" s="603">
        <f t="shared" si="17"/>
        <v>0</v>
      </c>
      <c r="V123" s="603">
        <f t="shared" si="18"/>
        <v>0</v>
      </c>
    </row>
    <row r="124" spans="1:22" ht="13" x14ac:dyDescent="0.3">
      <c r="A124" s="193" t="str">
        <f t="shared" si="4"/>
        <v>Digital Levels</v>
      </c>
      <c r="B124" s="222">
        <f t="shared" si="5"/>
        <v>2.9564329999999996E-2</v>
      </c>
      <c r="C124" s="223">
        <f t="shared" si="5"/>
        <v>3.2176655999999998E-2</v>
      </c>
      <c r="D124" s="172">
        <f t="shared" si="19"/>
        <v>-8.1186994695781944E-2</v>
      </c>
      <c r="E124" s="222">
        <f t="shared" si="6"/>
        <v>9.2447999999999998E-4</v>
      </c>
      <c r="F124" s="223">
        <f t="shared" si="6"/>
        <v>5.1039999999999999E-5</v>
      </c>
      <c r="G124" s="172">
        <f t="shared" si="20"/>
        <v>17.112852664576803</v>
      </c>
      <c r="H124" s="222">
        <f t="shared" si="7"/>
        <v>1.1790000000000001E-4</v>
      </c>
      <c r="I124" s="223">
        <f t="shared" si="7"/>
        <v>3.6000000000000001E-5</v>
      </c>
      <c r="J124" s="172">
        <f t="shared" si="21"/>
        <v>2.2749999999999999</v>
      </c>
      <c r="K124" s="222">
        <f t="shared" si="8"/>
        <v>1.6564799999999998E-2</v>
      </c>
      <c r="L124" s="223">
        <f t="shared" si="8"/>
        <v>5.5859999999999997E-5</v>
      </c>
      <c r="M124" s="172">
        <f t="shared" si="22"/>
        <v>295.54135338345861</v>
      </c>
      <c r="N124" s="222">
        <f t="shared" si="9"/>
        <v>6.1152400000000001E-3</v>
      </c>
      <c r="O124" s="223">
        <f t="shared" si="9"/>
        <v>1.0863000000000003E-3</v>
      </c>
      <c r="P124" s="172">
        <f t="shared" si="23"/>
        <v>4.6294209702660387</v>
      </c>
      <c r="Q124" s="222">
        <f t="shared" si="10"/>
        <v>5.8419099999999996E-3</v>
      </c>
      <c r="R124" s="223">
        <f t="shared" si="10"/>
        <v>3.0947455999999995E-2</v>
      </c>
      <c r="S124" s="172">
        <f t="shared" si="16"/>
        <v>-0.81123133352221255</v>
      </c>
      <c r="U124" s="603">
        <f t="shared" si="17"/>
        <v>0</v>
      </c>
      <c r="V124" s="603">
        <f t="shared" si="18"/>
        <v>0</v>
      </c>
    </row>
    <row r="125" spans="1:22" ht="13" x14ac:dyDescent="0.3">
      <c r="A125" s="193" t="str">
        <f t="shared" si="4"/>
        <v>Survey PC Application Software</v>
      </c>
      <c r="B125" s="222">
        <f t="shared" si="5"/>
        <v>1.7822609999999996E-2</v>
      </c>
      <c r="C125" s="223">
        <f t="shared" si="5"/>
        <v>3.7549941000000003E-2</v>
      </c>
      <c r="D125" s="172">
        <f t="shared" si="19"/>
        <v>-0.52536250323269496</v>
      </c>
      <c r="E125" s="222">
        <f t="shared" si="6"/>
        <v>4.5635200000000006E-3</v>
      </c>
      <c r="F125" s="223">
        <f t="shared" si="6"/>
        <v>1.555692E-2</v>
      </c>
      <c r="G125" s="172">
        <f t="shared" si="20"/>
        <v>-0.70665658755074912</v>
      </c>
      <c r="H125" s="222">
        <f t="shared" si="7"/>
        <v>7.9920000000000002E-4</v>
      </c>
      <c r="I125" s="223">
        <f t="shared" si="7"/>
        <v>1.6500000000000003E-4</v>
      </c>
      <c r="J125" s="172">
        <f t="shared" si="21"/>
        <v>3.8436363636363629</v>
      </c>
      <c r="K125" s="222">
        <f t="shared" si="8"/>
        <v>5.5620000000000008E-4</v>
      </c>
      <c r="L125" s="223">
        <f t="shared" si="8"/>
        <v>3.1157900000000002E-3</v>
      </c>
      <c r="M125" s="172">
        <f t="shared" si="22"/>
        <v>-0.82148989501859881</v>
      </c>
      <c r="N125" s="222">
        <f t="shared" si="9"/>
        <v>5.9493899999999997E-3</v>
      </c>
      <c r="O125" s="223">
        <f t="shared" si="9"/>
        <v>6.7886400000000003E-3</v>
      </c>
      <c r="P125" s="172">
        <f t="shared" si="23"/>
        <v>-0.12362564519550312</v>
      </c>
      <c r="Q125" s="222">
        <f t="shared" si="10"/>
        <v>5.9543E-3</v>
      </c>
      <c r="R125" s="223">
        <f t="shared" si="10"/>
        <v>1.1923591000000001E-2</v>
      </c>
      <c r="S125" s="172">
        <f t="shared" si="16"/>
        <v>-0.50062862773471517</v>
      </c>
      <c r="U125" s="603">
        <f t="shared" si="17"/>
        <v>0</v>
      </c>
      <c r="V125" s="603">
        <f t="shared" si="18"/>
        <v>0</v>
      </c>
    </row>
    <row r="126" spans="1:22" ht="13" x14ac:dyDescent="0.3">
      <c r="A126" s="193" t="str">
        <f t="shared" si="4"/>
        <v>S&amp;E Other</v>
      </c>
      <c r="B126" s="222">
        <f t="shared" si="5"/>
        <v>3.361943E-3</v>
      </c>
      <c r="C126" s="223">
        <f t="shared" si="5"/>
        <v>5.2210000000000003E-5</v>
      </c>
      <c r="D126" s="172">
        <f t="shared" si="19"/>
        <v>63.39270254740471</v>
      </c>
      <c r="E126" s="222">
        <f t="shared" si="6"/>
        <v>3.3000000000000002E-6</v>
      </c>
      <c r="F126" s="223">
        <f t="shared" si="6"/>
        <v>0</v>
      </c>
      <c r="G126" s="172" t="str">
        <f t="shared" si="20"/>
        <v>n.a.</v>
      </c>
      <c r="H126" s="222">
        <f t="shared" si="7"/>
        <v>8.9999999999999992E-5</v>
      </c>
      <c r="I126" s="223">
        <f t="shared" si="7"/>
        <v>0</v>
      </c>
      <c r="J126" s="172" t="str">
        <f t="shared" si="21"/>
        <v>n.a.</v>
      </c>
      <c r="K126" s="222">
        <f t="shared" si="8"/>
        <v>0</v>
      </c>
      <c r="L126" s="223">
        <f t="shared" si="8"/>
        <v>4.4310000000000001E-5</v>
      </c>
      <c r="M126" s="172">
        <f t="shared" si="22"/>
        <v>-1</v>
      </c>
      <c r="N126" s="222">
        <f t="shared" si="9"/>
        <v>3.2496300000000003E-3</v>
      </c>
      <c r="O126" s="223">
        <f t="shared" si="9"/>
        <v>0</v>
      </c>
      <c r="P126" s="172" t="str">
        <f t="shared" si="23"/>
        <v>n.a.</v>
      </c>
      <c r="Q126" s="222">
        <f t="shared" si="10"/>
        <v>1.9013000000000002E-5</v>
      </c>
      <c r="R126" s="223">
        <f t="shared" si="10"/>
        <v>7.9000000000000006E-6</v>
      </c>
      <c r="S126" s="172">
        <f t="shared" si="16"/>
        <v>1.406708860759494</v>
      </c>
      <c r="U126" s="603">
        <f t="shared" si="17"/>
        <v>0</v>
      </c>
      <c r="V126" s="603">
        <f t="shared" si="18"/>
        <v>0</v>
      </c>
    </row>
    <row r="127" spans="1:22" ht="13" hidden="1" outlineLevel="1" x14ac:dyDescent="0.3">
      <c r="A127" s="193" t="str">
        <f t="shared" si="4"/>
        <v>GNSS Prexiso (discontinued)</v>
      </c>
      <c r="B127" s="222">
        <f t="shared" si="5"/>
        <v>0</v>
      </c>
      <c r="C127" s="223">
        <f t="shared" si="5"/>
        <v>1.17618E-3</v>
      </c>
      <c r="D127" s="172">
        <f t="shared" si="19"/>
        <v>-1</v>
      </c>
      <c r="E127" s="222">
        <f t="shared" si="6"/>
        <v>0</v>
      </c>
      <c r="F127" s="223">
        <f t="shared" si="6"/>
        <v>1.17618E-3</v>
      </c>
      <c r="G127" s="172">
        <f t="shared" si="20"/>
        <v>-1</v>
      </c>
      <c r="H127" s="222">
        <f t="shared" si="7"/>
        <v>0</v>
      </c>
      <c r="I127" s="223">
        <f t="shared" si="7"/>
        <v>0</v>
      </c>
      <c r="J127" s="172" t="str">
        <f t="shared" si="21"/>
        <v>n.a.</v>
      </c>
      <c r="K127" s="222">
        <f t="shared" si="8"/>
        <v>0</v>
      </c>
      <c r="L127" s="223">
        <f t="shared" si="8"/>
        <v>0</v>
      </c>
      <c r="M127" s="172" t="str">
        <f t="shared" si="22"/>
        <v>n.a.</v>
      </c>
      <c r="N127" s="222">
        <f t="shared" si="9"/>
        <v>0</v>
      </c>
      <c r="O127" s="223">
        <f t="shared" si="9"/>
        <v>0</v>
      </c>
      <c r="P127" s="172" t="str">
        <f t="shared" si="23"/>
        <v>n.a.</v>
      </c>
      <c r="Q127" s="222">
        <f t="shared" si="10"/>
        <v>0</v>
      </c>
      <c r="R127" s="223">
        <f t="shared" si="10"/>
        <v>0</v>
      </c>
      <c r="S127" s="172" t="str">
        <f t="shared" si="16"/>
        <v>n.a.</v>
      </c>
      <c r="U127" s="603">
        <f t="shared" si="17"/>
        <v>0</v>
      </c>
      <c r="V127" s="603">
        <f t="shared" si="18"/>
        <v>0</v>
      </c>
    </row>
    <row r="128" spans="1:22" ht="13" collapsed="1" x14ac:dyDescent="0.3">
      <c r="A128" s="180" t="str">
        <f t="shared" si="4"/>
        <v>BU GMAT Solutions w IDS</v>
      </c>
      <c r="B128" s="220">
        <f t="shared" si="5"/>
        <v>0.17002282900000007</v>
      </c>
      <c r="C128" s="221">
        <f t="shared" si="5"/>
        <v>0.16025091499999999</v>
      </c>
      <c r="D128" s="175">
        <f t="shared" si="19"/>
        <v>6.0978834348621724E-2</v>
      </c>
      <c r="E128" s="220">
        <f t="shared" si="6"/>
        <v>1.045859E-2</v>
      </c>
      <c r="F128" s="221">
        <f t="shared" si="6"/>
        <v>6.2985100000000002E-3</v>
      </c>
      <c r="G128" s="175">
        <f t="shared" si="20"/>
        <v>0.6604863689983822</v>
      </c>
      <c r="H128" s="220">
        <f t="shared" si="7"/>
        <v>4.7944490000000006E-2</v>
      </c>
      <c r="I128" s="221">
        <f t="shared" si="7"/>
        <v>2.6626900000000002E-2</v>
      </c>
      <c r="J128" s="175">
        <f t="shared" si="21"/>
        <v>0.80060352500666632</v>
      </c>
      <c r="K128" s="220">
        <f t="shared" si="8"/>
        <v>5.3518030000000001E-2</v>
      </c>
      <c r="L128" s="221">
        <f t="shared" si="8"/>
        <v>5.5016845000000002E-2</v>
      </c>
      <c r="M128" s="175">
        <f t="shared" si="22"/>
        <v>-2.7242838079864495E-2</v>
      </c>
      <c r="N128" s="220">
        <f t="shared" si="9"/>
        <v>2.8340600000000002E-3</v>
      </c>
      <c r="O128" s="221">
        <f t="shared" si="9"/>
        <v>2.9076399999999999E-2</v>
      </c>
      <c r="P128" s="175">
        <f t="shared" si="23"/>
        <v>-0.9025305746240937</v>
      </c>
      <c r="Q128" s="220">
        <f t="shared" si="10"/>
        <v>5.5267659000000004E-2</v>
      </c>
      <c r="R128" s="221">
        <f t="shared" si="10"/>
        <v>4.3232259999999995E-2</v>
      </c>
      <c r="S128" s="175">
        <f t="shared" si="16"/>
        <v>0.27838930927969097</v>
      </c>
      <c r="U128" s="603">
        <f t="shared" si="17"/>
        <v>6.9388939039072284E-17</v>
      </c>
      <c r="V128" s="603">
        <f t="shared" si="18"/>
        <v>0</v>
      </c>
    </row>
    <row r="129" spans="1:22" ht="13" x14ac:dyDescent="0.3">
      <c r="A129" s="180" t="str">
        <f t="shared" si="4"/>
        <v>BU Construction &amp; Engineering w IDS</v>
      </c>
      <c r="B129" s="220">
        <f t="shared" si="5"/>
        <v>1.6294558000000001E-2</v>
      </c>
      <c r="C129" s="221">
        <f t="shared" si="5"/>
        <v>3.3005400999999997E-2</v>
      </c>
      <c r="D129" s="175">
        <f t="shared" si="19"/>
        <v>-0.50630631635107237</v>
      </c>
      <c r="E129" s="220">
        <f t="shared" si="6"/>
        <v>2.1923E-4</v>
      </c>
      <c r="F129" s="221">
        <f t="shared" si="6"/>
        <v>1.2684649999999999E-3</v>
      </c>
      <c r="G129" s="175">
        <f t="shared" si="20"/>
        <v>-0.82716905866539481</v>
      </c>
      <c r="H129" s="220">
        <f t="shared" si="7"/>
        <v>1.4997599999999999E-3</v>
      </c>
      <c r="I129" s="221">
        <f t="shared" si="7"/>
        <v>7.0965999999999998E-3</v>
      </c>
      <c r="J129" s="175">
        <f t="shared" si="21"/>
        <v>-0.78866499450441063</v>
      </c>
      <c r="K129" s="220">
        <f t="shared" si="8"/>
        <v>4.3623790000000004E-3</v>
      </c>
      <c r="L129" s="221">
        <f t="shared" si="8"/>
        <v>1.4315000000000001E-4</v>
      </c>
      <c r="M129" s="175">
        <f t="shared" si="22"/>
        <v>29.474180929095354</v>
      </c>
      <c r="N129" s="220">
        <f t="shared" si="9"/>
        <v>1.6008769999999999E-3</v>
      </c>
      <c r="O129" s="221">
        <f t="shared" si="9"/>
        <v>-7.1675000000000005E-4</v>
      </c>
      <c r="P129" s="175">
        <f t="shared" si="23"/>
        <v>-3.2335221485873733</v>
      </c>
      <c r="Q129" s="220">
        <f t="shared" si="10"/>
        <v>8.6123119999999987E-3</v>
      </c>
      <c r="R129" s="221">
        <f t="shared" si="10"/>
        <v>2.5213935999999999E-2</v>
      </c>
      <c r="S129" s="175">
        <f t="shared" si="16"/>
        <v>-0.65843048066751653</v>
      </c>
      <c r="U129" s="603">
        <f t="shared" si="17"/>
        <v>0</v>
      </c>
      <c r="V129" s="603">
        <f t="shared" si="18"/>
        <v>0</v>
      </c>
    </row>
    <row r="130" spans="1:22" ht="13" collapsed="1" x14ac:dyDescent="0.3">
      <c r="A130" s="180" t="str">
        <f t="shared" si="4"/>
        <v>BU Terrestrial Laser Scanning w IDS</v>
      </c>
      <c r="B130" s="220">
        <f t="shared" si="5"/>
        <v>0.84135935700000009</v>
      </c>
      <c r="C130" s="221">
        <f t="shared" si="5"/>
        <v>0.78664854699999998</v>
      </c>
      <c r="D130" s="175">
        <f t="shared" ref="D130:D140" si="24">IF(ISERROR(B130/C130-1),"n.a.",B130/C130-1)</f>
        <v>6.9549241791201144E-2</v>
      </c>
      <c r="E130" s="220">
        <f t="shared" si="6"/>
        <v>0.31351997000000004</v>
      </c>
      <c r="F130" s="221">
        <f t="shared" si="6"/>
        <v>0.13170934000000001</v>
      </c>
      <c r="G130" s="175">
        <f t="shared" ref="G130:G140" si="25">IF(ISERROR(E130/F130-1),"n.a.",E130/F130-1)</f>
        <v>1.3803928407810715</v>
      </c>
      <c r="H130" s="220">
        <f t="shared" si="7"/>
        <v>0.14728254000000005</v>
      </c>
      <c r="I130" s="221">
        <f t="shared" si="7"/>
        <v>1.4236699999999999E-3</v>
      </c>
      <c r="J130" s="175">
        <f t="shared" ref="J130:J140" si="26">IF(ISERROR(H130/I130-1),"n.a.",H130/I130-1)</f>
        <v>102.45272429706326</v>
      </c>
      <c r="K130" s="220">
        <f t="shared" si="8"/>
        <v>7.6019280000000009E-2</v>
      </c>
      <c r="L130" s="221">
        <f t="shared" si="8"/>
        <v>0</v>
      </c>
      <c r="M130" s="175" t="str">
        <f t="shared" ref="M130:M140" si="27">IF(ISERROR(K130/L130-1),"n.a.",K130/L130-1)</f>
        <v>n.a.</v>
      </c>
      <c r="N130" s="220">
        <f t="shared" si="9"/>
        <v>6.2104156000000008E-2</v>
      </c>
      <c r="O130" s="221">
        <f t="shared" si="9"/>
        <v>1.3267959999999999E-2</v>
      </c>
      <c r="P130" s="175">
        <f t="shared" ref="P130:P140" si="28">IF(ISERROR(N130/O130-1),"n.a.",N130/O130-1)</f>
        <v>3.6807614735045942</v>
      </c>
      <c r="Q130" s="220">
        <f t="shared" si="10"/>
        <v>0.24243341100000002</v>
      </c>
      <c r="R130" s="221">
        <f t="shared" si="10"/>
        <v>0.6402475769999999</v>
      </c>
      <c r="S130" s="175">
        <f t="shared" si="16"/>
        <v>-0.62134427413850246</v>
      </c>
      <c r="U130" s="603">
        <f t="shared" si="17"/>
        <v>0</v>
      </c>
      <c r="V130" s="603">
        <f t="shared" si="18"/>
        <v>0</v>
      </c>
    </row>
    <row r="131" spans="1:22" ht="13" x14ac:dyDescent="0.3">
      <c r="A131" s="193" t="str">
        <f t="shared" si="4"/>
        <v>Midrange Scanners</v>
      </c>
      <c r="B131" s="546">
        <f t="shared" si="5"/>
        <v>0.40676927600000001</v>
      </c>
      <c r="C131" s="547">
        <f t="shared" si="5"/>
        <v>5.3000000000000001E-7</v>
      </c>
      <c r="D131" s="172">
        <f>IF(ISERROR(B131/C131-1),"n.a.",B131/C131-1)</f>
        <v>767488.20000000007</v>
      </c>
      <c r="E131" s="222">
        <f t="shared" si="6"/>
        <v>0.14613379999999998</v>
      </c>
      <c r="F131" s="223">
        <f t="shared" si="6"/>
        <v>0</v>
      </c>
      <c r="G131" s="172" t="str">
        <f>IF(ISERROR(E131/F131-1),"n.a.",E131/F131-1)</f>
        <v>n.a.</v>
      </c>
      <c r="H131" s="222">
        <f t="shared" si="7"/>
        <v>0.12417602</v>
      </c>
      <c r="I131" s="223">
        <f t="shared" si="7"/>
        <v>0</v>
      </c>
      <c r="J131" s="172" t="str">
        <f>IF(ISERROR(H131/I131-1),"n.a.",H131/I131-1)</f>
        <v>n.a.</v>
      </c>
      <c r="K131" s="222">
        <f t="shared" si="8"/>
        <v>4.0432999999999997E-2</v>
      </c>
      <c r="L131" s="223">
        <f t="shared" si="8"/>
        <v>0</v>
      </c>
      <c r="M131" s="172" t="str">
        <f>IF(ISERROR(K131/L131-1),"n.a.",K131/L131-1)</f>
        <v>n.a.</v>
      </c>
      <c r="N131" s="222">
        <f t="shared" si="9"/>
        <v>3.4378009999999994E-2</v>
      </c>
      <c r="O131" s="223">
        <f t="shared" si="9"/>
        <v>0</v>
      </c>
      <c r="P131" s="172" t="str">
        <f>IF(ISERROR(N131/O131-1),"n.a.",N131/O131-1)</f>
        <v>n.a.</v>
      </c>
      <c r="Q131" s="222">
        <f t="shared" si="10"/>
        <v>6.1648446000000003E-2</v>
      </c>
      <c r="R131" s="223">
        <f t="shared" si="10"/>
        <v>5.3000000000000001E-7</v>
      </c>
      <c r="S131" s="172">
        <f>IF(ISERROR(Q131/R131-1),"n.a.",Q131/R131-1)</f>
        <v>116316.82264150944</v>
      </c>
      <c r="U131" s="603">
        <f t="shared" si="17"/>
        <v>0</v>
      </c>
      <c r="V131" s="603">
        <f t="shared" si="18"/>
        <v>0</v>
      </c>
    </row>
    <row r="132" spans="1:22" ht="13" x14ac:dyDescent="0.3">
      <c r="A132" s="193" t="str">
        <f t="shared" si="4"/>
        <v>Entry-level Scanner</v>
      </c>
      <c r="B132" s="222">
        <f t="shared" si="5"/>
        <v>9.5525734000000001E-2</v>
      </c>
      <c r="C132" s="223">
        <f t="shared" si="5"/>
        <v>0.13300481200000003</v>
      </c>
      <c r="D132" s="172">
        <f>IF(ISERROR(B132/C132-1),"n.a.",B132/C132-1)</f>
        <v>-0.28178738375270229</v>
      </c>
      <c r="E132" s="222">
        <f t="shared" si="6"/>
        <v>1.723272E-2</v>
      </c>
      <c r="F132" s="223">
        <f t="shared" si="6"/>
        <v>0.10634917000000001</v>
      </c>
      <c r="G132" s="172">
        <f>IF(ISERROR(E132/F132-1),"n.a.",E132/F132-1)</f>
        <v>-0.83796093566127505</v>
      </c>
      <c r="H132" s="222">
        <f t="shared" si="7"/>
        <v>1.4089249999999999E-2</v>
      </c>
      <c r="I132" s="223">
        <f t="shared" si="7"/>
        <v>0</v>
      </c>
      <c r="J132" s="172" t="str">
        <f>IF(ISERROR(H132/I132-1),"n.a.",H132/I132-1)</f>
        <v>n.a.</v>
      </c>
      <c r="K132" s="222">
        <f t="shared" si="8"/>
        <v>3.2484470000000001E-2</v>
      </c>
      <c r="L132" s="223">
        <f t="shared" si="8"/>
        <v>0</v>
      </c>
      <c r="M132" s="172" t="str">
        <f>IF(ISERROR(K132/L132-1),"n.a.",K132/L132-1)</f>
        <v>n.a.</v>
      </c>
      <c r="N132" s="222">
        <f t="shared" si="9"/>
        <v>0</v>
      </c>
      <c r="O132" s="223">
        <f t="shared" si="9"/>
        <v>1.241596E-2</v>
      </c>
      <c r="P132" s="172">
        <f>IF(ISERROR(N132/O132-1),"n.a.",N132/O132-1)</f>
        <v>-1</v>
      </c>
      <c r="Q132" s="222">
        <f t="shared" si="10"/>
        <v>3.1719293999999995E-2</v>
      </c>
      <c r="R132" s="223">
        <f t="shared" si="10"/>
        <v>1.4239682E-2</v>
      </c>
      <c r="S132" s="172">
        <f>IF(ISERROR(Q132/R132-1),"n.a.",Q132/R132-1)</f>
        <v>1.2275282551955864</v>
      </c>
      <c r="U132" s="603">
        <f t="shared" si="17"/>
        <v>0</v>
      </c>
      <c r="V132" s="603">
        <f t="shared" si="18"/>
        <v>2.0816681711721685E-17</v>
      </c>
    </row>
    <row r="133" spans="1:22" ht="13" x14ac:dyDescent="0.3">
      <c r="A133" s="181" t="str">
        <f t="shared" si="4"/>
        <v>TLS Hardware</v>
      </c>
      <c r="B133" s="222">
        <f t="shared" si="5"/>
        <v>0.260833702</v>
      </c>
      <c r="C133" s="223">
        <f t="shared" si="5"/>
        <v>0.32800162499999996</v>
      </c>
      <c r="D133" s="172">
        <f t="shared" si="24"/>
        <v>-0.20477923851749202</v>
      </c>
      <c r="E133" s="222">
        <f t="shared" si="6"/>
        <v>0.14453788000000004</v>
      </c>
      <c r="F133" s="223">
        <f t="shared" si="6"/>
        <v>1.9439239999999997E-2</v>
      </c>
      <c r="G133" s="172">
        <f t="shared" si="25"/>
        <v>6.4353668147520198</v>
      </c>
      <c r="H133" s="222">
        <f t="shared" si="7"/>
        <v>6.4342899999999996E-3</v>
      </c>
      <c r="I133" s="223">
        <f t="shared" si="7"/>
        <v>9.8613999999999993E-4</v>
      </c>
      <c r="J133" s="172">
        <f t="shared" si="26"/>
        <v>5.5247226560123313</v>
      </c>
      <c r="K133" s="222">
        <f t="shared" si="8"/>
        <v>1.5421E-4</v>
      </c>
      <c r="L133" s="223">
        <f t="shared" si="8"/>
        <v>0</v>
      </c>
      <c r="M133" s="172" t="str">
        <f t="shared" si="27"/>
        <v>n.a.</v>
      </c>
      <c r="N133" s="222">
        <f t="shared" si="9"/>
        <v>1.600677E-2</v>
      </c>
      <c r="O133" s="223">
        <f t="shared" si="9"/>
        <v>7.6499999999999995E-4</v>
      </c>
      <c r="P133" s="172">
        <f t="shared" si="28"/>
        <v>19.923882352941177</v>
      </c>
      <c r="Q133" s="222">
        <f t="shared" si="10"/>
        <v>9.3700551999999993E-2</v>
      </c>
      <c r="R133" s="223">
        <f t="shared" si="10"/>
        <v>0.30681124500000001</v>
      </c>
      <c r="S133" s="172">
        <f t="shared" ref="S133:S148" si="29">IF(ISERROR(Q133/R133-1),"n.a.",Q133/R133-1)</f>
        <v>-0.69459870351231756</v>
      </c>
      <c r="U133" s="603">
        <f t="shared" si="17"/>
        <v>0</v>
      </c>
      <c r="V133" s="603">
        <f t="shared" si="18"/>
        <v>0</v>
      </c>
    </row>
    <row r="134" spans="1:22" ht="13" hidden="1" outlineLevel="1" x14ac:dyDescent="0.3">
      <c r="A134" s="182" t="str">
        <f t="shared" si="4"/>
        <v>High-end Scanners</v>
      </c>
      <c r="B134" s="222">
        <f t="shared" si="5"/>
        <v>0.23263478700000001</v>
      </c>
      <c r="C134" s="223">
        <f t="shared" si="5"/>
        <v>0.30824391700000003</v>
      </c>
      <c r="D134" s="172">
        <f t="shared" si="24"/>
        <v>-0.24528993381562825</v>
      </c>
      <c r="E134" s="222">
        <f t="shared" si="6"/>
        <v>0.13176744000000001</v>
      </c>
      <c r="F134" s="223">
        <f t="shared" si="6"/>
        <v>1.9439239999999997E-2</v>
      </c>
      <c r="G134" s="172">
        <f t="shared" si="25"/>
        <v>5.7784254940007962</v>
      </c>
      <c r="H134" s="222">
        <f t="shared" si="7"/>
        <v>2.2878E-3</v>
      </c>
      <c r="I134" s="223">
        <f t="shared" si="7"/>
        <v>0</v>
      </c>
      <c r="J134" s="172" t="str">
        <f t="shared" si="26"/>
        <v>n.a.</v>
      </c>
      <c r="K134" s="222">
        <f t="shared" si="8"/>
        <v>0</v>
      </c>
      <c r="L134" s="223">
        <f t="shared" si="8"/>
        <v>0</v>
      </c>
      <c r="M134" s="172" t="str">
        <f t="shared" si="27"/>
        <v>n.a.</v>
      </c>
      <c r="N134" s="222">
        <f t="shared" si="9"/>
        <v>1.2970180000000001E-2</v>
      </c>
      <c r="O134" s="223">
        <f t="shared" si="9"/>
        <v>7.6499999999999995E-4</v>
      </c>
      <c r="P134" s="172">
        <f t="shared" si="28"/>
        <v>15.954483660130723</v>
      </c>
      <c r="Q134" s="222">
        <f t="shared" si="10"/>
        <v>8.5609366999999992E-2</v>
      </c>
      <c r="R134" s="223">
        <f t="shared" si="10"/>
        <v>0.28803967699999999</v>
      </c>
      <c r="S134" s="172">
        <f t="shared" si="29"/>
        <v>-0.70278619983315704</v>
      </c>
      <c r="U134" s="603">
        <f t="shared" si="17"/>
        <v>0</v>
      </c>
      <c r="V134" s="603">
        <f t="shared" si="18"/>
        <v>0</v>
      </c>
    </row>
    <row r="135" spans="1:22" ht="13" hidden="1" outlineLevel="1" x14ac:dyDescent="0.3">
      <c r="A135" s="182" t="str">
        <f t="shared" si="4"/>
        <v>Accessories TLS</v>
      </c>
      <c r="B135" s="222">
        <f t="shared" ref="B135:C149" si="30">B35/1000</f>
        <v>2.8198914999999995E-2</v>
      </c>
      <c r="C135" s="223">
        <f t="shared" si="30"/>
        <v>1.9757708000000002E-2</v>
      </c>
      <c r="D135" s="172">
        <f t="shared" si="24"/>
        <v>0.42723614500224372</v>
      </c>
      <c r="E135" s="222">
        <f t="shared" ref="E135:F149" si="31">E35/1000</f>
        <v>1.2770440000000001E-2</v>
      </c>
      <c r="F135" s="223">
        <f t="shared" si="31"/>
        <v>0</v>
      </c>
      <c r="G135" s="172" t="str">
        <f t="shared" si="25"/>
        <v>n.a.</v>
      </c>
      <c r="H135" s="222">
        <f t="shared" ref="H135:I149" si="32">H35/1000</f>
        <v>4.1464900000000001E-3</v>
      </c>
      <c r="I135" s="223">
        <f t="shared" si="32"/>
        <v>9.8613999999999993E-4</v>
      </c>
      <c r="J135" s="172">
        <f t="shared" si="26"/>
        <v>3.2047680856673502</v>
      </c>
      <c r="K135" s="222">
        <f t="shared" ref="K135:L149" si="33">K35/1000</f>
        <v>1.5421E-4</v>
      </c>
      <c r="L135" s="223">
        <f t="shared" si="33"/>
        <v>0</v>
      </c>
      <c r="M135" s="172" t="str">
        <f t="shared" si="27"/>
        <v>n.a.</v>
      </c>
      <c r="N135" s="222">
        <f t="shared" ref="N135:O149" si="34">N35/1000</f>
        <v>3.03659E-3</v>
      </c>
      <c r="O135" s="223">
        <f t="shared" si="34"/>
        <v>0</v>
      </c>
      <c r="P135" s="172" t="str">
        <f t="shared" si="28"/>
        <v>n.a.</v>
      </c>
      <c r="Q135" s="222">
        <f t="shared" ref="Q135:R149" si="35">Q35/1000</f>
        <v>8.091184999999999E-3</v>
      </c>
      <c r="R135" s="223">
        <f t="shared" si="35"/>
        <v>1.8771568000000002E-2</v>
      </c>
      <c r="S135" s="172">
        <f t="shared" si="29"/>
        <v>-0.56896594892872043</v>
      </c>
      <c r="U135" s="603">
        <f t="shared" si="17"/>
        <v>0</v>
      </c>
      <c r="V135" s="603">
        <f t="shared" si="18"/>
        <v>0</v>
      </c>
    </row>
    <row r="136" spans="1:22" ht="13" hidden="1" outlineLevel="1" x14ac:dyDescent="0.3">
      <c r="A136" s="182" t="str">
        <f t="shared" si="4"/>
        <v>Other TLS</v>
      </c>
      <c r="B136" s="222">
        <f t="shared" si="30"/>
        <v>0</v>
      </c>
      <c r="C136" s="223">
        <f t="shared" si="30"/>
        <v>0</v>
      </c>
      <c r="D136" s="172" t="str">
        <f t="shared" si="24"/>
        <v>n.a.</v>
      </c>
      <c r="E136" s="222">
        <f t="shared" si="31"/>
        <v>0</v>
      </c>
      <c r="F136" s="223">
        <f t="shared" si="31"/>
        <v>0</v>
      </c>
      <c r="G136" s="172" t="str">
        <f t="shared" si="25"/>
        <v>n.a.</v>
      </c>
      <c r="H136" s="222">
        <f t="shared" si="32"/>
        <v>0</v>
      </c>
      <c r="I136" s="223">
        <f t="shared" si="32"/>
        <v>0</v>
      </c>
      <c r="J136" s="172" t="str">
        <f t="shared" si="26"/>
        <v>n.a.</v>
      </c>
      <c r="K136" s="222">
        <f t="shared" si="33"/>
        <v>0</v>
      </c>
      <c r="L136" s="223">
        <f t="shared" si="33"/>
        <v>0</v>
      </c>
      <c r="M136" s="172" t="str">
        <f t="shared" si="27"/>
        <v>n.a.</v>
      </c>
      <c r="N136" s="222">
        <f t="shared" si="34"/>
        <v>0</v>
      </c>
      <c r="O136" s="223">
        <f t="shared" si="34"/>
        <v>0</v>
      </c>
      <c r="P136" s="172" t="str">
        <f t="shared" si="28"/>
        <v>n.a.</v>
      </c>
      <c r="Q136" s="222">
        <f t="shared" si="35"/>
        <v>0</v>
      </c>
      <c r="R136" s="223">
        <f t="shared" si="35"/>
        <v>0</v>
      </c>
      <c r="S136" s="172" t="str">
        <f t="shared" si="29"/>
        <v>n.a.</v>
      </c>
      <c r="U136" s="603">
        <f t="shared" si="17"/>
        <v>0</v>
      </c>
      <c r="V136" s="603">
        <f t="shared" si="18"/>
        <v>0</v>
      </c>
    </row>
    <row r="137" spans="1:22" ht="13" collapsed="1" x14ac:dyDescent="0.3">
      <c r="A137" s="181" t="str">
        <f t="shared" si="4"/>
        <v>TLS Software</v>
      </c>
      <c r="B137" s="222">
        <f t="shared" si="30"/>
        <v>7.8230645000000015E-2</v>
      </c>
      <c r="C137" s="223">
        <f t="shared" si="30"/>
        <v>0.32564157999999999</v>
      </c>
      <c r="D137" s="172">
        <f t="shared" si="24"/>
        <v>-0.75976456999133823</v>
      </c>
      <c r="E137" s="222">
        <f t="shared" si="31"/>
        <v>5.6155700000000003E-3</v>
      </c>
      <c r="F137" s="223">
        <f t="shared" si="31"/>
        <v>5.9209300000000005E-3</v>
      </c>
      <c r="G137" s="172">
        <f t="shared" si="25"/>
        <v>-5.1572979244814632E-2</v>
      </c>
      <c r="H137" s="222">
        <f t="shared" si="32"/>
        <v>2.5829799999999999E-3</v>
      </c>
      <c r="I137" s="223">
        <f t="shared" si="32"/>
        <v>4.3752999999999999E-4</v>
      </c>
      <c r="J137" s="172">
        <f t="shared" si="26"/>
        <v>4.9035494708934246</v>
      </c>
      <c r="K137" s="222">
        <f t="shared" si="33"/>
        <v>2.9475999999999999E-3</v>
      </c>
      <c r="L137" s="223">
        <f t="shared" si="33"/>
        <v>0</v>
      </c>
      <c r="M137" s="172" t="str">
        <f t="shared" si="27"/>
        <v>n.a.</v>
      </c>
      <c r="N137" s="222">
        <f t="shared" si="34"/>
        <v>1.1719376E-2</v>
      </c>
      <c r="O137" s="223">
        <f t="shared" si="34"/>
        <v>8.7000000000000001E-5</v>
      </c>
      <c r="P137" s="172">
        <f t="shared" si="28"/>
        <v>133.70547126436782</v>
      </c>
      <c r="Q137" s="222">
        <f t="shared" si="35"/>
        <v>5.5365118999999997E-2</v>
      </c>
      <c r="R137" s="223">
        <f t="shared" si="35"/>
        <v>0.31919612000000008</v>
      </c>
      <c r="S137" s="172">
        <f t="shared" si="29"/>
        <v>-0.82654827069953107</v>
      </c>
      <c r="U137" s="603">
        <f t="shared" si="17"/>
        <v>0</v>
      </c>
      <c r="V137" s="603">
        <f t="shared" si="18"/>
        <v>0</v>
      </c>
    </row>
    <row r="138" spans="1:22" ht="13" hidden="1" outlineLevel="1" x14ac:dyDescent="0.3">
      <c r="A138" s="182" t="str">
        <f t="shared" si="4"/>
        <v>Cyclone Family</v>
      </c>
      <c r="B138" s="222">
        <f t="shared" si="30"/>
        <v>5.9982707000000003E-2</v>
      </c>
      <c r="C138" s="223">
        <f t="shared" si="30"/>
        <v>0.270074704</v>
      </c>
      <c r="D138" s="172">
        <f t="shared" si="24"/>
        <v>-0.77790327597656095</v>
      </c>
      <c r="E138" s="222">
        <f t="shared" si="31"/>
        <v>5.40677E-3</v>
      </c>
      <c r="F138" s="223">
        <f t="shared" si="31"/>
        <v>5.2763300000000009E-3</v>
      </c>
      <c r="G138" s="172">
        <f t="shared" si="25"/>
        <v>2.4721728929009146E-2</v>
      </c>
      <c r="H138" s="222">
        <f t="shared" si="32"/>
        <v>6.8400000000000004E-4</v>
      </c>
      <c r="I138" s="223">
        <f t="shared" si="32"/>
        <v>0</v>
      </c>
      <c r="J138" s="172" t="str">
        <f t="shared" si="26"/>
        <v>n.a.</v>
      </c>
      <c r="K138" s="222">
        <f t="shared" si="33"/>
        <v>2.9475999999999999E-3</v>
      </c>
      <c r="L138" s="223">
        <f t="shared" si="33"/>
        <v>0</v>
      </c>
      <c r="M138" s="172" t="str">
        <f t="shared" si="27"/>
        <v>n.a.</v>
      </c>
      <c r="N138" s="222">
        <f t="shared" si="34"/>
        <v>9.4918759999999998E-3</v>
      </c>
      <c r="O138" s="223">
        <f t="shared" si="34"/>
        <v>8.7000000000000001E-5</v>
      </c>
      <c r="P138" s="172">
        <f t="shared" si="28"/>
        <v>108.10202298850574</v>
      </c>
      <c r="Q138" s="222">
        <f t="shared" si="35"/>
        <v>4.1452461000000003E-2</v>
      </c>
      <c r="R138" s="223">
        <f t="shared" si="35"/>
        <v>0.26471137400000005</v>
      </c>
      <c r="S138" s="172">
        <f t="shared" si="29"/>
        <v>-0.84340506275336702</v>
      </c>
      <c r="U138" s="603">
        <f t="shared" si="17"/>
        <v>0</v>
      </c>
      <c r="V138" s="603">
        <f t="shared" si="18"/>
        <v>0</v>
      </c>
    </row>
    <row r="139" spans="1:22" ht="13" hidden="1" outlineLevel="1" x14ac:dyDescent="0.3">
      <c r="A139" s="182" t="str">
        <f t="shared" si="4"/>
        <v>Cloudworx Family</v>
      </c>
      <c r="B139" s="548">
        <f t="shared" si="30"/>
        <v>1.8247938000000002E-2</v>
      </c>
      <c r="C139" s="223">
        <f t="shared" si="30"/>
        <v>5.5566876000000001E-2</v>
      </c>
      <c r="D139" s="172">
        <f t="shared" si="24"/>
        <v>-0.6716040325894872</v>
      </c>
      <c r="E139" s="222">
        <f t="shared" si="31"/>
        <v>2.0880000000000001E-4</v>
      </c>
      <c r="F139" s="223">
        <f t="shared" si="31"/>
        <v>6.4460000000000006E-4</v>
      </c>
      <c r="G139" s="172">
        <f t="shared" si="25"/>
        <v>-0.67607818802358055</v>
      </c>
      <c r="H139" s="222">
        <f t="shared" si="32"/>
        <v>1.89898E-3</v>
      </c>
      <c r="I139" s="223">
        <f t="shared" si="32"/>
        <v>4.3752999999999999E-4</v>
      </c>
      <c r="J139" s="172">
        <f t="shared" si="26"/>
        <v>3.3402280986446646</v>
      </c>
      <c r="K139" s="222">
        <f t="shared" si="33"/>
        <v>0</v>
      </c>
      <c r="L139" s="223">
        <f t="shared" si="33"/>
        <v>0</v>
      </c>
      <c r="M139" s="172" t="str">
        <f t="shared" si="27"/>
        <v>n.a.</v>
      </c>
      <c r="N139" s="222">
        <f t="shared" si="34"/>
        <v>2.2274999999999999E-3</v>
      </c>
      <c r="O139" s="223">
        <f t="shared" si="34"/>
        <v>0</v>
      </c>
      <c r="P139" s="172" t="str">
        <f t="shared" si="28"/>
        <v>n.a.</v>
      </c>
      <c r="Q139" s="222">
        <f t="shared" si="35"/>
        <v>1.3912658E-2</v>
      </c>
      <c r="R139" s="223">
        <f t="shared" si="35"/>
        <v>5.4484746000000001E-2</v>
      </c>
      <c r="S139" s="172">
        <f t="shared" si="29"/>
        <v>-0.74465040178401498</v>
      </c>
      <c r="U139" s="603">
        <f t="shared" si="17"/>
        <v>0</v>
      </c>
      <c r="V139" s="603">
        <f t="shared" si="18"/>
        <v>0</v>
      </c>
    </row>
    <row r="140" spans="1:22" ht="13" collapsed="1" x14ac:dyDescent="0.3">
      <c r="A140" s="180" t="str">
        <f t="shared" si="4"/>
        <v>BU M3D/UAV</v>
      </c>
      <c r="B140" s="220">
        <f t="shared" si="30"/>
        <v>6.5609299999999995E-3</v>
      </c>
      <c r="C140" s="221">
        <f t="shared" si="30"/>
        <v>7.0255630000000003E-3</v>
      </c>
      <c r="D140" s="175">
        <f t="shared" si="24"/>
        <v>-6.6134628641149606E-2</v>
      </c>
      <c r="E140" s="220">
        <f t="shared" si="31"/>
        <v>0</v>
      </c>
      <c r="F140" s="221">
        <f t="shared" si="31"/>
        <v>0</v>
      </c>
      <c r="G140" s="175" t="str">
        <f t="shared" si="25"/>
        <v>n.a.</v>
      </c>
      <c r="H140" s="220">
        <f t="shared" si="32"/>
        <v>3.8989999999999998E-5</v>
      </c>
      <c r="I140" s="221">
        <f t="shared" si="32"/>
        <v>2.1657099999999999E-3</v>
      </c>
      <c r="J140" s="175">
        <f t="shared" si="26"/>
        <v>-0.98199666622031578</v>
      </c>
      <c r="K140" s="220">
        <f t="shared" si="33"/>
        <v>0</v>
      </c>
      <c r="L140" s="221">
        <f t="shared" si="33"/>
        <v>1.0290000000000002E-3</v>
      </c>
      <c r="M140" s="175">
        <f t="shared" si="27"/>
        <v>-1</v>
      </c>
      <c r="N140" s="220">
        <f t="shared" si="34"/>
        <v>6.5219399999999995E-3</v>
      </c>
      <c r="O140" s="221">
        <f t="shared" si="34"/>
        <v>0</v>
      </c>
      <c r="P140" s="175" t="str">
        <f t="shared" si="28"/>
        <v>n.a.</v>
      </c>
      <c r="Q140" s="220">
        <f t="shared" si="35"/>
        <v>0</v>
      </c>
      <c r="R140" s="221">
        <f t="shared" si="35"/>
        <v>3.8308530000000004E-3</v>
      </c>
      <c r="S140" s="175">
        <f t="shared" si="29"/>
        <v>-1</v>
      </c>
      <c r="U140" s="603">
        <f t="shared" si="17"/>
        <v>0</v>
      </c>
      <c r="V140" s="603">
        <f t="shared" si="18"/>
        <v>0</v>
      </c>
    </row>
    <row r="141" spans="1:22" ht="13" x14ac:dyDescent="0.3">
      <c r="A141" s="180" t="str">
        <f t="shared" si="4"/>
        <v>BU Machine Control Construction w IDS</v>
      </c>
      <c r="B141" s="220">
        <f t="shared" si="30"/>
        <v>0.85168386600000001</v>
      </c>
      <c r="C141" s="221">
        <f t="shared" si="30"/>
        <v>0.10378450199999997</v>
      </c>
      <c r="D141" s="175">
        <f t="shared" si="19"/>
        <v>7.2062721272199219</v>
      </c>
      <c r="E141" s="220">
        <f t="shared" si="31"/>
        <v>2.7334210000000002E-3</v>
      </c>
      <c r="F141" s="221">
        <f t="shared" si="31"/>
        <v>1.6081826E-2</v>
      </c>
      <c r="G141" s="175">
        <f t="shared" si="20"/>
        <v>-0.8300304331112649</v>
      </c>
      <c r="H141" s="220">
        <f t="shared" si="32"/>
        <v>0.67258871999999992</v>
      </c>
      <c r="I141" s="221">
        <f t="shared" si="32"/>
        <v>8.6246753000000009E-2</v>
      </c>
      <c r="J141" s="175">
        <f t="shared" si="21"/>
        <v>6.7984236693525126</v>
      </c>
      <c r="K141" s="220">
        <f t="shared" si="33"/>
        <v>8.4512500000000006E-4</v>
      </c>
      <c r="L141" s="221">
        <f t="shared" si="33"/>
        <v>7.1144999999999997E-5</v>
      </c>
      <c r="M141" s="175">
        <f t="shared" si="22"/>
        <v>10.878909269801111</v>
      </c>
      <c r="N141" s="220">
        <f t="shared" si="34"/>
        <v>2.7271033E-2</v>
      </c>
      <c r="O141" s="221">
        <f t="shared" si="34"/>
        <v>1.4328962000000001E-2</v>
      </c>
      <c r="P141" s="175">
        <f t="shared" si="23"/>
        <v>0.9032106442881207</v>
      </c>
      <c r="Q141" s="220">
        <f t="shared" si="35"/>
        <v>0.14824556700000002</v>
      </c>
      <c r="R141" s="221">
        <f t="shared" si="35"/>
        <v>-1.2944184000000003E-2</v>
      </c>
      <c r="S141" s="175">
        <f t="shared" si="29"/>
        <v>-12.452677665892264</v>
      </c>
      <c r="U141" s="603">
        <f t="shared" si="17"/>
        <v>0</v>
      </c>
      <c r="V141" s="603">
        <f t="shared" si="18"/>
        <v>-2.7755575615628914E-17</v>
      </c>
    </row>
    <row r="142" spans="1:22" ht="13" x14ac:dyDescent="0.3">
      <c r="A142" s="180" t="str">
        <f t="shared" si="4"/>
        <v>BU Measuring Tools w IDS</v>
      </c>
      <c r="B142" s="220">
        <f t="shared" si="30"/>
        <v>0.22300173500000001</v>
      </c>
      <c r="C142" s="221">
        <f t="shared" si="30"/>
        <v>0.13150606000000001</v>
      </c>
      <c r="D142" s="175">
        <f t="shared" si="19"/>
        <v>0.6957525379438787</v>
      </c>
      <c r="E142" s="220">
        <f t="shared" si="31"/>
        <v>1.241685E-2</v>
      </c>
      <c r="F142" s="221">
        <f t="shared" si="31"/>
        <v>4.5709000000000001E-3</v>
      </c>
      <c r="G142" s="175">
        <f t="shared" si="20"/>
        <v>1.7165000328162945</v>
      </c>
      <c r="H142" s="220">
        <f t="shared" si="32"/>
        <v>3.7730819999999998E-2</v>
      </c>
      <c r="I142" s="221">
        <f t="shared" si="32"/>
        <v>1.0251440000000001E-2</v>
      </c>
      <c r="J142" s="175">
        <f t="shared" si="21"/>
        <v>2.6805385389759873</v>
      </c>
      <c r="K142" s="220">
        <f t="shared" si="33"/>
        <v>8.1753010000000001E-2</v>
      </c>
      <c r="L142" s="221">
        <f t="shared" si="33"/>
        <v>3.3955680000000002E-2</v>
      </c>
      <c r="M142" s="175">
        <f t="shared" si="22"/>
        <v>1.4076387220046835</v>
      </c>
      <c r="N142" s="220">
        <f t="shared" si="34"/>
        <v>1.6394619999999999E-2</v>
      </c>
      <c r="O142" s="221">
        <f t="shared" si="34"/>
        <v>2.8349579999999999E-2</v>
      </c>
      <c r="P142" s="175">
        <f t="shared" si="23"/>
        <v>-0.42169795813553501</v>
      </c>
      <c r="Q142" s="220">
        <f t="shared" si="35"/>
        <v>7.4706435000000002E-2</v>
      </c>
      <c r="R142" s="221">
        <f t="shared" si="35"/>
        <v>5.4378460000000003E-2</v>
      </c>
      <c r="S142" s="175">
        <f t="shared" si="29"/>
        <v>0.37382402885260069</v>
      </c>
      <c r="U142" s="603">
        <f t="shared" si="17"/>
        <v>0</v>
      </c>
      <c r="V142" s="603">
        <f t="shared" si="18"/>
        <v>0</v>
      </c>
    </row>
    <row r="143" spans="1:22" ht="13" x14ac:dyDescent="0.3">
      <c r="A143" s="180" t="str">
        <f t="shared" si="4"/>
        <v>BU Construction Tools w IDS</v>
      </c>
      <c r="B143" s="220">
        <f t="shared" si="30"/>
        <v>0.18820022</v>
      </c>
      <c r="C143" s="221">
        <f t="shared" si="30"/>
        <v>0.15607680200000004</v>
      </c>
      <c r="D143" s="175">
        <f t="shared" si="19"/>
        <v>0.20581801772181341</v>
      </c>
      <c r="E143" s="220">
        <f t="shared" si="31"/>
        <v>1.7012E-4</v>
      </c>
      <c r="F143" s="221">
        <f t="shared" si="31"/>
        <v>2.9228399999999999E-3</v>
      </c>
      <c r="G143" s="175">
        <f t="shared" si="20"/>
        <v>-0.94179633507136895</v>
      </c>
      <c r="H143" s="220">
        <f t="shared" si="32"/>
        <v>1.1511710000000001E-2</v>
      </c>
      <c r="I143" s="221">
        <f t="shared" si="32"/>
        <v>4.2946499999999997E-3</v>
      </c>
      <c r="J143" s="175">
        <f t="shared" si="21"/>
        <v>1.6804768723877386</v>
      </c>
      <c r="K143" s="220">
        <f t="shared" si="33"/>
        <v>8.3831289999999989E-2</v>
      </c>
      <c r="L143" s="221">
        <f t="shared" si="33"/>
        <v>5.1612640000000001E-2</v>
      </c>
      <c r="M143" s="175">
        <f t="shared" si="22"/>
        <v>0.62423952737158928</v>
      </c>
      <c r="N143" s="220">
        <f t="shared" si="34"/>
        <v>3.7161757000000011E-2</v>
      </c>
      <c r="O143" s="221">
        <f t="shared" si="34"/>
        <v>6.5989350000000016E-2</v>
      </c>
      <c r="P143" s="175">
        <f t="shared" si="23"/>
        <v>-0.43685220418143234</v>
      </c>
      <c r="Q143" s="220">
        <f t="shared" si="35"/>
        <v>5.5525342999999998E-2</v>
      </c>
      <c r="R143" s="221">
        <f t="shared" si="35"/>
        <v>3.1257322000000004E-2</v>
      </c>
      <c r="S143" s="175">
        <f t="shared" si="29"/>
        <v>0.7763947596022458</v>
      </c>
      <c r="U143" s="603">
        <f t="shared" si="17"/>
        <v>0</v>
      </c>
      <c r="V143" s="603">
        <f t="shared" si="18"/>
        <v>0</v>
      </c>
    </row>
    <row r="144" spans="1:22" ht="13" x14ac:dyDescent="0.3">
      <c r="A144" s="180" t="str">
        <f t="shared" si="4"/>
        <v>BU Detection w IDS</v>
      </c>
      <c r="B144" s="220">
        <f t="shared" si="30"/>
        <v>9.4479739999999979E-3</v>
      </c>
      <c r="C144" s="221">
        <f t="shared" si="30"/>
        <v>5.4634419999999996E-2</v>
      </c>
      <c r="D144" s="175">
        <f t="shared" si="19"/>
        <v>-0.82706919923374311</v>
      </c>
      <c r="E144" s="220">
        <f t="shared" si="31"/>
        <v>1.1650300000000001E-3</v>
      </c>
      <c r="F144" s="221">
        <f t="shared" si="31"/>
        <v>0</v>
      </c>
      <c r="G144" s="175" t="str">
        <f t="shared" si="20"/>
        <v>n.a.</v>
      </c>
      <c r="H144" s="220">
        <f t="shared" si="32"/>
        <v>-7.9624899999999992E-3</v>
      </c>
      <c r="I144" s="221">
        <f t="shared" si="32"/>
        <v>0</v>
      </c>
      <c r="J144" s="175" t="str">
        <f t="shared" si="21"/>
        <v>n.a.</v>
      </c>
      <c r="K144" s="220">
        <f t="shared" si="33"/>
        <v>0</v>
      </c>
      <c r="L144" s="221">
        <f t="shared" si="33"/>
        <v>1.3102850000000001E-2</v>
      </c>
      <c r="M144" s="175">
        <f t="shared" si="22"/>
        <v>-1</v>
      </c>
      <c r="N144" s="220">
        <f t="shared" si="34"/>
        <v>1.2173999999999998E-4</v>
      </c>
      <c r="O144" s="221">
        <f t="shared" si="34"/>
        <v>2.751785E-2</v>
      </c>
      <c r="P144" s="175">
        <f t="shared" si="23"/>
        <v>-0.99557596251160607</v>
      </c>
      <c r="Q144" s="220">
        <f t="shared" si="35"/>
        <v>1.6123694000000001E-2</v>
      </c>
      <c r="R144" s="221">
        <f t="shared" si="35"/>
        <v>1.4013719999999999E-2</v>
      </c>
      <c r="S144" s="175">
        <f t="shared" si="29"/>
        <v>0.15056487499393478</v>
      </c>
      <c r="U144" s="603">
        <f t="shared" si="17"/>
        <v>0</v>
      </c>
      <c r="V144" s="603">
        <f t="shared" si="18"/>
        <v>0</v>
      </c>
    </row>
    <row r="145" spans="1:22" ht="13" x14ac:dyDescent="0.3">
      <c r="A145" s="180" t="s">
        <v>1288</v>
      </c>
      <c r="B145" s="220">
        <f t="shared" si="30"/>
        <v>3.1276370000000005E-2</v>
      </c>
      <c r="C145" s="221">
        <f t="shared" si="30"/>
        <v>0</v>
      </c>
      <c r="D145" s="175" t="str">
        <f t="shared" ref="D145" si="36">IF(ISERROR(B145/C145-1),"n.a.",B145/C145-1)</f>
        <v>n.a.</v>
      </c>
      <c r="E145" s="220">
        <f t="shared" si="31"/>
        <v>5.2205999999999997E-4</v>
      </c>
      <c r="F145" s="221">
        <f t="shared" si="31"/>
        <v>0</v>
      </c>
      <c r="G145" s="175" t="str">
        <f t="shared" ref="G145" si="37">IF(ISERROR(E145/F145-1),"n.a.",E145/F145-1)</f>
        <v>n.a.</v>
      </c>
      <c r="H145" s="220">
        <f t="shared" si="32"/>
        <v>8.6799000000000002E-4</v>
      </c>
      <c r="I145" s="221">
        <f t="shared" si="32"/>
        <v>0</v>
      </c>
      <c r="J145" s="175" t="str">
        <f t="shared" ref="J145" si="38">IF(ISERROR(H145/I145-1),"n.a.",H145/I145-1)</f>
        <v>n.a.</v>
      </c>
      <c r="K145" s="220">
        <f t="shared" si="33"/>
        <v>0</v>
      </c>
      <c r="L145" s="221">
        <f t="shared" si="33"/>
        <v>0</v>
      </c>
      <c r="M145" s="175" t="str">
        <f t="shared" ref="M145" si="39">IF(ISERROR(K145/L145-1),"n.a.",K145/L145-1)</f>
        <v>n.a.</v>
      </c>
      <c r="N145" s="220">
        <f t="shared" si="34"/>
        <v>2.5896860000000001E-2</v>
      </c>
      <c r="O145" s="221">
        <f t="shared" si="34"/>
        <v>0</v>
      </c>
      <c r="P145" s="175" t="str">
        <f t="shared" ref="P145" si="40">IF(ISERROR(N145/O145-1),"n.a.",N145/O145-1)</f>
        <v>n.a.</v>
      </c>
      <c r="Q145" s="220">
        <f t="shared" si="35"/>
        <v>3.9894600000000002E-3</v>
      </c>
      <c r="R145" s="221">
        <f t="shared" si="35"/>
        <v>0</v>
      </c>
      <c r="S145" s="175" t="str">
        <f t="shared" si="29"/>
        <v>n.a.</v>
      </c>
      <c r="U145" s="603">
        <f t="shared" si="17"/>
        <v>0</v>
      </c>
      <c r="V145" s="603">
        <f t="shared" si="18"/>
        <v>0</v>
      </c>
    </row>
    <row r="146" spans="1:22" ht="13" x14ac:dyDescent="0.3">
      <c r="A146" s="180" t="str">
        <f>A46</f>
        <v>Div Agtek GSR</v>
      </c>
      <c r="B146" s="220">
        <f t="shared" si="30"/>
        <v>0</v>
      </c>
      <c r="C146" s="221">
        <f t="shared" si="30"/>
        <v>0</v>
      </c>
      <c r="D146" s="175" t="str">
        <f t="shared" ref="D146" si="41">IF(ISERROR(B146/C146-1),"n.a.",B146/C146-1)</f>
        <v>n.a.</v>
      </c>
      <c r="E146" s="220">
        <f t="shared" si="31"/>
        <v>0</v>
      </c>
      <c r="F146" s="221">
        <f t="shared" si="31"/>
        <v>0</v>
      </c>
      <c r="G146" s="175" t="str">
        <f t="shared" ref="G146" si="42">IF(ISERROR(E146/F146-1),"n.a.",E146/F146-1)</f>
        <v>n.a.</v>
      </c>
      <c r="H146" s="220">
        <f t="shared" si="32"/>
        <v>0</v>
      </c>
      <c r="I146" s="221">
        <f t="shared" si="32"/>
        <v>0</v>
      </c>
      <c r="J146" s="175" t="str">
        <f t="shared" ref="J146" si="43">IF(ISERROR(H146/I146-1),"n.a.",H146/I146-1)</f>
        <v>n.a.</v>
      </c>
      <c r="K146" s="220">
        <f t="shared" si="33"/>
        <v>0</v>
      </c>
      <c r="L146" s="221">
        <f t="shared" si="33"/>
        <v>0</v>
      </c>
      <c r="M146" s="175" t="str">
        <f t="shared" ref="M146" si="44">IF(ISERROR(K146/L146-1),"n.a.",K146/L146-1)</f>
        <v>n.a.</v>
      </c>
      <c r="N146" s="220">
        <f t="shared" si="34"/>
        <v>0</v>
      </c>
      <c r="O146" s="221">
        <f t="shared" si="34"/>
        <v>0</v>
      </c>
      <c r="P146" s="175" t="str">
        <f t="shared" ref="P146" si="45">IF(ISERROR(N146/O146-1),"n.a.",N146/O146-1)</f>
        <v>n.a.</v>
      </c>
      <c r="Q146" s="220">
        <f t="shared" si="35"/>
        <v>0</v>
      </c>
      <c r="R146" s="221">
        <f t="shared" si="35"/>
        <v>0</v>
      </c>
      <c r="S146" s="175" t="str">
        <f t="shared" si="29"/>
        <v>n.a.</v>
      </c>
      <c r="U146" s="603">
        <f t="shared" si="17"/>
        <v>0</v>
      </c>
      <c r="V146" s="603">
        <f t="shared" si="18"/>
        <v>0</v>
      </c>
    </row>
    <row r="147" spans="1:22" ht="13" x14ac:dyDescent="0.3">
      <c r="A147" s="180" t="str">
        <f>A47</f>
        <v>Div Regional Dealer</v>
      </c>
      <c r="B147" s="220">
        <f t="shared" si="30"/>
        <v>0.99969503700000006</v>
      </c>
      <c r="C147" s="221">
        <f t="shared" si="30"/>
        <v>0.64418785600000006</v>
      </c>
      <c r="D147" s="175">
        <f t="shared" si="19"/>
        <v>0.55186880300332763</v>
      </c>
      <c r="E147" s="220">
        <f t="shared" si="31"/>
        <v>0.85851491000000013</v>
      </c>
      <c r="F147" s="221">
        <f t="shared" si="31"/>
        <v>0.65747208899999998</v>
      </c>
      <c r="G147" s="175">
        <f t="shared" si="20"/>
        <v>0.30578152953349202</v>
      </c>
      <c r="H147" s="220">
        <f t="shared" si="32"/>
        <v>1.0118604E-2</v>
      </c>
      <c r="I147" s="221">
        <f t="shared" si="32"/>
        <v>0</v>
      </c>
      <c r="J147" s="175" t="str">
        <f t="shared" si="21"/>
        <v>n.a.</v>
      </c>
      <c r="K147" s="220">
        <f t="shared" si="33"/>
        <v>0.11986923799999999</v>
      </c>
      <c r="L147" s="221">
        <f t="shared" si="33"/>
        <v>0</v>
      </c>
      <c r="M147" s="175" t="str">
        <f t="shared" si="22"/>
        <v>n.a.</v>
      </c>
      <c r="N147" s="220">
        <f t="shared" si="34"/>
        <v>6.6552500000000004E-4</v>
      </c>
      <c r="O147" s="221">
        <f t="shared" si="34"/>
        <v>7.3752499999999994E-4</v>
      </c>
      <c r="P147" s="175">
        <f t="shared" si="23"/>
        <v>-9.7623809362394343E-2</v>
      </c>
      <c r="Q147" s="220">
        <f t="shared" si="35"/>
        <v>1.0526760000000003E-2</v>
      </c>
      <c r="R147" s="221">
        <f t="shared" si="35"/>
        <v>-1.4021758E-2</v>
      </c>
      <c r="S147" s="175">
        <f t="shared" si="29"/>
        <v>-1.7507446641141575</v>
      </c>
      <c r="U147" s="603">
        <f t="shared" si="17"/>
        <v>-6.2450045135165055E-17</v>
      </c>
      <c r="V147" s="603">
        <f t="shared" si="18"/>
        <v>7.8062556418956319E-17</v>
      </c>
    </row>
    <row r="148" spans="1:22" ht="13" x14ac:dyDescent="0.3">
      <c r="A148" s="180" t="str">
        <f>A48</f>
        <v>Leica Shared Services</v>
      </c>
      <c r="B148" s="220">
        <f t="shared" si="30"/>
        <v>2.2229999999999999E-5</v>
      </c>
      <c r="C148" s="221">
        <f t="shared" si="30"/>
        <v>4.5239999999999994E-4</v>
      </c>
      <c r="D148" s="175">
        <f t="shared" ref="D148" si="46">IF(ISERROR(B148/C148-1),"n.a.",B148/C148-1)</f>
        <v>-0.95086206896551728</v>
      </c>
      <c r="E148" s="220">
        <f t="shared" si="31"/>
        <v>0</v>
      </c>
      <c r="F148" s="221">
        <f t="shared" si="31"/>
        <v>0</v>
      </c>
      <c r="G148" s="175" t="str">
        <f t="shared" ref="G148" si="47">IF(ISERROR(E148/F148-1),"n.a.",E148/F148-1)</f>
        <v>n.a.</v>
      </c>
      <c r="H148" s="220">
        <f t="shared" si="32"/>
        <v>0</v>
      </c>
      <c r="I148" s="221">
        <f t="shared" si="32"/>
        <v>1.5820000000000001E-5</v>
      </c>
      <c r="J148" s="175">
        <f t="shared" ref="J148" si="48">IF(ISERROR(H148/I148-1),"n.a.",H148/I148-1)</f>
        <v>-1</v>
      </c>
      <c r="K148" s="220">
        <f t="shared" si="33"/>
        <v>8.4100000000000008E-6</v>
      </c>
      <c r="L148" s="221">
        <f t="shared" si="33"/>
        <v>4.1050000000000002E-5</v>
      </c>
      <c r="M148" s="175">
        <f t="shared" ref="M148" si="49">IF(ISERROR(K148/L148-1),"n.a.",K148/L148-1)</f>
        <v>-0.79512789281364182</v>
      </c>
      <c r="N148" s="220">
        <f t="shared" si="34"/>
        <v>0</v>
      </c>
      <c r="O148" s="221">
        <f t="shared" si="34"/>
        <v>1.3651000000000001E-4</v>
      </c>
      <c r="P148" s="175">
        <f t="shared" ref="P148" si="50">IF(ISERROR(N148/O148-1),"n.a.",N148/O148-1)</f>
        <v>-1</v>
      </c>
      <c r="Q148" s="220">
        <f t="shared" si="35"/>
        <v>1.3820000000000002E-5</v>
      </c>
      <c r="R148" s="221">
        <f t="shared" si="35"/>
        <v>2.5902E-4</v>
      </c>
      <c r="S148" s="175">
        <f t="shared" si="29"/>
        <v>-0.94664504671453942</v>
      </c>
      <c r="U148" s="603">
        <f t="shared" si="17"/>
        <v>0</v>
      </c>
      <c r="V148" s="603">
        <f t="shared" si="18"/>
        <v>0</v>
      </c>
    </row>
    <row r="149" spans="1:22" ht="13" x14ac:dyDescent="0.3">
      <c r="A149" s="180" t="str">
        <f>A49</f>
        <v>GSR IDS</v>
      </c>
      <c r="B149" s="220">
        <f t="shared" si="30"/>
        <v>-0.86339150800000009</v>
      </c>
      <c r="C149" s="221">
        <f t="shared" si="30"/>
        <v>-0.3318604</v>
      </c>
      <c r="D149" s="175">
        <f>IF(ISERROR(B149/C149-1),"n.a.",B149/C149-1)</f>
        <v>1.6016707868730347</v>
      </c>
      <c r="E149" s="220">
        <f t="shared" si="31"/>
        <v>-0.53036414099999996</v>
      </c>
      <c r="F149" s="221">
        <f t="shared" si="31"/>
        <v>-0.3318604</v>
      </c>
      <c r="G149" s="175">
        <f>IF(ISERROR(E149/F149-1),"n.a.",E149/F149-1)</f>
        <v>0.59815434743042539</v>
      </c>
      <c r="H149" s="220">
        <f t="shared" si="32"/>
        <v>-0.33302736699999996</v>
      </c>
      <c r="I149" s="221">
        <f t="shared" si="32"/>
        <v>0</v>
      </c>
      <c r="J149" s="175" t="str">
        <f>IF(ISERROR(H149/I149-1),"n.a.",H149/I149-1)</f>
        <v>n.a.</v>
      </c>
      <c r="K149" s="220">
        <f t="shared" si="33"/>
        <v>0</v>
      </c>
      <c r="L149" s="221">
        <f t="shared" si="33"/>
        <v>0</v>
      </c>
      <c r="M149" s="175" t="str">
        <f>IF(ISERROR(K149/L149-1),"n.a.",K149/L149-1)</f>
        <v>n.a.</v>
      </c>
      <c r="N149" s="220">
        <f t="shared" si="34"/>
        <v>0</v>
      </c>
      <c r="O149" s="221">
        <f t="shared" si="34"/>
        <v>0</v>
      </c>
      <c r="P149" s="175" t="str">
        <f>IF(ISERROR(N149/O149-1),"n.a.",N149/O149-1)</f>
        <v>n.a.</v>
      </c>
      <c r="Q149" s="220">
        <f t="shared" si="35"/>
        <v>0</v>
      </c>
      <c r="R149" s="221">
        <f t="shared" si="35"/>
        <v>0</v>
      </c>
      <c r="S149" s="175" t="str">
        <f>IF(ISERROR(Q149/R149-1),"n.a.",Q149/R149-1)</f>
        <v>n.a.</v>
      </c>
      <c r="U149" s="603">
        <f t="shared" si="17"/>
        <v>-1.6653345369377348E-16</v>
      </c>
      <c r="V149" s="603">
        <f t="shared" si="18"/>
        <v>0</v>
      </c>
    </row>
    <row r="150" spans="1:22" ht="13" x14ac:dyDescent="0.3">
      <c r="A150" s="173"/>
      <c r="B150" s="221"/>
      <c r="C150" s="221"/>
      <c r="D150" s="424"/>
      <c r="E150" s="221"/>
      <c r="F150" s="221"/>
      <c r="G150" s="424"/>
      <c r="H150" s="221"/>
      <c r="I150" s="221"/>
      <c r="J150" s="424"/>
      <c r="K150" s="221"/>
      <c r="L150" s="221"/>
      <c r="M150" s="424"/>
      <c r="N150" s="221"/>
      <c r="O150" s="221"/>
      <c r="P150" s="424"/>
      <c r="Q150" s="221"/>
      <c r="R150" s="221"/>
      <c r="S150" s="424"/>
      <c r="U150" s="606"/>
      <c r="V150" s="218"/>
    </row>
    <row r="151" spans="1:22" ht="13" x14ac:dyDescent="0.3">
      <c r="A151" s="180" t="str">
        <f>A51</f>
        <v>BU ABS</v>
      </c>
      <c r="B151" s="220">
        <f>B51/1000</f>
        <v>0.118169783</v>
      </c>
      <c r="C151" s="221">
        <f>C51/1000</f>
        <v>0.563790711</v>
      </c>
      <c r="D151" s="175">
        <f t="shared" si="19"/>
        <v>-0.79040133032628135</v>
      </c>
      <c r="E151" s="220">
        <f>E51/1000</f>
        <v>3.3153631999999995E-2</v>
      </c>
      <c r="F151" s="221">
        <f>F51/1000</f>
        <v>0.33605667</v>
      </c>
      <c r="G151" s="175">
        <f t="shared" si="20"/>
        <v>-0.9013451153937817</v>
      </c>
      <c r="H151" s="220">
        <f>H51/1000</f>
        <v>4.5844480000000007E-2</v>
      </c>
      <c r="I151" s="221">
        <f>I51/1000</f>
        <v>2.72021E-4</v>
      </c>
      <c r="J151" s="175">
        <f t="shared" si="21"/>
        <v>167.53287062395921</v>
      </c>
      <c r="K151" s="220">
        <f>K51/1000</f>
        <v>2.1069561000000004E-2</v>
      </c>
      <c r="L151" s="221">
        <f>L51/1000</f>
        <v>0.12053429</v>
      </c>
      <c r="M151" s="175">
        <f t="shared" si="22"/>
        <v>-0.82519861360613644</v>
      </c>
      <c r="N151" s="220">
        <f>N51/1000</f>
        <v>1.8102110000000001E-2</v>
      </c>
      <c r="O151" s="221">
        <f>O51/1000</f>
        <v>0.10692773000000001</v>
      </c>
      <c r="P151" s="175">
        <f>IF(ISERROR(N151/O151-1),"n.a.",N151/O151-1)</f>
        <v>-0.83070705793529886</v>
      </c>
      <c r="Q151" s="220">
        <f>Q51/1000</f>
        <v>0</v>
      </c>
      <c r="R151" s="221">
        <f>R51/1000</f>
        <v>0</v>
      </c>
      <c r="S151" s="175" t="str">
        <f>IF(ISERROR(Q151/R151-1),"n.a.",Q151/R151-1)</f>
        <v>n.a.</v>
      </c>
      <c r="U151" s="603">
        <f t="shared" ref="U151" si="51">+B151-E151-H151-K151-N151-Q151</f>
        <v>0</v>
      </c>
      <c r="V151" s="603">
        <f t="shared" ref="V151" si="52">+C151-F151-I151-L151-O151-R151</f>
        <v>-2.7755575615628914E-17</v>
      </c>
    </row>
    <row r="152" spans="1:22" ht="13" x14ac:dyDescent="0.3">
      <c r="U152" s="603"/>
      <c r="V152" s="603"/>
    </row>
    <row r="153" spans="1:22" ht="13" hidden="1" outlineLevel="1" x14ac:dyDescent="0.3">
      <c r="A153" s="603" t="s">
        <v>1269</v>
      </c>
      <c r="B153" s="604">
        <f>+B115-B117-B118-B119-B120-B121-B122-B123-B124-B125-B126-B127-B128-B129-B131-B132-B133-B137-B140-B141-B142-B143-B144-B145-B146-B147-B148-B149</f>
        <v>0</v>
      </c>
      <c r="C153" s="604">
        <f>+C115-C117-C118-C119-C120-C121-C122-C123-C124-C125-C126-C127-C128-C129-C131-C132-C133-C137-C140-C141-C142-C143-C144-C145-C146-C147-C148-C149</f>
        <v>8.8817841970012523E-16</v>
      </c>
      <c r="E153" s="604">
        <f>+E115-E117-E118-E119-E120-E121-E122-E123-E124-E125-E126-E127-E128-E129-E131-E132-E133-E137-E140-E141-E142-E143-E144-E145-E146-E147-E148-E149</f>
        <v>0</v>
      </c>
      <c r="F153" s="604">
        <f>+F115-F117-F118-F119-F120-F121-F122-F123-F124-F125-F126-F127-F128-F129-F131-F132-F133-F137-F140-F141-F142-F143-F144-F145-F146-F147-F148-F149</f>
        <v>0</v>
      </c>
      <c r="H153" s="604">
        <f>+H115-H117-H118-H119-H120-H121-H122-H123-H124-H125-H126-H127-H128-H129-H131-H132-H133-H137-H140-H141-H142-H143-H144-H145-H146-H147-H148-H149</f>
        <v>0</v>
      </c>
      <c r="I153" s="604">
        <f>+I115-I117-I118-I119-I120-I121-I122-I123-I124-I125-I126-I127-I128-I129-I131-I132-I133-I137-I140-I141-I142-I143-I144-I145-I146-I147-I148-I149</f>
        <v>-5.8391063251922448E-17</v>
      </c>
      <c r="K153" s="604">
        <f>+K115-K117-K118-K119-K120-K121-K122-K123-K124-K125-K126-K127-K128-K129-K131-K132-K133-K137-K140-K141-K142-K143-K144-K145-K146-K147-K148-K149</f>
        <v>-3.0495049573638772E-16</v>
      </c>
      <c r="L153" s="604">
        <f>+L115-L117-L118-L119-L120-L121-L122-L123-L124-L125-L126-L127-L128-L129-L131-L132-L133-L137-L140-L141-L142-L143-L144-L145-L146-L147-L148-L149</f>
        <v>-1.1195065057270637E-16</v>
      </c>
      <c r="N153" s="604">
        <f>+N115-N117-N118-N119-N120-N121-N122-N123-N124-N125-N126-N127-N128-N129-N131-N132-N133-N137-N140-N141-N142-N143-N144-N145-N146-N147-N148-N149</f>
        <v>2.0480579038251179E-16</v>
      </c>
      <c r="O153" s="604">
        <f>+O115-O117-O118-O119-O120-O121-O122-O123-O124-O125-O126-O127-O128-O129-O131-O132-O133-O137-O140-O141-O142-O143-O144-O145-O146-O147-O148-O149</f>
        <v>5.6920614055488983E-18</v>
      </c>
      <c r="Q153" s="604">
        <f>+Q115-Q117-Q118-Q119-Q120-Q121-Q122-Q123-Q124-Q125-Q126-Q127-Q128-Q129-Q131-Q132-Q133-Q137-Q140-Q141-Q142-Q143-Q144-Q145-Q146-Q147-Q148-Q149</f>
        <v>-1.0636192718672249E-16</v>
      </c>
      <c r="R153" s="604">
        <f>+R115-R117-R118-R119-R120-R121-R122-R123-R124-R125-R126-R127-R128-R129-R131-R132-R133-R137-R140-R141-R142-R143-R144-R145-R146-R147-R148-R149</f>
        <v>-9.4499061353836566E-16</v>
      </c>
      <c r="T153" s="603"/>
      <c r="U153" s="603"/>
      <c r="V153" s="603"/>
    </row>
    <row r="154" spans="1:22" collapsed="1" x14ac:dyDescent="0.25"/>
    <row r="156" spans="1:22" ht="13" x14ac:dyDescent="0.3">
      <c r="A156" s="87" t="str">
        <f>+A62</f>
        <v>CY19 Y-T-D(Mar)</v>
      </c>
      <c r="B156" s="194" t="str">
        <f>B62</f>
        <v>LATAM GSR</v>
      </c>
      <c r="C156" s="195" t="str">
        <f>B156</f>
        <v>LATAM GSR</v>
      </c>
      <c r="D156" s="168"/>
      <c r="E156" s="194" t="str">
        <f>E62</f>
        <v>Brazil</v>
      </c>
      <c r="F156" s="195" t="str">
        <f>E156</f>
        <v>Brazil</v>
      </c>
      <c r="G156" s="168"/>
      <c r="H156" s="194" t="str">
        <f>H62</f>
        <v>CHILE</v>
      </c>
      <c r="I156" s="195" t="str">
        <f>H156</f>
        <v>CHILE</v>
      </c>
      <c r="J156" s="168"/>
      <c r="K156" s="194" t="str">
        <f>K62</f>
        <v>PERU</v>
      </c>
      <c r="L156" s="195" t="str">
        <f>K156</f>
        <v>PERU</v>
      </c>
      <c r="M156" s="168"/>
      <c r="N156" s="194" t="str">
        <f>N62</f>
        <v>OTHER SOUTH AMERICA</v>
      </c>
      <c r="O156" s="195" t="str">
        <f>N156</f>
        <v>OTHER SOUTH AMERICA</v>
      </c>
      <c r="P156" s="168"/>
      <c r="Q156" s="194" t="str">
        <f>Q62</f>
        <v>MexAm</v>
      </c>
      <c r="R156" s="195" t="str">
        <f>Q156</f>
        <v>MexAm</v>
      </c>
      <c r="S156" s="168"/>
    </row>
    <row r="157" spans="1:22" x14ac:dyDescent="0.25">
      <c r="A157" s="176"/>
      <c r="B157" s="177" t="str">
        <f>B63</f>
        <v>CY19</v>
      </c>
      <c r="C157" s="178" t="str">
        <f>C63</f>
        <v>CY18</v>
      </c>
      <c r="D157" s="179"/>
      <c r="E157" s="177" t="str">
        <f>E63</f>
        <v>CY19</v>
      </c>
      <c r="F157" s="178" t="str">
        <f>F63</f>
        <v>CY18</v>
      </c>
      <c r="G157" s="196"/>
      <c r="H157" s="177" t="str">
        <f>H63</f>
        <v>CY19</v>
      </c>
      <c r="I157" s="178" t="str">
        <f>I63</f>
        <v>CY18</v>
      </c>
      <c r="J157" s="196"/>
      <c r="K157" s="177" t="str">
        <f>K63</f>
        <v>CY19</v>
      </c>
      <c r="L157" s="178" t="str">
        <f>L63</f>
        <v>CY18</v>
      </c>
      <c r="M157" s="196"/>
      <c r="N157" s="177" t="str">
        <f>N63</f>
        <v>CY19</v>
      </c>
      <c r="O157" s="178" t="str">
        <f>O63</f>
        <v>CY18</v>
      </c>
      <c r="P157" s="196"/>
      <c r="Q157" s="177" t="str">
        <f>Q63</f>
        <v>CY19</v>
      </c>
      <c r="R157" s="178" t="str">
        <f>R63</f>
        <v>CY18</v>
      </c>
      <c r="S157" s="196"/>
    </row>
    <row r="158" spans="1:22" x14ac:dyDescent="0.25">
      <c r="A158" s="176"/>
      <c r="B158" s="177" t="str">
        <f>B64</f>
        <v>Y-T-D(Mar)</v>
      </c>
      <c r="C158" s="178" t="str">
        <f>B158</f>
        <v>Y-T-D(Mar)</v>
      </c>
      <c r="D158" s="179"/>
      <c r="E158" s="177" t="str">
        <f>E64</f>
        <v>Y-T-D(Mar)</v>
      </c>
      <c r="F158" s="178" t="str">
        <f>E158</f>
        <v>Y-T-D(Mar)</v>
      </c>
      <c r="G158" s="179"/>
      <c r="H158" s="177" t="str">
        <f>H64</f>
        <v>Y-T-D(Mar)</v>
      </c>
      <c r="I158" s="178" t="str">
        <f>H158</f>
        <v>Y-T-D(Mar)</v>
      </c>
      <c r="J158" s="179"/>
      <c r="K158" s="177" t="str">
        <f>K64</f>
        <v>Y-T-D(Mar)</v>
      </c>
      <c r="L158" s="178" t="str">
        <f>K158</f>
        <v>Y-T-D(Mar)</v>
      </c>
      <c r="M158" s="179"/>
      <c r="N158" s="177" t="str">
        <f>N64</f>
        <v>Y-T-D(Mar)</v>
      </c>
      <c r="O158" s="178" t="str">
        <f>N158</f>
        <v>Y-T-D(Mar)</v>
      </c>
      <c r="P158" s="179"/>
      <c r="Q158" s="177" t="str">
        <f>Q64</f>
        <v>Y-T-D(Mar)</v>
      </c>
      <c r="R158" s="178" t="str">
        <f>Q158</f>
        <v>Y-T-D(Mar)</v>
      </c>
      <c r="S158" s="179"/>
    </row>
    <row r="159" spans="1:22" x14ac:dyDescent="0.25">
      <c r="A159" s="176"/>
      <c r="B159" s="197" t="s">
        <v>58</v>
      </c>
      <c r="C159" s="198" t="s">
        <v>58</v>
      </c>
      <c r="D159" s="179"/>
      <c r="E159" s="197" t="s">
        <v>58</v>
      </c>
      <c r="F159" s="198" t="s">
        <v>58</v>
      </c>
      <c r="G159" s="179"/>
      <c r="H159" s="197" t="s">
        <v>58</v>
      </c>
      <c r="I159" s="198" t="s">
        <v>58</v>
      </c>
      <c r="J159" s="179"/>
      <c r="K159" s="197" t="s">
        <v>58</v>
      </c>
      <c r="L159" s="198" t="s">
        <v>58</v>
      </c>
      <c r="M159" s="179"/>
      <c r="N159" s="197" t="s">
        <v>58</v>
      </c>
      <c r="O159" s="198" t="s">
        <v>58</v>
      </c>
      <c r="P159" s="179"/>
      <c r="Q159" s="197" t="s">
        <v>58</v>
      </c>
      <c r="R159" s="198" t="s">
        <v>58</v>
      </c>
      <c r="S159" s="179"/>
    </row>
    <row r="160" spans="1:22" x14ac:dyDescent="0.25">
      <c r="A160" s="176"/>
      <c r="B160" s="6" t="s">
        <v>7</v>
      </c>
      <c r="C160" s="198" t="s">
        <v>59</v>
      </c>
      <c r="D160" s="179"/>
      <c r="E160" s="6" t="s">
        <v>7</v>
      </c>
      <c r="F160" s="198" t="s">
        <v>59</v>
      </c>
      <c r="G160" s="179"/>
      <c r="H160" s="6" t="s">
        <v>7</v>
      </c>
      <c r="I160" s="198" t="s">
        <v>59</v>
      </c>
      <c r="J160" s="179"/>
      <c r="K160" s="6" t="s">
        <v>7</v>
      </c>
      <c r="L160" s="198" t="s">
        <v>59</v>
      </c>
      <c r="M160" s="179"/>
      <c r="N160" s="6" t="s">
        <v>7</v>
      </c>
      <c r="O160" s="198" t="s">
        <v>59</v>
      </c>
      <c r="P160" s="179"/>
      <c r="Q160" s="6" t="s">
        <v>7</v>
      </c>
      <c r="R160" s="198" t="s">
        <v>59</v>
      </c>
      <c r="S160" s="179"/>
    </row>
    <row r="161" spans="1:22" ht="13" thickBot="1" x14ac:dyDescent="0.3">
      <c r="A161" s="167"/>
      <c r="B161" s="199" t="s">
        <v>502</v>
      </c>
      <c r="C161" s="170"/>
      <c r="D161" s="200" t="s">
        <v>106</v>
      </c>
      <c r="E161" s="199" t="s">
        <v>502</v>
      </c>
      <c r="F161" s="170"/>
      <c r="G161" s="200" t="s">
        <v>106</v>
      </c>
      <c r="H161" s="199" t="s">
        <v>502</v>
      </c>
      <c r="I161" s="170"/>
      <c r="J161" s="200" t="s">
        <v>106</v>
      </c>
      <c r="K161" s="199" t="s">
        <v>502</v>
      </c>
      <c r="L161" s="170"/>
      <c r="M161" s="200" t="s">
        <v>106</v>
      </c>
      <c r="N161" s="199" t="s">
        <v>502</v>
      </c>
      <c r="O161" s="170"/>
      <c r="P161" s="200" t="s">
        <v>106</v>
      </c>
      <c r="Q161" s="199" t="s">
        <v>502</v>
      </c>
      <c r="R161" s="170"/>
      <c r="S161" s="200" t="s">
        <v>106</v>
      </c>
    </row>
    <row r="162" spans="1:22" ht="16" thickBot="1" x14ac:dyDescent="0.4">
      <c r="A162" s="563" t="str">
        <f t="shared" ref="A162:A191" si="53">A68</f>
        <v>BAs for GSR w/o ABS</v>
      </c>
      <c r="B162" s="573">
        <f t="shared" ref="B162:C181" si="54">B68/1000</f>
        <v>6.2128528420000002</v>
      </c>
      <c r="C162" s="574">
        <f t="shared" si="54"/>
        <v>5.208447048</v>
      </c>
      <c r="D162" s="577">
        <f>IF(ISERROR(B162/C162-1),"n.a.",B162/C162-1)</f>
        <v>0.19284170209346452</v>
      </c>
      <c r="E162" s="573">
        <f t="shared" ref="E162:F181" si="55">E68/1000</f>
        <v>0.88239899999999993</v>
      </c>
      <c r="F162" s="574">
        <f t="shared" si="55"/>
        <v>0.68243323</v>
      </c>
      <c r="G162" s="575">
        <f>IF(ISERROR(E162/F162-1),"n.a.",E162/F162-1)</f>
        <v>0.29301880566396199</v>
      </c>
      <c r="H162" s="573">
        <f t="shared" ref="H162:I181" si="56">H68/1000</f>
        <v>0.82242034399999997</v>
      </c>
      <c r="I162" s="574">
        <f t="shared" si="56"/>
        <v>0.39685233500000006</v>
      </c>
      <c r="J162" s="575">
        <f>IF(ISERROR(H162/I162-1),"n.a.",H162/I162-1)</f>
        <v>1.0723585864752438</v>
      </c>
      <c r="K162" s="573">
        <f t="shared" ref="K162:L181" si="57">K68/1000</f>
        <v>1.867274412</v>
      </c>
      <c r="L162" s="574">
        <f t="shared" si="57"/>
        <v>0.98035514000000001</v>
      </c>
      <c r="M162" s="575">
        <f>IF(ISERROR(K162/L162-1),"n.a.",K162/L162-1)</f>
        <v>0.90469181606983762</v>
      </c>
      <c r="N162" s="573">
        <f t="shared" ref="N162:O181" si="58">N68/1000</f>
        <v>0.61480324799999997</v>
      </c>
      <c r="O162" s="574">
        <f t="shared" si="58"/>
        <v>0.64373819500000018</v>
      </c>
      <c r="P162" s="576">
        <f>IF(ISERROR(N162/O162-1),"n.a.",N162/O162-1)</f>
        <v>-4.4948314741523498E-2</v>
      </c>
      <c r="Q162" s="573">
        <f t="shared" ref="Q162:R181" si="59">Q68/1000</f>
        <v>2.0259558379999998</v>
      </c>
      <c r="R162" s="574">
        <f t="shared" si="59"/>
        <v>2.5050681479999999</v>
      </c>
      <c r="S162" s="576">
        <f>IF(ISERROR(Q162/R162-1),"n.a.",Q162/R162-1)</f>
        <v>-0.19125719608966107</v>
      </c>
      <c r="U162" s="603">
        <f>+B162-E162-H162-K162-N162-Q162</f>
        <v>0</v>
      </c>
      <c r="V162" s="603">
        <f>+C162-F162-I162-L162-O162-R162</f>
        <v>0</v>
      </c>
    </row>
    <row r="163" spans="1:22" ht="13" x14ac:dyDescent="0.3">
      <c r="A163" s="381" t="str">
        <f t="shared" si="53"/>
        <v>BU Surveying &amp; Engineering w IDS</v>
      </c>
      <c r="B163" s="382">
        <f t="shared" si="54"/>
        <v>3.7386792439999992</v>
      </c>
      <c r="C163" s="383">
        <f t="shared" si="54"/>
        <v>3.4627349819999997</v>
      </c>
      <c r="D163" s="384">
        <f t="shared" ref="D163" si="60">IF(ISERROR(B163/C163-1),"n.a.",B163/C163-1)</f>
        <v>7.9689685590844661E-2</v>
      </c>
      <c r="E163" s="382">
        <f t="shared" si="55"/>
        <v>0.21304296</v>
      </c>
      <c r="F163" s="383">
        <f t="shared" si="55"/>
        <v>0.19396966000000004</v>
      </c>
      <c r="G163" s="384">
        <f t="shared" ref="G163" si="61">IF(ISERROR(E163/F163-1),"n.a.",E163/F163-1)</f>
        <v>9.8331357594790614E-2</v>
      </c>
      <c r="H163" s="382">
        <f t="shared" si="56"/>
        <v>0.23382657700000001</v>
      </c>
      <c r="I163" s="383">
        <f t="shared" si="56"/>
        <v>0.25873079200000004</v>
      </c>
      <c r="J163" s="384">
        <f t="shared" ref="J163" si="62">IF(ISERROR(H163/I163-1),"n.a.",H163/I163-1)</f>
        <v>-9.6255319312747445E-2</v>
      </c>
      <c r="K163" s="382">
        <f t="shared" si="57"/>
        <v>1.4470676500000001</v>
      </c>
      <c r="L163" s="383">
        <f t="shared" si="57"/>
        <v>0.82538277999999987</v>
      </c>
      <c r="M163" s="384">
        <f t="shared" ref="M163" si="63">IF(ISERROR(K163/L163-1),"n.a.",K163/L163-1)</f>
        <v>0.75320794795355472</v>
      </c>
      <c r="N163" s="382">
        <f t="shared" si="58"/>
        <v>0.43423067999999998</v>
      </c>
      <c r="O163" s="383">
        <f t="shared" si="58"/>
        <v>0.46505080799999998</v>
      </c>
      <c r="P163" s="384">
        <f t="shared" ref="P163" si="64">IF(ISERROR(N163/O163-1),"n.a.",N163/O163-1)</f>
        <v>-6.6272603917290729E-2</v>
      </c>
      <c r="Q163" s="382">
        <f t="shared" si="59"/>
        <v>1.4105113769999997</v>
      </c>
      <c r="R163" s="383">
        <f t="shared" si="59"/>
        <v>1.7196009420000002</v>
      </c>
      <c r="S163" s="384">
        <f t="shared" ref="S163:S177" si="65">IF(ISERROR(Q163/R163-1),"n.a.",Q163/R163-1)</f>
        <v>-0.17974493817182413</v>
      </c>
      <c r="U163" s="603">
        <f t="shared" ref="U163:U196" si="66">+B163-E163-H163-K163-N163-Q163</f>
        <v>0</v>
      </c>
      <c r="V163" s="603">
        <f t="shared" ref="V163:V196" si="67">+C163-F163-I163-L163-O163-R163</f>
        <v>0</v>
      </c>
    </row>
    <row r="164" spans="1:22" ht="13" x14ac:dyDescent="0.3">
      <c r="A164" s="193" t="str">
        <f t="shared" si="53"/>
        <v>TPS High-End</v>
      </c>
      <c r="B164" s="222">
        <f t="shared" si="54"/>
        <v>0.82187644000000004</v>
      </c>
      <c r="C164" s="223">
        <f t="shared" si="54"/>
        <v>0.58893965999999998</v>
      </c>
      <c r="D164" s="172">
        <f t="shared" ref="D164:D191" si="68">IF(ISERROR(B164/C164-1),"n.a.",B164/C164-1)</f>
        <v>0.39551892294025515</v>
      </c>
      <c r="E164" s="222">
        <f t="shared" si="55"/>
        <v>7.8049659999999993E-2</v>
      </c>
      <c r="F164" s="223">
        <f t="shared" si="55"/>
        <v>2.1974610000000002E-2</v>
      </c>
      <c r="G164" s="172">
        <f t="shared" ref="G164:G191" si="69">IF(ISERROR(E164/F164-1),"n.a.",E164/F164-1)</f>
        <v>2.5518109308879651</v>
      </c>
      <c r="H164" s="222">
        <f t="shared" si="56"/>
        <v>5.4025659999999989E-2</v>
      </c>
      <c r="I164" s="223">
        <f t="shared" si="56"/>
        <v>8.207223000000001E-2</v>
      </c>
      <c r="J164" s="172">
        <f t="shared" ref="J164:J191" si="70">IF(ISERROR(H164/I164-1),"n.a.",H164/I164-1)</f>
        <v>-0.34173032705459594</v>
      </c>
      <c r="K164" s="222">
        <f t="shared" si="57"/>
        <v>0.20237935999999998</v>
      </c>
      <c r="L164" s="223">
        <f t="shared" si="57"/>
        <v>0.15788851000000001</v>
      </c>
      <c r="M164" s="172">
        <f t="shared" ref="M164:M191" si="71">IF(ISERROR(K164/L164-1),"n.a.",K164/L164-1)</f>
        <v>0.28178649605344908</v>
      </c>
      <c r="N164" s="222">
        <f t="shared" si="58"/>
        <v>0.16464487999999999</v>
      </c>
      <c r="O164" s="223">
        <f t="shared" si="58"/>
        <v>3.9773531000000001E-2</v>
      </c>
      <c r="P164" s="172">
        <f t="shared" ref="P164:P191" si="72">IF(ISERROR(N164/O164-1),"n.a.",N164/O164-1)</f>
        <v>3.1395590449336765</v>
      </c>
      <c r="Q164" s="222">
        <f t="shared" si="59"/>
        <v>0.32277687999999999</v>
      </c>
      <c r="R164" s="223">
        <f t="shared" si="59"/>
        <v>0.28723077899999999</v>
      </c>
      <c r="S164" s="172">
        <f t="shared" si="65"/>
        <v>0.12375449846898201</v>
      </c>
      <c r="U164" s="603">
        <f t="shared" si="66"/>
        <v>0</v>
      </c>
      <c r="V164" s="603">
        <f t="shared" si="67"/>
        <v>0</v>
      </c>
    </row>
    <row r="165" spans="1:22" ht="13" x14ac:dyDescent="0.3">
      <c r="A165" s="193" t="str">
        <f t="shared" si="53"/>
        <v>TPS Midrange</v>
      </c>
      <c r="B165" s="222">
        <f t="shared" si="54"/>
        <v>1.677486719</v>
      </c>
      <c r="C165" s="223">
        <f t="shared" si="54"/>
        <v>1.8765547690000002</v>
      </c>
      <c r="D165" s="172">
        <f t="shared" si="68"/>
        <v>-0.10608166267701413</v>
      </c>
      <c r="E165" s="222">
        <f t="shared" si="55"/>
        <v>1.1620689999999999E-2</v>
      </c>
      <c r="F165" s="223">
        <f t="shared" si="55"/>
        <v>2.315681E-2</v>
      </c>
      <c r="G165" s="172">
        <f t="shared" si="69"/>
        <v>-0.4981739712853368</v>
      </c>
      <c r="H165" s="222">
        <f t="shared" si="56"/>
        <v>9.673890000000001E-3</v>
      </c>
      <c r="I165" s="223">
        <f t="shared" si="56"/>
        <v>7.2313999999999989E-2</v>
      </c>
      <c r="J165" s="172">
        <f t="shared" si="70"/>
        <v>-0.86622382941062581</v>
      </c>
      <c r="K165" s="222">
        <f t="shared" si="57"/>
        <v>0.83945275000000008</v>
      </c>
      <c r="L165" s="223">
        <f t="shared" si="57"/>
        <v>0.54466914</v>
      </c>
      <c r="M165" s="172">
        <f t="shared" si="71"/>
        <v>0.54121592054949197</v>
      </c>
      <c r="N165" s="222">
        <f t="shared" si="58"/>
        <v>0.10295214000000001</v>
      </c>
      <c r="O165" s="223">
        <f t="shared" si="58"/>
        <v>0.14393952000000002</v>
      </c>
      <c r="P165" s="172">
        <f t="shared" si="72"/>
        <v>-0.28475418008897069</v>
      </c>
      <c r="Q165" s="222">
        <f t="shared" si="59"/>
        <v>0.71378724900000001</v>
      </c>
      <c r="R165" s="223">
        <f t="shared" si="59"/>
        <v>1.0924752990000002</v>
      </c>
      <c r="S165" s="172">
        <f t="shared" si="65"/>
        <v>-0.34663305462982386</v>
      </c>
      <c r="U165" s="603">
        <f t="shared" si="66"/>
        <v>0</v>
      </c>
      <c r="V165" s="603">
        <f t="shared" si="67"/>
        <v>0</v>
      </c>
    </row>
    <row r="166" spans="1:22" ht="13" x14ac:dyDescent="0.3">
      <c r="A166" s="193" t="str">
        <f t="shared" si="53"/>
        <v>GNSS High-End</v>
      </c>
      <c r="B166" s="222">
        <f t="shared" si="54"/>
        <v>0.42359901500000002</v>
      </c>
      <c r="C166" s="223">
        <f t="shared" si="54"/>
        <v>0.37310076800000003</v>
      </c>
      <c r="D166" s="172">
        <f t="shared" si="68"/>
        <v>0.13534747535014446</v>
      </c>
      <c r="E166" s="222">
        <f t="shared" si="55"/>
        <v>3.8916539999999999E-2</v>
      </c>
      <c r="F166" s="223">
        <f t="shared" si="55"/>
        <v>7.1676500000000004E-2</v>
      </c>
      <c r="G166" s="172">
        <f t="shared" si="69"/>
        <v>-0.45705300900574108</v>
      </c>
      <c r="H166" s="222">
        <f t="shared" si="56"/>
        <v>8.345306999999999E-2</v>
      </c>
      <c r="I166" s="223">
        <f t="shared" si="56"/>
        <v>3.8986320000000005E-2</v>
      </c>
      <c r="J166" s="172">
        <f t="shared" si="70"/>
        <v>1.1405731548912534</v>
      </c>
      <c r="K166" s="222">
        <f t="shared" si="57"/>
        <v>0.16691033</v>
      </c>
      <c r="L166" s="223">
        <f t="shared" si="57"/>
        <v>3.3288309999999995E-2</v>
      </c>
      <c r="M166" s="172">
        <f t="shared" si="71"/>
        <v>4.0140824211262158</v>
      </c>
      <c r="N166" s="222">
        <f t="shared" si="58"/>
        <v>5.5380020000000002E-2</v>
      </c>
      <c r="O166" s="223">
        <f t="shared" si="58"/>
        <v>0.134645868</v>
      </c>
      <c r="P166" s="172">
        <f t="shared" si="72"/>
        <v>-0.58869870407014635</v>
      </c>
      <c r="Q166" s="222">
        <f t="shared" si="59"/>
        <v>7.8939054999999994E-2</v>
      </c>
      <c r="R166" s="223">
        <f t="shared" si="59"/>
        <v>9.4503770000000001E-2</v>
      </c>
      <c r="S166" s="172">
        <f t="shared" si="65"/>
        <v>-0.16469940828815621</v>
      </c>
      <c r="U166" s="603">
        <f t="shared" si="66"/>
        <v>0</v>
      </c>
      <c r="V166" s="603">
        <f t="shared" si="67"/>
        <v>0</v>
      </c>
    </row>
    <row r="167" spans="1:22" ht="13" x14ac:dyDescent="0.3">
      <c r="A167" s="193" t="str">
        <f t="shared" si="53"/>
        <v>Accessories Surveying</v>
      </c>
      <c r="B167" s="222">
        <f t="shared" si="54"/>
        <v>0.61091611199999984</v>
      </c>
      <c r="C167" s="223">
        <f t="shared" si="54"/>
        <v>0.41418903299999998</v>
      </c>
      <c r="D167" s="172">
        <f t="shared" si="68"/>
        <v>0.47496930948434812</v>
      </c>
      <c r="E167" s="222">
        <f t="shared" si="55"/>
        <v>6.2347049999999994E-2</v>
      </c>
      <c r="F167" s="223">
        <f t="shared" si="55"/>
        <v>3.6594459999999995E-2</v>
      </c>
      <c r="G167" s="172">
        <f t="shared" si="69"/>
        <v>0.70372919835406789</v>
      </c>
      <c r="H167" s="222">
        <f t="shared" si="56"/>
        <v>6.4334956999999998E-2</v>
      </c>
      <c r="I167" s="223">
        <f t="shared" si="56"/>
        <v>5.2595541999999995E-2</v>
      </c>
      <c r="J167" s="172">
        <f t="shared" si="70"/>
        <v>0.22320171165837599</v>
      </c>
      <c r="K167" s="222">
        <f t="shared" si="57"/>
        <v>0.18183697000000001</v>
      </c>
      <c r="L167" s="223">
        <f t="shared" si="57"/>
        <v>7.4394039999999995E-2</v>
      </c>
      <c r="M167" s="172">
        <f t="shared" si="71"/>
        <v>1.4442410978083733</v>
      </c>
      <c r="N167" s="222">
        <f t="shared" si="58"/>
        <v>6.7428989999999994E-2</v>
      </c>
      <c r="O167" s="223">
        <f t="shared" si="58"/>
        <v>7.6675629999999995E-2</v>
      </c>
      <c r="P167" s="172">
        <f t="shared" si="72"/>
        <v>-0.12059424878543545</v>
      </c>
      <c r="Q167" s="222">
        <f t="shared" si="59"/>
        <v>0.23496814499999999</v>
      </c>
      <c r="R167" s="223">
        <f t="shared" si="59"/>
        <v>0.173929361</v>
      </c>
      <c r="S167" s="172">
        <f t="shared" si="65"/>
        <v>0.3509400807837153</v>
      </c>
      <c r="U167" s="603">
        <f t="shared" si="66"/>
        <v>0</v>
      </c>
      <c r="V167" s="603">
        <f t="shared" si="67"/>
        <v>0</v>
      </c>
    </row>
    <row r="168" spans="1:22" ht="13" x14ac:dyDescent="0.3">
      <c r="A168" s="193" t="str">
        <f t="shared" si="53"/>
        <v>Controller &amp; Field Software</v>
      </c>
      <c r="B168" s="222">
        <f t="shared" si="54"/>
        <v>0.148560415</v>
      </c>
      <c r="C168" s="223">
        <f t="shared" si="54"/>
        <v>0.13739616499999999</v>
      </c>
      <c r="D168" s="172">
        <f t="shared" si="68"/>
        <v>8.1255906960722157E-2</v>
      </c>
      <c r="E168" s="222">
        <f t="shared" si="55"/>
        <v>1.5275240000000001E-2</v>
      </c>
      <c r="F168" s="223">
        <f t="shared" si="55"/>
        <v>2.3389879999999998E-2</v>
      </c>
      <c r="G168" s="172">
        <f t="shared" si="69"/>
        <v>-0.34692952678679834</v>
      </c>
      <c r="H168" s="222">
        <f t="shared" si="56"/>
        <v>2.0362140000000001E-2</v>
      </c>
      <c r="I168" s="223">
        <f t="shared" si="56"/>
        <v>1.2217960000000002E-2</v>
      </c>
      <c r="J168" s="172">
        <f t="shared" si="70"/>
        <v>0.6665744526909565</v>
      </c>
      <c r="K168" s="222">
        <f t="shared" si="57"/>
        <v>3.9367239999999998E-2</v>
      </c>
      <c r="L168" s="223">
        <f t="shared" si="57"/>
        <v>1.1778820000000001E-2</v>
      </c>
      <c r="M168" s="172">
        <f t="shared" si="71"/>
        <v>2.3422057557548204</v>
      </c>
      <c r="N168" s="222">
        <f t="shared" si="58"/>
        <v>2.5298720000000004E-2</v>
      </c>
      <c r="O168" s="223">
        <f t="shared" si="58"/>
        <v>6.1426718999999991E-2</v>
      </c>
      <c r="P168" s="172">
        <f t="shared" si="72"/>
        <v>-0.58814795235929807</v>
      </c>
      <c r="Q168" s="222">
        <f t="shared" si="59"/>
        <v>4.8257075000000003E-2</v>
      </c>
      <c r="R168" s="223">
        <f t="shared" si="59"/>
        <v>2.8582786000000002E-2</v>
      </c>
      <c r="S168" s="172">
        <f t="shared" si="65"/>
        <v>0.68832649833364745</v>
      </c>
      <c r="U168" s="603">
        <f t="shared" si="66"/>
        <v>0</v>
      </c>
      <c r="V168" s="603">
        <f t="shared" si="67"/>
        <v>0</v>
      </c>
    </row>
    <row r="169" spans="1:22" ht="13" x14ac:dyDescent="0.3">
      <c r="A169" s="193" t="str">
        <f t="shared" si="53"/>
        <v>GNSS Midrange</v>
      </c>
      <c r="B169" s="222">
        <f t="shared" si="54"/>
        <v>5.4916600000000006E-3</v>
      </c>
      <c r="C169" s="223">
        <f t="shared" si="54"/>
        <v>1.5995999999999999E-3</v>
      </c>
      <c r="D169" s="172">
        <f t="shared" si="68"/>
        <v>2.4331457864466124</v>
      </c>
      <c r="E169" s="222">
        <f t="shared" si="55"/>
        <v>1.3424799999999998E-3</v>
      </c>
      <c r="F169" s="223">
        <f t="shared" si="55"/>
        <v>3.9325999999999999E-4</v>
      </c>
      <c r="G169" s="172">
        <f t="shared" si="69"/>
        <v>2.4137212022580479</v>
      </c>
      <c r="H169" s="222">
        <f t="shared" si="56"/>
        <v>9.6975999999999996E-4</v>
      </c>
      <c r="I169" s="223">
        <f t="shared" si="56"/>
        <v>3.4373999999999999E-4</v>
      </c>
      <c r="J169" s="172">
        <f t="shared" si="70"/>
        <v>1.8212020713329844</v>
      </c>
      <c r="K169" s="222">
        <f t="shared" si="57"/>
        <v>0</v>
      </c>
      <c r="L169" s="223">
        <f t="shared" si="57"/>
        <v>1.4799999999999999E-4</v>
      </c>
      <c r="M169" s="172">
        <f t="shared" si="71"/>
        <v>-1</v>
      </c>
      <c r="N169" s="222">
        <f t="shared" si="58"/>
        <v>3.2116699999999998E-3</v>
      </c>
      <c r="O169" s="223">
        <f t="shared" si="58"/>
        <v>7.1459999999999991E-4</v>
      </c>
      <c r="P169" s="172">
        <f t="shared" si="72"/>
        <v>3.4943604813881892</v>
      </c>
      <c r="Q169" s="222">
        <f t="shared" si="59"/>
        <v>-3.2249999999999998E-5</v>
      </c>
      <c r="R169" s="223">
        <f t="shared" si="59"/>
        <v>0</v>
      </c>
      <c r="S169" s="172" t="str">
        <f t="shared" si="65"/>
        <v>n.a.</v>
      </c>
      <c r="U169" s="603">
        <f t="shared" si="66"/>
        <v>7.0473141211557788E-19</v>
      </c>
      <c r="V169" s="603">
        <f t="shared" si="67"/>
        <v>-1.0842021724855044E-19</v>
      </c>
    </row>
    <row r="170" spans="1:22" ht="13" x14ac:dyDescent="0.3">
      <c r="A170" s="193" t="str">
        <f t="shared" si="53"/>
        <v>Rail</v>
      </c>
      <c r="B170" s="222">
        <f t="shared" si="54"/>
        <v>0</v>
      </c>
      <c r="C170" s="223">
        <f t="shared" si="54"/>
        <v>0</v>
      </c>
      <c r="D170" s="172" t="str">
        <f t="shared" si="68"/>
        <v>n.a.</v>
      </c>
      <c r="E170" s="222">
        <f t="shared" si="55"/>
        <v>0</v>
      </c>
      <c r="F170" s="223">
        <f t="shared" si="55"/>
        <v>0</v>
      </c>
      <c r="G170" s="172" t="str">
        <f t="shared" si="69"/>
        <v>n.a.</v>
      </c>
      <c r="H170" s="222">
        <f t="shared" si="56"/>
        <v>0</v>
      </c>
      <c r="I170" s="223">
        <f t="shared" si="56"/>
        <v>0</v>
      </c>
      <c r="J170" s="172" t="str">
        <f t="shared" si="70"/>
        <v>n.a.</v>
      </c>
      <c r="K170" s="222">
        <f t="shared" si="57"/>
        <v>0</v>
      </c>
      <c r="L170" s="223">
        <f t="shared" si="57"/>
        <v>0</v>
      </c>
      <c r="M170" s="172" t="str">
        <f t="shared" si="71"/>
        <v>n.a.</v>
      </c>
      <c r="N170" s="222">
        <f t="shared" si="58"/>
        <v>0</v>
      </c>
      <c r="O170" s="223">
        <f t="shared" si="58"/>
        <v>0</v>
      </c>
      <c r="P170" s="172" t="str">
        <f t="shared" si="72"/>
        <v>n.a.</v>
      </c>
      <c r="Q170" s="222">
        <f t="shared" si="59"/>
        <v>0</v>
      </c>
      <c r="R170" s="223">
        <f t="shared" si="59"/>
        <v>0</v>
      </c>
      <c r="S170" s="172" t="str">
        <f t="shared" si="65"/>
        <v>n.a.</v>
      </c>
      <c r="U170" s="603">
        <f t="shared" si="66"/>
        <v>0</v>
      </c>
      <c r="V170" s="603">
        <f t="shared" si="67"/>
        <v>0</v>
      </c>
    </row>
    <row r="171" spans="1:22" ht="13" x14ac:dyDescent="0.3">
      <c r="A171" s="193" t="str">
        <f t="shared" si="53"/>
        <v>Digital Levels</v>
      </c>
      <c r="B171" s="222">
        <f t="shared" si="54"/>
        <v>2.9564330000000003E-2</v>
      </c>
      <c r="C171" s="223">
        <f t="shared" si="54"/>
        <v>3.2176655999999998E-2</v>
      </c>
      <c r="D171" s="172">
        <f t="shared" si="68"/>
        <v>-8.1186994695781722E-2</v>
      </c>
      <c r="E171" s="222">
        <f t="shared" si="55"/>
        <v>9.2447999999999998E-4</v>
      </c>
      <c r="F171" s="223">
        <f t="shared" si="55"/>
        <v>5.1039999999999999E-5</v>
      </c>
      <c r="G171" s="172">
        <f t="shared" si="69"/>
        <v>17.112852664576803</v>
      </c>
      <c r="H171" s="222">
        <f t="shared" si="56"/>
        <v>1.1790000000000001E-4</v>
      </c>
      <c r="I171" s="223">
        <f t="shared" si="56"/>
        <v>3.6000000000000001E-5</v>
      </c>
      <c r="J171" s="172">
        <f t="shared" si="70"/>
        <v>2.2749999999999999</v>
      </c>
      <c r="K171" s="222">
        <f t="shared" si="57"/>
        <v>1.6564800000000001E-2</v>
      </c>
      <c r="L171" s="223">
        <f t="shared" si="57"/>
        <v>5.5859999999999997E-5</v>
      </c>
      <c r="M171" s="172">
        <f t="shared" si="71"/>
        <v>295.54135338345867</v>
      </c>
      <c r="N171" s="222">
        <f t="shared" si="58"/>
        <v>6.115240000000001E-3</v>
      </c>
      <c r="O171" s="223">
        <f t="shared" si="58"/>
        <v>1.0863000000000003E-3</v>
      </c>
      <c r="P171" s="172">
        <f t="shared" si="72"/>
        <v>4.6294209702660396</v>
      </c>
      <c r="Q171" s="222">
        <f t="shared" si="59"/>
        <v>5.8419099999999996E-3</v>
      </c>
      <c r="R171" s="223">
        <f t="shared" si="59"/>
        <v>3.0947455999999998E-2</v>
      </c>
      <c r="S171" s="172">
        <f t="shared" si="65"/>
        <v>-0.81123133352221255</v>
      </c>
      <c r="U171" s="603">
        <f t="shared" si="66"/>
        <v>0</v>
      </c>
      <c r="V171" s="603">
        <f t="shared" si="67"/>
        <v>0</v>
      </c>
    </row>
    <row r="172" spans="1:22" ht="13" x14ac:dyDescent="0.3">
      <c r="A172" s="193" t="str">
        <f t="shared" si="53"/>
        <v>Survey PC Application Software</v>
      </c>
      <c r="B172" s="222">
        <f t="shared" si="54"/>
        <v>1.7822610000000003E-2</v>
      </c>
      <c r="C172" s="223">
        <f t="shared" si="54"/>
        <v>3.7549941000000003E-2</v>
      </c>
      <c r="D172" s="172">
        <f t="shared" si="68"/>
        <v>-0.52536250323269473</v>
      </c>
      <c r="E172" s="222">
        <f t="shared" si="55"/>
        <v>4.5635200000000006E-3</v>
      </c>
      <c r="F172" s="223">
        <f t="shared" si="55"/>
        <v>1.5556920000000002E-2</v>
      </c>
      <c r="G172" s="172">
        <f t="shared" si="69"/>
        <v>-0.70665658755074912</v>
      </c>
      <c r="H172" s="222">
        <f t="shared" si="56"/>
        <v>7.9919999999999991E-4</v>
      </c>
      <c r="I172" s="223">
        <f t="shared" si="56"/>
        <v>1.65E-4</v>
      </c>
      <c r="J172" s="172">
        <f t="shared" si="70"/>
        <v>3.8436363636363629</v>
      </c>
      <c r="K172" s="222">
        <f t="shared" si="57"/>
        <v>5.5620000000000008E-4</v>
      </c>
      <c r="L172" s="223">
        <f t="shared" si="57"/>
        <v>3.1157899999999998E-3</v>
      </c>
      <c r="M172" s="172">
        <f t="shared" si="71"/>
        <v>-0.82148989501859881</v>
      </c>
      <c r="N172" s="222">
        <f t="shared" si="58"/>
        <v>5.9493899999999997E-3</v>
      </c>
      <c r="O172" s="223">
        <f t="shared" si="58"/>
        <v>6.7886400000000003E-3</v>
      </c>
      <c r="P172" s="172">
        <f t="shared" si="72"/>
        <v>-0.12362564519550312</v>
      </c>
      <c r="Q172" s="222">
        <f t="shared" si="59"/>
        <v>5.9543E-3</v>
      </c>
      <c r="R172" s="223">
        <f t="shared" si="59"/>
        <v>1.1923591000000001E-2</v>
      </c>
      <c r="S172" s="172">
        <f t="shared" si="65"/>
        <v>-0.50062862773471517</v>
      </c>
      <c r="U172" s="603">
        <f t="shared" si="66"/>
        <v>0</v>
      </c>
      <c r="V172" s="603">
        <f t="shared" si="67"/>
        <v>0</v>
      </c>
    </row>
    <row r="173" spans="1:22" ht="13" x14ac:dyDescent="0.3">
      <c r="A173" s="193" t="str">
        <f t="shared" si="53"/>
        <v>S&amp;E Other</v>
      </c>
      <c r="B173" s="222">
        <f t="shared" si="54"/>
        <v>3.361943E-3</v>
      </c>
      <c r="C173" s="223">
        <f t="shared" si="54"/>
        <v>5.2210000000000003E-5</v>
      </c>
      <c r="D173" s="172">
        <f t="shared" si="68"/>
        <v>63.39270254740471</v>
      </c>
      <c r="E173" s="222">
        <f t="shared" si="55"/>
        <v>3.3000000000000002E-6</v>
      </c>
      <c r="F173" s="223">
        <f t="shared" si="55"/>
        <v>0</v>
      </c>
      <c r="G173" s="172" t="str">
        <f t="shared" si="69"/>
        <v>n.a.</v>
      </c>
      <c r="H173" s="222">
        <f t="shared" si="56"/>
        <v>8.9999999999999992E-5</v>
      </c>
      <c r="I173" s="223">
        <f t="shared" si="56"/>
        <v>0</v>
      </c>
      <c r="J173" s="172" t="str">
        <f t="shared" si="70"/>
        <v>n.a.</v>
      </c>
      <c r="K173" s="222">
        <f t="shared" si="57"/>
        <v>0</v>
      </c>
      <c r="L173" s="223">
        <f t="shared" si="57"/>
        <v>4.4310000000000001E-5</v>
      </c>
      <c r="M173" s="172">
        <f t="shared" si="71"/>
        <v>-1</v>
      </c>
      <c r="N173" s="222">
        <f t="shared" si="58"/>
        <v>3.2496300000000003E-3</v>
      </c>
      <c r="O173" s="223">
        <f t="shared" si="58"/>
        <v>0</v>
      </c>
      <c r="P173" s="172" t="str">
        <f t="shared" si="72"/>
        <v>n.a.</v>
      </c>
      <c r="Q173" s="222">
        <f t="shared" si="59"/>
        <v>1.9013000000000002E-5</v>
      </c>
      <c r="R173" s="223">
        <f t="shared" si="59"/>
        <v>7.9000000000000006E-6</v>
      </c>
      <c r="S173" s="172">
        <f t="shared" si="65"/>
        <v>1.406708860759494</v>
      </c>
      <c r="U173" s="603">
        <f t="shared" si="66"/>
        <v>0</v>
      </c>
      <c r="V173" s="603">
        <f t="shared" si="67"/>
        <v>0</v>
      </c>
    </row>
    <row r="174" spans="1:22" ht="13" hidden="1" outlineLevel="1" x14ac:dyDescent="0.3">
      <c r="A174" s="193" t="str">
        <f t="shared" si="53"/>
        <v>GNSS Prexiso (discontinued)</v>
      </c>
      <c r="B174" s="222">
        <f t="shared" si="54"/>
        <v>0</v>
      </c>
      <c r="C174" s="223">
        <f t="shared" si="54"/>
        <v>1.17618E-3</v>
      </c>
      <c r="D174" s="172">
        <f t="shared" si="68"/>
        <v>-1</v>
      </c>
      <c r="E174" s="222">
        <f t="shared" si="55"/>
        <v>0</v>
      </c>
      <c r="F174" s="223">
        <f t="shared" si="55"/>
        <v>1.17618E-3</v>
      </c>
      <c r="G174" s="172">
        <f t="shared" si="69"/>
        <v>-1</v>
      </c>
      <c r="H174" s="222">
        <f t="shared" si="56"/>
        <v>0</v>
      </c>
      <c r="I174" s="223">
        <f t="shared" si="56"/>
        <v>0</v>
      </c>
      <c r="J174" s="172" t="str">
        <f t="shared" si="70"/>
        <v>n.a.</v>
      </c>
      <c r="K174" s="222">
        <f t="shared" si="57"/>
        <v>0</v>
      </c>
      <c r="L174" s="223">
        <f t="shared" si="57"/>
        <v>0</v>
      </c>
      <c r="M174" s="172" t="str">
        <f t="shared" si="71"/>
        <v>n.a.</v>
      </c>
      <c r="N174" s="222">
        <f t="shared" si="58"/>
        <v>0</v>
      </c>
      <c r="O174" s="223">
        <f t="shared" si="58"/>
        <v>0</v>
      </c>
      <c r="P174" s="172" t="str">
        <f t="shared" si="72"/>
        <v>n.a.</v>
      </c>
      <c r="Q174" s="222">
        <f t="shared" si="59"/>
        <v>0</v>
      </c>
      <c r="R174" s="223">
        <f t="shared" si="59"/>
        <v>0</v>
      </c>
      <c r="S174" s="172" t="str">
        <f t="shared" si="65"/>
        <v>n.a.</v>
      </c>
      <c r="U174" s="603">
        <f t="shared" si="66"/>
        <v>0</v>
      </c>
      <c r="V174" s="603">
        <f t="shared" si="67"/>
        <v>0</v>
      </c>
    </row>
    <row r="175" spans="1:22" ht="13" collapsed="1" x14ac:dyDescent="0.3">
      <c r="A175" s="180" t="str">
        <f t="shared" si="53"/>
        <v>BU GMAT Solutions w IDS</v>
      </c>
      <c r="B175" s="220">
        <f t="shared" si="54"/>
        <v>0.17002282900000001</v>
      </c>
      <c r="C175" s="221">
        <f t="shared" si="54"/>
        <v>0.16025091499999999</v>
      </c>
      <c r="D175" s="175">
        <f t="shared" si="68"/>
        <v>6.0978834348621502E-2</v>
      </c>
      <c r="E175" s="220">
        <f t="shared" si="55"/>
        <v>1.045859E-2</v>
      </c>
      <c r="F175" s="221">
        <f t="shared" si="55"/>
        <v>6.2985100000000002E-3</v>
      </c>
      <c r="G175" s="175">
        <f t="shared" si="69"/>
        <v>0.6604863689983822</v>
      </c>
      <c r="H175" s="220">
        <f t="shared" si="56"/>
        <v>4.7944489999999992E-2</v>
      </c>
      <c r="I175" s="221">
        <f t="shared" si="56"/>
        <v>2.6626900000000002E-2</v>
      </c>
      <c r="J175" s="175">
        <f t="shared" si="70"/>
        <v>0.80060352500666587</v>
      </c>
      <c r="K175" s="220">
        <f t="shared" si="57"/>
        <v>5.3518029999999994E-2</v>
      </c>
      <c r="L175" s="221">
        <f t="shared" si="57"/>
        <v>5.5016845000000002E-2</v>
      </c>
      <c r="M175" s="175">
        <f t="shared" si="71"/>
        <v>-2.7242838079864606E-2</v>
      </c>
      <c r="N175" s="220">
        <f t="shared" si="58"/>
        <v>2.8340600000000002E-3</v>
      </c>
      <c r="O175" s="221">
        <f t="shared" si="58"/>
        <v>2.9076399999999999E-2</v>
      </c>
      <c r="P175" s="175">
        <f t="shared" si="72"/>
        <v>-0.9025305746240937</v>
      </c>
      <c r="Q175" s="220">
        <f t="shared" si="59"/>
        <v>5.5267659000000004E-2</v>
      </c>
      <c r="R175" s="221">
        <f t="shared" si="59"/>
        <v>4.3232259999999995E-2</v>
      </c>
      <c r="S175" s="175">
        <f t="shared" si="65"/>
        <v>0.27838930927969097</v>
      </c>
      <c r="U175" s="603">
        <f t="shared" si="66"/>
        <v>0</v>
      </c>
      <c r="V175" s="603">
        <f t="shared" si="67"/>
        <v>0</v>
      </c>
    </row>
    <row r="176" spans="1:22" ht="13" x14ac:dyDescent="0.3">
      <c r="A176" s="180" t="str">
        <f t="shared" si="53"/>
        <v>BU Construction &amp; Engineering w IDS</v>
      </c>
      <c r="B176" s="220">
        <f t="shared" si="54"/>
        <v>1.6294558000000001E-2</v>
      </c>
      <c r="C176" s="221">
        <f t="shared" si="54"/>
        <v>3.3005401000000004E-2</v>
      </c>
      <c r="D176" s="175">
        <f t="shared" si="68"/>
        <v>-0.50630631635107237</v>
      </c>
      <c r="E176" s="220">
        <f t="shared" si="55"/>
        <v>2.1923E-4</v>
      </c>
      <c r="F176" s="221">
        <f t="shared" si="55"/>
        <v>1.2684649999999999E-3</v>
      </c>
      <c r="G176" s="175">
        <f t="shared" si="69"/>
        <v>-0.82716905866539481</v>
      </c>
      <c r="H176" s="220">
        <f t="shared" si="56"/>
        <v>1.4997599999999999E-3</v>
      </c>
      <c r="I176" s="221">
        <f t="shared" si="56"/>
        <v>7.0965999999999998E-3</v>
      </c>
      <c r="J176" s="175">
        <f t="shared" si="70"/>
        <v>-0.78866499450441063</v>
      </c>
      <c r="K176" s="220">
        <f t="shared" si="57"/>
        <v>4.3623790000000004E-3</v>
      </c>
      <c r="L176" s="221">
        <f t="shared" si="57"/>
        <v>1.4315000000000001E-4</v>
      </c>
      <c r="M176" s="175">
        <f t="shared" si="71"/>
        <v>29.474180929095354</v>
      </c>
      <c r="N176" s="220">
        <f t="shared" si="58"/>
        <v>1.6008769999999999E-3</v>
      </c>
      <c r="O176" s="221">
        <f t="shared" si="58"/>
        <v>-7.1675000000000005E-4</v>
      </c>
      <c r="P176" s="175">
        <f t="shared" si="72"/>
        <v>-3.2335221485873733</v>
      </c>
      <c r="Q176" s="220">
        <f t="shared" si="59"/>
        <v>8.6123119999999987E-3</v>
      </c>
      <c r="R176" s="221">
        <f t="shared" si="59"/>
        <v>2.5213935999999999E-2</v>
      </c>
      <c r="S176" s="175">
        <f t="shared" si="65"/>
        <v>-0.65843048066751653</v>
      </c>
      <c r="U176" s="603">
        <f t="shared" si="66"/>
        <v>0</v>
      </c>
      <c r="V176" s="603">
        <f t="shared" si="67"/>
        <v>0</v>
      </c>
    </row>
    <row r="177" spans="1:22" ht="13.5" customHeight="1" collapsed="1" x14ac:dyDescent="0.3">
      <c r="A177" s="180" t="str">
        <f t="shared" si="53"/>
        <v>BU Terrestrial Laser Scanning w IDS</v>
      </c>
      <c r="B177" s="220">
        <f t="shared" si="54"/>
        <v>0.84135935700000009</v>
      </c>
      <c r="C177" s="221">
        <f t="shared" si="54"/>
        <v>0.78664854699999998</v>
      </c>
      <c r="D177" s="175">
        <f t="shared" ref="D177:D187" si="73">IF(ISERROR(B177/C177-1),"n.a.",B177/C177-1)</f>
        <v>6.9549241791201144E-2</v>
      </c>
      <c r="E177" s="220">
        <f t="shared" si="55"/>
        <v>0.31351996999999998</v>
      </c>
      <c r="F177" s="221">
        <f t="shared" si="55"/>
        <v>0.13170934000000004</v>
      </c>
      <c r="G177" s="175">
        <f t="shared" ref="G177:G187" si="74">IF(ISERROR(E177/F177-1),"n.a.",E177/F177-1)</f>
        <v>1.3803928407810706</v>
      </c>
      <c r="H177" s="220">
        <f t="shared" si="56"/>
        <v>0.14728254000000005</v>
      </c>
      <c r="I177" s="221">
        <f t="shared" si="56"/>
        <v>1.4236699999999999E-3</v>
      </c>
      <c r="J177" s="175">
        <f t="shared" ref="J177:J187" si="75">IF(ISERROR(H177/I177-1),"n.a.",H177/I177-1)</f>
        <v>102.45272429706326</v>
      </c>
      <c r="K177" s="220">
        <f t="shared" si="57"/>
        <v>7.6019280000000009E-2</v>
      </c>
      <c r="L177" s="221">
        <f t="shared" si="57"/>
        <v>0</v>
      </c>
      <c r="M177" s="175" t="str">
        <f t="shared" ref="M177:M187" si="76">IF(ISERROR(K177/L177-1),"n.a.",K177/L177-1)</f>
        <v>n.a.</v>
      </c>
      <c r="N177" s="220">
        <f t="shared" si="58"/>
        <v>6.2104156000000001E-2</v>
      </c>
      <c r="O177" s="221">
        <f t="shared" si="58"/>
        <v>1.3267959999999999E-2</v>
      </c>
      <c r="P177" s="175">
        <f t="shared" ref="P177:P187" si="77">IF(ISERROR(N177/O177-1),"n.a.",N177/O177-1)</f>
        <v>3.6807614735045933</v>
      </c>
      <c r="Q177" s="220">
        <f t="shared" si="59"/>
        <v>0.24243341099999999</v>
      </c>
      <c r="R177" s="221">
        <f t="shared" si="59"/>
        <v>0.64024757700000012</v>
      </c>
      <c r="S177" s="175">
        <f t="shared" si="65"/>
        <v>-0.62134427413850268</v>
      </c>
      <c r="U177" s="603">
        <f t="shared" si="66"/>
        <v>0</v>
      </c>
      <c r="V177" s="603">
        <f t="shared" si="67"/>
        <v>0</v>
      </c>
    </row>
    <row r="178" spans="1:22" ht="13" x14ac:dyDescent="0.3">
      <c r="A178" s="181" t="str">
        <f t="shared" si="53"/>
        <v>Midrange Scanners</v>
      </c>
      <c r="B178" s="222">
        <f t="shared" si="54"/>
        <v>0.40676927600000007</v>
      </c>
      <c r="C178" s="223">
        <f t="shared" si="54"/>
        <v>5.3000000000000001E-7</v>
      </c>
      <c r="D178" s="172">
        <f>IF(ISERROR(B178/C178-1),"n.a.",B178/C178-1)</f>
        <v>767488.20000000007</v>
      </c>
      <c r="E178" s="222">
        <f t="shared" si="55"/>
        <v>0.14613380000000001</v>
      </c>
      <c r="F178" s="223">
        <f t="shared" si="55"/>
        <v>0</v>
      </c>
      <c r="G178" s="172" t="str">
        <f>IF(ISERROR(E178/F178-1),"n.a.",E178/F178-1)</f>
        <v>n.a.</v>
      </c>
      <c r="H178" s="222">
        <f t="shared" si="56"/>
        <v>0.12417602</v>
      </c>
      <c r="I178" s="223">
        <f t="shared" si="56"/>
        <v>0</v>
      </c>
      <c r="J178" s="172" t="str">
        <f>IF(ISERROR(H178/I178-1),"n.a.",H178/I178-1)</f>
        <v>n.a.</v>
      </c>
      <c r="K178" s="222">
        <f t="shared" si="57"/>
        <v>4.0432999999999997E-2</v>
      </c>
      <c r="L178" s="223">
        <f t="shared" si="57"/>
        <v>0</v>
      </c>
      <c r="M178" s="172" t="str">
        <f>IF(ISERROR(K178/L178-1),"n.a.",K178/L178-1)</f>
        <v>n.a.</v>
      </c>
      <c r="N178" s="222">
        <f t="shared" si="58"/>
        <v>3.4378009999999994E-2</v>
      </c>
      <c r="O178" s="223">
        <f t="shared" si="58"/>
        <v>0</v>
      </c>
      <c r="P178" s="172" t="str">
        <f>IF(ISERROR(N178/O178-1),"n.a.",N178/O178-1)</f>
        <v>n.a.</v>
      </c>
      <c r="Q178" s="222">
        <f t="shared" si="59"/>
        <v>6.1648445999999996E-2</v>
      </c>
      <c r="R178" s="223">
        <f t="shared" si="59"/>
        <v>5.3000000000000001E-7</v>
      </c>
      <c r="S178" s="172">
        <f>IF(ISERROR(Q178/R178-1),"n.a.",Q178/R178-1)</f>
        <v>116316.82264150943</v>
      </c>
      <c r="U178" s="603">
        <f t="shared" si="66"/>
        <v>0</v>
      </c>
      <c r="V178" s="603">
        <f t="shared" si="67"/>
        <v>0</v>
      </c>
    </row>
    <row r="179" spans="1:22" ht="13" x14ac:dyDescent="0.3">
      <c r="A179" s="181" t="str">
        <f t="shared" si="53"/>
        <v>Entry-level Scanner</v>
      </c>
      <c r="B179" s="222">
        <f t="shared" si="54"/>
        <v>9.5525734000000001E-2</v>
      </c>
      <c r="C179" s="223">
        <f t="shared" si="54"/>
        <v>0.13300481200000003</v>
      </c>
      <c r="D179" s="172">
        <f>IF(ISERROR(B179/C179-1),"n.a.",B179/C179-1)</f>
        <v>-0.28178738375270229</v>
      </c>
      <c r="E179" s="222">
        <f t="shared" si="55"/>
        <v>1.723272E-2</v>
      </c>
      <c r="F179" s="223">
        <f t="shared" si="55"/>
        <v>0.10634917000000001</v>
      </c>
      <c r="G179" s="172">
        <f>IF(ISERROR(E179/F179-1),"n.a.",E179/F179-1)</f>
        <v>-0.83796093566127505</v>
      </c>
      <c r="H179" s="222">
        <f t="shared" si="56"/>
        <v>1.4089249999999999E-2</v>
      </c>
      <c r="I179" s="223">
        <f t="shared" si="56"/>
        <v>0</v>
      </c>
      <c r="J179" s="172" t="str">
        <f>IF(ISERROR(H179/I179-1),"n.a.",H179/I179-1)</f>
        <v>n.a.</v>
      </c>
      <c r="K179" s="222">
        <f t="shared" si="57"/>
        <v>3.2484470000000001E-2</v>
      </c>
      <c r="L179" s="223">
        <f t="shared" si="57"/>
        <v>0</v>
      </c>
      <c r="M179" s="172" t="str">
        <f>IF(ISERROR(K179/L179-1),"n.a.",K179/L179-1)</f>
        <v>n.a.</v>
      </c>
      <c r="N179" s="222">
        <f t="shared" si="58"/>
        <v>0</v>
      </c>
      <c r="O179" s="223">
        <f t="shared" si="58"/>
        <v>1.241596E-2</v>
      </c>
      <c r="P179" s="172">
        <f>IF(ISERROR(N179/O179-1),"n.a.",N179/O179-1)</f>
        <v>-1</v>
      </c>
      <c r="Q179" s="222">
        <f t="shared" si="59"/>
        <v>3.1719293999999995E-2</v>
      </c>
      <c r="R179" s="223">
        <f t="shared" si="59"/>
        <v>1.4239682E-2</v>
      </c>
      <c r="S179" s="172">
        <f>IF(ISERROR(Q179/R179-1),"n.a.",Q179/R179-1)</f>
        <v>1.2275282551955864</v>
      </c>
      <c r="U179" s="603">
        <f t="shared" si="66"/>
        <v>0</v>
      </c>
      <c r="V179" s="603">
        <f t="shared" si="67"/>
        <v>2.0816681711721685E-17</v>
      </c>
    </row>
    <row r="180" spans="1:22" ht="13" x14ac:dyDescent="0.3">
      <c r="A180" s="181" t="str">
        <f t="shared" si="53"/>
        <v>TLS Hardware</v>
      </c>
      <c r="B180" s="222">
        <f t="shared" si="54"/>
        <v>0.260833702</v>
      </c>
      <c r="C180" s="223">
        <f t="shared" si="54"/>
        <v>0.32800162499999996</v>
      </c>
      <c r="D180" s="172">
        <f t="shared" si="73"/>
        <v>-0.20477923851749202</v>
      </c>
      <c r="E180" s="222">
        <f t="shared" si="55"/>
        <v>0.14453788000000001</v>
      </c>
      <c r="F180" s="223">
        <f t="shared" si="55"/>
        <v>1.9439239999999997E-2</v>
      </c>
      <c r="G180" s="172">
        <f t="shared" si="74"/>
        <v>6.4353668147520189</v>
      </c>
      <c r="H180" s="222">
        <f t="shared" si="56"/>
        <v>6.4342899999999996E-3</v>
      </c>
      <c r="I180" s="223">
        <f t="shared" si="56"/>
        <v>9.8613999999999993E-4</v>
      </c>
      <c r="J180" s="172">
        <f t="shared" si="75"/>
        <v>5.5247226560123313</v>
      </c>
      <c r="K180" s="222">
        <f t="shared" si="57"/>
        <v>1.5421E-4</v>
      </c>
      <c r="L180" s="223">
        <f t="shared" si="57"/>
        <v>0</v>
      </c>
      <c r="M180" s="172" t="str">
        <f t="shared" si="76"/>
        <v>n.a.</v>
      </c>
      <c r="N180" s="222">
        <f t="shared" si="58"/>
        <v>1.600677E-2</v>
      </c>
      <c r="O180" s="223">
        <f t="shared" si="58"/>
        <v>7.6500000000000005E-4</v>
      </c>
      <c r="P180" s="172">
        <f t="shared" si="77"/>
        <v>19.923882352941174</v>
      </c>
      <c r="Q180" s="222">
        <f t="shared" si="59"/>
        <v>9.3700551999999993E-2</v>
      </c>
      <c r="R180" s="223">
        <f t="shared" si="59"/>
        <v>0.30681124500000007</v>
      </c>
      <c r="S180" s="172">
        <f t="shared" ref="S180:S195" si="78">IF(ISERROR(Q180/R180-1),"n.a.",Q180/R180-1)</f>
        <v>-0.69459870351231756</v>
      </c>
      <c r="U180" s="603">
        <f t="shared" si="66"/>
        <v>0</v>
      </c>
      <c r="V180" s="603">
        <f t="shared" si="67"/>
        <v>0</v>
      </c>
    </row>
    <row r="181" spans="1:22" ht="13" hidden="1" outlineLevel="1" x14ac:dyDescent="0.3">
      <c r="A181" s="182" t="str">
        <f t="shared" si="53"/>
        <v>High-end Scanners</v>
      </c>
      <c r="B181" s="222">
        <f t="shared" si="54"/>
        <v>0.23263478700000001</v>
      </c>
      <c r="C181" s="223">
        <f t="shared" si="54"/>
        <v>0.30824391700000003</v>
      </c>
      <c r="D181" s="172">
        <f t="shared" si="73"/>
        <v>-0.24528993381562825</v>
      </c>
      <c r="E181" s="222">
        <f t="shared" si="55"/>
        <v>0.13176743999999999</v>
      </c>
      <c r="F181" s="223">
        <f t="shared" si="55"/>
        <v>1.9439239999999997E-2</v>
      </c>
      <c r="G181" s="172">
        <f t="shared" si="74"/>
        <v>5.7784254940007944</v>
      </c>
      <c r="H181" s="222">
        <f t="shared" si="56"/>
        <v>2.2878E-3</v>
      </c>
      <c r="I181" s="223">
        <f t="shared" si="56"/>
        <v>0</v>
      </c>
      <c r="J181" s="172" t="str">
        <f t="shared" si="75"/>
        <v>n.a.</v>
      </c>
      <c r="K181" s="222">
        <f t="shared" si="57"/>
        <v>0</v>
      </c>
      <c r="L181" s="223">
        <f t="shared" si="57"/>
        <v>0</v>
      </c>
      <c r="M181" s="172" t="str">
        <f t="shared" si="76"/>
        <v>n.a.</v>
      </c>
      <c r="N181" s="222">
        <f t="shared" si="58"/>
        <v>1.297018E-2</v>
      </c>
      <c r="O181" s="223">
        <f t="shared" si="58"/>
        <v>7.6500000000000005E-4</v>
      </c>
      <c r="P181" s="172">
        <f t="shared" si="77"/>
        <v>15.954483660130716</v>
      </c>
      <c r="Q181" s="222">
        <f t="shared" si="59"/>
        <v>8.5609366999999992E-2</v>
      </c>
      <c r="R181" s="223">
        <f t="shared" si="59"/>
        <v>0.28803967700000005</v>
      </c>
      <c r="S181" s="172">
        <f t="shared" si="78"/>
        <v>-0.70278619983315704</v>
      </c>
      <c r="U181" s="603">
        <f t="shared" si="66"/>
        <v>0</v>
      </c>
      <c r="V181" s="603">
        <f t="shared" si="67"/>
        <v>0</v>
      </c>
    </row>
    <row r="182" spans="1:22" ht="13" hidden="1" outlineLevel="1" x14ac:dyDescent="0.3">
      <c r="A182" s="182" t="str">
        <f t="shared" si="53"/>
        <v>Accessories TLS</v>
      </c>
      <c r="B182" s="222">
        <f t="shared" ref="B182:C196" si="79">B88/1000</f>
        <v>2.8198915000000001E-2</v>
      </c>
      <c r="C182" s="223">
        <f t="shared" si="79"/>
        <v>1.9757708000000002E-2</v>
      </c>
      <c r="D182" s="172">
        <f t="shared" si="73"/>
        <v>0.42723614500224416</v>
      </c>
      <c r="E182" s="222">
        <f t="shared" ref="E182:F196" si="80">E88/1000</f>
        <v>1.2770440000000003E-2</v>
      </c>
      <c r="F182" s="223">
        <f t="shared" si="80"/>
        <v>0</v>
      </c>
      <c r="G182" s="172" t="str">
        <f t="shared" si="74"/>
        <v>n.a.</v>
      </c>
      <c r="H182" s="222">
        <f t="shared" ref="H182:I196" si="81">H88/1000</f>
        <v>4.1464900000000001E-3</v>
      </c>
      <c r="I182" s="223">
        <f t="shared" si="81"/>
        <v>9.8613999999999993E-4</v>
      </c>
      <c r="J182" s="172">
        <f t="shared" si="75"/>
        <v>3.2047680856673502</v>
      </c>
      <c r="K182" s="222">
        <f t="shared" ref="K182:L196" si="82">K88/1000</f>
        <v>1.5421E-4</v>
      </c>
      <c r="L182" s="223">
        <f t="shared" si="82"/>
        <v>0</v>
      </c>
      <c r="M182" s="172" t="str">
        <f t="shared" si="76"/>
        <v>n.a.</v>
      </c>
      <c r="N182" s="222">
        <f t="shared" ref="N182:O196" si="83">N88/1000</f>
        <v>3.0365900000000005E-3</v>
      </c>
      <c r="O182" s="223">
        <f t="shared" si="83"/>
        <v>0</v>
      </c>
      <c r="P182" s="172" t="str">
        <f t="shared" si="77"/>
        <v>n.a.</v>
      </c>
      <c r="Q182" s="222">
        <f t="shared" ref="Q182:R196" si="84">Q88/1000</f>
        <v>8.091184999999999E-3</v>
      </c>
      <c r="R182" s="223">
        <f t="shared" si="84"/>
        <v>1.8771568000000002E-2</v>
      </c>
      <c r="S182" s="172">
        <f t="shared" si="78"/>
        <v>-0.56896594892872043</v>
      </c>
      <c r="U182" s="603">
        <f t="shared" si="66"/>
        <v>0</v>
      </c>
      <c r="V182" s="603">
        <f t="shared" si="67"/>
        <v>0</v>
      </c>
    </row>
    <row r="183" spans="1:22" ht="13" hidden="1" outlineLevel="1" x14ac:dyDescent="0.3">
      <c r="A183" s="182" t="str">
        <f t="shared" si="53"/>
        <v>Other TLS</v>
      </c>
      <c r="B183" s="222">
        <f t="shared" si="79"/>
        <v>0</v>
      </c>
      <c r="C183" s="223">
        <f t="shared" si="79"/>
        <v>0</v>
      </c>
      <c r="D183" s="172" t="str">
        <f t="shared" si="73"/>
        <v>n.a.</v>
      </c>
      <c r="E183" s="222">
        <f t="shared" si="80"/>
        <v>0</v>
      </c>
      <c r="F183" s="223">
        <f t="shared" si="80"/>
        <v>0</v>
      </c>
      <c r="G183" s="172" t="str">
        <f t="shared" si="74"/>
        <v>n.a.</v>
      </c>
      <c r="H183" s="222">
        <f t="shared" si="81"/>
        <v>0</v>
      </c>
      <c r="I183" s="223">
        <f t="shared" si="81"/>
        <v>0</v>
      </c>
      <c r="J183" s="172" t="str">
        <f t="shared" si="75"/>
        <v>n.a.</v>
      </c>
      <c r="K183" s="222">
        <f t="shared" si="82"/>
        <v>0</v>
      </c>
      <c r="L183" s="223">
        <f t="shared" si="82"/>
        <v>0</v>
      </c>
      <c r="M183" s="172" t="str">
        <f t="shared" si="76"/>
        <v>n.a.</v>
      </c>
      <c r="N183" s="222">
        <f t="shared" si="83"/>
        <v>0</v>
      </c>
      <c r="O183" s="223">
        <f t="shared" si="83"/>
        <v>0</v>
      </c>
      <c r="P183" s="172" t="str">
        <f t="shared" si="77"/>
        <v>n.a.</v>
      </c>
      <c r="Q183" s="222">
        <f t="shared" si="84"/>
        <v>0</v>
      </c>
      <c r="R183" s="223">
        <f t="shared" si="84"/>
        <v>0</v>
      </c>
      <c r="S183" s="172" t="str">
        <f t="shared" si="78"/>
        <v>n.a.</v>
      </c>
      <c r="U183" s="603">
        <f t="shared" si="66"/>
        <v>0</v>
      </c>
      <c r="V183" s="603">
        <f t="shared" si="67"/>
        <v>0</v>
      </c>
    </row>
    <row r="184" spans="1:22" ht="13" collapsed="1" x14ac:dyDescent="0.3">
      <c r="A184" s="181" t="str">
        <f t="shared" si="53"/>
        <v>TLS Software</v>
      </c>
      <c r="B184" s="222">
        <f t="shared" si="79"/>
        <v>7.8230645000000015E-2</v>
      </c>
      <c r="C184" s="223">
        <f t="shared" si="79"/>
        <v>0.32564157999999999</v>
      </c>
      <c r="D184" s="172">
        <f t="shared" si="73"/>
        <v>-0.75976456999133823</v>
      </c>
      <c r="E184" s="222">
        <f t="shared" si="80"/>
        <v>5.6155700000000003E-3</v>
      </c>
      <c r="F184" s="223">
        <f t="shared" si="80"/>
        <v>5.9209300000000005E-3</v>
      </c>
      <c r="G184" s="172">
        <f t="shared" si="74"/>
        <v>-5.1572979244814632E-2</v>
      </c>
      <c r="H184" s="222">
        <f t="shared" si="81"/>
        <v>2.5829799999999999E-3</v>
      </c>
      <c r="I184" s="223">
        <f t="shared" si="81"/>
        <v>4.3752999999999999E-4</v>
      </c>
      <c r="J184" s="172">
        <f t="shared" si="75"/>
        <v>4.9035494708934246</v>
      </c>
      <c r="K184" s="222">
        <f t="shared" si="82"/>
        <v>2.9475999999999999E-3</v>
      </c>
      <c r="L184" s="223">
        <f t="shared" si="82"/>
        <v>0</v>
      </c>
      <c r="M184" s="172" t="str">
        <f t="shared" si="76"/>
        <v>n.a.</v>
      </c>
      <c r="N184" s="222">
        <f t="shared" si="83"/>
        <v>1.1719376E-2</v>
      </c>
      <c r="O184" s="223">
        <f t="shared" si="83"/>
        <v>8.7000000000000001E-5</v>
      </c>
      <c r="P184" s="172">
        <f t="shared" si="77"/>
        <v>133.70547126436782</v>
      </c>
      <c r="Q184" s="222">
        <f t="shared" si="84"/>
        <v>5.5365118999999997E-2</v>
      </c>
      <c r="R184" s="223">
        <f t="shared" si="84"/>
        <v>0.31919611999999997</v>
      </c>
      <c r="S184" s="172">
        <f t="shared" si="78"/>
        <v>-0.82654827069953107</v>
      </c>
      <c r="U184" s="603">
        <f t="shared" si="66"/>
        <v>0</v>
      </c>
      <c r="V184" s="603">
        <f t="shared" si="67"/>
        <v>0</v>
      </c>
    </row>
    <row r="185" spans="1:22" ht="13" hidden="1" outlineLevel="1" x14ac:dyDescent="0.3">
      <c r="A185" s="182" t="str">
        <f t="shared" si="53"/>
        <v>Cyclone Family</v>
      </c>
      <c r="B185" s="222">
        <f t="shared" si="79"/>
        <v>5.9982707000000003E-2</v>
      </c>
      <c r="C185" s="223">
        <f t="shared" si="79"/>
        <v>0.270074704</v>
      </c>
      <c r="D185" s="172">
        <f t="shared" si="73"/>
        <v>-0.77790327597656095</v>
      </c>
      <c r="E185" s="222">
        <f t="shared" si="80"/>
        <v>5.40677E-3</v>
      </c>
      <c r="F185" s="223">
        <f t="shared" si="80"/>
        <v>5.2763300000000001E-3</v>
      </c>
      <c r="G185" s="172">
        <f t="shared" si="74"/>
        <v>2.4721728929009368E-2</v>
      </c>
      <c r="H185" s="222">
        <f t="shared" si="81"/>
        <v>6.8400000000000004E-4</v>
      </c>
      <c r="I185" s="223">
        <f t="shared" si="81"/>
        <v>0</v>
      </c>
      <c r="J185" s="172" t="str">
        <f t="shared" si="75"/>
        <v>n.a.</v>
      </c>
      <c r="K185" s="222">
        <f t="shared" si="82"/>
        <v>2.9475999999999999E-3</v>
      </c>
      <c r="L185" s="223">
        <f t="shared" si="82"/>
        <v>0</v>
      </c>
      <c r="M185" s="172" t="str">
        <f t="shared" si="76"/>
        <v>n.a.</v>
      </c>
      <c r="N185" s="222">
        <f t="shared" si="83"/>
        <v>9.4918760000000015E-3</v>
      </c>
      <c r="O185" s="223">
        <f t="shared" si="83"/>
        <v>8.7000000000000001E-5</v>
      </c>
      <c r="P185" s="172">
        <f t="shared" si="77"/>
        <v>108.10202298850577</v>
      </c>
      <c r="Q185" s="222">
        <f t="shared" si="84"/>
        <v>4.1452461000000003E-2</v>
      </c>
      <c r="R185" s="223">
        <f t="shared" si="84"/>
        <v>0.264711374</v>
      </c>
      <c r="S185" s="172">
        <f t="shared" si="78"/>
        <v>-0.84340506275336702</v>
      </c>
      <c r="U185" s="603">
        <f t="shared" si="66"/>
        <v>0</v>
      </c>
      <c r="V185" s="603">
        <f t="shared" si="67"/>
        <v>0</v>
      </c>
    </row>
    <row r="186" spans="1:22" ht="13" hidden="1" outlineLevel="1" x14ac:dyDescent="0.3">
      <c r="A186" s="182" t="str">
        <f t="shared" si="53"/>
        <v>Cloudworx Family</v>
      </c>
      <c r="B186" s="222">
        <f t="shared" si="79"/>
        <v>1.8247937999999998E-2</v>
      </c>
      <c r="C186" s="223">
        <f t="shared" si="79"/>
        <v>5.5566875999999994E-2</v>
      </c>
      <c r="D186" s="172">
        <f t="shared" si="73"/>
        <v>-0.67160403258948731</v>
      </c>
      <c r="E186" s="222">
        <f t="shared" si="80"/>
        <v>2.0879999999999998E-4</v>
      </c>
      <c r="F186" s="223">
        <f t="shared" si="80"/>
        <v>6.4460000000000006E-4</v>
      </c>
      <c r="G186" s="172">
        <f t="shared" si="74"/>
        <v>-0.67607818802358055</v>
      </c>
      <c r="H186" s="222">
        <f t="shared" si="81"/>
        <v>1.89898E-3</v>
      </c>
      <c r="I186" s="223">
        <f t="shared" si="81"/>
        <v>4.3752999999999999E-4</v>
      </c>
      <c r="J186" s="172">
        <f t="shared" si="75"/>
        <v>3.3402280986446646</v>
      </c>
      <c r="K186" s="222">
        <f t="shared" si="82"/>
        <v>0</v>
      </c>
      <c r="L186" s="223">
        <f t="shared" si="82"/>
        <v>0</v>
      </c>
      <c r="M186" s="172" t="str">
        <f t="shared" si="76"/>
        <v>n.a.</v>
      </c>
      <c r="N186" s="222">
        <f t="shared" si="83"/>
        <v>2.2274999999999999E-3</v>
      </c>
      <c r="O186" s="223">
        <f t="shared" si="83"/>
        <v>0</v>
      </c>
      <c r="P186" s="172" t="str">
        <f t="shared" si="77"/>
        <v>n.a.</v>
      </c>
      <c r="Q186" s="222">
        <f t="shared" si="84"/>
        <v>1.3912658E-2</v>
      </c>
      <c r="R186" s="223">
        <f t="shared" si="84"/>
        <v>5.4484746000000001E-2</v>
      </c>
      <c r="S186" s="172">
        <f t="shared" si="78"/>
        <v>-0.74465040178401498</v>
      </c>
      <c r="U186" s="603">
        <f t="shared" si="66"/>
        <v>0</v>
      </c>
      <c r="V186" s="603">
        <f t="shared" si="67"/>
        <v>0</v>
      </c>
    </row>
    <row r="187" spans="1:22" ht="13" collapsed="1" x14ac:dyDescent="0.3">
      <c r="A187" s="180" t="str">
        <f t="shared" si="53"/>
        <v>BU M3D/UAV</v>
      </c>
      <c r="B187" s="220">
        <f t="shared" si="79"/>
        <v>6.5609300000000004E-3</v>
      </c>
      <c r="C187" s="221">
        <f t="shared" si="79"/>
        <v>7.0255630000000003E-3</v>
      </c>
      <c r="D187" s="175">
        <f t="shared" si="73"/>
        <v>-6.6134628641149495E-2</v>
      </c>
      <c r="E187" s="220">
        <f t="shared" si="80"/>
        <v>0</v>
      </c>
      <c r="F187" s="221">
        <f t="shared" si="80"/>
        <v>0</v>
      </c>
      <c r="G187" s="175" t="str">
        <f t="shared" si="74"/>
        <v>n.a.</v>
      </c>
      <c r="H187" s="220">
        <f t="shared" si="81"/>
        <v>3.8989999999999998E-5</v>
      </c>
      <c r="I187" s="221">
        <f t="shared" si="81"/>
        <v>2.1657099999999999E-3</v>
      </c>
      <c r="J187" s="175">
        <f t="shared" si="75"/>
        <v>-0.98199666622031578</v>
      </c>
      <c r="K187" s="220">
        <f t="shared" si="82"/>
        <v>0</v>
      </c>
      <c r="L187" s="221">
        <f t="shared" si="82"/>
        <v>1.0290000000000002E-3</v>
      </c>
      <c r="M187" s="175">
        <f t="shared" si="76"/>
        <v>-1</v>
      </c>
      <c r="N187" s="220">
        <f t="shared" si="83"/>
        <v>6.5219400000000004E-3</v>
      </c>
      <c r="O187" s="221">
        <f t="shared" si="83"/>
        <v>0</v>
      </c>
      <c r="P187" s="175" t="str">
        <f t="shared" si="77"/>
        <v>n.a.</v>
      </c>
      <c r="Q187" s="220">
        <f t="shared" si="84"/>
        <v>0</v>
      </c>
      <c r="R187" s="221">
        <f t="shared" si="84"/>
        <v>3.8308530000000004E-3</v>
      </c>
      <c r="S187" s="175">
        <f t="shared" si="78"/>
        <v>-1</v>
      </c>
      <c r="U187" s="603">
        <f t="shared" si="66"/>
        <v>0</v>
      </c>
      <c r="V187" s="603">
        <f t="shared" si="67"/>
        <v>0</v>
      </c>
    </row>
    <row r="188" spans="1:22" ht="13" x14ac:dyDescent="0.3">
      <c r="A188" s="180" t="str">
        <f t="shared" si="53"/>
        <v>BU Machine Control Construction w IDS</v>
      </c>
      <c r="B188" s="220">
        <f t="shared" si="79"/>
        <v>0.85168386600000023</v>
      </c>
      <c r="C188" s="221">
        <f t="shared" si="79"/>
        <v>0.103784502</v>
      </c>
      <c r="D188" s="175">
        <f t="shared" si="68"/>
        <v>7.2062721272199219</v>
      </c>
      <c r="E188" s="220">
        <f t="shared" si="80"/>
        <v>2.7334210000000002E-3</v>
      </c>
      <c r="F188" s="221">
        <f t="shared" si="80"/>
        <v>1.6081826000000004E-2</v>
      </c>
      <c r="G188" s="175">
        <f t="shared" si="69"/>
        <v>-0.8300304331112649</v>
      </c>
      <c r="H188" s="220">
        <f t="shared" si="81"/>
        <v>0.67258872000000003</v>
      </c>
      <c r="I188" s="221">
        <f t="shared" si="81"/>
        <v>8.6246753000000009E-2</v>
      </c>
      <c r="J188" s="175">
        <f t="shared" si="70"/>
        <v>6.7984236693525144</v>
      </c>
      <c r="K188" s="220">
        <f t="shared" si="82"/>
        <v>8.4512499999999996E-4</v>
      </c>
      <c r="L188" s="221">
        <f t="shared" si="82"/>
        <v>7.1144999999999997E-5</v>
      </c>
      <c r="M188" s="175">
        <f t="shared" si="71"/>
        <v>10.87890926980111</v>
      </c>
      <c r="N188" s="220">
        <f t="shared" si="83"/>
        <v>2.7271033000000004E-2</v>
      </c>
      <c r="O188" s="221">
        <f t="shared" si="83"/>
        <v>1.4328962000000001E-2</v>
      </c>
      <c r="P188" s="175">
        <f t="shared" si="72"/>
        <v>0.90321064428812092</v>
      </c>
      <c r="Q188" s="220">
        <f t="shared" si="84"/>
        <v>0.14824556700000002</v>
      </c>
      <c r="R188" s="221">
        <f t="shared" si="84"/>
        <v>-1.2944184000000008E-2</v>
      </c>
      <c r="S188" s="175">
        <f t="shared" si="78"/>
        <v>-12.45267766589226</v>
      </c>
      <c r="U188" s="603">
        <f t="shared" si="66"/>
        <v>2.2204460492503131E-16</v>
      </c>
      <c r="V188" s="603">
        <f t="shared" si="67"/>
        <v>0</v>
      </c>
    </row>
    <row r="189" spans="1:22" ht="13" x14ac:dyDescent="0.3">
      <c r="A189" s="180" t="str">
        <f t="shared" si="53"/>
        <v>BU Measuring Tools w IDS</v>
      </c>
      <c r="B189" s="220">
        <f t="shared" si="79"/>
        <v>0.22300173499999998</v>
      </c>
      <c r="C189" s="221">
        <f t="shared" si="79"/>
        <v>0.13150605999999998</v>
      </c>
      <c r="D189" s="175">
        <f t="shared" si="68"/>
        <v>0.69575253794387892</v>
      </c>
      <c r="E189" s="220">
        <f t="shared" si="80"/>
        <v>1.241685E-2</v>
      </c>
      <c r="F189" s="221">
        <f t="shared" si="80"/>
        <v>4.5709000000000001E-3</v>
      </c>
      <c r="G189" s="175">
        <f t="shared" si="69"/>
        <v>1.7165000328162945</v>
      </c>
      <c r="H189" s="220">
        <f t="shared" si="81"/>
        <v>3.7730820000000005E-2</v>
      </c>
      <c r="I189" s="221">
        <f t="shared" si="81"/>
        <v>1.0251440000000001E-2</v>
      </c>
      <c r="J189" s="175">
        <f t="shared" si="70"/>
        <v>2.6805385389759881</v>
      </c>
      <c r="K189" s="220">
        <f t="shared" si="82"/>
        <v>8.1753010000000001E-2</v>
      </c>
      <c r="L189" s="221">
        <f t="shared" si="82"/>
        <v>3.3955680000000002E-2</v>
      </c>
      <c r="M189" s="175">
        <f t="shared" si="71"/>
        <v>1.4076387220046835</v>
      </c>
      <c r="N189" s="220">
        <f t="shared" si="83"/>
        <v>1.6394619999999999E-2</v>
      </c>
      <c r="O189" s="221">
        <f t="shared" si="83"/>
        <v>2.8349579999999999E-2</v>
      </c>
      <c r="P189" s="175">
        <f t="shared" si="72"/>
        <v>-0.42169795813553501</v>
      </c>
      <c r="Q189" s="220">
        <f t="shared" si="84"/>
        <v>7.4706434999999988E-2</v>
      </c>
      <c r="R189" s="221">
        <f t="shared" si="84"/>
        <v>5.4378460000000003E-2</v>
      </c>
      <c r="S189" s="175">
        <f t="shared" si="78"/>
        <v>0.37382402885260047</v>
      </c>
      <c r="U189" s="603">
        <f t="shared" si="66"/>
        <v>0</v>
      </c>
      <c r="V189" s="603">
        <f t="shared" si="67"/>
        <v>0</v>
      </c>
    </row>
    <row r="190" spans="1:22" ht="13" x14ac:dyDescent="0.3">
      <c r="A190" s="180" t="str">
        <f t="shared" si="53"/>
        <v>BU Construction Tools w IDS</v>
      </c>
      <c r="B190" s="220">
        <f t="shared" si="79"/>
        <v>0.18820021999999997</v>
      </c>
      <c r="C190" s="221">
        <f t="shared" si="79"/>
        <v>0.15607680200000001</v>
      </c>
      <c r="D190" s="175">
        <f t="shared" si="68"/>
        <v>0.20581801772181341</v>
      </c>
      <c r="E190" s="220">
        <f t="shared" si="80"/>
        <v>1.7012E-4</v>
      </c>
      <c r="F190" s="221">
        <f t="shared" si="80"/>
        <v>2.9228399999999999E-3</v>
      </c>
      <c r="G190" s="175">
        <f t="shared" si="69"/>
        <v>-0.94179633507136895</v>
      </c>
      <c r="H190" s="220">
        <f t="shared" si="81"/>
        <v>1.1511710000000001E-2</v>
      </c>
      <c r="I190" s="221">
        <f t="shared" si="81"/>
        <v>4.2946499999999997E-3</v>
      </c>
      <c r="J190" s="175">
        <f t="shared" si="70"/>
        <v>1.6804768723877386</v>
      </c>
      <c r="K190" s="220">
        <f t="shared" si="82"/>
        <v>8.3831290000000017E-2</v>
      </c>
      <c r="L190" s="221">
        <f t="shared" si="82"/>
        <v>5.1612640000000008E-2</v>
      </c>
      <c r="M190" s="175">
        <f t="shared" si="71"/>
        <v>0.62423952737158972</v>
      </c>
      <c r="N190" s="220">
        <f t="shared" si="83"/>
        <v>3.7161756999999997E-2</v>
      </c>
      <c r="O190" s="221">
        <f t="shared" si="83"/>
        <v>6.5989350000000002E-2</v>
      </c>
      <c r="P190" s="175">
        <f t="shared" si="72"/>
        <v>-0.43685220418143234</v>
      </c>
      <c r="Q190" s="220">
        <f t="shared" si="84"/>
        <v>5.5525342999999991E-2</v>
      </c>
      <c r="R190" s="221">
        <f t="shared" si="84"/>
        <v>3.1257321999999997E-2</v>
      </c>
      <c r="S190" s="175">
        <f t="shared" si="78"/>
        <v>0.77639475960224602</v>
      </c>
      <c r="U190" s="603">
        <f t="shared" si="66"/>
        <v>0</v>
      </c>
      <c r="V190" s="603">
        <f t="shared" si="67"/>
        <v>0</v>
      </c>
    </row>
    <row r="191" spans="1:22" ht="13" x14ac:dyDescent="0.3">
      <c r="A191" s="180" t="str">
        <f t="shared" si="53"/>
        <v>BU Detection w IDS</v>
      </c>
      <c r="B191" s="220">
        <f t="shared" si="79"/>
        <v>9.4479739999999979E-3</v>
      </c>
      <c r="C191" s="221">
        <f t="shared" si="79"/>
        <v>5.4634419999999996E-2</v>
      </c>
      <c r="D191" s="175">
        <f t="shared" si="68"/>
        <v>-0.82706919923374311</v>
      </c>
      <c r="E191" s="220">
        <f t="shared" si="80"/>
        <v>1.1650300000000001E-3</v>
      </c>
      <c r="F191" s="221">
        <f t="shared" si="80"/>
        <v>0</v>
      </c>
      <c r="G191" s="175" t="str">
        <f t="shared" si="69"/>
        <v>n.a.</v>
      </c>
      <c r="H191" s="220">
        <f t="shared" si="81"/>
        <v>-7.9624899999999992E-3</v>
      </c>
      <c r="I191" s="221">
        <f t="shared" si="81"/>
        <v>0</v>
      </c>
      <c r="J191" s="175" t="str">
        <f t="shared" si="70"/>
        <v>n.a.</v>
      </c>
      <c r="K191" s="220">
        <f t="shared" si="82"/>
        <v>0</v>
      </c>
      <c r="L191" s="221">
        <f t="shared" si="82"/>
        <v>1.3102850000000001E-2</v>
      </c>
      <c r="M191" s="175">
        <f t="shared" si="71"/>
        <v>-1</v>
      </c>
      <c r="N191" s="220">
        <f t="shared" si="83"/>
        <v>1.2173999999999998E-4</v>
      </c>
      <c r="O191" s="221">
        <f t="shared" si="83"/>
        <v>2.751785E-2</v>
      </c>
      <c r="P191" s="175">
        <f t="shared" si="72"/>
        <v>-0.99557596251160607</v>
      </c>
      <c r="Q191" s="220">
        <f t="shared" si="84"/>
        <v>1.6123694000000001E-2</v>
      </c>
      <c r="R191" s="221">
        <f t="shared" si="84"/>
        <v>1.4013719999999999E-2</v>
      </c>
      <c r="S191" s="175">
        <f t="shared" si="78"/>
        <v>0.15056487499393478</v>
      </c>
      <c r="U191" s="603">
        <f t="shared" si="66"/>
        <v>0</v>
      </c>
      <c r="V191" s="603">
        <f t="shared" si="67"/>
        <v>0</v>
      </c>
    </row>
    <row r="192" spans="1:22" ht="13" x14ac:dyDescent="0.3">
      <c r="A192" s="180" t="s">
        <v>1288</v>
      </c>
      <c r="B192" s="220">
        <f t="shared" si="79"/>
        <v>3.1276369999999998E-2</v>
      </c>
      <c r="C192" s="221">
        <f t="shared" si="79"/>
        <v>0</v>
      </c>
      <c r="D192" s="175" t="str">
        <f t="shared" ref="D192:D198" si="85">IF(ISERROR(B192/C192-1),"n.a.",B192/C192-1)</f>
        <v>n.a.</v>
      </c>
      <c r="E192" s="220">
        <f t="shared" si="80"/>
        <v>5.2205999999999997E-4</v>
      </c>
      <c r="F192" s="221">
        <f t="shared" si="80"/>
        <v>0</v>
      </c>
      <c r="G192" s="175" t="str">
        <f t="shared" ref="G192:G198" si="86">IF(ISERROR(E192/F192-1),"n.a.",E192/F192-1)</f>
        <v>n.a.</v>
      </c>
      <c r="H192" s="220">
        <f t="shared" si="81"/>
        <v>8.6799000000000002E-4</v>
      </c>
      <c r="I192" s="221">
        <f t="shared" si="81"/>
        <v>0</v>
      </c>
      <c r="J192" s="175" t="str">
        <f t="shared" ref="J192:J198" si="87">IF(ISERROR(H192/I192-1),"n.a.",H192/I192-1)</f>
        <v>n.a.</v>
      </c>
      <c r="K192" s="220">
        <f t="shared" si="82"/>
        <v>0</v>
      </c>
      <c r="L192" s="221">
        <f t="shared" si="82"/>
        <v>0</v>
      </c>
      <c r="M192" s="175" t="str">
        <f t="shared" ref="M192:M198" si="88">IF(ISERROR(K192/L192-1),"n.a.",K192/L192-1)</f>
        <v>n.a.</v>
      </c>
      <c r="N192" s="220">
        <f t="shared" si="83"/>
        <v>2.5896860000000001E-2</v>
      </c>
      <c r="O192" s="221">
        <f t="shared" si="83"/>
        <v>0</v>
      </c>
      <c r="P192" s="175" t="str">
        <f t="shared" ref="P192:P198" si="89">IF(ISERROR(N192/O192-1),"n.a.",N192/O192-1)</f>
        <v>n.a.</v>
      </c>
      <c r="Q192" s="220">
        <f t="shared" si="84"/>
        <v>3.9894600000000002E-3</v>
      </c>
      <c r="R192" s="221">
        <f t="shared" si="84"/>
        <v>0</v>
      </c>
      <c r="S192" s="175" t="str">
        <f t="shared" si="78"/>
        <v>n.a.</v>
      </c>
      <c r="U192" s="603">
        <f t="shared" si="66"/>
        <v>0</v>
      </c>
      <c r="V192" s="603">
        <f t="shared" si="67"/>
        <v>0</v>
      </c>
    </row>
    <row r="193" spans="1:22" ht="13" x14ac:dyDescent="0.3">
      <c r="A193" s="180" t="str">
        <f>A99</f>
        <v>Div Agtek GSR</v>
      </c>
      <c r="B193" s="220">
        <f t="shared" si="79"/>
        <v>0</v>
      </c>
      <c r="C193" s="221">
        <f t="shared" si="79"/>
        <v>0</v>
      </c>
      <c r="D193" s="175" t="str">
        <f t="shared" si="85"/>
        <v>n.a.</v>
      </c>
      <c r="E193" s="220">
        <f t="shared" si="80"/>
        <v>0</v>
      </c>
      <c r="F193" s="221">
        <f t="shared" si="80"/>
        <v>0</v>
      </c>
      <c r="G193" s="175" t="str">
        <f t="shared" si="86"/>
        <v>n.a.</v>
      </c>
      <c r="H193" s="220">
        <f t="shared" si="81"/>
        <v>0</v>
      </c>
      <c r="I193" s="221">
        <f t="shared" si="81"/>
        <v>0</v>
      </c>
      <c r="J193" s="175" t="str">
        <f t="shared" si="87"/>
        <v>n.a.</v>
      </c>
      <c r="K193" s="220">
        <f t="shared" si="82"/>
        <v>0</v>
      </c>
      <c r="L193" s="221">
        <f t="shared" si="82"/>
        <v>0</v>
      </c>
      <c r="M193" s="175" t="str">
        <f t="shared" si="88"/>
        <v>n.a.</v>
      </c>
      <c r="N193" s="220">
        <f t="shared" si="83"/>
        <v>0</v>
      </c>
      <c r="O193" s="221">
        <f t="shared" si="83"/>
        <v>0</v>
      </c>
      <c r="P193" s="175" t="str">
        <f t="shared" si="89"/>
        <v>n.a.</v>
      </c>
      <c r="Q193" s="220">
        <f t="shared" si="84"/>
        <v>0</v>
      </c>
      <c r="R193" s="221">
        <f t="shared" si="84"/>
        <v>0</v>
      </c>
      <c r="S193" s="175" t="str">
        <f t="shared" si="78"/>
        <v>n.a.</v>
      </c>
      <c r="U193" s="603">
        <f t="shared" si="66"/>
        <v>0</v>
      </c>
      <c r="V193" s="603">
        <f t="shared" si="67"/>
        <v>0</v>
      </c>
    </row>
    <row r="194" spans="1:22" ht="13" x14ac:dyDescent="0.3">
      <c r="A194" s="180" t="str">
        <f>A100</f>
        <v>Div Regional Dealer</v>
      </c>
      <c r="B194" s="220">
        <f t="shared" si="79"/>
        <v>0.99969503699999995</v>
      </c>
      <c r="C194" s="221">
        <f t="shared" si="79"/>
        <v>0.64418785600000006</v>
      </c>
      <c r="D194" s="175">
        <f t="shared" si="85"/>
        <v>0.55186880300332741</v>
      </c>
      <c r="E194" s="220">
        <f t="shared" si="80"/>
        <v>0.85851491000000013</v>
      </c>
      <c r="F194" s="221">
        <f t="shared" si="80"/>
        <v>0.65747208899999998</v>
      </c>
      <c r="G194" s="175">
        <f t="shared" si="86"/>
        <v>0.30578152953349202</v>
      </c>
      <c r="H194" s="220">
        <f t="shared" si="81"/>
        <v>1.0118604E-2</v>
      </c>
      <c r="I194" s="221">
        <f t="shared" si="81"/>
        <v>0</v>
      </c>
      <c r="J194" s="175" t="str">
        <f t="shared" si="87"/>
        <v>n.a.</v>
      </c>
      <c r="K194" s="220">
        <f t="shared" si="82"/>
        <v>0.11986923799999999</v>
      </c>
      <c r="L194" s="221">
        <f t="shared" si="82"/>
        <v>0</v>
      </c>
      <c r="M194" s="175" t="str">
        <f t="shared" si="88"/>
        <v>n.a.</v>
      </c>
      <c r="N194" s="220">
        <f t="shared" si="83"/>
        <v>6.6552500000000004E-4</v>
      </c>
      <c r="O194" s="221">
        <f t="shared" si="83"/>
        <v>7.3752500000000005E-4</v>
      </c>
      <c r="P194" s="175">
        <f t="shared" si="89"/>
        <v>-9.7623809362394565E-2</v>
      </c>
      <c r="Q194" s="220">
        <f t="shared" si="84"/>
        <v>1.052676E-2</v>
      </c>
      <c r="R194" s="221">
        <f t="shared" si="84"/>
        <v>-1.4021758E-2</v>
      </c>
      <c r="S194" s="175">
        <f t="shared" si="78"/>
        <v>-1.7507446641141575</v>
      </c>
      <c r="U194" s="603">
        <f t="shared" si="66"/>
        <v>-1.700029006457271E-16</v>
      </c>
      <c r="V194" s="603">
        <f t="shared" si="67"/>
        <v>7.8062556418956319E-17</v>
      </c>
    </row>
    <row r="195" spans="1:22" ht="13" x14ac:dyDescent="0.3">
      <c r="A195" s="180" t="str">
        <f>A101</f>
        <v>Leica Shared Services</v>
      </c>
      <c r="B195" s="220">
        <f t="shared" si="79"/>
        <v>2.2229999999999999E-5</v>
      </c>
      <c r="C195" s="221">
        <f t="shared" si="79"/>
        <v>4.5239999999999999E-4</v>
      </c>
      <c r="D195" s="175">
        <f t="shared" ref="D195" si="90">IF(ISERROR(B195/C195-1),"n.a.",B195/C195-1)</f>
        <v>-0.95086206896551728</v>
      </c>
      <c r="E195" s="220">
        <f t="shared" si="80"/>
        <v>0</v>
      </c>
      <c r="F195" s="221">
        <f t="shared" si="80"/>
        <v>0</v>
      </c>
      <c r="G195" s="175" t="str">
        <f t="shared" ref="G195" si="91">IF(ISERROR(E195/F195-1),"n.a.",E195/F195-1)</f>
        <v>n.a.</v>
      </c>
      <c r="H195" s="220">
        <f t="shared" si="81"/>
        <v>0</v>
      </c>
      <c r="I195" s="221">
        <f t="shared" si="81"/>
        <v>1.5820000000000001E-5</v>
      </c>
      <c r="J195" s="175">
        <f t="shared" ref="J195" si="92">IF(ISERROR(H195/I195-1),"n.a.",H195/I195-1)</f>
        <v>-1</v>
      </c>
      <c r="K195" s="220">
        <f t="shared" si="82"/>
        <v>8.4100000000000008E-6</v>
      </c>
      <c r="L195" s="221">
        <f t="shared" si="82"/>
        <v>4.1050000000000002E-5</v>
      </c>
      <c r="M195" s="175">
        <f t="shared" ref="M195" si="93">IF(ISERROR(K195/L195-1),"n.a.",K195/L195-1)</f>
        <v>-0.79512789281364182</v>
      </c>
      <c r="N195" s="220">
        <f t="shared" si="83"/>
        <v>0</v>
      </c>
      <c r="O195" s="221">
        <f t="shared" si="83"/>
        <v>1.3651000000000001E-4</v>
      </c>
      <c r="P195" s="175">
        <f t="shared" ref="P195" si="94">IF(ISERROR(N195/O195-1),"n.a.",N195/O195-1)</f>
        <v>-1</v>
      </c>
      <c r="Q195" s="220">
        <f t="shared" si="84"/>
        <v>1.3820000000000002E-5</v>
      </c>
      <c r="R195" s="221">
        <f t="shared" si="84"/>
        <v>2.5902E-4</v>
      </c>
      <c r="S195" s="175">
        <f t="shared" si="78"/>
        <v>-0.94664504671453942</v>
      </c>
      <c r="U195" s="603">
        <f t="shared" si="66"/>
        <v>0</v>
      </c>
      <c r="V195" s="603">
        <f t="shared" si="67"/>
        <v>0</v>
      </c>
    </row>
    <row r="196" spans="1:22" ht="13.5" customHeight="1" x14ac:dyDescent="0.3">
      <c r="A196" s="180" t="str">
        <f>A102</f>
        <v>GSR IDS</v>
      </c>
      <c r="B196" s="220">
        <f t="shared" si="79"/>
        <v>-0.86339150799999997</v>
      </c>
      <c r="C196" s="221">
        <f t="shared" si="79"/>
        <v>-0.3318604</v>
      </c>
      <c r="D196" s="175">
        <f>IF(ISERROR(B196/C196-1),"n.a.",B196/C196-1)</f>
        <v>1.6016707868730347</v>
      </c>
      <c r="E196" s="220">
        <f t="shared" si="80"/>
        <v>-0.53036414100000007</v>
      </c>
      <c r="F196" s="221">
        <f t="shared" si="80"/>
        <v>-0.3318604</v>
      </c>
      <c r="G196" s="175">
        <f>IF(ISERROR(E196/F196-1),"n.a.",E196/F196-1)</f>
        <v>0.59815434743042584</v>
      </c>
      <c r="H196" s="220">
        <f t="shared" si="81"/>
        <v>-0.33302736699999991</v>
      </c>
      <c r="I196" s="221">
        <f t="shared" si="81"/>
        <v>0</v>
      </c>
      <c r="J196" s="175" t="str">
        <f>IF(ISERROR(H196/I196-1),"n.a.",H196/I196-1)</f>
        <v>n.a.</v>
      </c>
      <c r="K196" s="220">
        <f t="shared" si="82"/>
        <v>0</v>
      </c>
      <c r="L196" s="221">
        <f t="shared" si="82"/>
        <v>0</v>
      </c>
      <c r="M196" s="175" t="str">
        <f>IF(ISERROR(K196/L196-1),"n.a.",K196/L196-1)</f>
        <v>n.a.</v>
      </c>
      <c r="N196" s="220">
        <f t="shared" si="83"/>
        <v>0</v>
      </c>
      <c r="O196" s="221">
        <f t="shared" si="83"/>
        <v>0</v>
      </c>
      <c r="P196" s="175" t="str">
        <f>IF(ISERROR(N196/O196-1),"n.a.",N196/O196-1)</f>
        <v>n.a.</v>
      </c>
      <c r="Q196" s="220">
        <f t="shared" si="84"/>
        <v>0</v>
      </c>
      <c r="R196" s="221">
        <f t="shared" si="84"/>
        <v>0</v>
      </c>
      <c r="S196" s="175" t="str">
        <f>IF(ISERROR(Q196/R196-1),"n.a.",Q196/R196-1)</f>
        <v>n.a.</v>
      </c>
      <c r="U196" s="603">
        <f t="shared" si="66"/>
        <v>0</v>
      </c>
      <c r="V196" s="603">
        <f t="shared" si="67"/>
        <v>0</v>
      </c>
    </row>
    <row r="197" spans="1:22" ht="13.5" customHeight="1" x14ac:dyDescent="0.3">
      <c r="A197" s="173"/>
      <c r="B197" s="221"/>
      <c r="C197" s="221"/>
      <c r="D197" s="424"/>
      <c r="E197" s="221"/>
      <c r="F197" s="221"/>
      <c r="G197" s="424"/>
      <c r="H197" s="221"/>
      <c r="I197" s="221"/>
      <c r="J197" s="424"/>
      <c r="K197" s="221"/>
      <c r="L197" s="221"/>
      <c r="M197" s="424"/>
      <c r="N197" s="221"/>
      <c r="O197" s="221"/>
      <c r="P197" s="424"/>
      <c r="Q197" s="221"/>
      <c r="R197" s="221"/>
      <c r="S197" s="424"/>
      <c r="U197" s="606"/>
      <c r="V197" s="218"/>
    </row>
    <row r="198" spans="1:22" ht="13" x14ac:dyDescent="0.3">
      <c r="A198" s="180" t="str">
        <f>A104</f>
        <v>BU ABS</v>
      </c>
      <c r="B198" s="220">
        <f>B104/1000</f>
        <v>0.11816978300000003</v>
      </c>
      <c r="C198" s="221">
        <f>C104/1000</f>
        <v>0.563790711</v>
      </c>
      <c r="D198" s="175">
        <f t="shared" si="85"/>
        <v>-0.79040133032628124</v>
      </c>
      <c r="E198" s="220">
        <f>E104/1000</f>
        <v>3.3153631999999995E-2</v>
      </c>
      <c r="F198" s="221">
        <f>F104/1000</f>
        <v>0.33605667</v>
      </c>
      <c r="G198" s="175">
        <f t="shared" si="86"/>
        <v>-0.9013451153937817</v>
      </c>
      <c r="H198" s="220">
        <f>H104/1000</f>
        <v>4.584448E-2</v>
      </c>
      <c r="I198" s="221">
        <f>I104/1000</f>
        <v>2.72021E-4</v>
      </c>
      <c r="J198" s="175">
        <f t="shared" si="87"/>
        <v>167.53287062395918</v>
      </c>
      <c r="K198" s="220">
        <f>K104/1000</f>
        <v>2.1069561000000001E-2</v>
      </c>
      <c r="L198" s="221">
        <f>L104/1000</f>
        <v>0.12053429</v>
      </c>
      <c r="M198" s="175">
        <f t="shared" si="88"/>
        <v>-0.82519861360613644</v>
      </c>
      <c r="N198" s="220">
        <f>N104/1000</f>
        <v>1.8102110000000005E-2</v>
      </c>
      <c r="O198" s="221">
        <f>O104/1000</f>
        <v>0.10692773</v>
      </c>
      <c r="P198" s="175">
        <f t="shared" si="89"/>
        <v>-0.83070705793529886</v>
      </c>
      <c r="Q198" s="220">
        <f>Q104/1000</f>
        <v>0</v>
      </c>
      <c r="R198" s="221">
        <f>R104/1000</f>
        <v>0</v>
      </c>
      <c r="S198" s="175" t="str">
        <f t="shared" ref="S198" si="95">IF(ISERROR(Q198/R198-1),"n.a.",Q198/R198-1)</f>
        <v>n.a.</v>
      </c>
      <c r="U198" s="603">
        <f t="shared" ref="U198" si="96">+B198-E198-H198-K198-N198-Q198</f>
        <v>3.4694469519536142E-17</v>
      </c>
      <c r="V198" s="603">
        <f t="shared" ref="V198" si="97">+C198-F198-I198-L198-O198-R198</f>
        <v>-1.3877787807814457E-17</v>
      </c>
    </row>
    <row r="199" spans="1:22" ht="13" x14ac:dyDescent="0.3">
      <c r="U199" s="603"/>
      <c r="V199" s="603"/>
    </row>
    <row r="200" spans="1:22" ht="13" hidden="1" outlineLevel="1" x14ac:dyDescent="0.3">
      <c r="A200" s="603" t="s">
        <v>1269</v>
      </c>
      <c r="B200" s="604">
        <f>+B162-B164-B165-B166-B167-B168-B169-B170-B171-B172-B173-B174-B175-B176-B178-B179-B180-B184-B187-B188-B189-B190-B191-B192-B193-B194-B195-B196</f>
        <v>0</v>
      </c>
      <c r="C200" s="604">
        <f>+C162-C164-C165-C166-C167-C168-C169-C170-C171-C172-C173-C174-C175-C176-C178-C179-C180-C184-C187-C188-C189-C190-C191-C192-C193-C194-C195-C196</f>
        <v>-8.3266726846886741E-16</v>
      </c>
      <c r="E200" s="604">
        <f>+E162-E164-E165-E166-E167-E168-E169-E170-E171-E172-E173-E174-E175-E176-E178-E179-E180-E184-E187-E188-E189-E190-E191-E192-E193-E194-E195-E196</f>
        <v>0</v>
      </c>
      <c r="F200" s="604">
        <f>+F162-F164-F165-F166-F167-F168-F169-F170-F171-F172-F173-F174-F175-F176-F178-F179-F180-F184-F187-F188-F189-F190-F191-F192-F193-F194-F195-F196</f>
        <v>0</v>
      </c>
      <c r="H200" s="604">
        <f>+H162-H164-H165-H166-H167-H168-H169-H170-H171-H172-H173-H174-H175-H176-H178-H179-H180-H184-H187-H188-H189-H190-H191-H192-H193-H194-H195-H196</f>
        <v>0</v>
      </c>
      <c r="I200" s="604">
        <f>+I162-I164-I165-I166-I167-I168-I169-I170-I171-I172-I173-I174-I175-I176-I178-I179-I180-I184-I187-I188-I189-I190-I191-I192-I193-I194-I195-I196</f>
        <v>-2.8799120206646212E-18</v>
      </c>
      <c r="K200" s="604">
        <f>+K162-K164-K165-K166-K167-K168-K169-K170-K171-K172-K173-K174-K175-K176-K178-K179-K180-K184-K187-K188-K189-K190-K191-K192-K193-K194-K195-K196</f>
        <v>3.6083603553033194E-19</v>
      </c>
      <c r="L200" s="604">
        <f>+L162-L164-L165-L166-L167-L168-L169-L170-L171-L172-L173-L174-L175-L176-L178-L179-L180-L184-L187-L188-L189-L190-L191-L192-L193-L194-L195-L196</f>
        <v>-7.8672420140979415E-18</v>
      </c>
      <c r="N200" s="604">
        <f>+N162-N164-N165-N166-N167-N168-N169-N170-N171-N172-N173-N174-N175-N176-N178-N179-N180-N184-N187-N188-N189-N190-N191-N192-N193-N194-N195-N196</f>
        <v>-5.8872177965962891E-17</v>
      </c>
      <c r="O200" s="604">
        <f>+O162-O164-O165-O166-O167-O168-O169-O170-O171-O172-O173-O174-O175-O176-O178-O179-O180-O184-O187-O188-O189-O190-O191-O192-O193-O194-O195-O196</f>
        <v>1.3048373145863046E-16</v>
      </c>
      <c r="Q200" s="604">
        <f>+Q162-Q164-Q165-Q166-Q167-Q168-Q169-Q170-Q171-Q172-Q173-Q174-Q175-Q176-Q178-Q179-Q180-Q184-Q187-Q188-Q189-Q190-Q191-Q192-Q193-Q194-Q195-Q196</f>
        <v>-2.6564647291789367E-17</v>
      </c>
      <c r="R200" s="604">
        <f>+R162-R164-R165-R166-R167-R168-R169-R170-R171-R172-R173-R174-R175-R176-R178-R179-R180-R184-R187-R188-R189-R190-R191-R192-R193-R194-R195-R196</f>
        <v>-4.2457357074532354E-16</v>
      </c>
      <c r="T200" s="603"/>
      <c r="U200" s="603"/>
      <c r="V200" s="603"/>
    </row>
    <row r="201" spans="1:22" collapsed="1" x14ac:dyDescent="0.25"/>
  </sheetData>
  <conditionalFormatting sqref="G45:G46 G40 J45:J46 J40 M45:M46 M40 P45:P46 P40 AN100:AN104 AK100:AK104 AH100:AH104 AE100:AE104 AB100:AB104 Y100:Y104 G100:G104 J100:J104 M100:M104 P100:P104 Y68:Y98 AB68:AB98 AE68:AE98 AH68:AH98 AK68:AK98 AN68:AN98 G69:G98 J69:J98 M69:M98 P69:P98 S69:S98">
    <cfRule type="expression" dxfId="419" priority="475">
      <formula>G40&gt;0</formula>
    </cfRule>
  </conditionalFormatting>
  <conditionalFormatting sqref="D47:D49 Y47:Y49 AB47:AB50 AE47:AE50 AH47:AH50 AK47:AK50 AN47:AN50 G47:G49 J47:J49 M47:M49 P47:P49">
    <cfRule type="expression" dxfId="418" priority="471">
      <formula>D47&gt;0</formula>
    </cfRule>
  </conditionalFormatting>
  <conditionalFormatting sqref="D51 Y51 AB51 AE51 AH51 AK51 AN51 G51 J51 M51 P51">
    <cfRule type="expression" dxfId="417" priority="470">
      <formula>D51&gt;0</formula>
    </cfRule>
  </conditionalFormatting>
  <conditionalFormatting sqref="Y15 AB15 AE15 AH15 AK15 AN15">
    <cfRule type="expression" dxfId="416" priority="469">
      <formula>Y15&gt;0</formula>
    </cfRule>
  </conditionalFormatting>
  <conditionalFormatting sqref="D49 Y49 AB49:AB50 AE49:AE50 AH49:AH50 AK49:AK50 AN49:AN50 G49 J49 M49 P49">
    <cfRule type="expression" dxfId="415" priority="467">
      <formula>D49&gt;0</formula>
    </cfRule>
  </conditionalFormatting>
  <conditionalFormatting sqref="D145 G145 J145 M145 M147 J147 G147 D147 D191:D194 G191:G194 J191:J194 M191:M194 D149:D151 G149:G151 J149:J151 M149:M151 M196:M198 J196:J198 G196:G198 D196:D198 D163:D187 G163:G187 J163:J187 M163:M187 D115:D143 G115:G143 J115:J143 M115:M143 P115:P151 S115:S151 P162:P198 S162:S198">
    <cfRule type="expression" dxfId="414" priority="190">
      <formula>ROUND(B115,1)=0</formula>
    </cfRule>
    <cfRule type="expression" dxfId="413" priority="453">
      <formula>D115&gt;0</formula>
    </cfRule>
  </conditionalFormatting>
  <conditionalFormatting sqref="D137">
    <cfRule type="expression" dxfId="412" priority="452">
      <formula>$D$16&gt;0</formula>
    </cfRule>
  </conditionalFormatting>
  <conditionalFormatting sqref="D134">
    <cfRule type="expression" dxfId="411" priority="451">
      <formula>$D$16&gt;0</formula>
    </cfRule>
  </conditionalFormatting>
  <conditionalFormatting sqref="D133">
    <cfRule type="expression" dxfId="410" priority="450">
      <formula>$D$16&gt;0</formula>
    </cfRule>
  </conditionalFormatting>
  <conditionalFormatting sqref="D147 G147 J147 M147 P147 P149:P151 M149:M151 J149:J151 G149:G151 D149:D151">
    <cfRule type="expression" dxfId="409" priority="449">
      <formula>D147&gt;0</formula>
    </cfRule>
  </conditionalFormatting>
  <conditionalFormatting sqref="D115 G115 J115 M115 P115">
    <cfRule type="expression" dxfId="408" priority="447">
      <formula>D115&gt;0</formula>
    </cfRule>
  </conditionalFormatting>
  <conditionalFormatting sqref="D149:D150 G149:G150 J149:J150 M149:M150 P149:P150">
    <cfRule type="expression" dxfId="407" priority="445">
      <formula>D149&gt;0</formula>
    </cfRule>
  </conditionalFormatting>
  <conditionalFormatting sqref="D90">
    <cfRule type="expression" dxfId="406" priority="333">
      <formula>$D$16&gt;0</formula>
    </cfRule>
  </conditionalFormatting>
  <conditionalFormatting sqref="D87">
    <cfRule type="expression" dxfId="405" priority="332">
      <formula>$D$16&gt;0</formula>
    </cfRule>
  </conditionalFormatting>
  <conditionalFormatting sqref="D86">
    <cfRule type="expression" dxfId="404" priority="331">
      <formula>$D$16&gt;0</formula>
    </cfRule>
  </conditionalFormatting>
  <conditionalFormatting sqref="D100:D103">
    <cfRule type="expression" dxfId="403" priority="330">
      <formula>D100&gt;0</formula>
    </cfRule>
  </conditionalFormatting>
  <conditionalFormatting sqref="D104">
    <cfRule type="expression" dxfId="402" priority="329">
      <formula>D104&gt;0</formula>
    </cfRule>
  </conditionalFormatting>
  <conditionalFormatting sqref="D102:D103">
    <cfRule type="expression" dxfId="401" priority="326">
      <formula>D102&gt;0</formula>
    </cfRule>
  </conditionalFormatting>
  <conditionalFormatting sqref="G90">
    <cfRule type="expression" dxfId="400" priority="324">
      <formula>$D$16&gt;0</formula>
    </cfRule>
  </conditionalFormatting>
  <conditionalFormatting sqref="G87">
    <cfRule type="expression" dxfId="399" priority="323">
      <formula>$D$16&gt;0</formula>
    </cfRule>
  </conditionalFormatting>
  <conditionalFormatting sqref="G86">
    <cfRule type="expression" dxfId="398" priority="322">
      <formula>$D$16&gt;0</formula>
    </cfRule>
  </conditionalFormatting>
  <conditionalFormatting sqref="G100:G103">
    <cfRule type="expression" dxfId="397" priority="321">
      <formula>G100&gt;0</formula>
    </cfRule>
  </conditionalFormatting>
  <conditionalFormatting sqref="G104">
    <cfRule type="expression" dxfId="396" priority="320">
      <formula>G104&gt;0</formula>
    </cfRule>
  </conditionalFormatting>
  <conditionalFormatting sqref="G102:G103">
    <cfRule type="expression" dxfId="395" priority="317">
      <formula>G102&gt;0</formula>
    </cfRule>
  </conditionalFormatting>
  <conditionalFormatting sqref="J90">
    <cfRule type="expression" dxfId="394" priority="315">
      <formula>$D$16&gt;0</formula>
    </cfRule>
  </conditionalFormatting>
  <conditionalFormatting sqref="J87">
    <cfRule type="expression" dxfId="393" priority="314">
      <formula>$D$16&gt;0</formula>
    </cfRule>
  </conditionalFormatting>
  <conditionalFormatting sqref="J86">
    <cfRule type="expression" dxfId="392" priority="313">
      <formula>$D$16&gt;0</formula>
    </cfRule>
  </conditionalFormatting>
  <conditionalFormatting sqref="J100:J103">
    <cfRule type="expression" dxfId="391" priority="312">
      <formula>J100&gt;0</formula>
    </cfRule>
  </conditionalFormatting>
  <conditionalFormatting sqref="J104">
    <cfRule type="expression" dxfId="390" priority="311">
      <formula>J104&gt;0</formula>
    </cfRule>
  </conditionalFormatting>
  <conditionalFormatting sqref="J102:J103">
    <cfRule type="expression" dxfId="389" priority="308">
      <formula>J102&gt;0</formula>
    </cfRule>
  </conditionalFormatting>
  <conditionalFormatting sqref="M90">
    <cfRule type="expression" dxfId="388" priority="306">
      <formula>$D$16&gt;0</formula>
    </cfRule>
  </conditionalFormatting>
  <conditionalFormatting sqref="M87">
    <cfRule type="expression" dxfId="387" priority="305">
      <formula>$D$16&gt;0</formula>
    </cfRule>
  </conditionalFormatting>
  <conditionalFormatting sqref="M86">
    <cfRule type="expression" dxfId="386" priority="304">
      <formula>$D$16&gt;0</formula>
    </cfRule>
  </conditionalFormatting>
  <conditionalFormatting sqref="M100:M103">
    <cfRule type="expression" dxfId="385" priority="303">
      <formula>M100&gt;0</formula>
    </cfRule>
  </conditionalFormatting>
  <conditionalFormatting sqref="M104">
    <cfRule type="expression" dxfId="384" priority="302">
      <formula>M104&gt;0</formula>
    </cfRule>
  </conditionalFormatting>
  <conditionalFormatting sqref="M102:M103">
    <cfRule type="expression" dxfId="383" priority="299">
      <formula>M102&gt;0</formula>
    </cfRule>
  </conditionalFormatting>
  <conditionalFormatting sqref="P90">
    <cfRule type="expression" dxfId="382" priority="297">
      <formula>$D$16&gt;0</formula>
    </cfRule>
  </conditionalFormatting>
  <conditionalFormatting sqref="P87">
    <cfRule type="expression" dxfId="381" priority="296">
      <formula>$D$16&gt;0</formula>
    </cfRule>
  </conditionalFormatting>
  <conditionalFormatting sqref="P86">
    <cfRule type="expression" dxfId="380" priority="295">
      <formula>$D$16&gt;0</formula>
    </cfRule>
  </conditionalFormatting>
  <conditionalFormatting sqref="P100:P103">
    <cfRule type="expression" dxfId="379" priority="294">
      <formula>P100&gt;0</formula>
    </cfRule>
  </conditionalFormatting>
  <conditionalFormatting sqref="P104">
    <cfRule type="expression" dxfId="378" priority="293">
      <formula>P104&gt;0</formula>
    </cfRule>
  </conditionalFormatting>
  <conditionalFormatting sqref="P102:P103">
    <cfRule type="expression" dxfId="377" priority="290">
      <formula>P102&gt;0</formula>
    </cfRule>
  </conditionalFormatting>
  <conditionalFormatting sqref="Y99 AB99 AE99 AH99 AK99 AN99">
    <cfRule type="expression" dxfId="376" priority="186">
      <formula>Y99&gt;0</formula>
    </cfRule>
  </conditionalFormatting>
  <conditionalFormatting sqref="G99">
    <cfRule type="expression" dxfId="375" priority="185">
      <formula>G99&gt;0</formula>
    </cfRule>
  </conditionalFormatting>
  <conditionalFormatting sqref="J99">
    <cfRule type="expression" dxfId="374" priority="184">
      <formula>J99&gt;0</formula>
    </cfRule>
  </conditionalFormatting>
  <conditionalFormatting sqref="M99">
    <cfRule type="expression" dxfId="373" priority="183">
      <formula>M99&gt;0</formula>
    </cfRule>
  </conditionalFormatting>
  <conditionalFormatting sqref="P99">
    <cfRule type="expression" dxfId="372" priority="182">
      <formula>P99&gt;0</formula>
    </cfRule>
  </conditionalFormatting>
  <conditionalFormatting sqref="M188:M190 J188:J190 G188:G190 D188:D190">
    <cfRule type="expression" dxfId="371" priority="159">
      <formula>ROUND(B188,1)=0</formula>
    </cfRule>
    <cfRule type="expression" dxfId="370" priority="168">
      <formula>D188&gt;0</formula>
    </cfRule>
  </conditionalFormatting>
  <conditionalFormatting sqref="D184">
    <cfRule type="expression" dxfId="369" priority="167">
      <formula>$D$16&gt;0</formula>
    </cfRule>
  </conditionalFormatting>
  <conditionalFormatting sqref="D181">
    <cfRule type="expression" dxfId="368" priority="166">
      <formula>$D$16&gt;0</formula>
    </cfRule>
  </conditionalFormatting>
  <conditionalFormatting sqref="D180">
    <cfRule type="expression" dxfId="367" priority="165">
      <formula>$D$16&gt;0</formula>
    </cfRule>
  </conditionalFormatting>
  <conditionalFormatting sqref="D144 G144 J144 M144">
    <cfRule type="expression" dxfId="366" priority="155">
      <formula>ROUND(B144,1)=0</formula>
    </cfRule>
    <cfRule type="expression" dxfId="365" priority="156">
      <formula>D144&gt;0</formula>
    </cfRule>
  </conditionalFormatting>
  <conditionalFormatting sqref="D146 G146 J146 M146">
    <cfRule type="expression" dxfId="364" priority="145">
      <formula>ROUND(B146,1)=0</formula>
    </cfRule>
    <cfRule type="expression" dxfId="363" priority="146">
      <formula>D146&gt;0</formula>
    </cfRule>
  </conditionalFormatting>
  <conditionalFormatting sqref="M162 J162 G162 D162">
    <cfRule type="expression" dxfId="362" priority="136">
      <formula>ROUND(B162,1)=0</formula>
    </cfRule>
    <cfRule type="expression" dxfId="361" priority="138">
      <formula>D162&gt;0</formula>
    </cfRule>
  </conditionalFormatting>
  <conditionalFormatting sqref="D162 G162 J162 M162 P162">
    <cfRule type="expression" dxfId="360" priority="137">
      <formula>D162&gt;0</formula>
    </cfRule>
  </conditionalFormatting>
  <conditionalFormatting sqref="D37">
    <cfRule type="expression" dxfId="359" priority="135">
      <formula>$D$16&gt;0</formula>
    </cfRule>
  </conditionalFormatting>
  <conditionalFormatting sqref="D34">
    <cfRule type="expression" dxfId="358" priority="134">
      <formula>$D$16&gt;0</formula>
    </cfRule>
  </conditionalFormatting>
  <conditionalFormatting sqref="D33">
    <cfRule type="expression" dxfId="357" priority="133">
      <formula>$D$16&gt;0</formula>
    </cfRule>
  </conditionalFormatting>
  <conditionalFormatting sqref="J33">
    <cfRule type="expression" dxfId="356" priority="127">
      <formula>$D$16&gt;0</formula>
    </cfRule>
  </conditionalFormatting>
  <conditionalFormatting sqref="M37">
    <cfRule type="expression" dxfId="355" priority="126">
      <formula>$D$16&gt;0</formula>
    </cfRule>
  </conditionalFormatting>
  <conditionalFormatting sqref="M34">
    <cfRule type="expression" dxfId="354" priority="125">
      <formula>$D$16&gt;0</formula>
    </cfRule>
  </conditionalFormatting>
  <conditionalFormatting sqref="G37">
    <cfRule type="expression" dxfId="353" priority="132">
      <formula>$D$16&gt;0</formula>
    </cfRule>
  </conditionalFormatting>
  <conditionalFormatting sqref="G34">
    <cfRule type="expression" dxfId="352" priority="131">
      <formula>$D$16&gt;0</formula>
    </cfRule>
  </conditionalFormatting>
  <conditionalFormatting sqref="G33">
    <cfRule type="expression" dxfId="351" priority="130">
      <formula>$D$16&gt;0</formula>
    </cfRule>
  </conditionalFormatting>
  <conditionalFormatting sqref="J37">
    <cfRule type="expression" dxfId="350" priority="129">
      <formula>$D$16&gt;0</formula>
    </cfRule>
  </conditionalFormatting>
  <conditionalFormatting sqref="J34">
    <cfRule type="expression" dxfId="349" priority="128">
      <formula>$D$16&gt;0</formula>
    </cfRule>
  </conditionalFormatting>
  <conditionalFormatting sqref="M33">
    <cfRule type="expression" dxfId="348" priority="124">
      <formula>$D$16&gt;0</formula>
    </cfRule>
  </conditionalFormatting>
  <conditionalFormatting sqref="P37">
    <cfRule type="expression" dxfId="347" priority="123">
      <formula>$D$16&gt;0</formula>
    </cfRule>
  </conditionalFormatting>
  <conditionalFormatting sqref="P34">
    <cfRule type="expression" dxfId="346" priority="122">
      <formula>$D$16&gt;0</formula>
    </cfRule>
  </conditionalFormatting>
  <conditionalFormatting sqref="P33">
    <cfRule type="expression" dxfId="345" priority="121">
      <formula>$D$16&gt;0</formula>
    </cfRule>
  </conditionalFormatting>
  <conditionalFormatting sqref="G68 J68 M68 P68">
    <cfRule type="expression" dxfId="344" priority="114">
      <formula>G68&gt;0</formula>
    </cfRule>
  </conditionalFormatting>
  <conditionalFormatting sqref="G50 J50 M50 P50">
    <cfRule type="expression" dxfId="343" priority="99">
      <formula>G50&gt;0</formula>
    </cfRule>
  </conditionalFormatting>
  <conditionalFormatting sqref="D50">
    <cfRule type="expression" dxfId="342" priority="98">
      <formula>D50&gt;0</formula>
    </cfRule>
  </conditionalFormatting>
  <conditionalFormatting sqref="D50">
    <cfRule type="expression" dxfId="341" priority="97">
      <formula>D50&gt;0</formula>
    </cfRule>
  </conditionalFormatting>
  <conditionalFormatting sqref="G50">
    <cfRule type="expression" dxfId="340" priority="96">
      <formula>G50&gt;0</formula>
    </cfRule>
  </conditionalFormatting>
  <conditionalFormatting sqref="G50">
    <cfRule type="expression" dxfId="339" priority="95">
      <formula>G50&gt;0</formula>
    </cfRule>
  </conditionalFormatting>
  <conditionalFormatting sqref="J50">
    <cfRule type="expression" dxfId="338" priority="94">
      <formula>J50&gt;0</formula>
    </cfRule>
  </conditionalFormatting>
  <conditionalFormatting sqref="J50">
    <cfRule type="expression" dxfId="337" priority="93">
      <formula>J50&gt;0</formula>
    </cfRule>
  </conditionalFormatting>
  <conditionalFormatting sqref="M50">
    <cfRule type="expression" dxfId="336" priority="92">
      <formula>M50&gt;0</formula>
    </cfRule>
  </conditionalFormatting>
  <conditionalFormatting sqref="M50">
    <cfRule type="expression" dxfId="335" priority="91">
      <formula>M50&gt;0</formula>
    </cfRule>
  </conditionalFormatting>
  <conditionalFormatting sqref="P50">
    <cfRule type="expression" dxfId="334" priority="90">
      <formula>P50&gt;0</formula>
    </cfRule>
  </conditionalFormatting>
  <conditionalFormatting sqref="P50">
    <cfRule type="expression" dxfId="333" priority="89">
      <formula>P50&gt;0</formula>
    </cfRule>
  </conditionalFormatting>
  <conditionalFormatting sqref="V50">
    <cfRule type="expression" dxfId="332" priority="88">
      <formula>V50&gt;0</formula>
    </cfRule>
  </conditionalFormatting>
  <conditionalFormatting sqref="V50">
    <cfRule type="expression" dxfId="331" priority="87">
      <formula>V50&gt;0</formula>
    </cfRule>
  </conditionalFormatting>
  <conditionalFormatting sqref="V50">
    <cfRule type="expression" dxfId="330" priority="86">
      <formula>V50&gt;0</formula>
    </cfRule>
  </conditionalFormatting>
  <conditionalFormatting sqref="D148 G148 J148 M148 P148">
    <cfRule type="expression" dxfId="329" priority="84">
      <formula>D148&gt;0</formula>
    </cfRule>
  </conditionalFormatting>
  <conditionalFormatting sqref="M148 J148 G148 D148">
    <cfRule type="expression" dxfId="328" priority="83">
      <formula>ROUND(B148,1)=0</formula>
    </cfRule>
    <cfRule type="expression" dxfId="327" priority="85">
      <formula>D148&gt;0</formula>
    </cfRule>
  </conditionalFormatting>
  <conditionalFormatting sqref="D195 G195 J195 M195">
    <cfRule type="expression" dxfId="326" priority="81">
      <formula>ROUND(B195,1)=0</formula>
    </cfRule>
    <cfRule type="expression" dxfId="325" priority="82">
      <formula>D195&gt;0</formula>
    </cfRule>
  </conditionalFormatting>
  <conditionalFormatting sqref="S45:S46 S40 S100:S104">
    <cfRule type="expression" dxfId="324" priority="80">
      <formula>S40&gt;0</formula>
    </cfRule>
  </conditionalFormatting>
  <conditionalFormatting sqref="S47:S49">
    <cfRule type="expression" dxfId="323" priority="79">
      <formula>S47&gt;0</formula>
    </cfRule>
  </conditionalFormatting>
  <conditionalFormatting sqref="S51">
    <cfRule type="expression" dxfId="322" priority="78">
      <formula>S51&gt;0</formula>
    </cfRule>
  </conditionalFormatting>
  <conditionalFormatting sqref="S49">
    <cfRule type="expression" dxfId="321" priority="77">
      <formula>S49&gt;0</formula>
    </cfRule>
  </conditionalFormatting>
  <conditionalFormatting sqref="S147 S149:S151">
    <cfRule type="expression" dxfId="320" priority="75">
      <formula>S147&gt;0</formula>
    </cfRule>
  </conditionalFormatting>
  <conditionalFormatting sqref="S115">
    <cfRule type="expression" dxfId="319" priority="74">
      <formula>S115&gt;0</formula>
    </cfRule>
  </conditionalFormatting>
  <conditionalFormatting sqref="S149:S150">
    <cfRule type="expression" dxfId="318" priority="73">
      <formula>S149&gt;0</formula>
    </cfRule>
  </conditionalFormatting>
  <conditionalFormatting sqref="S90">
    <cfRule type="expression" dxfId="317" priority="72">
      <formula>$D$16&gt;0</formula>
    </cfRule>
  </conditionalFormatting>
  <conditionalFormatting sqref="S87">
    <cfRule type="expression" dxfId="316" priority="71">
      <formula>$D$16&gt;0</formula>
    </cfRule>
  </conditionalFormatting>
  <conditionalFormatting sqref="S86">
    <cfRule type="expression" dxfId="315" priority="70">
      <formula>$D$16&gt;0</formula>
    </cfRule>
  </conditionalFormatting>
  <conditionalFormatting sqref="S100:S103">
    <cfRule type="expression" dxfId="314" priority="69">
      <formula>S100&gt;0</formula>
    </cfRule>
  </conditionalFormatting>
  <conditionalFormatting sqref="S104">
    <cfRule type="expression" dxfId="313" priority="68">
      <formula>S104&gt;0</formula>
    </cfRule>
  </conditionalFormatting>
  <conditionalFormatting sqref="S102:S103">
    <cfRule type="expression" dxfId="312" priority="67">
      <formula>S102&gt;0</formula>
    </cfRule>
  </conditionalFormatting>
  <conditionalFormatting sqref="S99">
    <cfRule type="expression" dxfId="311" priority="65">
      <formula>S99&gt;0</formula>
    </cfRule>
  </conditionalFormatting>
  <conditionalFormatting sqref="S162">
    <cfRule type="expression" dxfId="310" priority="64">
      <formula>S162&gt;0</formula>
    </cfRule>
  </conditionalFormatting>
  <conditionalFormatting sqref="S37">
    <cfRule type="expression" dxfId="309" priority="63">
      <formula>$D$16&gt;0</formula>
    </cfRule>
  </conditionalFormatting>
  <conditionalFormatting sqref="S34">
    <cfRule type="expression" dxfId="308" priority="62">
      <formula>$D$16&gt;0</formula>
    </cfRule>
  </conditionalFormatting>
  <conditionalFormatting sqref="S33">
    <cfRule type="expression" dxfId="307" priority="61">
      <formula>$D$16&gt;0</formula>
    </cfRule>
  </conditionalFormatting>
  <conditionalFormatting sqref="S68">
    <cfRule type="expression" dxfId="306" priority="60">
      <formula>S68&gt;0</formula>
    </cfRule>
  </conditionalFormatting>
  <conditionalFormatting sqref="S50">
    <cfRule type="expression" dxfId="305" priority="59">
      <formula>S50&gt;0</formula>
    </cfRule>
  </conditionalFormatting>
  <conditionalFormatting sqref="S50">
    <cfRule type="expression" dxfId="304" priority="58">
      <formula>S50&gt;0</formula>
    </cfRule>
  </conditionalFormatting>
  <conditionalFormatting sqref="S50">
    <cfRule type="expression" dxfId="303" priority="57">
      <formula>S50&gt;0</formula>
    </cfRule>
  </conditionalFormatting>
  <conditionalFormatting sqref="S148">
    <cfRule type="expression" dxfId="302" priority="56">
      <formula>S148&gt;0</formula>
    </cfRule>
  </conditionalFormatting>
  <conditionalFormatting sqref="V103">
    <cfRule type="expression" dxfId="301" priority="9">
      <formula>V103&gt;0</formula>
    </cfRule>
  </conditionalFormatting>
  <conditionalFormatting sqref="V103">
    <cfRule type="expression" dxfId="300" priority="8">
      <formula>V103&gt;0</formula>
    </cfRule>
  </conditionalFormatting>
  <conditionalFormatting sqref="V103">
    <cfRule type="expression" dxfId="299" priority="7">
      <formula>V103&gt;0</formula>
    </cfRule>
  </conditionalFormatting>
  <conditionalFormatting sqref="V150">
    <cfRule type="expression" dxfId="298" priority="6">
      <formula>V150&gt;0</formula>
    </cfRule>
  </conditionalFormatting>
  <conditionalFormatting sqref="V150">
    <cfRule type="expression" dxfId="297" priority="5">
      <formula>V150&gt;0</formula>
    </cfRule>
  </conditionalFormatting>
  <conditionalFormatting sqref="V150">
    <cfRule type="expression" dxfId="296" priority="4">
      <formula>V150&gt;0</formula>
    </cfRule>
  </conditionalFormatting>
  <conditionalFormatting sqref="V197">
    <cfRule type="expression" dxfId="295" priority="3">
      <formula>V197&gt;0</formula>
    </cfRule>
  </conditionalFormatting>
  <conditionalFormatting sqref="V197">
    <cfRule type="expression" dxfId="294" priority="2">
      <formula>V197&gt;0</formula>
    </cfRule>
  </conditionalFormatting>
  <conditionalFormatting sqref="V197">
    <cfRule type="expression" dxfId="293" priority="1">
      <formula>V197&gt;0</formula>
    </cfRule>
  </conditionalFormatting>
  <pageMargins left="0.59055118110236227" right="0.59055118110236227" top="0.59055118110236227" bottom="0.59055118110236227" header="0.31496062992125984" footer="0.31496062992125984"/>
  <pageSetup paperSize="9" scale="58" orientation="landscape" r:id="rId1"/>
  <headerFooter>
    <oddFooter>&amp;L&amp;F
&amp;A&amp;C&amp;P/&amp;N&amp;R&amp;D
&amp;T</oddFooter>
  </headerFooter>
  <rowBreaks count="1" manualBreakCount="1">
    <brk id="154" max="24" man="1"/>
  </rowBreaks>
  <customProperties>
    <customPr name="_pios_id" r:id="rId2"/>
    <customPr name="CofWorksheetType" r:id="rId3"/>
    <customPr name="SheetOptions" r:id="rId4"/>
  </customProperties>
  <ignoredErrors>
    <ignoredError sqref="D116 G116 J116 M116 P1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A1:AT125"/>
  <sheetViews>
    <sheetView showGridLines="0" zoomScale="80" zoomScaleNormal="80" workbookViewId="0">
      <selection activeCell="A73" sqref="A73:Y95"/>
    </sheetView>
  </sheetViews>
  <sheetFormatPr defaultColWidth="9.1796875" defaultRowHeight="12.5" outlineLevelRow="1" outlineLevelCol="1" x14ac:dyDescent="0.25"/>
  <cols>
    <col min="1" max="1" width="37.26953125" style="2" customWidth="1"/>
    <col min="2" max="2" width="10.7265625" style="2" customWidth="1"/>
    <col min="3" max="3" width="9.81640625" style="2" customWidth="1"/>
    <col min="4" max="4" width="9.7265625" style="2" hidden="1" customWidth="1" outlineLevel="1"/>
    <col min="5" max="5" width="11.54296875" style="2" customWidth="1" collapsed="1"/>
    <col min="6" max="6" width="11" style="2" customWidth="1"/>
    <col min="7" max="7" width="9.7265625" style="2" customWidth="1"/>
    <col min="8" max="8" width="9.7265625" style="2" hidden="1" customWidth="1" outlineLevel="1"/>
    <col min="9" max="9" width="11" style="2" customWidth="1" collapsed="1"/>
    <col min="10" max="11" width="9.7265625" style="2" customWidth="1"/>
    <col min="12" max="12" width="9.7265625" style="2" hidden="1" customWidth="1" outlineLevel="1"/>
    <col min="13" max="13" width="9.7265625" style="2" customWidth="1" collapsed="1"/>
    <col min="14" max="15" width="9.7265625" style="2" customWidth="1"/>
    <col min="16" max="16" width="9.7265625" style="2" hidden="1" customWidth="1" outlineLevel="1"/>
    <col min="17" max="17" width="9.7265625" style="2" customWidth="1" collapsed="1"/>
    <col min="18" max="19" width="9.7265625" style="2" customWidth="1"/>
    <col min="20" max="20" width="9.7265625" style="2" hidden="1" customWidth="1" outlineLevel="1"/>
    <col min="21" max="21" width="9.7265625" style="2" customWidth="1" collapsed="1"/>
    <col min="22" max="23" width="9.7265625" style="2" customWidth="1"/>
    <col min="24" max="24" width="9.7265625" style="2" hidden="1" customWidth="1" outlineLevel="1"/>
    <col min="25" max="25" width="9.7265625" style="2" customWidth="1" collapsed="1"/>
    <col min="26" max="26" width="7.81640625" style="2" customWidth="1"/>
    <col min="27" max="27" width="7.81640625" style="2" hidden="1" customWidth="1" outlineLevel="1"/>
    <col min="28" max="28" width="7.81640625" style="2" customWidth="1" collapsed="1"/>
    <col min="29" max="45" width="7.81640625" style="2" customWidth="1"/>
    <col min="46" max="16384" width="9.1796875" style="2"/>
  </cols>
  <sheetData>
    <row r="1" spans="1:46" ht="18" x14ac:dyDescent="0.4">
      <c r="A1" s="41" t="s">
        <v>1277</v>
      </c>
      <c r="B1" s="41"/>
    </row>
    <row r="3" spans="1:46" hidden="1" outlineLevel="1" x14ac:dyDescent="0.25">
      <c r="B3" s="3" t="s">
        <v>3</v>
      </c>
      <c r="U3" s="3"/>
      <c r="Y3" s="3"/>
    </row>
    <row r="4" spans="1:46" hidden="1" outlineLevel="1" x14ac:dyDescent="0.25">
      <c r="B4" s="3" t="s">
        <v>1</v>
      </c>
      <c r="U4" s="3"/>
      <c r="Y4" s="3"/>
    </row>
    <row r="5" spans="1:46" hidden="1" outlineLevel="1" x14ac:dyDescent="0.25">
      <c r="B5" s="3" t="s">
        <v>6</v>
      </c>
      <c r="U5" s="3"/>
      <c r="Y5" s="3"/>
    </row>
    <row r="6" spans="1:46" hidden="1" outlineLevel="1" x14ac:dyDescent="0.25">
      <c r="B6" s="3" t="s">
        <v>2</v>
      </c>
      <c r="U6" s="3"/>
      <c r="Y6" s="3"/>
    </row>
    <row r="7" spans="1:46" hidden="1" outlineLevel="1" x14ac:dyDescent="0.25">
      <c r="U7" s="3"/>
      <c r="Y7" s="3"/>
    </row>
    <row r="8" spans="1:46" hidden="1" outlineLevel="1" x14ac:dyDescent="0.25">
      <c r="U8" s="3"/>
      <c r="Y8" s="3"/>
    </row>
    <row r="9" spans="1:46" s="167" customFormat="1" ht="13" hidden="1" outlineLevel="1" x14ac:dyDescent="0.3">
      <c r="A9" s="225" t="str">
        <f>C10&amp;" "&amp;C11</f>
        <v>CY19 Q1</v>
      </c>
      <c r="B9" s="194" t="str">
        <f>structure!$D$16</f>
        <v>LATAM GSR</v>
      </c>
      <c r="C9" s="195" t="str">
        <f>B9</f>
        <v>LATAM GSR</v>
      </c>
      <c r="D9" s="195" t="str">
        <f>B9</f>
        <v>LATAM GSR</v>
      </c>
      <c r="E9" s="168"/>
      <c r="F9" s="194" t="str">
        <f>+structure!D17</f>
        <v>Brazil</v>
      </c>
      <c r="G9" s="195" t="str">
        <f>F9</f>
        <v>Brazil</v>
      </c>
      <c r="H9" s="195" t="str">
        <f>F9</f>
        <v>Brazil</v>
      </c>
      <c r="I9" s="168"/>
      <c r="J9" s="195" t="str">
        <f>+structure!D18</f>
        <v>CHILE</v>
      </c>
      <c r="K9" s="195" t="str">
        <f>J9</f>
        <v>CHILE</v>
      </c>
      <c r="L9" s="195" t="str">
        <f>J9</f>
        <v>CHILE</v>
      </c>
      <c r="M9" s="168"/>
      <c r="N9" s="194" t="str">
        <f>+structure!D19</f>
        <v>PERU</v>
      </c>
      <c r="O9" s="195" t="str">
        <f>N9</f>
        <v>PERU</v>
      </c>
      <c r="P9" s="195" t="str">
        <f>N9</f>
        <v>PERU</v>
      </c>
      <c r="Q9" s="168"/>
      <c r="R9" s="195" t="str">
        <f>+structure!D20</f>
        <v>OTHER SOUTH AMERICA</v>
      </c>
      <c r="S9" s="195" t="str">
        <f>R9</f>
        <v>OTHER SOUTH AMERICA</v>
      </c>
      <c r="T9" s="195" t="str">
        <f>R9</f>
        <v>OTHER SOUTH AMERICA</v>
      </c>
      <c r="U9" s="168"/>
      <c r="V9" s="195" t="str">
        <f>+structure!D21</f>
        <v>MexAm</v>
      </c>
      <c r="W9" s="195" t="str">
        <f>V9</f>
        <v>MexAm</v>
      </c>
      <c r="X9" s="195" t="str">
        <f>V9</f>
        <v>MexAm</v>
      </c>
      <c r="Y9" s="168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</row>
    <row r="10" spans="1:46" s="176" customFormat="1" hidden="1" outlineLevel="1" x14ac:dyDescent="0.25">
      <c r="B10" s="197" t="str">
        <f>+structure!$S$1</f>
        <v>CY19</v>
      </c>
      <c r="C10" s="198" t="str">
        <f>B10</f>
        <v>CY19</v>
      </c>
      <c r="D10" s="198" t="str">
        <f>+structure!$U$1</f>
        <v>CY18</v>
      </c>
      <c r="E10" s="179"/>
      <c r="F10" s="197" t="str">
        <f>+structure!$S$1</f>
        <v>CY19</v>
      </c>
      <c r="G10" s="198" t="str">
        <f>F10</f>
        <v>CY19</v>
      </c>
      <c r="H10" s="198" t="str">
        <f>+structure!$U$1</f>
        <v>CY18</v>
      </c>
      <c r="I10" s="179"/>
      <c r="J10" s="197" t="str">
        <f>+structure!$S$1</f>
        <v>CY19</v>
      </c>
      <c r="K10" s="198" t="str">
        <f>J10</f>
        <v>CY19</v>
      </c>
      <c r="L10" s="198" t="str">
        <f>+structure!$U$1</f>
        <v>CY18</v>
      </c>
      <c r="M10" s="179"/>
      <c r="N10" s="197" t="str">
        <f>+structure!$S$1</f>
        <v>CY19</v>
      </c>
      <c r="O10" s="198" t="str">
        <f>N10</f>
        <v>CY19</v>
      </c>
      <c r="P10" s="198" t="str">
        <f>+structure!$U$1</f>
        <v>CY18</v>
      </c>
      <c r="Q10" s="179"/>
      <c r="R10" s="197" t="str">
        <f>+structure!$S$1</f>
        <v>CY19</v>
      </c>
      <c r="S10" s="198" t="str">
        <f>R10</f>
        <v>CY19</v>
      </c>
      <c r="T10" s="198" t="str">
        <f>+structure!$U$1</f>
        <v>CY18</v>
      </c>
      <c r="U10" s="179"/>
      <c r="V10" s="197" t="str">
        <f>+structure!$S$1</f>
        <v>CY19</v>
      </c>
      <c r="W10" s="198" t="str">
        <f>V10</f>
        <v>CY19</v>
      </c>
      <c r="X10" s="198" t="str">
        <f>+structure!$U$1</f>
        <v>CY18</v>
      </c>
      <c r="Y10" s="179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</row>
    <row r="11" spans="1:46" s="176" customFormat="1" hidden="1" outlineLevel="1" x14ac:dyDescent="0.25">
      <c r="B11" s="197" t="str">
        <f>structure!$E$1</f>
        <v>Q1</v>
      </c>
      <c r="C11" s="198" t="str">
        <f>B11</f>
        <v>Q1</v>
      </c>
      <c r="D11" s="198" t="str">
        <f>C11</f>
        <v>Q1</v>
      </c>
      <c r="E11" s="179"/>
      <c r="F11" s="197" t="str">
        <f>structure!$E$1</f>
        <v>Q1</v>
      </c>
      <c r="G11" s="198" t="str">
        <f>C11</f>
        <v>Q1</v>
      </c>
      <c r="H11" s="198" t="str">
        <f>+D11</f>
        <v>Q1</v>
      </c>
      <c r="I11" s="179"/>
      <c r="J11" s="197" t="str">
        <f>structure!$E$1</f>
        <v>Q1</v>
      </c>
      <c r="K11" s="198" t="str">
        <f>G11</f>
        <v>Q1</v>
      </c>
      <c r="L11" s="198" t="str">
        <f>+H11</f>
        <v>Q1</v>
      </c>
      <c r="M11" s="179"/>
      <c r="N11" s="197" t="str">
        <f>structure!$E$1</f>
        <v>Q1</v>
      </c>
      <c r="O11" s="198" t="str">
        <f>K11</f>
        <v>Q1</v>
      </c>
      <c r="P11" s="198" t="str">
        <f>+L11</f>
        <v>Q1</v>
      </c>
      <c r="Q11" s="179"/>
      <c r="R11" s="197" t="str">
        <f>structure!$E$1</f>
        <v>Q1</v>
      </c>
      <c r="S11" s="198" t="str">
        <f>O11</f>
        <v>Q1</v>
      </c>
      <c r="T11" s="198" t="str">
        <f>+P11</f>
        <v>Q1</v>
      </c>
      <c r="U11" s="179"/>
      <c r="V11" s="197" t="str">
        <f>structure!$E$1</f>
        <v>Q1</v>
      </c>
      <c r="W11" s="198" t="str">
        <f>S11</f>
        <v>Q1</v>
      </c>
      <c r="X11" s="198" t="str">
        <f>+T11</f>
        <v>Q1</v>
      </c>
      <c r="Y11" s="179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</row>
    <row r="12" spans="1:46" s="176" customFormat="1" hidden="1" outlineLevel="1" x14ac:dyDescent="0.25">
      <c r="B12" s="197" t="s">
        <v>58</v>
      </c>
      <c r="C12" s="198" t="s">
        <v>58</v>
      </c>
      <c r="D12" s="198" t="str">
        <f>B12</f>
        <v>Actual</v>
      </c>
      <c r="E12" s="179"/>
      <c r="F12" s="197" t="s">
        <v>58</v>
      </c>
      <c r="G12" s="198" t="s">
        <v>58</v>
      </c>
      <c r="H12" s="198" t="s">
        <v>58</v>
      </c>
      <c r="I12" s="179"/>
      <c r="J12" s="197" t="s">
        <v>58</v>
      </c>
      <c r="K12" s="198" t="s">
        <v>58</v>
      </c>
      <c r="L12" s="198" t="s">
        <v>58</v>
      </c>
      <c r="M12" s="179"/>
      <c r="N12" s="197" t="s">
        <v>58</v>
      </c>
      <c r="O12" s="198" t="s">
        <v>58</v>
      </c>
      <c r="P12" s="198" t="s">
        <v>58</v>
      </c>
      <c r="Q12" s="179"/>
      <c r="R12" s="197" t="s">
        <v>58</v>
      </c>
      <c r="S12" s="198" t="s">
        <v>58</v>
      </c>
      <c r="T12" s="198" t="s">
        <v>58</v>
      </c>
      <c r="U12" s="179"/>
      <c r="V12" s="197" t="s">
        <v>58</v>
      </c>
      <c r="W12" s="198" t="s">
        <v>58</v>
      </c>
      <c r="X12" s="198" t="s">
        <v>58</v>
      </c>
      <c r="Y12" s="179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</row>
    <row r="13" spans="1:46" s="176" customFormat="1" hidden="1" outlineLevel="1" x14ac:dyDescent="0.25">
      <c r="B13" s="10" t="s">
        <v>7</v>
      </c>
      <c r="C13" s="8" t="s">
        <v>7</v>
      </c>
      <c r="D13" s="198" t="s">
        <v>59</v>
      </c>
      <c r="E13" s="179"/>
      <c r="F13" s="10" t="s">
        <v>7</v>
      </c>
      <c r="G13" s="8" t="s">
        <v>7</v>
      </c>
      <c r="H13" s="198" t="s">
        <v>59</v>
      </c>
      <c r="I13" s="179"/>
      <c r="J13" s="10" t="s">
        <v>7</v>
      </c>
      <c r="K13" s="8" t="s">
        <v>7</v>
      </c>
      <c r="L13" s="198" t="s">
        <v>59</v>
      </c>
      <c r="M13" s="179"/>
      <c r="N13" s="10" t="s">
        <v>7</v>
      </c>
      <c r="O13" s="8" t="s">
        <v>7</v>
      </c>
      <c r="P13" s="198" t="s">
        <v>59</v>
      </c>
      <c r="Q13" s="179"/>
      <c r="R13" s="10" t="s">
        <v>7</v>
      </c>
      <c r="S13" s="8" t="s">
        <v>7</v>
      </c>
      <c r="T13" s="198" t="s">
        <v>59</v>
      </c>
      <c r="U13" s="179"/>
      <c r="V13" s="10" t="s">
        <v>7</v>
      </c>
      <c r="W13" s="8" t="s">
        <v>7</v>
      </c>
      <c r="X13" s="198" t="s">
        <v>59</v>
      </c>
      <c r="Y13" s="179"/>
      <c r="Z13" s="214"/>
      <c r="AA13" s="49"/>
      <c r="AB13" s="214"/>
      <c r="AC13" s="213"/>
      <c r="AD13" s="49"/>
      <c r="AE13" s="214"/>
      <c r="AF13" s="213"/>
      <c r="AG13" s="49"/>
      <c r="AH13" s="49"/>
      <c r="AI13" s="214"/>
      <c r="AJ13" s="213"/>
      <c r="AK13" s="49"/>
      <c r="AL13" s="214"/>
      <c r="AM13" s="213"/>
      <c r="AN13" s="49"/>
      <c r="AO13" s="214"/>
      <c r="AP13" s="213"/>
      <c r="AQ13" s="49"/>
      <c r="AR13" s="214"/>
      <c r="AS13" s="213"/>
      <c r="AT13" s="213"/>
    </row>
    <row r="14" spans="1:46" s="176" customFormat="1" hidden="1" outlineLevel="1" x14ac:dyDescent="0.25">
      <c r="A14" s="179"/>
      <c r="B14" s="10" t="s">
        <v>9</v>
      </c>
      <c r="C14" s="3" t="s">
        <v>1276</v>
      </c>
      <c r="D14" s="3" t="s">
        <v>1276</v>
      </c>
      <c r="E14" s="179"/>
      <c r="F14" s="10" t="s">
        <v>9</v>
      </c>
      <c r="G14" s="3" t="s">
        <v>1276</v>
      </c>
      <c r="H14" s="3" t="s">
        <v>1276</v>
      </c>
      <c r="I14" s="179"/>
      <c r="J14" s="10" t="s">
        <v>9</v>
      </c>
      <c r="K14" s="3" t="s">
        <v>1276</v>
      </c>
      <c r="L14" s="3" t="s">
        <v>1276</v>
      </c>
      <c r="M14" s="179"/>
      <c r="N14" s="10" t="s">
        <v>9</v>
      </c>
      <c r="O14" s="3" t="s">
        <v>1276</v>
      </c>
      <c r="P14" s="3" t="s">
        <v>1276</v>
      </c>
      <c r="Q14" s="179"/>
      <c r="R14" s="10" t="s">
        <v>9</v>
      </c>
      <c r="S14" s="3" t="s">
        <v>1276</v>
      </c>
      <c r="T14" s="3" t="s">
        <v>1276</v>
      </c>
      <c r="U14" s="179"/>
      <c r="V14" s="10" t="s">
        <v>9</v>
      </c>
      <c r="W14" s="3" t="s">
        <v>1276</v>
      </c>
      <c r="X14" s="3" t="s">
        <v>1276</v>
      </c>
      <c r="Y14" s="179"/>
      <c r="Z14" s="214"/>
      <c r="AA14" s="49"/>
      <c r="AB14" s="214"/>
      <c r="AC14" s="213"/>
      <c r="AD14" s="49"/>
      <c r="AE14" s="214"/>
      <c r="AF14" s="213"/>
      <c r="AG14" s="49"/>
      <c r="AH14" s="49"/>
      <c r="AI14" s="214"/>
      <c r="AJ14" s="213"/>
      <c r="AK14" s="49"/>
      <c r="AL14" s="214"/>
      <c r="AM14" s="213"/>
      <c r="AN14" s="49"/>
      <c r="AO14" s="214"/>
      <c r="AP14" s="213"/>
      <c r="AQ14" s="49"/>
      <c r="AR14" s="214"/>
      <c r="AS14" s="213"/>
      <c r="AT14" s="213"/>
    </row>
    <row r="15" spans="1:46" s="167" customFormat="1" hidden="1" outlineLevel="1" x14ac:dyDescent="0.25">
      <c r="A15" s="499"/>
      <c r="C15" s="3"/>
      <c r="D15" s="170"/>
      <c r="E15" s="200"/>
      <c r="G15" s="3"/>
      <c r="H15" s="170"/>
      <c r="I15" s="500"/>
      <c r="K15" s="3"/>
      <c r="L15" s="170"/>
      <c r="M15" s="500"/>
      <c r="O15" s="3"/>
      <c r="P15" s="170"/>
      <c r="Q15" s="500"/>
      <c r="S15" s="3"/>
      <c r="T15" s="170"/>
      <c r="U15" s="500"/>
      <c r="W15" s="3"/>
      <c r="X15" s="170"/>
      <c r="Y15" s="500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</row>
    <row r="16" spans="1:46" ht="13" hidden="1" outlineLevel="1" x14ac:dyDescent="0.3">
      <c r="A16" s="180" t="s">
        <v>1167</v>
      </c>
      <c r="B16" s="173">
        <v>6212.8528420000002</v>
      </c>
      <c r="C16" s="579">
        <v>0.32408207971522401</v>
      </c>
      <c r="D16" s="579">
        <v>0.29636235768063024</v>
      </c>
      <c r="E16" s="356"/>
      <c r="F16" s="173">
        <v>882.399</v>
      </c>
      <c r="G16" s="579">
        <v>-0.12442672872476075</v>
      </c>
      <c r="H16" s="579">
        <v>-0.36530634945780738</v>
      </c>
      <c r="I16" s="356"/>
      <c r="J16" s="173">
        <v>822.42034400000011</v>
      </c>
      <c r="K16" s="579">
        <v>0.28965829546648492</v>
      </c>
      <c r="L16" s="579">
        <v>0.50429112380049368</v>
      </c>
      <c r="M16" s="356"/>
      <c r="N16" s="173">
        <v>1867.2744119999998</v>
      </c>
      <c r="O16" s="579">
        <v>0.50883992620148455</v>
      </c>
      <c r="P16" s="579">
        <v>0.48023715263021938</v>
      </c>
      <c r="Q16" s="356"/>
      <c r="R16" s="173">
        <v>614.80324800000017</v>
      </c>
      <c r="S16" s="579">
        <v>0.36171763848586563</v>
      </c>
      <c r="T16" s="579">
        <v>0.35305447581838778</v>
      </c>
      <c r="U16" s="356"/>
      <c r="V16" s="173">
        <v>2025.9558379999996</v>
      </c>
      <c r="W16" s="579">
        <v>0.35169496276058515</v>
      </c>
      <c r="X16" s="579">
        <v>0.35714721681894929</v>
      </c>
      <c r="Y16" s="356"/>
      <c r="Z16" s="70"/>
      <c r="AA16" s="610">
        <f>+B16-F16-J16-N16-R16-V16</f>
        <v>0</v>
      </c>
      <c r="AB16" s="70"/>
      <c r="AC16" s="218"/>
      <c r="AD16" s="70"/>
      <c r="AE16" s="70"/>
      <c r="AF16" s="218"/>
      <c r="AG16" s="70"/>
      <c r="AH16" s="70"/>
      <c r="AI16" s="70"/>
      <c r="AJ16" s="218"/>
      <c r="AK16" s="70"/>
      <c r="AL16" s="70"/>
      <c r="AM16" s="218"/>
      <c r="AN16" s="70"/>
      <c r="AO16" s="70"/>
      <c r="AP16" s="218"/>
      <c r="AQ16" s="70"/>
      <c r="AR16" s="70"/>
      <c r="AS16" s="218"/>
      <c r="AT16" s="49"/>
    </row>
    <row r="17" spans="1:46" ht="13" hidden="1" outlineLevel="1" x14ac:dyDescent="0.3">
      <c r="A17" s="412" t="s">
        <v>1216</v>
      </c>
      <c r="B17" s="428">
        <v>3738.679243999999</v>
      </c>
      <c r="C17" s="426">
        <v>0.32756344101072082</v>
      </c>
      <c r="D17" s="426">
        <v>0.33704706252914157</v>
      </c>
      <c r="E17" s="427"/>
      <c r="F17" s="428">
        <v>213.04295999999999</v>
      </c>
      <c r="G17" s="426">
        <v>-0.91920282181584401</v>
      </c>
      <c r="H17" s="426">
        <v>-0.89566377030304645</v>
      </c>
      <c r="I17" s="427"/>
      <c r="J17" s="428">
        <v>233.82657700000004</v>
      </c>
      <c r="K17" s="426">
        <v>-0.20863680521654299</v>
      </c>
      <c r="L17" s="426">
        <v>0.52760366458430652</v>
      </c>
      <c r="M17" s="427"/>
      <c r="N17" s="428">
        <v>1447.06765</v>
      </c>
      <c r="O17" s="426">
        <v>0.49634933791796132</v>
      </c>
      <c r="P17" s="426">
        <v>0.45791602291484684</v>
      </c>
      <c r="Q17" s="427"/>
      <c r="R17" s="428">
        <v>434.23068000000006</v>
      </c>
      <c r="S17" s="426">
        <v>0.35265013978284526</v>
      </c>
      <c r="T17" s="426">
        <v>0.32214273241301417</v>
      </c>
      <c r="U17" s="427"/>
      <c r="V17" s="428">
        <v>1410.5113769999998</v>
      </c>
      <c r="W17" s="426">
        <v>0.42387930203841245</v>
      </c>
      <c r="X17" s="426">
        <v>0.39344023515893134</v>
      </c>
      <c r="Y17" s="427"/>
      <c r="Z17" s="70"/>
      <c r="AA17" s="610">
        <f t="shared" ref="AA17:AA32" si="0">+B17-F17-J17-N17-R17-V17</f>
        <v>0</v>
      </c>
      <c r="AB17" s="70"/>
      <c r="AC17" s="218"/>
      <c r="AD17" s="70"/>
      <c r="AE17" s="70"/>
      <c r="AF17" s="218"/>
      <c r="AG17" s="70"/>
      <c r="AH17" s="70"/>
      <c r="AI17" s="70"/>
      <c r="AJ17" s="218"/>
      <c r="AK17" s="70"/>
      <c r="AL17" s="70"/>
      <c r="AM17" s="218"/>
      <c r="AN17" s="70"/>
      <c r="AO17" s="70"/>
      <c r="AP17" s="218"/>
      <c r="AQ17" s="70"/>
      <c r="AR17" s="70"/>
      <c r="AS17" s="218"/>
      <c r="AT17" s="49"/>
    </row>
    <row r="18" spans="1:46" ht="13" hidden="1" outlineLevel="1" x14ac:dyDescent="0.3">
      <c r="A18" s="412" t="s">
        <v>97</v>
      </c>
      <c r="B18" s="428">
        <v>170.02282900000006</v>
      </c>
      <c r="C18" s="426">
        <v>0.55104408949694605</v>
      </c>
      <c r="D18" s="426">
        <v>0.31936615775329585</v>
      </c>
      <c r="E18" s="427"/>
      <c r="F18" s="428">
        <v>10.458590000000001</v>
      </c>
      <c r="G18" s="426">
        <v>-0.54958201822616637</v>
      </c>
      <c r="H18" s="426">
        <v>-2.7600730966530183</v>
      </c>
      <c r="I18" s="427"/>
      <c r="J18" s="428">
        <v>47.944490000000009</v>
      </c>
      <c r="K18" s="426">
        <v>0.92776458775554793</v>
      </c>
      <c r="L18" s="426">
        <v>0.8562930720436851</v>
      </c>
      <c r="M18" s="427"/>
      <c r="N18" s="428">
        <v>53.518030000000003</v>
      </c>
      <c r="O18" s="426">
        <v>0.92013999767928678</v>
      </c>
      <c r="P18" s="426">
        <v>0.7048247859360165</v>
      </c>
      <c r="Q18" s="427"/>
      <c r="R18" s="428">
        <v>2.83406</v>
      </c>
      <c r="S18" s="426">
        <v>0.29037493913325751</v>
      </c>
      <c r="T18" s="426">
        <v>0.61064437138022598</v>
      </c>
      <c r="U18" s="427"/>
      <c r="V18" s="428">
        <v>55.267659000000002</v>
      </c>
      <c r="W18" s="426">
        <v>8.8473224458448504E-2</v>
      </c>
      <c r="X18" s="426">
        <v>-0.24911811226153807</v>
      </c>
      <c r="Y18" s="427"/>
      <c r="Z18" s="70"/>
      <c r="AA18" s="610">
        <f t="shared" si="0"/>
        <v>0</v>
      </c>
      <c r="AB18" s="70"/>
      <c r="AC18" s="218"/>
      <c r="AD18" s="70"/>
      <c r="AE18" s="70"/>
      <c r="AF18" s="218"/>
      <c r="AG18" s="70"/>
      <c r="AH18" s="70"/>
      <c r="AI18" s="70"/>
      <c r="AJ18" s="218"/>
      <c r="AK18" s="70"/>
      <c r="AL18" s="70"/>
      <c r="AM18" s="218"/>
      <c r="AN18" s="70"/>
      <c r="AO18" s="70"/>
      <c r="AP18" s="218"/>
      <c r="AQ18" s="70"/>
      <c r="AR18" s="70"/>
      <c r="AS18" s="218"/>
      <c r="AT18" s="49"/>
    </row>
    <row r="19" spans="1:46" ht="13" hidden="1" outlineLevel="1" x14ac:dyDescent="0.3">
      <c r="A19" s="412" t="s">
        <v>98</v>
      </c>
      <c r="B19" s="428">
        <v>16.294558000000002</v>
      </c>
      <c r="C19" s="426">
        <v>0.12780555324053591</v>
      </c>
      <c r="D19" s="426">
        <v>0.40875188881965091</v>
      </c>
      <c r="E19" s="427"/>
      <c r="F19" s="428">
        <v>0.21923000000000001</v>
      </c>
      <c r="G19" s="426">
        <v>-6.6642019796560685</v>
      </c>
      <c r="H19" s="426">
        <v>-1.4629635031317383</v>
      </c>
      <c r="I19" s="427"/>
      <c r="J19" s="428">
        <v>1.49976</v>
      </c>
      <c r="K19" s="426">
        <v>0.45555955619565791</v>
      </c>
      <c r="L19" s="426">
        <v>0.29117464701406309</v>
      </c>
      <c r="M19" s="427"/>
      <c r="N19" s="428">
        <v>4.3623790000000007</v>
      </c>
      <c r="O19" s="426">
        <v>0.12406945843082408</v>
      </c>
      <c r="P19" s="426">
        <v>1.0059378274537198</v>
      </c>
      <c r="Q19" s="427"/>
      <c r="R19" s="428">
        <v>1.6008769999999999</v>
      </c>
      <c r="S19" s="426">
        <v>0.20399630952284281</v>
      </c>
      <c r="T19" s="426">
        <v>0.99878618765259852</v>
      </c>
      <c r="U19" s="427"/>
      <c r="V19" s="428">
        <v>8.6123119999999993</v>
      </c>
      <c r="W19" s="426">
        <v>0.23135332301012787</v>
      </c>
      <c r="X19" s="426">
        <v>0.54938935357018437</v>
      </c>
      <c r="Y19" s="427"/>
      <c r="Z19" s="70"/>
      <c r="AA19" s="610">
        <f t="shared" si="0"/>
        <v>0</v>
      </c>
      <c r="AB19" s="70"/>
      <c r="AC19" s="218"/>
      <c r="AD19" s="70"/>
      <c r="AE19" s="70"/>
      <c r="AF19" s="218"/>
      <c r="AG19" s="70"/>
      <c r="AH19" s="70"/>
      <c r="AI19" s="70"/>
      <c r="AJ19" s="218"/>
      <c r="AK19" s="70"/>
      <c r="AL19" s="70"/>
      <c r="AM19" s="218"/>
      <c r="AN19" s="70"/>
      <c r="AO19" s="70"/>
      <c r="AP19" s="218"/>
      <c r="AQ19" s="70"/>
      <c r="AR19" s="70"/>
      <c r="AS19" s="218"/>
      <c r="AT19" s="49"/>
    </row>
    <row r="20" spans="1:46" ht="13" hidden="1" outlineLevel="1" x14ac:dyDescent="0.3">
      <c r="A20" s="412" t="s">
        <v>1217</v>
      </c>
      <c r="B20" s="428">
        <v>841.35935700000005</v>
      </c>
      <c r="C20" s="426">
        <v>0.41122144910073183</v>
      </c>
      <c r="D20" s="426">
        <v>0.56561781966909286</v>
      </c>
      <c r="E20" s="427"/>
      <c r="F20" s="428">
        <v>313.51997000000006</v>
      </c>
      <c r="G20" s="426">
        <v>0.32729661845782887</v>
      </c>
      <c r="H20" s="426">
        <v>0.28399863669501341</v>
      </c>
      <c r="I20" s="427"/>
      <c r="J20" s="428">
        <v>147.28254000000004</v>
      </c>
      <c r="K20" s="426">
        <v>0.39818053110708168</v>
      </c>
      <c r="L20" s="426">
        <v>0.84808277199070004</v>
      </c>
      <c r="M20" s="427"/>
      <c r="N20" s="428">
        <v>76.019280000000009</v>
      </c>
      <c r="O20" s="426">
        <v>0.67072011205578363</v>
      </c>
      <c r="P20" s="426">
        <v>0</v>
      </c>
      <c r="Q20" s="427"/>
      <c r="R20" s="428">
        <v>62.10415600000001</v>
      </c>
      <c r="S20" s="426">
        <v>0.57950930047258031</v>
      </c>
      <c r="T20" s="426">
        <v>0.49937744762570885</v>
      </c>
      <c r="U20" s="427"/>
      <c r="V20" s="428">
        <v>242.43341100000001</v>
      </c>
      <c r="W20" s="426">
        <v>0.40319670294949572</v>
      </c>
      <c r="X20" s="426">
        <v>0.62429608070191889</v>
      </c>
      <c r="Y20" s="427"/>
      <c r="Z20" s="70"/>
      <c r="AA20" s="610">
        <f t="shared" si="0"/>
        <v>0</v>
      </c>
      <c r="AB20" s="70"/>
      <c r="AC20" s="218"/>
      <c r="AD20" s="70"/>
      <c r="AE20" s="70"/>
      <c r="AF20" s="218"/>
      <c r="AG20" s="70"/>
      <c r="AH20" s="70"/>
      <c r="AI20" s="70"/>
      <c r="AJ20" s="218"/>
      <c r="AK20" s="70"/>
      <c r="AL20" s="70"/>
      <c r="AM20" s="218"/>
      <c r="AN20" s="70"/>
      <c r="AO20" s="70"/>
      <c r="AP20" s="218"/>
      <c r="AQ20" s="70"/>
      <c r="AR20" s="70"/>
      <c r="AS20" s="218"/>
      <c r="AT20" s="49"/>
    </row>
    <row r="21" spans="1:46" ht="13" hidden="1" outlineLevel="1" x14ac:dyDescent="0.3">
      <c r="A21" s="412" t="s">
        <v>1211</v>
      </c>
      <c r="B21" s="428">
        <v>6.5609299999999999</v>
      </c>
      <c r="C21" s="426">
        <v>-12.243420216341283</v>
      </c>
      <c r="D21" s="426">
        <v>-8.5327610043494033</v>
      </c>
      <c r="E21" s="427"/>
      <c r="F21" s="428">
        <v>0</v>
      </c>
      <c r="G21" s="426">
        <v>0</v>
      </c>
      <c r="H21" s="426">
        <v>0</v>
      </c>
      <c r="I21" s="427"/>
      <c r="J21" s="428">
        <v>3.8989999999999997E-2</v>
      </c>
      <c r="K21" s="426">
        <v>4.8704796101564503</v>
      </c>
      <c r="L21" s="426">
        <v>7.7651209072313473E-2</v>
      </c>
      <c r="M21" s="427"/>
      <c r="N21" s="428">
        <v>0</v>
      </c>
      <c r="O21" s="426">
        <v>0</v>
      </c>
      <c r="P21" s="426">
        <v>1</v>
      </c>
      <c r="Q21" s="427"/>
      <c r="R21" s="428">
        <v>6.5219399999999998</v>
      </c>
      <c r="S21" s="426">
        <v>0.8951676955016451</v>
      </c>
      <c r="T21" s="426">
        <v>0</v>
      </c>
      <c r="U21" s="427"/>
      <c r="V21" s="428">
        <v>0</v>
      </c>
      <c r="W21" s="426">
        <v>0</v>
      </c>
      <c r="X21" s="426">
        <v>-11.799341817605633</v>
      </c>
      <c r="Y21" s="427"/>
      <c r="Z21" s="70"/>
      <c r="AA21" s="610">
        <f t="shared" si="0"/>
        <v>0</v>
      </c>
      <c r="AB21" s="70"/>
      <c r="AC21" s="218"/>
      <c r="AD21" s="70"/>
      <c r="AE21" s="70"/>
      <c r="AF21" s="218"/>
      <c r="AG21" s="70"/>
      <c r="AH21" s="70"/>
      <c r="AI21" s="70"/>
      <c r="AJ21" s="218"/>
      <c r="AK21" s="70"/>
      <c r="AL21" s="70"/>
      <c r="AM21" s="218"/>
      <c r="AN21" s="70"/>
      <c r="AO21" s="70"/>
      <c r="AP21" s="218"/>
      <c r="AQ21" s="70"/>
      <c r="AR21" s="70"/>
      <c r="AS21" s="218"/>
      <c r="AT21" s="49"/>
    </row>
    <row r="22" spans="1:46" ht="13" hidden="1" outlineLevel="1" x14ac:dyDescent="0.3">
      <c r="A22" s="412" t="s">
        <v>99</v>
      </c>
      <c r="B22" s="428">
        <v>851.68386599999997</v>
      </c>
      <c r="C22" s="426">
        <v>0.42149324101438368</v>
      </c>
      <c r="D22" s="426">
        <v>-0.90818641688910373</v>
      </c>
      <c r="E22" s="427"/>
      <c r="F22" s="428">
        <v>2.7334210000000003</v>
      </c>
      <c r="G22" s="426">
        <v>-16.784146313356047</v>
      </c>
      <c r="H22" s="426">
        <v>-4.2349085856295181</v>
      </c>
      <c r="I22" s="427"/>
      <c r="J22" s="428">
        <v>672.58871999999997</v>
      </c>
      <c r="K22" s="426">
        <v>0.55267213372237345</v>
      </c>
      <c r="L22" s="426">
        <v>0.33890465418448851</v>
      </c>
      <c r="M22" s="427"/>
      <c r="N22" s="428">
        <v>0.84512500000000002</v>
      </c>
      <c r="O22" s="426">
        <v>-3.1608282798402594</v>
      </c>
      <c r="P22" s="426">
        <v>1</v>
      </c>
      <c r="Q22" s="427"/>
      <c r="R22" s="428">
        <v>27.271032999999999</v>
      </c>
      <c r="S22" s="426">
        <v>0.59404753754652428</v>
      </c>
      <c r="T22" s="426">
        <v>0.51960560716121651</v>
      </c>
      <c r="U22" s="427"/>
      <c r="V22" s="428">
        <v>148.24556700000002</v>
      </c>
      <c r="W22" s="426">
        <v>0.13226090598715848</v>
      </c>
      <c r="X22" s="426">
        <v>4.8590619540018878</v>
      </c>
      <c r="Y22" s="427"/>
      <c r="Z22" s="70"/>
      <c r="AA22" s="610">
        <f t="shared" si="0"/>
        <v>0</v>
      </c>
      <c r="AB22" s="70"/>
      <c r="AC22" s="218"/>
      <c r="AD22" s="70"/>
      <c r="AE22" s="70"/>
      <c r="AF22" s="218"/>
      <c r="AG22" s="70"/>
      <c r="AH22" s="70"/>
      <c r="AI22" s="70"/>
      <c r="AJ22" s="218"/>
      <c r="AK22" s="70"/>
      <c r="AL22" s="70"/>
      <c r="AM22" s="218"/>
      <c r="AN22" s="70"/>
      <c r="AO22" s="70"/>
      <c r="AP22" s="218"/>
      <c r="AQ22" s="70"/>
      <c r="AR22" s="70"/>
      <c r="AS22" s="218"/>
      <c r="AT22" s="49"/>
    </row>
    <row r="23" spans="1:46" ht="13" hidden="1" outlineLevel="1" x14ac:dyDescent="0.3">
      <c r="A23" s="412" t="s">
        <v>100</v>
      </c>
      <c r="B23" s="428">
        <v>223.001735</v>
      </c>
      <c r="C23" s="426">
        <v>0.3606732700981003</v>
      </c>
      <c r="D23" s="426">
        <v>0.35042174482301425</v>
      </c>
      <c r="E23" s="427"/>
      <c r="F23" s="428">
        <v>12.41685</v>
      </c>
      <c r="G23" s="426">
        <v>-0.33240709197582319</v>
      </c>
      <c r="H23" s="426">
        <v>-3.7648740948172144</v>
      </c>
      <c r="I23" s="427"/>
      <c r="J23" s="428">
        <v>37.730820000000001</v>
      </c>
      <c r="K23" s="426">
        <v>0.61528336781442861</v>
      </c>
      <c r="L23" s="426">
        <v>0.56648724471879064</v>
      </c>
      <c r="M23" s="427"/>
      <c r="N23" s="428">
        <v>81.753010000000003</v>
      </c>
      <c r="O23" s="426">
        <v>0.64742129983960228</v>
      </c>
      <c r="P23" s="426">
        <v>0.63335707015733456</v>
      </c>
      <c r="Q23" s="427"/>
      <c r="R23" s="428">
        <v>16.39462</v>
      </c>
      <c r="S23" s="426">
        <v>0.10660204384121133</v>
      </c>
      <c r="T23" s="426">
        <v>0.39006927086750487</v>
      </c>
      <c r="U23" s="427"/>
      <c r="V23" s="428">
        <v>74.706434999999999</v>
      </c>
      <c r="W23" s="426">
        <v>8.9239005983888703E-2</v>
      </c>
      <c r="X23" s="426">
        <v>0.45826538669907163</v>
      </c>
      <c r="Y23" s="427"/>
      <c r="Z23" s="70"/>
      <c r="AA23" s="610">
        <f t="shared" si="0"/>
        <v>0</v>
      </c>
      <c r="AB23" s="70"/>
      <c r="AC23" s="218"/>
      <c r="AD23" s="70"/>
      <c r="AE23" s="70"/>
      <c r="AF23" s="218"/>
      <c r="AG23" s="70"/>
      <c r="AH23" s="70"/>
      <c r="AI23" s="70"/>
      <c r="AJ23" s="218"/>
      <c r="AK23" s="70"/>
      <c r="AL23" s="70"/>
      <c r="AM23" s="218"/>
      <c r="AN23" s="70"/>
      <c r="AO23" s="70"/>
      <c r="AP23" s="218"/>
      <c r="AQ23" s="70"/>
      <c r="AR23" s="70"/>
      <c r="AS23" s="218"/>
      <c r="AT23" s="49"/>
    </row>
    <row r="24" spans="1:46" ht="13" hidden="1" outlineLevel="1" x14ac:dyDescent="0.3">
      <c r="A24" s="412" t="s">
        <v>1151</v>
      </c>
      <c r="B24" s="428">
        <v>188.20022</v>
      </c>
      <c r="C24" s="426">
        <v>0.30037197087229761</v>
      </c>
      <c r="D24" s="426">
        <v>0.17629737826124869</v>
      </c>
      <c r="E24" s="427"/>
      <c r="F24" s="428">
        <v>0.17011999999999999</v>
      </c>
      <c r="G24" s="426">
        <v>-51.678344697860325</v>
      </c>
      <c r="H24" s="426">
        <v>-9.8622873643442688</v>
      </c>
      <c r="I24" s="427"/>
      <c r="J24" s="428">
        <v>11.511710000000001</v>
      </c>
      <c r="K24" s="426">
        <v>0.12826591357843448</v>
      </c>
      <c r="L24" s="426">
        <v>0.54166462924801784</v>
      </c>
      <c r="M24" s="427"/>
      <c r="N24" s="428">
        <v>83.831289999999996</v>
      </c>
      <c r="O24" s="426">
        <v>0.54982214874660762</v>
      </c>
      <c r="P24" s="426">
        <v>0.45847044444926682</v>
      </c>
      <c r="Q24" s="427"/>
      <c r="R24" s="428">
        <v>37.161757000000009</v>
      </c>
      <c r="S24" s="426">
        <v>-0.17101239319766293</v>
      </c>
      <c r="T24" s="426">
        <v>0.27356611331980069</v>
      </c>
      <c r="U24" s="427"/>
      <c r="V24" s="428">
        <v>55.525342999999999</v>
      </c>
      <c r="W24" s="426">
        <v>0.43417745298754851</v>
      </c>
      <c r="X24" s="426">
        <v>0.39351544575699737</v>
      </c>
      <c r="Y24" s="427"/>
      <c r="Z24" s="70"/>
      <c r="AA24" s="610">
        <f t="shared" si="0"/>
        <v>0</v>
      </c>
      <c r="AB24" s="70"/>
      <c r="AC24" s="218"/>
      <c r="AD24" s="70"/>
      <c r="AE24" s="70"/>
      <c r="AF24" s="218"/>
      <c r="AG24" s="70"/>
      <c r="AH24" s="70"/>
      <c r="AI24" s="70"/>
      <c r="AJ24" s="218"/>
      <c r="AK24" s="70"/>
      <c r="AL24" s="70"/>
      <c r="AM24" s="218"/>
      <c r="AN24" s="70"/>
      <c r="AO24" s="70"/>
      <c r="AP24" s="218"/>
      <c r="AQ24" s="70"/>
      <c r="AR24" s="70"/>
      <c r="AS24" s="218"/>
      <c r="AT24" s="49"/>
    </row>
    <row r="25" spans="1:46" ht="13" hidden="1" outlineLevel="1" x14ac:dyDescent="0.3">
      <c r="A25" s="412" t="s">
        <v>1243</v>
      </c>
      <c r="B25" s="428">
        <v>9.4479739999999985</v>
      </c>
      <c r="C25" s="426">
        <v>-0.40267299634821196</v>
      </c>
      <c r="D25" s="426">
        <v>0.57225207113025089</v>
      </c>
      <c r="E25" s="427"/>
      <c r="F25" s="428">
        <v>1.16503</v>
      </c>
      <c r="G25" s="426">
        <v>-4.9320008926808736</v>
      </c>
      <c r="H25" s="426">
        <v>0</v>
      </c>
      <c r="I25" s="427"/>
      <c r="J25" s="428">
        <v>-7.9624899999999998</v>
      </c>
      <c r="K25" s="426">
        <v>1</v>
      </c>
      <c r="L25" s="426">
        <v>0</v>
      </c>
      <c r="M25" s="427"/>
      <c r="N25" s="428">
        <v>0</v>
      </c>
      <c r="O25" s="426">
        <v>0</v>
      </c>
      <c r="P25" s="426">
        <v>0.58109342623932958</v>
      </c>
      <c r="Q25" s="427"/>
      <c r="R25" s="428">
        <v>0.12173999999999999</v>
      </c>
      <c r="S25" s="426">
        <v>1</v>
      </c>
      <c r="T25" s="426">
        <v>0.61213575915269536</v>
      </c>
      <c r="U25" s="427"/>
      <c r="V25" s="428">
        <v>16.123694</v>
      </c>
      <c r="W25" s="426">
        <v>0.60669937050405442</v>
      </c>
      <c r="X25" s="426">
        <v>0.48566833075015059</v>
      </c>
      <c r="Y25" s="427"/>
      <c r="Z25" s="70"/>
      <c r="AA25" s="610">
        <f t="shared" si="0"/>
        <v>0</v>
      </c>
      <c r="AB25" s="70"/>
      <c r="AC25" s="218"/>
      <c r="AD25" s="70"/>
      <c r="AE25" s="70"/>
      <c r="AF25" s="218"/>
      <c r="AG25" s="70"/>
      <c r="AH25" s="70"/>
      <c r="AI25" s="70"/>
      <c r="AJ25" s="218"/>
      <c r="AK25" s="70"/>
      <c r="AL25" s="70"/>
      <c r="AM25" s="218"/>
      <c r="AN25" s="70"/>
      <c r="AO25" s="70"/>
      <c r="AP25" s="218"/>
      <c r="AQ25" s="70"/>
      <c r="AR25" s="70"/>
      <c r="AS25" s="218"/>
      <c r="AT25" s="49"/>
    </row>
    <row r="26" spans="1:46" ht="13" hidden="1" outlineLevel="1" x14ac:dyDescent="0.3">
      <c r="A26" s="412" t="s">
        <v>1212</v>
      </c>
      <c r="B26" s="428">
        <v>31.276370000000004</v>
      </c>
      <c r="C26" s="426">
        <v>0.43804082762801438</v>
      </c>
      <c r="D26" s="426">
        <v>0</v>
      </c>
      <c r="E26" s="427"/>
      <c r="F26" s="428">
        <v>0.52205999999999997</v>
      </c>
      <c r="G26" s="426">
        <v>-5.1528808949162919</v>
      </c>
      <c r="H26" s="426">
        <v>0</v>
      </c>
      <c r="I26" s="427"/>
      <c r="J26" s="428">
        <v>0.86799000000000004</v>
      </c>
      <c r="K26" s="426">
        <v>1.0063364785308584</v>
      </c>
      <c r="L26" s="426">
        <v>0</v>
      </c>
      <c r="M26" s="427"/>
      <c r="N26" s="428">
        <v>0</v>
      </c>
      <c r="O26" s="426">
        <v>0</v>
      </c>
      <c r="P26" s="426">
        <v>0</v>
      </c>
      <c r="Q26" s="427"/>
      <c r="R26" s="428">
        <v>25.89686</v>
      </c>
      <c r="S26" s="426">
        <v>0.55551213544808131</v>
      </c>
      <c r="T26" s="426">
        <v>0</v>
      </c>
      <c r="U26" s="427"/>
      <c r="V26" s="428">
        <v>3.9894600000000002</v>
      </c>
      <c r="W26" s="426">
        <v>0.28347946839923194</v>
      </c>
      <c r="X26" s="426">
        <v>0</v>
      </c>
      <c r="Y26" s="427"/>
      <c r="Z26" s="70"/>
      <c r="AA26" s="610">
        <f t="shared" si="0"/>
        <v>4.4408920985006262E-15</v>
      </c>
      <c r="AB26" s="70"/>
      <c r="AC26" s="218"/>
      <c r="AD26" s="70"/>
      <c r="AE26" s="70"/>
      <c r="AF26" s="218"/>
      <c r="AG26" s="70"/>
      <c r="AH26" s="70"/>
      <c r="AI26" s="70"/>
      <c r="AJ26" s="218"/>
      <c r="AK26" s="70"/>
      <c r="AL26" s="70"/>
      <c r="AM26" s="218"/>
      <c r="AN26" s="70"/>
      <c r="AO26" s="70"/>
      <c r="AP26" s="218"/>
      <c r="AQ26" s="70"/>
      <c r="AR26" s="70"/>
      <c r="AS26" s="218"/>
      <c r="AT26" s="49"/>
    </row>
    <row r="27" spans="1:46" ht="13" hidden="1" outlineLevel="1" x14ac:dyDescent="0.3">
      <c r="A27" s="412" t="s">
        <v>1213</v>
      </c>
      <c r="B27" s="428">
        <v>0</v>
      </c>
      <c r="C27" s="426">
        <v>0</v>
      </c>
      <c r="D27" s="426">
        <v>0</v>
      </c>
      <c r="E27" s="427"/>
      <c r="F27" s="428">
        <v>0</v>
      </c>
      <c r="G27" s="426">
        <v>0</v>
      </c>
      <c r="H27" s="426">
        <v>0</v>
      </c>
      <c r="I27" s="427"/>
      <c r="J27" s="428">
        <v>0</v>
      </c>
      <c r="K27" s="426">
        <v>0</v>
      </c>
      <c r="L27" s="426">
        <v>0</v>
      </c>
      <c r="M27" s="427"/>
      <c r="N27" s="428">
        <v>0</v>
      </c>
      <c r="O27" s="426">
        <v>0</v>
      </c>
      <c r="P27" s="426">
        <v>0</v>
      </c>
      <c r="Q27" s="427"/>
      <c r="R27" s="428">
        <v>0</v>
      </c>
      <c r="S27" s="426">
        <v>0</v>
      </c>
      <c r="T27" s="426">
        <v>0</v>
      </c>
      <c r="U27" s="427"/>
      <c r="V27" s="428">
        <v>0</v>
      </c>
      <c r="W27" s="426">
        <v>0</v>
      </c>
      <c r="X27" s="426">
        <v>0</v>
      </c>
      <c r="Y27" s="427"/>
      <c r="Z27" s="70"/>
      <c r="AA27" s="610">
        <f t="shared" si="0"/>
        <v>0</v>
      </c>
      <c r="AB27" s="70"/>
      <c r="AC27" s="218"/>
      <c r="AD27" s="70"/>
      <c r="AE27" s="70"/>
      <c r="AF27" s="218"/>
      <c r="AG27" s="70"/>
      <c r="AH27" s="70"/>
      <c r="AI27" s="70"/>
      <c r="AJ27" s="218"/>
      <c r="AK27" s="70"/>
      <c r="AL27" s="70"/>
      <c r="AM27" s="218"/>
      <c r="AN27" s="70"/>
      <c r="AO27" s="70"/>
      <c r="AP27" s="218"/>
      <c r="AQ27" s="70"/>
      <c r="AR27" s="70"/>
      <c r="AS27" s="218"/>
      <c r="AT27" s="49"/>
    </row>
    <row r="28" spans="1:46" ht="13" hidden="1" outlineLevel="1" x14ac:dyDescent="0.3">
      <c r="A28" s="412" t="s">
        <v>1214</v>
      </c>
      <c r="B28" s="428">
        <v>999.69503700000007</v>
      </c>
      <c r="C28" s="426">
        <v>-0.27436220432091624</v>
      </c>
      <c r="D28" s="426">
        <v>-5.6239881988709876E-2</v>
      </c>
      <c r="E28" s="427"/>
      <c r="F28" s="428">
        <v>858.5149100000001</v>
      </c>
      <c r="G28" s="426">
        <v>-0.12652148930063414</v>
      </c>
      <c r="H28" s="426">
        <v>-4.6940905197878427E-2</v>
      </c>
      <c r="I28" s="427"/>
      <c r="J28" s="428">
        <v>10.118603999999999</v>
      </c>
      <c r="K28" s="426">
        <v>-20.389908627711886</v>
      </c>
      <c r="L28" s="426">
        <v>0</v>
      </c>
      <c r="M28" s="427"/>
      <c r="N28" s="428">
        <v>119.869238</v>
      </c>
      <c r="O28" s="426">
        <v>0.2899940099727672</v>
      </c>
      <c r="P28" s="426">
        <v>0</v>
      </c>
      <c r="Q28" s="427"/>
      <c r="R28" s="428">
        <v>0.66552500000000003</v>
      </c>
      <c r="S28" s="426">
        <v>0.26349273130235529</v>
      </c>
      <c r="T28" s="426">
        <v>0.34971560286092002</v>
      </c>
      <c r="U28" s="427"/>
      <c r="V28" s="428">
        <v>10.526760000000003</v>
      </c>
      <c r="W28" s="426">
        <v>0.54363735850347095</v>
      </c>
      <c r="X28" s="426">
        <v>0.40113643381949682</v>
      </c>
      <c r="Y28" s="427"/>
      <c r="Z28" s="70"/>
      <c r="AA28" s="610">
        <f t="shared" si="0"/>
        <v>-3.3750779948604759E-14</v>
      </c>
      <c r="AB28" s="70"/>
      <c r="AC28" s="218"/>
      <c r="AD28" s="70"/>
      <c r="AE28" s="70"/>
      <c r="AF28" s="218"/>
      <c r="AG28" s="70"/>
      <c r="AH28" s="70"/>
      <c r="AI28" s="70"/>
      <c r="AJ28" s="218"/>
      <c r="AK28" s="70"/>
      <c r="AL28" s="70"/>
      <c r="AM28" s="218"/>
      <c r="AN28" s="70"/>
      <c r="AO28" s="70"/>
      <c r="AP28" s="218"/>
      <c r="AQ28" s="70"/>
      <c r="AR28" s="70"/>
      <c r="AS28" s="218"/>
      <c r="AT28" s="49"/>
    </row>
    <row r="29" spans="1:46" ht="13" hidden="1" outlineLevel="1" x14ac:dyDescent="0.3">
      <c r="A29" s="412" t="s">
        <v>1270</v>
      </c>
      <c r="B29" s="428">
        <v>2.223E-2</v>
      </c>
      <c r="C29" s="426">
        <v>8809.404093567251</v>
      </c>
      <c r="D29" s="426">
        <v>-105.12860742705575</v>
      </c>
      <c r="E29" s="430"/>
      <c r="F29" s="428">
        <v>0</v>
      </c>
      <c r="G29" s="426">
        <v>0</v>
      </c>
      <c r="H29" s="426">
        <v>0</v>
      </c>
      <c r="I29" s="430"/>
      <c r="J29" s="428">
        <v>0</v>
      </c>
      <c r="K29" s="426">
        <v>0</v>
      </c>
      <c r="L29" s="426">
        <v>1.0404551201011378</v>
      </c>
      <c r="M29" s="430"/>
      <c r="N29" s="428">
        <v>8.4100000000000008E-3</v>
      </c>
      <c r="O29" s="426">
        <v>1.0368608799048751</v>
      </c>
      <c r="P29" s="426">
        <v>1.0392204628501827</v>
      </c>
      <c r="Q29" s="430"/>
      <c r="R29" s="428">
        <v>0</v>
      </c>
      <c r="S29" s="426">
        <v>0</v>
      </c>
      <c r="T29" s="426">
        <v>1.0108416965790052</v>
      </c>
      <c r="U29" s="427"/>
      <c r="V29" s="428">
        <v>1.3820000000000001E-2</v>
      </c>
      <c r="W29" s="426">
        <v>-125.30130246020178</v>
      </c>
      <c r="X29" s="426">
        <v>-443.87195969423215</v>
      </c>
      <c r="Y29" s="427"/>
      <c r="Z29" s="70"/>
      <c r="AA29" s="610">
        <f t="shared" si="0"/>
        <v>0</v>
      </c>
      <c r="AB29" s="70"/>
      <c r="AC29" s="218"/>
      <c r="AD29" s="70"/>
      <c r="AE29" s="70"/>
      <c r="AF29" s="218"/>
      <c r="AG29" s="70"/>
      <c r="AH29" s="70"/>
      <c r="AI29" s="70"/>
      <c r="AJ29" s="218"/>
      <c r="AK29" s="70"/>
      <c r="AL29" s="70"/>
      <c r="AM29" s="218"/>
      <c r="AN29" s="70"/>
      <c r="AO29" s="70"/>
      <c r="AP29" s="218"/>
      <c r="AQ29" s="70"/>
      <c r="AR29" s="70"/>
      <c r="AS29" s="218"/>
      <c r="AT29" s="49"/>
    </row>
    <row r="30" spans="1:46" ht="13" hidden="1" outlineLevel="1" x14ac:dyDescent="0.3">
      <c r="A30" s="412" t="s">
        <v>1152</v>
      </c>
      <c r="B30" s="428">
        <v>-863.39150800000004</v>
      </c>
      <c r="C30" s="426">
        <v>0</v>
      </c>
      <c r="D30" s="426">
        <v>0</v>
      </c>
      <c r="E30" s="430"/>
      <c r="F30" s="428">
        <v>-530.3641409999999</v>
      </c>
      <c r="G30" s="426">
        <v>0</v>
      </c>
      <c r="H30" s="426">
        <v>0</v>
      </c>
      <c r="I30" s="430"/>
      <c r="J30" s="428">
        <v>-333.02736699999997</v>
      </c>
      <c r="K30" s="426">
        <v>0</v>
      </c>
      <c r="L30" s="426">
        <v>0</v>
      </c>
      <c r="M30" s="430"/>
      <c r="N30" s="428">
        <v>0</v>
      </c>
      <c r="O30" s="426">
        <v>0</v>
      </c>
      <c r="P30" s="426">
        <v>0</v>
      </c>
      <c r="Q30" s="430"/>
      <c r="R30" s="428">
        <v>0</v>
      </c>
      <c r="S30" s="426">
        <v>0</v>
      </c>
      <c r="T30" s="426">
        <v>0</v>
      </c>
      <c r="U30" s="427"/>
      <c r="V30" s="428">
        <v>0</v>
      </c>
      <c r="W30" s="426">
        <v>0</v>
      </c>
      <c r="X30" s="426">
        <v>0</v>
      </c>
      <c r="Y30" s="427"/>
      <c r="Z30" s="70"/>
      <c r="AA30" s="610">
        <f t="shared" si="0"/>
        <v>-1.7053025658242404E-13</v>
      </c>
      <c r="AB30" s="70"/>
      <c r="AC30" s="218"/>
      <c r="AD30" s="70"/>
      <c r="AE30" s="70"/>
      <c r="AF30" s="218"/>
      <c r="AG30" s="70"/>
      <c r="AH30" s="70"/>
      <c r="AI30" s="70"/>
      <c r="AJ30" s="218"/>
      <c r="AK30" s="70"/>
      <c r="AL30" s="70"/>
      <c r="AM30" s="218"/>
      <c r="AN30" s="70"/>
      <c r="AO30" s="70"/>
      <c r="AP30" s="218"/>
      <c r="AQ30" s="70"/>
      <c r="AR30" s="70"/>
      <c r="AS30" s="218"/>
      <c r="AT30" s="49"/>
    </row>
    <row r="31" spans="1:46" ht="13" hidden="1" outlineLevel="1" x14ac:dyDescent="0.3">
      <c r="A31" s="428"/>
      <c r="B31" s="498"/>
      <c r="C31" s="426"/>
      <c r="D31" s="426"/>
      <c r="E31" s="430"/>
      <c r="F31" s="498"/>
      <c r="G31" s="426"/>
      <c r="H31" s="426"/>
      <c r="I31" s="430"/>
      <c r="J31" s="498"/>
      <c r="K31" s="426"/>
      <c r="L31" s="426"/>
      <c r="M31" s="430"/>
      <c r="N31" s="498"/>
      <c r="O31" s="426"/>
      <c r="P31" s="426"/>
      <c r="Q31" s="430"/>
      <c r="R31" s="498"/>
      <c r="S31" s="426"/>
      <c r="T31" s="426"/>
      <c r="U31" s="427"/>
      <c r="V31" s="498"/>
      <c r="W31" s="426"/>
      <c r="X31" s="426"/>
      <c r="Y31" s="427"/>
      <c r="Z31" s="70"/>
      <c r="AA31" s="610"/>
      <c r="AB31" s="70"/>
      <c r="AC31" s="218"/>
      <c r="AD31" s="70"/>
      <c r="AE31" s="70"/>
      <c r="AF31" s="218"/>
      <c r="AG31" s="70"/>
      <c r="AH31" s="70"/>
      <c r="AI31" s="70"/>
      <c r="AJ31" s="218"/>
      <c r="AK31" s="70"/>
      <c r="AL31" s="70"/>
      <c r="AM31" s="218"/>
      <c r="AN31" s="70"/>
      <c r="AO31" s="70"/>
      <c r="AP31" s="218"/>
      <c r="AQ31" s="70"/>
      <c r="AR31" s="70"/>
      <c r="AS31" s="218"/>
      <c r="AT31" s="49"/>
    </row>
    <row r="32" spans="1:46" ht="13" hidden="1" outlineLevel="1" x14ac:dyDescent="0.3">
      <c r="A32" s="412" t="s">
        <v>1215</v>
      </c>
      <c r="B32" s="428">
        <v>118.169783</v>
      </c>
      <c r="C32" s="426">
        <v>-0.25903454523564623</v>
      </c>
      <c r="D32" s="426">
        <v>0.42007605017103589</v>
      </c>
      <c r="E32" s="427"/>
      <c r="F32" s="428">
        <v>33.153631999999995</v>
      </c>
      <c r="G32" s="426">
        <v>-1.0866224852830606</v>
      </c>
      <c r="H32" s="426">
        <v>0.15818728430535242</v>
      </c>
      <c r="I32" s="427"/>
      <c r="J32" s="428">
        <v>45.844480000000004</v>
      </c>
      <c r="K32" s="426">
        <v>0.78034509280070352</v>
      </c>
      <c r="L32" s="426">
        <v>-20.499450410078634</v>
      </c>
      <c r="M32" s="427"/>
      <c r="N32" s="428">
        <v>21.069561000000004</v>
      </c>
      <c r="O32" s="426">
        <v>-1.02797277076632</v>
      </c>
      <c r="P32" s="426">
        <v>0.80069098179447518</v>
      </c>
      <c r="Q32" s="427"/>
      <c r="R32" s="428">
        <v>18.10211</v>
      </c>
      <c r="S32" s="426">
        <v>-0.32546150697349635</v>
      </c>
      <c r="T32" s="426">
        <v>0.92795399285105928</v>
      </c>
      <c r="U32" s="427"/>
      <c r="V32" s="428">
        <v>0</v>
      </c>
      <c r="W32" s="426">
        <v>0</v>
      </c>
      <c r="X32" s="426">
        <v>0</v>
      </c>
      <c r="Y32" s="427"/>
      <c r="Z32" s="70"/>
      <c r="AA32" s="610">
        <f t="shared" si="0"/>
        <v>0</v>
      </c>
      <c r="AB32" s="70"/>
      <c r="AC32" s="218"/>
      <c r="AD32" s="70"/>
      <c r="AE32" s="70"/>
      <c r="AF32" s="218"/>
      <c r="AG32" s="70"/>
      <c r="AH32" s="70"/>
      <c r="AI32" s="70"/>
      <c r="AJ32" s="218"/>
      <c r="AK32" s="70"/>
      <c r="AL32" s="70"/>
      <c r="AM32" s="218"/>
      <c r="AN32" s="70"/>
      <c r="AO32" s="70"/>
      <c r="AP32" s="218"/>
      <c r="AQ32" s="70"/>
      <c r="AR32" s="70"/>
      <c r="AS32" s="218"/>
      <c r="AT32" s="49"/>
    </row>
    <row r="33" spans="1:45" ht="13" hidden="1" outlineLevel="1" x14ac:dyDescent="0.3">
      <c r="AA33" s="603"/>
    </row>
    <row r="34" spans="1:45" ht="13" hidden="1" outlineLevel="1" x14ac:dyDescent="0.3">
      <c r="B34" s="604">
        <f>+B16-B17-B18-B19-B20-B21-B22-B23-B24-B25-B26-B27-B28-B29-B30</f>
        <v>1.0231815394945443E-12</v>
      </c>
      <c r="C34" s="604"/>
      <c r="F34" s="604">
        <f>+F16-F17-F18-F19-F20-F21-F22-F23-F24-F25-F26-F27-F28-F29-F30</f>
        <v>0</v>
      </c>
      <c r="J34" s="604">
        <f>+J16-J17-J18-J19-J20-J21-J22-J23-J24-J25-J26-J27-J28-J29-J30</f>
        <v>0</v>
      </c>
      <c r="N34" s="604">
        <f>+N16-N17-N18-N19-N20-N21-N22-N23-N24-N25-N26-N27-N28-N29-N30</f>
        <v>-1.7272294705605873E-13</v>
      </c>
      <c r="R34" s="604">
        <f>+R16-R17-R18-R19-R20-R21-R22-R23-R24-R25-R26-R27-R28-R29-R30</f>
        <v>8.0491169285323849E-14</v>
      </c>
      <c r="V34" s="604">
        <f>+V16-V17-V18-V19-V20-V21-V22-V23-V24-V25-V26-V27-V28-V29-V30</f>
        <v>-1.395012577676269E-13</v>
      </c>
      <c r="Z34" s="604"/>
      <c r="AA34" s="603" t="s">
        <v>1269</v>
      </c>
    </row>
    <row r="35" spans="1:45" collapsed="1" x14ac:dyDescent="0.25"/>
    <row r="36" spans="1:45" hidden="1" outlineLevel="1" collapsed="1" x14ac:dyDescent="0.25">
      <c r="B36" s="3" t="s">
        <v>3</v>
      </c>
      <c r="U36" s="3"/>
      <c r="Y36" s="3"/>
    </row>
    <row r="37" spans="1:45" hidden="1" outlineLevel="1" x14ac:dyDescent="0.25">
      <c r="B37" s="3" t="s">
        <v>1</v>
      </c>
      <c r="U37" s="3"/>
      <c r="Y37" s="3"/>
    </row>
    <row r="38" spans="1:45" hidden="1" outlineLevel="1" x14ac:dyDescent="0.25">
      <c r="B38" s="3" t="s">
        <v>6</v>
      </c>
      <c r="U38" s="3"/>
      <c r="Y38" s="3"/>
    </row>
    <row r="39" spans="1:45" hidden="1" outlineLevel="1" x14ac:dyDescent="0.25">
      <c r="B39" s="3" t="s">
        <v>2</v>
      </c>
      <c r="U39" s="3"/>
      <c r="Y39" s="3"/>
    </row>
    <row r="40" spans="1:45" hidden="1" outlineLevel="1" x14ac:dyDescent="0.25">
      <c r="U40" s="3"/>
      <c r="Y40" s="3"/>
    </row>
    <row r="41" spans="1:45" hidden="1" outlineLevel="1" x14ac:dyDescent="0.25">
      <c r="U41" s="3"/>
      <c r="Y41" s="3"/>
    </row>
    <row r="42" spans="1:45" ht="13" hidden="1" outlineLevel="1" x14ac:dyDescent="0.3">
      <c r="A42" s="225" t="str">
        <f>C43&amp;" "&amp;C44</f>
        <v>CY19 Y-T-D(Mar)</v>
      </c>
      <c r="B42" s="194" t="str">
        <f>$B$9</f>
        <v>LATAM GSR</v>
      </c>
      <c r="C42" s="195" t="str">
        <f>B42</f>
        <v>LATAM GSR</v>
      </c>
      <c r="D42" s="195" t="str">
        <f>B42</f>
        <v>LATAM GSR</v>
      </c>
      <c r="E42" s="168"/>
      <c r="F42" s="194" t="str">
        <f>F9</f>
        <v>Brazil</v>
      </c>
      <c r="G42" s="195" t="str">
        <f>F42</f>
        <v>Brazil</v>
      </c>
      <c r="H42" s="195" t="str">
        <f>F42</f>
        <v>Brazil</v>
      </c>
      <c r="I42" s="168"/>
      <c r="J42" s="194" t="str">
        <f>J9</f>
        <v>CHILE</v>
      </c>
      <c r="K42" s="195" t="str">
        <f>J42</f>
        <v>CHILE</v>
      </c>
      <c r="L42" s="195" t="str">
        <f>J42</f>
        <v>CHILE</v>
      </c>
      <c r="M42" s="168"/>
      <c r="N42" s="194" t="str">
        <f>N9</f>
        <v>PERU</v>
      </c>
      <c r="O42" s="195" t="str">
        <f>N42</f>
        <v>PERU</v>
      </c>
      <c r="P42" s="195" t="str">
        <f>N42</f>
        <v>PERU</v>
      </c>
      <c r="Q42" s="168"/>
      <c r="R42" s="194" t="str">
        <f>R9</f>
        <v>OTHER SOUTH AMERICA</v>
      </c>
      <c r="S42" s="195" t="str">
        <f>R42</f>
        <v>OTHER SOUTH AMERICA</v>
      </c>
      <c r="T42" s="195" t="str">
        <f>R42</f>
        <v>OTHER SOUTH AMERICA</v>
      </c>
      <c r="U42" s="168"/>
      <c r="V42" s="194" t="str">
        <f>V9</f>
        <v>MexAm</v>
      </c>
      <c r="W42" s="195" t="str">
        <f>V42</f>
        <v>MexAm</v>
      </c>
      <c r="X42" s="195" t="str">
        <f>V42</f>
        <v>MexAm</v>
      </c>
      <c r="Y42" s="168"/>
      <c r="Z42" s="67"/>
      <c r="AA42" s="67"/>
      <c r="AB42" s="67"/>
      <c r="AC42" s="215"/>
      <c r="AD42" s="67"/>
      <c r="AE42" s="67"/>
      <c r="AF42" s="215"/>
      <c r="AG42" s="67"/>
      <c r="AH42" s="67"/>
      <c r="AI42" s="67"/>
      <c r="AJ42" s="215"/>
      <c r="AK42" s="67"/>
      <c r="AL42" s="67"/>
      <c r="AM42" s="215"/>
      <c r="AN42" s="67"/>
      <c r="AO42" s="67"/>
      <c r="AP42" s="215"/>
      <c r="AQ42" s="67"/>
      <c r="AR42" s="67"/>
      <c r="AS42" s="215"/>
    </row>
    <row r="43" spans="1:45" hidden="1" outlineLevel="1" x14ac:dyDescent="0.25">
      <c r="A43" s="176"/>
      <c r="B43" s="197" t="str">
        <f>B10</f>
        <v>CY19</v>
      </c>
      <c r="C43" s="198" t="str">
        <f>B43</f>
        <v>CY19</v>
      </c>
      <c r="D43" s="198" t="str">
        <f>D10</f>
        <v>CY18</v>
      </c>
      <c r="E43" s="179"/>
      <c r="F43" s="197" t="str">
        <f>F10</f>
        <v>CY19</v>
      </c>
      <c r="G43" s="198" t="str">
        <f>F43</f>
        <v>CY19</v>
      </c>
      <c r="H43" s="198" t="str">
        <f>H10</f>
        <v>CY18</v>
      </c>
      <c r="I43" s="196"/>
      <c r="J43" s="197" t="str">
        <f>J10</f>
        <v>CY19</v>
      </c>
      <c r="K43" s="198" t="str">
        <f>J43</f>
        <v>CY19</v>
      </c>
      <c r="L43" s="198" t="str">
        <f>L10</f>
        <v>CY18</v>
      </c>
      <c r="M43" s="196"/>
      <c r="N43" s="197" t="str">
        <f>N10</f>
        <v>CY19</v>
      </c>
      <c r="O43" s="198" t="str">
        <f>N43</f>
        <v>CY19</v>
      </c>
      <c r="P43" s="198" t="str">
        <f>P10</f>
        <v>CY18</v>
      </c>
      <c r="Q43" s="196"/>
      <c r="R43" s="197" t="str">
        <f>R10</f>
        <v>CY19</v>
      </c>
      <c r="S43" s="198" t="str">
        <f>R43</f>
        <v>CY19</v>
      </c>
      <c r="T43" s="198" t="str">
        <f>T10</f>
        <v>CY18</v>
      </c>
      <c r="U43" s="196"/>
      <c r="V43" s="197" t="str">
        <f>V10</f>
        <v>CY19</v>
      </c>
      <c r="W43" s="198" t="str">
        <f>V43</f>
        <v>CY19</v>
      </c>
      <c r="X43" s="198" t="str">
        <f>X10</f>
        <v>CY18</v>
      </c>
      <c r="Y43" s="196"/>
      <c r="Z43" s="213"/>
      <c r="AA43" s="213"/>
      <c r="AB43" s="213"/>
      <c r="AC43" s="214"/>
      <c r="AD43" s="213"/>
      <c r="AE43" s="213"/>
      <c r="AF43" s="214"/>
      <c r="AG43" s="213"/>
      <c r="AH43" s="213"/>
      <c r="AI43" s="213"/>
      <c r="AJ43" s="214"/>
      <c r="AK43" s="213"/>
      <c r="AL43" s="213"/>
      <c r="AM43" s="214"/>
      <c r="AN43" s="213"/>
      <c r="AO43" s="213"/>
      <c r="AP43" s="214"/>
      <c r="AQ43" s="213"/>
      <c r="AR43" s="213"/>
      <c r="AS43" s="214"/>
    </row>
    <row r="44" spans="1:45" hidden="1" outlineLevel="1" x14ac:dyDescent="0.25">
      <c r="A44" s="176"/>
      <c r="B44" s="197" t="str">
        <f>+structure!$C$7</f>
        <v>Y-T-D(Mar)</v>
      </c>
      <c r="C44" s="198" t="str">
        <f>B44</f>
        <v>Y-T-D(Mar)</v>
      </c>
      <c r="D44" s="198" t="str">
        <f>B44</f>
        <v>Y-T-D(Mar)</v>
      </c>
      <c r="E44" s="179"/>
      <c r="F44" s="197" t="str">
        <f>+structure!$C$7</f>
        <v>Y-T-D(Mar)</v>
      </c>
      <c r="G44" s="198" t="str">
        <f>F44</f>
        <v>Y-T-D(Mar)</v>
      </c>
      <c r="H44" s="198" t="str">
        <f>F44</f>
        <v>Y-T-D(Mar)</v>
      </c>
      <c r="I44" s="179"/>
      <c r="J44" s="197" t="str">
        <f>+structure!$C$7</f>
        <v>Y-T-D(Mar)</v>
      </c>
      <c r="K44" s="198" t="str">
        <f>J44</f>
        <v>Y-T-D(Mar)</v>
      </c>
      <c r="L44" s="198" t="str">
        <f>J44</f>
        <v>Y-T-D(Mar)</v>
      </c>
      <c r="M44" s="179"/>
      <c r="N44" s="197" t="str">
        <f>+structure!$C$7</f>
        <v>Y-T-D(Mar)</v>
      </c>
      <c r="O44" s="198" t="str">
        <f>N44</f>
        <v>Y-T-D(Mar)</v>
      </c>
      <c r="P44" s="198" t="str">
        <f>N44</f>
        <v>Y-T-D(Mar)</v>
      </c>
      <c r="Q44" s="179"/>
      <c r="R44" s="197" t="str">
        <f>+structure!$C$7</f>
        <v>Y-T-D(Mar)</v>
      </c>
      <c r="S44" s="198" t="str">
        <f>R44</f>
        <v>Y-T-D(Mar)</v>
      </c>
      <c r="T44" s="198" t="str">
        <f>R44</f>
        <v>Y-T-D(Mar)</v>
      </c>
      <c r="U44" s="179"/>
      <c r="V44" s="197" t="str">
        <f>+structure!$C$7</f>
        <v>Y-T-D(Mar)</v>
      </c>
      <c r="W44" s="198" t="str">
        <f>V44</f>
        <v>Y-T-D(Mar)</v>
      </c>
      <c r="X44" s="198" t="str">
        <f>V44</f>
        <v>Y-T-D(Mar)</v>
      </c>
      <c r="Y44" s="179"/>
      <c r="Z44" s="213"/>
      <c r="AA44" s="213"/>
      <c r="AB44" s="213"/>
      <c r="AC44" s="213"/>
      <c r="AD44" s="213"/>
      <c r="AE44" s="213"/>
      <c r="AF44" s="213"/>
      <c r="AG44" s="213"/>
      <c r="AH44" s="213"/>
      <c r="AI44" s="213"/>
      <c r="AJ44" s="213"/>
      <c r="AK44" s="213"/>
      <c r="AL44" s="213"/>
      <c r="AM44" s="213"/>
      <c r="AN44" s="213"/>
      <c r="AO44" s="213"/>
      <c r="AP44" s="213"/>
      <c r="AQ44" s="213"/>
      <c r="AR44" s="213"/>
      <c r="AS44" s="213"/>
    </row>
    <row r="45" spans="1:45" hidden="1" outlineLevel="1" x14ac:dyDescent="0.25">
      <c r="A45" s="176"/>
      <c r="B45" s="197" t="s">
        <v>58</v>
      </c>
      <c r="C45" s="198" t="s">
        <v>58</v>
      </c>
      <c r="D45" s="198" t="s">
        <v>58</v>
      </c>
      <c r="E45" s="179"/>
      <c r="F45" s="197" t="s">
        <v>58</v>
      </c>
      <c r="G45" s="198" t="s">
        <v>58</v>
      </c>
      <c r="H45" s="198" t="s">
        <v>58</v>
      </c>
      <c r="I45" s="179"/>
      <c r="J45" s="197" t="s">
        <v>58</v>
      </c>
      <c r="K45" s="198" t="s">
        <v>58</v>
      </c>
      <c r="L45" s="198" t="s">
        <v>58</v>
      </c>
      <c r="M45" s="179"/>
      <c r="N45" s="197" t="s">
        <v>58</v>
      </c>
      <c r="O45" s="198" t="s">
        <v>58</v>
      </c>
      <c r="P45" s="198" t="s">
        <v>58</v>
      </c>
      <c r="Q45" s="179"/>
      <c r="R45" s="197" t="s">
        <v>58</v>
      </c>
      <c r="S45" s="198" t="s">
        <v>58</v>
      </c>
      <c r="T45" s="198" t="s">
        <v>58</v>
      </c>
      <c r="U45" s="179"/>
      <c r="V45" s="197" t="s">
        <v>58</v>
      </c>
      <c r="W45" s="198" t="s">
        <v>58</v>
      </c>
      <c r="X45" s="198" t="s">
        <v>58</v>
      </c>
      <c r="Y45" s="179"/>
      <c r="Z45" s="214"/>
      <c r="AA45" s="214"/>
      <c r="AB45" s="214"/>
      <c r="AC45" s="213"/>
      <c r="AD45" s="214"/>
      <c r="AE45" s="214"/>
      <c r="AF45" s="213"/>
      <c r="AG45" s="214"/>
      <c r="AH45" s="214"/>
      <c r="AI45" s="214"/>
      <c r="AJ45" s="213"/>
      <c r="AK45" s="214"/>
      <c r="AL45" s="214"/>
      <c r="AM45" s="213"/>
      <c r="AN45" s="214"/>
      <c r="AO45" s="214"/>
      <c r="AP45" s="213"/>
      <c r="AQ45" s="214"/>
      <c r="AR45" s="214"/>
      <c r="AS45" s="213"/>
    </row>
    <row r="46" spans="1:45" hidden="1" outlineLevel="1" x14ac:dyDescent="0.25">
      <c r="A46" s="176"/>
      <c r="B46" s="10" t="s">
        <v>7</v>
      </c>
      <c r="C46" s="8" t="s">
        <v>7</v>
      </c>
      <c r="D46" s="198" t="s">
        <v>59</v>
      </c>
      <c r="E46" s="179"/>
      <c r="F46" s="10" t="s">
        <v>7</v>
      </c>
      <c r="G46" s="8" t="s">
        <v>7</v>
      </c>
      <c r="H46" s="198" t="s">
        <v>59</v>
      </c>
      <c r="I46" s="179"/>
      <c r="J46" s="10" t="s">
        <v>7</v>
      </c>
      <c r="K46" s="8" t="s">
        <v>7</v>
      </c>
      <c r="L46" s="198" t="s">
        <v>59</v>
      </c>
      <c r="M46" s="179"/>
      <c r="N46" s="10" t="s">
        <v>7</v>
      </c>
      <c r="O46" s="8" t="s">
        <v>7</v>
      </c>
      <c r="P46" s="198" t="s">
        <v>59</v>
      </c>
      <c r="Q46" s="179"/>
      <c r="R46" s="10" t="s">
        <v>7</v>
      </c>
      <c r="S46" s="8" t="s">
        <v>7</v>
      </c>
      <c r="T46" s="198" t="s">
        <v>59</v>
      </c>
      <c r="U46" s="179"/>
      <c r="V46" s="10" t="s">
        <v>7</v>
      </c>
      <c r="W46" s="8" t="s">
        <v>7</v>
      </c>
      <c r="X46" s="198" t="s">
        <v>59</v>
      </c>
      <c r="Y46" s="179"/>
      <c r="Z46" s="214"/>
      <c r="AA46" s="49"/>
      <c r="AB46" s="214"/>
      <c r="AC46" s="213"/>
      <c r="AD46" s="49"/>
      <c r="AE46" s="214"/>
      <c r="AF46" s="213"/>
      <c r="AG46" s="49"/>
      <c r="AH46" s="49"/>
      <c r="AI46" s="214"/>
      <c r="AJ46" s="213"/>
      <c r="AK46" s="49"/>
      <c r="AL46" s="214"/>
      <c r="AM46" s="213"/>
      <c r="AN46" s="49"/>
      <c r="AO46" s="214"/>
      <c r="AP46" s="213"/>
      <c r="AQ46" s="49"/>
      <c r="AR46" s="214"/>
      <c r="AS46" s="213"/>
    </row>
    <row r="47" spans="1:45" hidden="1" outlineLevel="1" x14ac:dyDescent="0.25">
      <c r="A47" s="176"/>
      <c r="B47" s="10" t="s">
        <v>9</v>
      </c>
      <c r="C47" s="3" t="s">
        <v>1276</v>
      </c>
      <c r="D47" s="3" t="s">
        <v>1276</v>
      </c>
      <c r="E47" s="179"/>
      <c r="F47" s="10" t="s">
        <v>9</v>
      </c>
      <c r="G47" s="3" t="s">
        <v>1276</v>
      </c>
      <c r="H47" s="3" t="s">
        <v>1276</v>
      </c>
      <c r="I47" s="179"/>
      <c r="J47" s="10" t="s">
        <v>9</v>
      </c>
      <c r="K47" s="3" t="s">
        <v>1276</v>
      </c>
      <c r="L47" s="3" t="s">
        <v>1276</v>
      </c>
      <c r="M47" s="179"/>
      <c r="N47" s="10" t="s">
        <v>9</v>
      </c>
      <c r="O47" s="3" t="s">
        <v>1276</v>
      </c>
      <c r="P47" s="3" t="s">
        <v>1276</v>
      </c>
      <c r="Q47" s="179"/>
      <c r="R47" s="10" t="s">
        <v>9</v>
      </c>
      <c r="S47" s="3" t="s">
        <v>1276</v>
      </c>
      <c r="T47" s="3" t="s">
        <v>1276</v>
      </c>
      <c r="U47" s="179"/>
      <c r="V47" s="10" t="s">
        <v>9</v>
      </c>
      <c r="W47" s="3" t="s">
        <v>1276</v>
      </c>
      <c r="X47" s="3" t="s">
        <v>1276</v>
      </c>
      <c r="Y47" s="179"/>
      <c r="Z47" s="214"/>
      <c r="AA47" s="49"/>
      <c r="AB47" s="214"/>
      <c r="AC47" s="213"/>
      <c r="AD47" s="49"/>
      <c r="AE47" s="214"/>
      <c r="AF47" s="213"/>
      <c r="AG47" s="49"/>
      <c r="AH47" s="49"/>
      <c r="AI47" s="214"/>
      <c r="AJ47" s="213"/>
      <c r="AK47" s="49"/>
      <c r="AL47" s="214"/>
      <c r="AM47" s="213"/>
      <c r="AN47" s="49"/>
      <c r="AO47" s="214"/>
      <c r="AP47" s="213"/>
      <c r="AQ47" s="49"/>
      <c r="AR47" s="214"/>
      <c r="AS47" s="213"/>
    </row>
    <row r="48" spans="1:45" hidden="1" outlineLevel="1" x14ac:dyDescent="0.25">
      <c r="A48" s="499"/>
      <c r="B48" s="167"/>
      <c r="C48" s="3"/>
      <c r="D48" s="170"/>
      <c r="E48" s="200"/>
      <c r="F48" s="167"/>
      <c r="G48" s="3"/>
      <c r="H48" s="170"/>
      <c r="I48" s="200"/>
      <c r="J48" s="167"/>
      <c r="K48" s="3"/>
      <c r="L48" s="170"/>
      <c r="M48" s="200"/>
      <c r="N48" s="167"/>
      <c r="O48" s="3"/>
      <c r="P48" s="170"/>
      <c r="Q48" s="200"/>
      <c r="R48" s="167"/>
      <c r="S48" s="3"/>
      <c r="T48" s="170"/>
      <c r="U48" s="200"/>
      <c r="V48" s="167"/>
      <c r="W48" s="3"/>
      <c r="X48" s="170"/>
      <c r="Y48" s="200"/>
      <c r="Z48" s="215"/>
      <c r="AA48" s="67"/>
      <c r="AB48" s="215"/>
      <c r="AC48" s="67"/>
      <c r="AD48" s="67"/>
      <c r="AE48" s="215"/>
      <c r="AF48" s="67"/>
      <c r="AG48" s="67"/>
      <c r="AH48" s="67"/>
      <c r="AI48" s="215"/>
      <c r="AJ48" s="67"/>
      <c r="AK48" s="67"/>
      <c r="AL48" s="215"/>
      <c r="AM48" s="67"/>
      <c r="AN48" s="67"/>
      <c r="AO48" s="215"/>
      <c r="AP48" s="67"/>
      <c r="AQ48" s="67"/>
      <c r="AR48" s="215"/>
      <c r="AS48" s="67"/>
    </row>
    <row r="49" spans="1:45" ht="13" hidden="1" outlineLevel="1" x14ac:dyDescent="0.3">
      <c r="A49" s="180" t="s">
        <v>1167</v>
      </c>
      <c r="B49" s="173">
        <v>6212.8528420000002</v>
      </c>
      <c r="C49" s="579">
        <v>0.32408207971522401</v>
      </c>
      <c r="D49" s="579">
        <v>0.29636235768063052</v>
      </c>
      <c r="E49" s="356"/>
      <c r="F49" s="173">
        <v>882.39899999999989</v>
      </c>
      <c r="G49" s="579">
        <v>-0.1244267287247607</v>
      </c>
      <c r="H49" s="579">
        <v>-0.36530634945780721</v>
      </c>
      <c r="I49" s="356"/>
      <c r="J49" s="173">
        <v>822.420344</v>
      </c>
      <c r="K49" s="579">
        <v>0.28965829546648464</v>
      </c>
      <c r="L49" s="579">
        <v>0.50429112380049368</v>
      </c>
      <c r="M49" s="356"/>
      <c r="N49" s="173">
        <v>1867.274412</v>
      </c>
      <c r="O49" s="579">
        <v>0.50883992620148433</v>
      </c>
      <c r="P49" s="579">
        <v>0.48023715263021927</v>
      </c>
      <c r="Q49" s="356"/>
      <c r="R49" s="173">
        <v>614.80324799999994</v>
      </c>
      <c r="S49" s="579">
        <v>0.36171763848586574</v>
      </c>
      <c r="T49" s="579">
        <v>0.35305447581838756</v>
      </c>
      <c r="U49" s="356"/>
      <c r="V49" s="173">
        <v>2025.9558379999996</v>
      </c>
      <c r="W49" s="579">
        <v>0.35169496276058526</v>
      </c>
      <c r="X49" s="579">
        <v>0.35714721681894945</v>
      </c>
      <c r="Y49" s="356"/>
      <c r="Z49" s="70"/>
      <c r="AA49" s="610">
        <f>+B49-F49-J49-N49-R49-V49</f>
        <v>0</v>
      </c>
      <c r="AB49" s="70"/>
      <c r="AC49" s="218"/>
      <c r="AD49" s="70"/>
      <c r="AE49" s="70"/>
      <c r="AF49" s="218"/>
      <c r="AG49" s="70"/>
      <c r="AH49" s="70"/>
      <c r="AI49" s="70"/>
      <c r="AJ49" s="218"/>
      <c r="AK49" s="70"/>
      <c r="AL49" s="70"/>
      <c r="AM49" s="218"/>
      <c r="AN49" s="70"/>
      <c r="AO49" s="70"/>
      <c r="AP49" s="218"/>
      <c r="AQ49" s="70"/>
      <c r="AR49" s="70"/>
      <c r="AS49" s="218"/>
    </row>
    <row r="50" spans="1:45" ht="13" hidden="1" outlineLevel="1" x14ac:dyDescent="0.3">
      <c r="A50" s="412" t="s">
        <v>1216</v>
      </c>
      <c r="B50" s="428">
        <v>3738.679243999999</v>
      </c>
      <c r="C50" s="426">
        <v>0.32756344101072088</v>
      </c>
      <c r="D50" s="426">
        <v>0.33704706252914168</v>
      </c>
      <c r="E50" s="427"/>
      <c r="F50" s="428">
        <v>213.04295999999999</v>
      </c>
      <c r="G50" s="426">
        <v>-0.91920282181584401</v>
      </c>
      <c r="H50" s="426">
        <v>-0.89566377030304634</v>
      </c>
      <c r="I50" s="427"/>
      <c r="J50" s="428">
        <v>233.82657700000001</v>
      </c>
      <c r="K50" s="426">
        <v>-0.20863680521654301</v>
      </c>
      <c r="L50" s="426">
        <v>0.52760366458430652</v>
      </c>
      <c r="M50" s="427"/>
      <c r="N50" s="428">
        <v>1447.0676500000002</v>
      </c>
      <c r="O50" s="426">
        <v>0.49634933791796115</v>
      </c>
      <c r="P50" s="426">
        <v>0.45791602291484684</v>
      </c>
      <c r="Q50" s="427"/>
      <c r="R50" s="428">
        <v>434.23068000000001</v>
      </c>
      <c r="S50" s="426">
        <v>0.35265013978284537</v>
      </c>
      <c r="T50" s="426">
        <v>0.32214273241301411</v>
      </c>
      <c r="U50" s="427"/>
      <c r="V50" s="428">
        <v>1410.5113769999998</v>
      </c>
      <c r="W50" s="426">
        <v>0.42387930203841256</v>
      </c>
      <c r="X50" s="426">
        <v>0.39344023515893128</v>
      </c>
      <c r="Y50" s="427"/>
      <c r="Z50" s="70"/>
      <c r="AA50" s="610">
        <f t="shared" ref="AA50:AA65" si="1">+B50-F50-J50-N50-R50-V50</f>
        <v>0</v>
      </c>
      <c r="AB50" s="70"/>
      <c r="AC50" s="218"/>
      <c r="AD50" s="70"/>
      <c r="AE50" s="70"/>
      <c r="AF50" s="218"/>
      <c r="AG50" s="70"/>
      <c r="AH50" s="70"/>
      <c r="AI50" s="70"/>
      <c r="AJ50" s="218"/>
      <c r="AK50" s="70"/>
      <c r="AL50" s="70"/>
      <c r="AM50" s="218"/>
      <c r="AN50" s="70"/>
      <c r="AO50" s="70"/>
      <c r="AP50" s="218"/>
      <c r="AQ50" s="70"/>
      <c r="AR50" s="70"/>
      <c r="AS50" s="218"/>
    </row>
    <row r="51" spans="1:45" ht="13" hidden="1" outlineLevel="1" x14ac:dyDescent="0.3">
      <c r="A51" s="412" t="s">
        <v>97</v>
      </c>
      <c r="B51" s="428">
        <v>170.022829</v>
      </c>
      <c r="C51" s="426">
        <v>0.55104408949694639</v>
      </c>
      <c r="D51" s="426">
        <v>0.31936615775329585</v>
      </c>
      <c r="E51" s="427"/>
      <c r="F51" s="428">
        <v>10.458590000000001</v>
      </c>
      <c r="G51" s="426">
        <v>-0.54958201822616615</v>
      </c>
      <c r="H51" s="426">
        <v>-2.7600730966530178</v>
      </c>
      <c r="I51" s="427"/>
      <c r="J51" s="428">
        <v>47.944489999999995</v>
      </c>
      <c r="K51" s="426">
        <v>0.92776458775554815</v>
      </c>
      <c r="L51" s="426">
        <v>0.8562930720436851</v>
      </c>
      <c r="M51" s="427"/>
      <c r="N51" s="428">
        <v>53.518029999999996</v>
      </c>
      <c r="O51" s="426">
        <v>0.92013999767928678</v>
      </c>
      <c r="P51" s="426">
        <v>0.7048247859360165</v>
      </c>
      <c r="Q51" s="427"/>
      <c r="R51" s="428">
        <v>2.83406</v>
      </c>
      <c r="S51" s="426">
        <v>0.29037493913325763</v>
      </c>
      <c r="T51" s="426">
        <v>0.61064437138022587</v>
      </c>
      <c r="U51" s="427"/>
      <c r="V51" s="428">
        <v>55.267659000000002</v>
      </c>
      <c r="W51" s="426">
        <v>8.8473224458448477E-2</v>
      </c>
      <c r="X51" s="426">
        <v>-0.24911811226153815</v>
      </c>
      <c r="Y51" s="427"/>
      <c r="Z51" s="70"/>
      <c r="AA51" s="610">
        <f t="shared" si="1"/>
        <v>0</v>
      </c>
      <c r="AB51" s="70"/>
      <c r="AC51" s="218"/>
      <c r="AD51" s="70"/>
      <c r="AE51" s="70"/>
      <c r="AF51" s="218"/>
      <c r="AG51" s="70"/>
      <c r="AH51" s="70"/>
      <c r="AI51" s="70"/>
      <c r="AJ51" s="218"/>
      <c r="AK51" s="70"/>
      <c r="AL51" s="70"/>
      <c r="AM51" s="218"/>
      <c r="AN51" s="70"/>
      <c r="AO51" s="70"/>
      <c r="AP51" s="218"/>
      <c r="AQ51" s="70"/>
      <c r="AR51" s="70"/>
      <c r="AS51" s="218"/>
    </row>
    <row r="52" spans="1:45" ht="13" hidden="1" outlineLevel="1" x14ac:dyDescent="0.3">
      <c r="A52" s="412" t="s">
        <v>98</v>
      </c>
      <c r="B52" s="428">
        <v>16.294558000000002</v>
      </c>
      <c r="C52" s="426">
        <v>0.12780555324053583</v>
      </c>
      <c r="D52" s="426">
        <v>0.40875188881965097</v>
      </c>
      <c r="E52" s="427"/>
      <c r="F52" s="428">
        <v>0.21923000000000001</v>
      </c>
      <c r="G52" s="426">
        <v>-6.6642019796560685</v>
      </c>
      <c r="H52" s="426">
        <v>-1.4629635031317381</v>
      </c>
      <c r="I52" s="427"/>
      <c r="J52" s="428">
        <v>1.49976</v>
      </c>
      <c r="K52" s="426">
        <v>0.45555955619565797</v>
      </c>
      <c r="L52" s="426">
        <v>0.29117464701406304</v>
      </c>
      <c r="M52" s="427"/>
      <c r="N52" s="428">
        <v>4.3623790000000007</v>
      </c>
      <c r="O52" s="426">
        <v>0.12406945843082408</v>
      </c>
      <c r="P52" s="426">
        <v>1.0059378274537201</v>
      </c>
      <c r="Q52" s="427"/>
      <c r="R52" s="428">
        <v>1.6008769999999999</v>
      </c>
      <c r="S52" s="426">
        <v>0.20399630952284281</v>
      </c>
      <c r="T52" s="426">
        <v>0.99878618765259852</v>
      </c>
      <c r="U52" s="427"/>
      <c r="V52" s="428">
        <v>8.6123119999999993</v>
      </c>
      <c r="W52" s="426">
        <v>0.23135332301012787</v>
      </c>
      <c r="X52" s="426">
        <v>0.54938935357018448</v>
      </c>
      <c r="Y52" s="427"/>
      <c r="Z52" s="70"/>
      <c r="AA52" s="610">
        <f t="shared" si="1"/>
        <v>0</v>
      </c>
      <c r="AB52" s="70"/>
      <c r="AC52" s="218"/>
      <c r="AD52" s="70"/>
      <c r="AE52" s="70"/>
      <c r="AF52" s="218"/>
      <c r="AG52" s="70"/>
      <c r="AH52" s="70"/>
      <c r="AI52" s="70"/>
      <c r="AJ52" s="218"/>
      <c r="AK52" s="70"/>
      <c r="AL52" s="70"/>
      <c r="AM52" s="218"/>
      <c r="AN52" s="70"/>
      <c r="AO52" s="70"/>
      <c r="AP52" s="218"/>
      <c r="AQ52" s="70"/>
      <c r="AR52" s="70"/>
      <c r="AS52" s="218"/>
    </row>
    <row r="53" spans="1:45" ht="13" hidden="1" outlineLevel="1" x14ac:dyDescent="0.3">
      <c r="A53" s="412" t="s">
        <v>1217</v>
      </c>
      <c r="B53" s="428">
        <v>841.35935700000005</v>
      </c>
      <c r="C53" s="426">
        <v>0.41122144910073188</v>
      </c>
      <c r="D53" s="426">
        <v>0.56561781966909297</v>
      </c>
      <c r="E53" s="427"/>
      <c r="F53" s="428">
        <v>313.51997</v>
      </c>
      <c r="G53" s="426">
        <v>0.32729661845782898</v>
      </c>
      <c r="H53" s="426">
        <v>0.28399863669501341</v>
      </c>
      <c r="I53" s="427"/>
      <c r="J53" s="428">
        <v>147.28254000000004</v>
      </c>
      <c r="K53" s="426">
        <v>0.39818053110708163</v>
      </c>
      <c r="L53" s="426">
        <v>0.84808277199070004</v>
      </c>
      <c r="M53" s="427"/>
      <c r="N53" s="428">
        <v>76.019280000000009</v>
      </c>
      <c r="O53" s="426">
        <v>0.67072011205578363</v>
      </c>
      <c r="P53" s="426">
        <v>0</v>
      </c>
      <c r="Q53" s="427"/>
      <c r="R53" s="428">
        <v>62.104156000000003</v>
      </c>
      <c r="S53" s="426">
        <v>0.57950930047258031</v>
      </c>
      <c r="T53" s="426">
        <v>0.49937744762570901</v>
      </c>
      <c r="U53" s="427"/>
      <c r="V53" s="428">
        <v>242.43341099999998</v>
      </c>
      <c r="W53" s="426">
        <v>0.40319670294949578</v>
      </c>
      <c r="X53" s="426">
        <v>0.62429608070191878</v>
      </c>
      <c r="Y53" s="427"/>
      <c r="Z53" s="70"/>
      <c r="AA53" s="610">
        <f t="shared" si="1"/>
        <v>0</v>
      </c>
      <c r="AB53" s="70"/>
      <c r="AC53" s="218"/>
      <c r="AD53" s="70"/>
      <c r="AE53" s="70"/>
      <c r="AF53" s="218"/>
      <c r="AG53" s="70"/>
      <c r="AH53" s="70"/>
      <c r="AI53" s="70"/>
      <c r="AJ53" s="218"/>
      <c r="AK53" s="70"/>
      <c r="AL53" s="70"/>
      <c r="AM53" s="218"/>
      <c r="AN53" s="70"/>
      <c r="AO53" s="70"/>
      <c r="AP53" s="218"/>
      <c r="AQ53" s="70"/>
      <c r="AR53" s="70"/>
      <c r="AS53" s="218"/>
    </row>
    <row r="54" spans="1:45" ht="13" hidden="1" outlineLevel="1" x14ac:dyDescent="0.3">
      <c r="A54" s="412" t="s">
        <v>1211</v>
      </c>
      <c r="B54" s="428">
        <v>6.5609300000000008</v>
      </c>
      <c r="C54" s="426">
        <v>-12.243420216341278</v>
      </c>
      <c r="D54" s="426">
        <v>-8.5327610043494033</v>
      </c>
      <c r="E54" s="427"/>
      <c r="F54" s="428">
        <v>0</v>
      </c>
      <c r="G54" s="426">
        <v>0</v>
      </c>
      <c r="H54" s="426">
        <v>0</v>
      </c>
      <c r="I54" s="427"/>
      <c r="J54" s="428">
        <v>3.8989999999999997E-2</v>
      </c>
      <c r="K54" s="426">
        <v>4.8704796101564503</v>
      </c>
      <c r="L54" s="426">
        <v>7.7651209072313473E-2</v>
      </c>
      <c r="M54" s="427"/>
      <c r="N54" s="428">
        <v>0</v>
      </c>
      <c r="O54" s="426">
        <v>0</v>
      </c>
      <c r="P54" s="426">
        <v>1</v>
      </c>
      <c r="Q54" s="427"/>
      <c r="R54" s="428">
        <v>6.5219400000000007</v>
      </c>
      <c r="S54" s="426">
        <v>0.89516769550164499</v>
      </c>
      <c r="T54" s="426">
        <v>0</v>
      </c>
      <c r="U54" s="427"/>
      <c r="V54" s="428">
        <v>0</v>
      </c>
      <c r="W54" s="426">
        <v>0</v>
      </c>
      <c r="X54" s="426">
        <v>-11.799341817605633</v>
      </c>
      <c r="Y54" s="427"/>
      <c r="Z54" s="70"/>
      <c r="AA54" s="610">
        <f t="shared" si="1"/>
        <v>0</v>
      </c>
      <c r="AB54" s="70"/>
      <c r="AC54" s="218"/>
      <c r="AD54" s="70"/>
      <c r="AE54" s="70"/>
      <c r="AF54" s="218"/>
      <c r="AG54" s="70"/>
      <c r="AH54" s="70"/>
      <c r="AI54" s="70"/>
      <c r="AJ54" s="218"/>
      <c r="AK54" s="70"/>
      <c r="AL54" s="70"/>
      <c r="AM54" s="218"/>
      <c r="AN54" s="70"/>
      <c r="AO54" s="70"/>
      <c r="AP54" s="218"/>
      <c r="AQ54" s="70"/>
      <c r="AR54" s="70"/>
      <c r="AS54" s="218"/>
    </row>
    <row r="55" spans="1:45" ht="13" hidden="1" outlineLevel="1" x14ac:dyDescent="0.3">
      <c r="A55" s="412" t="s">
        <v>99</v>
      </c>
      <c r="B55" s="428">
        <v>851.68386600000019</v>
      </c>
      <c r="C55" s="426">
        <v>0.42149324101438357</v>
      </c>
      <c r="D55" s="426">
        <v>-0.90818641688910362</v>
      </c>
      <c r="E55" s="427"/>
      <c r="F55" s="428">
        <v>2.7334210000000003</v>
      </c>
      <c r="G55" s="426">
        <v>-16.784146313356047</v>
      </c>
      <c r="H55" s="426">
        <v>-4.2349085856295163</v>
      </c>
      <c r="I55" s="427"/>
      <c r="J55" s="428">
        <v>672.58872000000008</v>
      </c>
      <c r="K55" s="426">
        <v>0.55267213372237345</v>
      </c>
      <c r="L55" s="426">
        <v>0.33890465418448845</v>
      </c>
      <c r="M55" s="427"/>
      <c r="N55" s="428">
        <v>0.8451249999999999</v>
      </c>
      <c r="O55" s="426">
        <v>-3.1608282798402603</v>
      </c>
      <c r="P55" s="426">
        <v>1</v>
      </c>
      <c r="Q55" s="427"/>
      <c r="R55" s="428">
        <v>27.271033000000003</v>
      </c>
      <c r="S55" s="426">
        <v>0.59404753754652417</v>
      </c>
      <c r="T55" s="426">
        <v>0.51960560716121651</v>
      </c>
      <c r="U55" s="427"/>
      <c r="V55" s="428">
        <v>148.24556700000002</v>
      </c>
      <c r="W55" s="426">
        <v>0.13226090598715867</v>
      </c>
      <c r="X55" s="426">
        <v>4.8590619540018869</v>
      </c>
      <c r="Y55" s="427"/>
      <c r="Z55" s="70"/>
      <c r="AA55" s="610">
        <f t="shared" si="1"/>
        <v>0</v>
      </c>
      <c r="AB55" s="70"/>
      <c r="AC55" s="218"/>
      <c r="AD55" s="70"/>
      <c r="AE55" s="70"/>
      <c r="AF55" s="218"/>
      <c r="AG55" s="70"/>
      <c r="AH55" s="70"/>
      <c r="AI55" s="70"/>
      <c r="AJ55" s="218"/>
      <c r="AK55" s="70"/>
      <c r="AL55" s="70"/>
      <c r="AM55" s="218"/>
      <c r="AN55" s="70"/>
      <c r="AO55" s="70"/>
      <c r="AP55" s="218"/>
      <c r="AQ55" s="70"/>
      <c r="AR55" s="70"/>
      <c r="AS55" s="218"/>
    </row>
    <row r="56" spans="1:45" ht="13" hidden="1" outlineLevel="1" x14ac:dyDescent="0.3">
      <c r="A56" s="412" t="s">
        <v>100</v>
      </c>
      <c r="B56" s="428">
        <v>223.00173499999997</v>
      </c>
      <c r="C56" s="426">
        <v>0.36067327009810046</v>
      </c>
      <c r="D56" s="426">
        <v>0.35042174482301414</v>
      </c>
      <c r="E56" s="427"/>
      <c r="F56" s="428">
        <v>12.41685</v>
      </c>
      <c r="G56" s="426">
        <v>-0.33240709197582319</v>
      </c>
      <c r="H56" s="426">
        <v>-3.7648740948172135</v>
      </c>
      <c r="I56" s="427"/>
      <c r="J56" s="428">
        <v>37.730820000000008</v>
      </c>
      <c r="K56" s="426">
        <v>0.61528336781442861</v>
      </c>
      <c r="L56" s="426">
        <v>0.56648724471879075</v>
      </c>
      <c r="M56" s="427"/>
      <c r="N56" s="428">
        <v>81.753010000000003</v>
      </c>
      <c r="O56" s="426">
        <v>0.64742129983960228</v>
      </c>
      <c r="P56" s="426">
        <v>0.63335707015733445</v>
      </c>
      <c r="Q56" s="427"/>
      <c r="R56" s="428">
        <v>16.39462</v>
      </c>
      <c r="S56" s="426">
        <v>0.10660204384121125</v>
      </c>
      <c r="T56" s="426">
        <v>0.39006927086750487</v>
      </c>
      <c r="U56" s="427"/>
      <c r="V56" s="428">
        <v>74.706434999999985</v>
      </c>
      <c r="W56" s="426">
        <v>8.9239005983888717E-2</v>
      </c>
      <c r="X56" s="426">
        <v>0.45826538669907152</v>
      </c>
      <c r="Y56" s="427"/>
      <c r="Z56" s="70"/>
      <c r="AA56" s="610">
        <f t="shared" si="1"/>
        <v>0</v>
      </c>
      <c r="AB56" s="70"/>
      <c r="AC56" s="218"/>
      <c r="AD56" s="70"/>
      <c r="AE56" s="70"/>
      <c r="AF56" s="218"/>
      <c r="AG56" s="70"/>
      <c r="AH56" s="70"/>
      <c r="AI56" s="70"/>
      <c r="AJ56" s="218"/>
      <c r="AK56" s="70"/>
      <c r="AL56" s="70"/>
      <c r="AM56" s="218"/>
      <c r="AN56" s="70"/>
      <c r="AO56" s="70"/>
      <c r="AP56" s="218"/>
      <c r="AQ56" s="70"/>
      <c r="AR56" s="70"/>
      <c r="AS56" s="218"/>
    </row>
    <row r="57" spans="1:45" ht="13" hidden="1" outlineLevel="1" x14ac:dyDescent="0.3">
      <c r="A57" s="412" t="s">
        <v>1151</v>
      </c>
      <c r="B57" s="428">
        <v>188.20021999999997</v>
      </c>
      <c r="C57" s="426">
        <v>0.30037197087229761</v>
      </c>
      <c r="D57" s="426">
        <v>0.17629737826124853</v>
      </c>
      <c r="E57" s="427"/>
      <c r="F57" s="428">
        <v>0.17011999999999999</v>
      </c>
      <c r="G57" s="426">
        <v>-51.678344697860339</v>
      </c>
      <c r="H57" s="426">
        <v>-9.8622873643442688</v>
      </c>
      <c r="I57" s="427"/>
      <c r="J57" s="428">
        <v>11.511710000000001</v>
      </c>
      <c r="K57" s="426">
        <v>0.12826591357843453</v>
      </c>
      <c r="L57" s="426">
        <v>0.54166462924801795</v>
      </c>
      <c r="M57" s="427"/>
      <c r="N57" s="428">
        <v>83.83129000000001</v>
      </c>
      <c r="O57" s="426">
        <v>0.54982214874660762</v>
      </c>
      <c r="P57" s="426">
        <v>0.4584704444492666</v>
      </c>
      <c r="Q57" s="427"/>
      <c r="R57" s="428">
        <v>37.161756999999994</v>
      </c>
      <c r="S57" s="426">
        <v>-0.17101239319766284</v>
      </c>
      <c r="T57" s="426">
        <v>0.27356611331980085</v>
      </c>
      <c r="U57" s="427"/>
      <c r="V57" s="428">
        <v>55.525342999999992</v>
      </c>
      <c r="W57" s="426">
        <v>0.43417745298754845</v>
      </c>
      <c r="X57" s="426">
        <v>0.39351544575699737</v>
      </c>
      <c r="Y57" s="427"/>
      <c r="Z57" s="70"/>
      <c r="AA57" s="610">
        <f t="shared" si="1"/>
        <v>0</v>
      </c>
      <c r="AB57" s="70"/>
      <c r="AC57" s="218"/>
      <c r="AD57" s="70"/>
      <c r="AE57" s="70"/>
      <c r="AF57" s="218"/>
      <c r="AG57" s="70"/>
      <c r="AH57" s="70"/>
      <c r="AI57" s="70"/>
      <c r="AJ57" s="218"/>
      <c r="AK57" s="70"/>
      <c r="AL57" s="70"/>
      <c r="AM57" s="218"/>
      <c r="AN57" s="70"/>
      <c r="AO57" s="70"/>
      <c r="AP57" s="218"/>
      <c r="AQ57" s="70"/>
      <c r="AR57" s="70"/>
      <c r="AS57" s="218"/>
    </row>
    <row r="58" spans="1:45" ht="13" hidden="1" outlineLevel="1" x14ac:dyDescent="0.3">
      <c r="A58" s="412" t="s">
        <v>1243</v>
      </c>
      <c r="B58" s="428">
        <v>9.4479739999999985</v>
      </c>
      <c r="C58" s="426">
        <v>-0.40267299634821185</v>
      </c>
      <c r="D58" s="426">
        <v>0.57225207113025089</v>
      </c>
      <c r="E58" s="427"/>
      <c r="F58" s="428">
        <v>1.16503</v>
      </c>
      <c r="G58" s="426">
        <v>-4.9320008926808745</v>
      </c>
      <c r="H58" s="426">
        <v>0</v>
      </c>
      <c r="I58" s="427"/>
      <c r="J58" s="428">
        <v>-7.9624899999999998</v>
      </c>
      <c r="K58" s="426">
        <v>1</v>
      </c>
      <c r="L58" s="426">
        <v>0</v>
      </c>
      <c r="M58" s="427"/>
      <c r="N58" s="428">
        <v>0</v>
      </c>
      <c r="O58" s="426">
        <v>0</v>
      </c>
      <c r="P58" s="426">
        <v>0.58109342623932958</v>
      </c>
      <c r="Q58" s="427"/>
      <c r="R58" s="428">
        <v>0.12173999999999999</v>
      </c>
      <c r="S58" s="426">
        <v>1</v>
      </c>
      <c r="T58" s="426">
        <v>0.61213575915269536</v>
      </c>
      <c r="U58" s="427"/>
      <c r="V58" s="428">
        <v>16.123694</v>
      </c>
      <c r="W58" s="426">
        <v>0.60669937050405442</v>
      </c>
      <c r="X58" s="426">
        <v>0.48566833075015059</v>
      </c>
      <c r="Y58" s="427"/>
      <c r="Z58" s="70"/>
      <c r="AA58" s="610">
        <f t="shared" si="1"/>
        <v>0</v>
      </c>
      <c r="AB58" s="70"/>
      <c r="AC58" s="218"/>
      <c r="AD58" s="70"/>
      <c r="AE58" s="70"/>
      <c r="AF58" s="218"/>
      <c r="AG58" s="70"/>
      <c r="AH58" s="70"/>
      <c r="AI58" s="70"/>
      <c r="AJ58" s="218"/>
      <c r="AK58" s="70"/>
      <c r="AL58" s="70"/>
      <c r="AM58" s="218"/>
      <c r="AN58" s="70"/>
      <c r="AO58" s="70"/>
      <c r="AP58" s="218"/>
      <c r="AQ58" s="70"/>
      <c r="AR58" s="70"/>
      <c r="AS58" s="218"/>
    </row>
    <row r="59" spans="1:45" ht="13" hidden="1" outlineLevel="1" x14ac:dyDescent="0.3">
      <c r="A59" s="412" t="s">
        <v>1212</v>
      </c>
      <c r="B59" s="428">
        <v>31.27637</v>
      </c>
      <c r="C59" s="426">
        <v>0.43804082762801433</v>
      </c>
      <c r="D59" s="426">
        <v>0</v>
      </c>
      <c r="E59" s="427"/>
      <c r="F59" s="428">
        <v>0.52205999999999997</v>
      </c>
      <c r="G59" s="426">
        <v>-5.1528808949162928</v>
      </c>
      <c r="H59" s="426">
        <v>0</v>
      </c>
      <c r="I59" s="427"/>
      <c r="J59" s="428">
        <v>0.86799000000000004</v>
      </c>
      <c r="K59" s="426">
        <v>1.0063364785308584</v>
      </c>
      <c r="L59" s="426">
        <v>0</v>
      </c>
      <c r="M59" s="427"/>
      <c r="N59" s="428">
        <v>0</v>
      </c>
      <c r="O59" s="426">
        <v>0</v>
      </c>
      <c r="P59" s="426">
        <v>0</v>
      </c>
      <c r="Q59" s="427"/>
      <c r="R59" s="428">
        <v>25.89686</v>
      </c>
      <c r="S59" s="426">
        <v>0.55551213544808131</v>
      </c>
      <c r="T59" s="426">
        <v>0</v>
      </c>
      <c r="U59" s="427"/>
      <c r="V59" s="428">
        <v>3.9894600000000002</v>
      </c>
      <c r="W59" s="426">
        <v>0.28347946839923199</v>
      </c>
      <c r="X59" s="426">
        <v>0</v>
      </c>
      <c r="Y59" s="427"/>
      <c r="Z59" s="70"/>
      <c r="AA59" s="610">
        <f t="shared" si="1"/>
        <v>0</v>
      </c>
      <c r="AB59" s="70"/>
      <c r="AC59" s="218"/>
      <c r="AD59" s="70"/>
      <c r="AE59" s="70"/>
      <c r="AF59" s="218"/>
      <c r="AG59" s="70"/>
      <c r="AH59" s="70"/>
      <c r="AI59" s="70"/>
      <c r="AJ59" s="218"/>
      <c r="AK59" s="70"/>
      <c r="AL59" s="70"/>
      <c r="AM59" s="218"/>
      <c r="AN59" s="70"/>
      <c r="AO59" s="70"/>
      <c r="AP59" s="218"/>
      <c r="AQ59" s="70"/>
      <c r="AR59" s="70"/>
      <c r="AS59" s="218"/>
    </row>
    <row r="60" spans="1:45" ht="13" hidden="1" outlineLevel="1" x14ac:dyDescent="0.3">
      <c r="A60" s="412" t="s">
        <v>1213</v>
      </c>
      <c r="B60" s="428">
        <v>0</v>
      </c>
      <c r="C60" s="426">
        <v>0</v>
      </c>
      <c r="D60" s="426">
        <v>0</v>
      </c>
      <c r="E60" s="427"/>
      <c r="F60" s="428">
        <v>0</v>
      </c>
      <c r="G60" s="426">
        <v>0</v>
      </c>
      <c r="H60" s="426">
        <v>0</v>
      </c>
      <c r="I60" s="427"/>
      <c r="J60" s="428">
        <v>0</v>
      </c>
      <c r="K60" s="426">
        <v>0</v>
      </c>
      <c r="L60" s="426">
        <v>0</v>
      </c>
      <c r="M60" s="427"/>
      <c r="N60" s="428">
        <v>0</v>
      </c>
      <c r="O60" s="426">
        <v>0</v>
      </c>
      <c r="P60" s="426">
        <v>0</v>
      </c>
      <c r="Q60" s="427"/>
      <c r="R60" s="428">
        <v>0</v>
      </c>
      <c r="S60" s="426">
        <v>0</v>
      </c>
      <c r="T60" s="426">
        <v>0</v>
      </c>
      <c r="U60" s="427"/>
      <c r="V60" s="428">
        <v>0</v>
      </c>
      <c r="W60" s="426">
        <v>0</v>
      </c>
      <c r="X60" s="426">
        <v>0</v>
      </c>
      <c r="Y60" s="427"/>
      <c r="Z60" s="70"/>
      <c r="AA60" s="610">
        <f t="shared" si="1"/>
        <v>0</v>
      </c>
      <c r="AB60" s="70"/>
      <c r="AC60" s="218"/>
      <c r="AD60" s="70"/>
      <c r="AE60" s="70"/>
      <c r="AF60" s="218"/>
      <c r="AG60" s="70"/>
      <c r="AH60" s="70"/>
      <c r="AI60" s="70"/>
      <c r="AJ60" s="218"/>
      <c r="AK60" s="70"/>
      <c r="AL60" s="70"/>
      <c r="AM60" s="218"/>
      <c r="AN60" s="70"/>
      <c r="AO60" s="70"/>
      <c r="AP60" s="218"/>
      <c r="AQ60" s="70"/>
      <c r="AR60" s="70"/>
      <c r="AS60" s="218"/>
    </row>
    <row r="61" spans="1:45" ht="13" hidden="1" outlineLevel="1" x14ac:dyDescent="0.3">
      <c r="A61" s="412" t="s">
        <v>1214</v>
      </c>
      <c r="B61" s="428">
        <v>999.69503699999996</v>
      </c>
      <c r="C61" s="426">
        <v>-0.27436220432091657</v>
      </c>
      <c r="D61" s="426">
        <v>-5.6239881988709876E-2</v>
      </c>
      <c r="E61" s="427"/>
      <c r="F61" s="428">
        <v>858.5149100000001</v>
      </c>
      <c r="G61" s="426">
        <v>-0.12652148930063428</v>
      </c>
      <c r="H61" s="426">
        <v>-4.6940905197878344E-2</v>
      </c>
      <c r="I61" s="427"/>
      <c r="J61" s="428">
        <v>10.118603999999999</v>
      </c>
      <c r="K61" s="426">
        <v>-20.389908627711886</v>
      </c>
      <c r="L61" s="426">
        <v>0</v>
      </c>
      <c r="M61" s="427"/>
      <c r="N61" s="428">
        <v>119.869238</v>
      </c>
      <c r="O61" s="426">
        <v>0.2899940099727672</v>
      </c>
      <c r="P61" s="426">
        <v>0</v>
      </c>
      <c r="Q61" s="427"/>
      <c r="R61" s="428">
        <v>0.66552500000000003</v>
      </c>
      <c r="S61" s="426">
        <v>0.26349273130235529</v>
      </c>
      <c r="T61" s="426">
        <v>0.34971560286091991</v>
      </c>
      <c r="U61" s="427"/>
      <c r="V61" s="428">
        <v>10.526759999999999</v>
      </c>
      <c r="W61" s="426">
        <v>0.54363735850347128</v>
      </c>
      <c r="X61" s="426">
        <v>0.40113643381949682</v>
      </c>
      <c r="Y61" s="427"/>
      <c r="Z61" s="70"/>
      <c r="AA61" s="610">
        <f t="shared" si="1"/>
        <v>-1.4388490399142029E-13</v>
      </c>
      <c r="AB61" s="70"/>
      <c r="AC61" s="218"/>
      <c r="AD61" s="70"/>
      <c r="AE61" s="70"/>
      <c r="AF61" s="218"/>
      <c r="AG61" s="70"/>
      <c r="AH61" s="70"/>
      <c r="AI61" s="70"/>
      <c r="AJ61" s="218"/>
      <c r="AK61" s="70"/>
      <c r="AL61" s="70"/>
      <c r="AM61" s="218"/>
      <c r="AN61" s="70"/>
      <c r="AO61" s="70"/>
      <c r="AP61" s="218"/>
      <c r="AQ61" s="70"/>
      <c r="AR61" s="70"/>
      <c r="AS61" s="218"/>
    </row>
    <row r="62" spans="1:45" ht="13" hidden="1" outlineLevel="1" x14ac:dyDescent="0.3">
      <c r="A62" s="412" t="s">
        <v>1270</v>
      </c>
      <c r="B62" s="428">
        <v>2.223E-2</v>
      </c>
      <c r="C62" s="426">
        <v>8809.404093567251</v>
      </c>
      <c r="D62" s="426">
        <v>-105.1286074270557</v>
      </c>
      <c r="E62" s="427"/>
      <c r="F62" s="428">
        <v>0</v>
      </c>
      <c r="G62" s="426">
        <v>0</v>
      </c>
      <c r="H62" s="426">
        <v>0</v>
      </c>
      <c r="I62" s="427"/>
      <c r="J62" s="428">
        <v>0</v>
      </c>
      <c r="K62" s="426">
        <v>0</v>
      </c>
      <c r="L62" s="426">
        <v>1.0404551201011378</v>
      </c>
      <c r="M62" s="427"/>
      <c r="N62" s="428">
        <v>8.4100000000000008E-3</v>
      </c>
      <c r="O62" s="426">
        <v>1.0368608799048751</v>
      </c>
      <c r="P62" s="426">
        <v>1.0392204628501827</v>
      </c>
      <c r="Q62" s="427"/>
      <c r="R62" s="428">
        <v>0</v>
      </c>
      <c r="S62" s="426">
        <v>0</v>
      </c>
      <c r="T62" s="426">
        <v>1.0108416965790052</v>
      </c>
      <c r="U62" s="427"/>
      <c r="V62" s="428">
        <v>1.3820000000000001E-2</v>
      </c>
      <c r="W62" s="426">
        <v>-125.30130246020229</v>
      </c>
      <c r="X62" s="426">
        <v>-443.87195969423215</v>
      </c>
      <c r="Y62" s="427"/>
      <c r="Z62" s="70"/>
      <c r="AA62" s="610">
        <f t="shared" si="1"/>
        <v>0</v>
      </c>
      <c r="AB62" s="70"/>
      <c r="AC62" s="218"/>
      <c r="AD62" s="70"/>
      <c r="AE62" s="70"/>
      <c r="AF62" s="218"/>
      <c r="AG62" s="70"/>
      <c r="AH62" s="70"/>
      <c r="AI62" s="70"/>
      <c r="AJ62" s="218"/>
      <c r="AK62" s="70"/>
      <c r="AL62" s="70"/>
      <c r="AM62" s="218"/>
      <c r="AN62" s="70"/>
      <c r="AO62" s="70"/>
      <c r="AP62" s="218"/>
      <c r="AQ62" s="70"/>
      <c r="AR62" s="70"/>
      <c r="AS62" s="218"/>
    </row>
    <row r="63" spans="1:45" ht="13" hidden="1" outlineLevel="1" x14ac:dyDescent="0.3">
      <c r="A63" s="412" t="s">
        <v>1152</v>
      </c>
      <c r="B63" s="428">
        <v>-863.39150799999993</v>
      </c>
      <c r="C63" s="426">
        <v>0</v>
      </c>
      <c r="D63" s="426">
        <v>0</v>
      </c>
      <c r="E63" s="427"/>
      <c r="F63" s="428">
        <v>-530.36414100000002</v>
      </c>
      <c r="G63" s="426">
        <v>0</v>
      </c>
      <c r="H63" s="426">
        <v>0</v>
      </c>
      <c r="I63" s="427"/>
      <c r="J63" s="428">
        <v>-333.02736699999991</v>
      </c>
      <c r="K63" s="426">
        <v>0</v>
      </c>
      <c r="L63" s="426">
        <v>0</v>
      </c>
      <c r="M63" s="427"/>
      <c r="N63" s="428">
        <v>0</v>
      </c>
      <c r="O63" s="426">
        <v>0</v>
      </c>
      <c r="P63" s="426">
        <v>0</v>
      </c>
      <c r="Q63" s="427"/>
      <c r="R63" s="428">
        <v>0</v>
      </c>
      <c r="S63" s="426">
        <v>0</v>
      </c>
      <c r="T63" s="426">
        <v>0</v>
      </c>
      <c r="U63" s="427"/>
      <c r="V63" s="428">
        <v>0</v>
      </c>
      <c r="W63" s="426">
        <v>0</v>
      </c>
      <c r="X63" s="426">
        <v>0</v>
      </c>
      <c r="Y63" s="427"/>
      <c r="Z63" s="70"/>
      <c r="AA63" s="610">
        <f t="shared" si="1"/>
        <v>0</v>
      </c>
      <c r="AB63" s="70"/>
      <c r="AC63" s="218"/>
      <c r="AD63" s="70"/>
      <c r="AE63" s="70"/>
      <c r="AF63" s="218"/>
      <c r="AG63" s="70"/>
      <c r="AH63" s="70"/>
      <c r="AI63" s="70"/>
      <c r="AJ63" s="218"/>
      <c r="AK63" s="70"/>
      <c r="AL63" s="70"/>
      <c r="AM63" s="218"/>
      <c r="AN63" s="70"/>
      <c r="AO63" s="70"/>
      <c r="AP63" s="218"/>
      <c r="AQ63" s="70"/>
      <c r="AR63" s="70"/>
      <c r="AS63" s="218"/>
    </row>
    <row r="64" spans="1:45" ht="13" hidden="1" outlineLevel="1" x14ac:dyDescent="0.3">
      <c r="A64" s="428"/>
      <c r="B64" s="498"/>
      <c r="C64" s="426"/>
      <c r="D64" s="426"/>
      <c r="E64" s="430"/>
      <c r="F64" s="498"/>
      <c r="G64" s="426"/>
      <c r="H64" s="426"/>
      <c r="I64" s="430"/>
      <c r="J64" s="498"/>
      <c r="K64" s="426"/>
      <c r="L64" s="426"/>
      <c r="M64" s="430"/>
      <c r="N64" s="498"/>
      <c r="O64" s="426"/>
      <c r="P64" s="426"/>
      <c r="Q64" s="430"/>
      <c r="R64" s="498"/>
      <c r="S64" s="426"/>
      <c r="T64" s="426"/>
      <c r="U64" s="430"/>
      <c r="V64" s="498"/>
      <c r="W64" s="426"/>
      <c r="X64" s="426"/>
      <c r="Y64" s="430"/>
      <c r="Z64" s="70"/>
      <c r="AA64" s="610"/>
      <c r="AB64" s="70"/>
      <c r="AC64" s="218"/>
      <c r="AD64" s="70"/>
      <c r="AE64" s="70"/>
      <c r="AF64" s="218"/>
      <c r="AG64" s="70"/>
      <c r="AH64" s="70"/>
      <c r="AI64" s="70"/>
      <c r="AJ64" s="218"/>
      <c r="AK64" s="70"/>
      <c r="AL64" s="70"/>
      <c r="AM64" s="218"/>
      <c r="AN64" s="70"/>
      <c r="AO64" s="70"/>
      <c r="AP64" s="218"/>
      <c r="AQ64" s="70"/>
      <c r="AR64" s="70"/>
      <c r="AS64" s="218"/>
    </row>
    <row r="65" spans="1:45" ht="13" hidden="1" outlineLevel="1" x14ac:dyDescent="0.3">
      <c r="A65" s="412" t="s">
        <v>1215</v>
      </c>
      <c r="B65" s="428">
        <v>118.16978300000002</v>
      </c>
      <c r="C65" s="426">
        <v>-0.25903454523564617</v>
      </c>
      <c r="D65" s="426">
        <v>0.420076050171036</v>
      </c>
      <c r="E65" s="427"/>
      <c r="F65" s="428">
        <v>33.153631999999995</v>
      </c>
      <c r="G65" s="426">
        <v>-1.0866224852830604</v>
      </c>
      <c r="H65" s="426">
        <v>0.15818728430535242</v>
      </c>
      <c r="I65" s="427"/>
      <c r="J65" s="428">
        <v>45.844479999999997</v>
      </c>
      <c r="K65" s="426">
        <v>0.78034509280070363</v>
      </c>
      <c r="L65" s="426">
        <v>-20.499450410078634</v>
      </c>
      <c r="M65" s="427"/>
      <c r="N65" s="428">
        <v>21.069561</v>
      </c>
      <c r="O65" s="426">
        <v>-1.0279727707663202</v>
      </c>
      <c r="P65" s="426">
        <v>0.80069098179447529</v>
      </c>
      <c r="Q65" s="427"/>
      <c r="R65" s="428">
        <v>18.102110000000003</v>
      </c>
      <c r="S65" s="426">
        <v>-0.3254615069734963</v>
      </c>
      <c r="T65" s="426">
        <v>0.92795399285105939</v>
      </c>
      <c r="U65" s="427"/>
      <c r="V65" s="428">
        <v>0</v>
      </c>
      <c r="W65" s="426">
        <v>0</v>
      </c>
      <c r="X65" s="426">
        <v>0</v>
      </c>
      <c r="Y65" s="427"/>
      <c r="Z65" s="70"/>
      <c r="AA65" s="610">
        <f t="shared" si="1"/>
        <v>3.5527136788005009E-14</v>
      </c>
      <c r="AB65" s="70"/>
      <c r="AC65" s="218"/>
      <c r="AD65" s="70"/>
      <c r="AE65" s="70"/>
      <c r="AF65" s="218"/>
      <c r="AG65" s="70"/>
      <c r="AH65" s="70"/>
      <c r="AI65" s="70"/>
      <c r="AJ65" s="218"/>
      <c r="AK65" s="70"/>
      <c r="AL65" s="70"/>
      <c r="AM65" s="218"/>
      <c r="AN65" s="70"/>
      <c r="AO65" s="70"/>
      <c r="AP65" s="218"/>
      <c r="AQ65" s="70"/>
      <c r="AR65" s="70"/>
      <c r="AS65" s="218"/>
    </row>
    <row r="66" spans="1:45" hidden="1" outlineLevel="1" x14ac:dyDescent="0.25"/>
    <row r="67" spans="1:45" hidden="1" outlineLevel="1" x14ac:dyDescent="0.25">
      <c r="B67" s="604">
        <f>+B49-B50-B51-B52-B53-B54-B55-B56-B57-B58-B59-B60-B61-B62-B63</f>
        <v>9.0949470177292824E-13</v>
      </c>
      <c r="C67" s="604"/>
      <c r="F67" s="604">
        <f>+F49-F50-F51-F52-F53-F54-F55-F56-F57-F58-F59-F60-F61-F62-F63</f>
        <v>0</v>
      </c>
      <c r="J67" s="604">
        <f>+J49-J50-J51-J52-J53-J54-J55-J56-J57-J58-J59-J60-J61-J62-J63</f>
        <v>0</v>
      </c>
      <c r="N67" s="604">
        <f>+N49-N50-N51-N52-N53-N54-N55-N56-N57-N58-N59-N60-N61-N62-N63</f>
        <v>-1.8693380177126073E-13</v>
      </c>
      <c r="R67" s="604">
        <f>+R49-R50-R51-R52-R53-R54-R55-R56-R57-R58-R59-R60-R61-R62-R63</f>
        <v>-6.1617377866696188E-14</v>
      </c>
      <c r="V67" s="604">
        <f>+V49-V50-V51-V52-V53-V54-V55-V56-V57-V58-V59-V60-V61-V62-V63</f>
        <v>-1.1463226201602339E-13</v>
      </c>
    </row>
    <row r="68" spans="1:45" collapsed="1" x14ac:dyDescent="0.25"/>
    <row r="73" spans="1:45" ht="13" x14ac:dyDescent="0.3">
      <c r="A73" s="87" t="str">
        <f>C74&amp;" "&amp;C75</f>
        <v>CY19 Q1</v>
      </c>
      <c r="B73" s="194" t="str">
        <f>B9</f>
        <v>LATAM GSR</v>
      </c>
      <c r="C73" s="195" t="str">
        <f>B73</f>
        <v>LATAM GSR</v>
      </c>
      <c r="D73" s="195" t="str">
        <f>B73</f>
        <v>LATAM GSR</v>
      </c>
      <c r="E73" s="168"/>
      <c r="F73" s="194" t="str">
        <f>F9</f>
        <v>Brazil</v>
      </c>
      <c r="G73" s="195" t="str">
        <f>F73</f>
        <v>Brazil</v>
      </c>
      <c r="H73" s="195" t="str">
        <f>F73</f>
        <v>Brazil</v>
      </c>
      <c r="I73" s="168"/>
      <c r="J73" s="194" t="str">
        <f>J9</f>
        <v>CHILE</v>
      </c>
      <c r="K73" s="195" t="str">
        <f>J73</f>
        <v>CHILE</v>
      </c>
      <c r="L73" s="195" t="str">
        <f>J73</f>
        <v>CHILE</v>
      </c>
      <c r="M73" s="168"/>
      <c r="N73" s="194" t="str">
        <f>N9</f>
        <v>PERU</v>
      </c>
      <c r="O73" s="195" t="str">
        <f>N73</f>
        <v>PERU</v>
      </c>
      <c r="P73" s="195" t="str">
        <f>N73</f>
        <v>PERU</v>
      </c>
      <c r="Q73" s="168"/>
      <c r="R73" s="194" t="str">
        <f>R9</f>
        <v>OTHER SOUTH AMERICA</v>
      </c>
      <c r="S73" s="195" t="str">
        <f>R73</f>
        <v>OTHER SOUTH AMERICA</v>
      </c>
      <c r="T73" s="195" t="str">
        <f>R73</f>
        <v>OTHER SOUTH AMERICA</v>
      </c>
      <c r="U73" s="168"/>
      <c r="V73" s="194" t="str">
        <f>V9</f>
        <v>MexAm</v>
      </c>
      <c r="W73" s="195" t="str">
        <f>V73</f>
        <v>MexAm</v>
      </c>
      <c r="X73" s="195" t="str">
        <f>V73</f>
        <v>MexAm</v>
      </c>
      <c r="Y73" s="168"/>
    </row>
    <row r="74" spans="1:45" x14ac:dyDescent="0.25">
      <c r="A74" s="176"/>
      <c r="B74" s="197" t="str">
        <f>B10</f>
        <v>CY19</v>
      </c>
      <c r="C74" s="198" t="str">
        <f>C10</f>
        <v>CY19</v>
      </c>
      <c r="D74" s="198" t="str">
        <f>D10</f>
        <v>CY18</v>
      </c>
      <c r="E74" s="179"/>
      <c r="F74" s="197" t="str">
        <f>F10</f>
        <v>CY19</v>
      </c>
      <c r="G74" s="198" t="str">
        <f>G10</f>
        <v>CY19</v>
      </c>
      <c r="H74" s="198" t="str">
        <f>H10</f>
        <v>CY18</v>
      </c>
      <c r="I74" s="179"/>
      <c r="J74" s="197" t="str">
        <f>J10</f>
        <v>CY19</v>
      </c>
      <c r="K74" s="198" t="str">
        <f>K10</f>
        <v>CY19</v>
      </c>
      <c r="L74" s="198" t="str">
        <f>L10</f>
        <v>CY18</v>
      </c>
      <c r="M74" s="179"/>
      <c r="N74" s="197" t="str">
        <f>N10</f>
        <v>CY19</v>
      </c>
      <c r="O74" s="198" t="str">
        <f>O10</f>
        <v>CY19</v>
      </c>
      <c r="P74" s="198" t="str">
        <f>P10</f>
        <v>CY18</v>
      </c>
      <c r="Q74" s="179"/>
      <c r="R74" s="197" t="str">
        <f>R10</f>
        <v>CY19</v>
      </c>
      <c r="S74" s="198" t="str">
        <f>S10</f>
        <v>CY19</v>
      </c>
      <c r="T74" s="198" t="str">
        <f>T10</f>
        <v>CY18</v>
      </c>
      <c r="U74" s="179"/>
      <c r="V74" s="197" t="str">
        <f>V10</f>
        <v>CY19</v>
      </c>
      <c r="W74" s="198" t="str">
        <f>W10</f>
        <v>CY19</v>
      </c>
      <c r="X74" s="198" t="str">
        <f>X10</f>
        <v>CY18</v>
      </c>
      <c r="Y74" s="179"/>
    </row>
    <row r="75" spans="1:45" x14ac:dyDescent="0.25">
      <c r="A75" s="176"/>
      <c r="B75" s="197" t="str">
        <f>B11</f>
        <v>Q1</v>
      </c>
      <c r="C75" s="198" t="str">
        <f>C11</f>
        <v>Q1</v>
      </c>
      <c r="D75" s="198" t="str">
        <f>D11</f>
        <v>Q1</v>
      </c>
      <c r="E75" s="179"/>
      <c r="F75" s="197" t="str">
        <f>F11</f>
        <v>Q1</v>
      </c>
      <c r="G75" s="198" t="str">
        <f>G11</f>
        <v>Q1</v>
      </c>
      <c r="H75" s="198" t="str">
        <f>H11</f>
        <v>Q1</v>
      </c>
      <c r="I75" s="179"/>
      <c r="J75" s="197" t="str">
        <f>J11</f>
        <v>Q1</v>
      </c>
      <c r="K75" s="198" t="str">
        <f>K11</f>
        <v>Q1</v>
      </c>
      <c r="L75" s="198" t="str">
        <f>L11</f>
        <v>Q1</v>
      </c>
      <c r="M75" s="179"/>
      <c r="N75" s="197" t="str">
        <f>N11</f>
        <v>Q1</v>
      </c>
      <c r="O75" s="198" t="str">
        <f>O11</f>
        <v>Q1</v>
      </c>
      <c r="P75" s="198" t="str">
        <f>P11</f>
        <v>Q1</v>
      </c>
      <c r="Q75" s="179"/>
      <c r="R75" s="197" t="str">
        <f>R11</f>
        <v>Q1</v>
      </c>
      <c r="S75" s="198" t="str">
        <f>S11</f>
        <v>Q1</v>
      </c>
      <c r="T75" s="198" t="str">
        <f>T11</f>
        <v>Q1</v>
      </c>
      <c r="U75" s="179"/>
      <c r="V75" s="197" t="str">
        <f>V11</f>
        <v>Q1</v>
      </c>
      <c r="W75" s="198" t="str">
        <f>W11</f>
        <v>Q1</v>
      </c>
      <c r="X75" s="198" t="str">
        <f>X11</f>
        <v>Q1</v>
      </c>
      <c r="Y75" s="179"/>
    </row>
    <row r="76" spans="1:45" x14ac:dyDescent="0.25">
      <c r="A76" s="176"/>
      <c r="B76" s="197" t="s">
        <v>58</v>
      </c>
      <c r="C76" s="198" t="s">
        <v>58</v>
      </c>
      <c r="D76" s="198" t="s">
        <v>58</v>
      </c>
      <c r="E76" s="179"/>
      <c r="F76" s="197" t="s">
        <v>58</v>
      </c>
      <c r="G76" s="198" t="s">
        <v>58</v>
      </c>
      <c r="H76" s="198" t="s">
        <v>58</v>
      </c>
      <c r="I76" s="179"/>
      <c r="J76" s="197" t="s">
        <v>58</v>
      </c>
      <c r="K76" s="198" t="s">
        <v>58</v>
      </c>
      <c r="L76" s="198" t="s">
        <v>58</v>
      </c>
      <c r="M76" s="179"/>
      <c r="N76" s="197" t="s">
        <v>58</v>
      </c>
      <c r="O76" s="198" t="s">
        <v>58</v>
      </c>
      <c r="P76" s="198" t="s">
        <v>58</v>
      </c>
      <c r="Q76" s="179"/>
      <c r="R76" s="197" t="s">
        <v>58</v>
      </c>
      <c r="S76" s="198" t="s">
        <v>58</v>
      </c>
      <c r="T76" s="198" t="s">
        <v>58</v>
      </c>
      <c r="U76" s="179"/>
      <c r="V76" s="197" t="s">
        <v>58</v>
      </c>
      <c r="W76" s="198" t="s">
        <v>58</v>
      </c>
      <c r="X76" s="198" t="s">
        <v>58</v>
      </c>
      <c r="Y76" s="179"/>
    </row>
    <row r="77" spans="1:45" x14ac:dyDescent="0.25">
      <c r="A77" s="176"/>
      <c r="B77" s="10" t="s">
        <v>1252</v>
      </c>
      <c r="C77" s="8" t="s">
        <v>7</v>
      </c>
      <c r="D77" s="198" t="s">
        <v>59</v>
      </c>
      <c r="E77" s="179"/>
      <c r="F77" s="10" t="s">
        <v>7</v>
      </c>
      <c r="G77" s="8" t="s">
        <v>7</v>
      </c>
      <c r="H77" s="198" t="s">
        <v>59</v>
      </c>
      <c r="I77" s="179"/>
      <c r="J77" s="10" t="s">
        <v>7</v>
      </c>
      <c r="K77" s="8" t="s">
        <v>7</v>
      </c>
      <c r="L77" s="198" t="s">
        <v>59</v>
      </c>
      <c r="M77" s="179"/>
      <c r="N77" s="10" t="s">
        <v>7</v>
      </c>
      <c r="O77" s="8" t="s">
        <v>7</v>
      </c>
      <c r="P77" s="198" t="s">
        <v>59</v>
      </c>
      <c r="Q77" s="179"/>
      <c r="R77" s="10" t="s">
        <v>7</v>
      </c>
      <c r="S77" s="8" t="s">
        <v>7</v>
      </c>
      <c r="T77" s="198" t="s">
        <v>59</v>
      </c>
      <c r="U77" s="179"/>
      <c r="V77" s="10" t="s">
        <v>7</v>
      </c>
      <c r="W77" s="8" t="s">
        <v>7</v>
      </c>
      <c r="X77" s="198" t="s">
        <v>59</v>
      </c>
      <c r="Y77" s="179"/>
    </row>
    <row r="78" spans="1:45" ht="13" thickBot="1" x14ac:dyDescent="0.3">
      <c r="A78" s="167"/>
      <c r="B78" s="10" t="s">
        <v>9</v>
      </c>
      <c r="C78" s="622" t="s">
        <v>1274</v>
      </c>
      <c r="D78" s="556"/>
      <c r="E78" s="554" t="s">
        <v>1254</v>
      </c>
      <c r="F78" s="10" t="s">
        <v>9</v>
      </c>
      <c r="G78" s="622" t="s">
        <v>1274</v>
      </c>
      <c r="H78" s="556"/>
      <c r="I78" s="554" t="s">
        <v>1254</v>
      </c>
      <c r="J78" s="557" t="s">
        <v>9</v>
      </c>
      <c r="K78" s="622" t="s">
        <v>1274</v>
      </c>
      <c r="L78" s="556"/>
      <c r="M78" s="554" t="s">
        <v>1254</v>
      </c>
      <c r="N78" s="557" t="s">
        <v>9</v>
      </c>
      <c r="O78" s="622" t="s">
        <v>1274</v>
      </c>
      <c r="P78" s="556"/>
      <c r="Q78" s="554" t="s">
        <v>1254</v>
      </c>
      <c r="R78" s="557" t="s">
        <v>9</v>
      </c>
      <c r="S78" s="622" t="s">
        <v>1274</v>
      </c>
      <c r="T78" s="556"/>
      <c r="U78" s="554" t="s">
        <v>1254</v>
      </c>
      <c r="V78" s="557" t="s">
        <v>9</v>
      </c>
      <c r="W78" s="622" t="s">
        <v>1274</v>
      </c>
      <c r="X78" s="556"/>
      <c r="Y78" s="554" t="s">
        <v>1254</v>
      </c>
    </row>
    <row r="79" spans="1:45" ht="18" customHeight="1" thickTop="1" thickBot="1" x14ac:dyDescent="0.4">
      <c r="A79" s="568" t="str">
        <f t="shared" ref="A79:D88" si="2">A16</f>
        <v>BAs for GSR w/o ABS</v>
      </c>
      <c r="B79" s="569">
        <f t="shared" si="2"/>
        <v>6212.8528420000002</v>
      </c>
      <c r="C79" s="570">
        <f t="shared" si="2"/>
        <v>0.32408207971522401</v>
      </c>
      <c r="D79" s="570">
        <f t="shared" si="2"/>
        <v>0.29636235768063024</v>
      </c>
      <c r="E79" s="571">
        <f>C79-D79</f>
        <v>2.7719722034593774E-2</v>
      </c>
      <c r="F79" s="569">
        <f t="shared" ref="F79:H93" si="3">F16</f>
        <v>882.399</v>
      </c>
      <c r="G79" s="570">
        <f t="shared" si="3"/>
        <v>-0.12442672872476075</v>
      </c>
      <c r="H79" s="570">
        <f t="shared" si="3"/>
        <v>-0.36530634945780738</v>
      </c>
      <c r="I79" s="571">
        <f>G79-H79</f>
        <v>0.24087962073304664</v>
      </c>
      <c r="J79" s="569">
        <f t="shared" ref="J79:L93" si="4">J16</f>
        <v>822.42034400000011</v>
      </c>
      <c r="K79" s="570">
        <f t="shared" si="4"/>
        <v>0.28965829546648492</v>
      </c>
      <c r="L79" s="570">
        <f t="shared" si="4"/>
        <v>0.50429112380049368</v>
      </c>
      <c r="M79" s="571">
        <f>K79-L79</f>
        <v>-0.21463282833400876</v>
      </c>
      <c r="N79" s="569">
        <f t="shared" ref="N79:P93" si="5">N16</f>
        <v>1867.2744119999998</v>
      </c>
      <c r="O79" s="570">
        <f t="shared" si="5"/>
        <v>0.50883992620148455</v>
      </c>
      <c r="P79" s="570">
        <f t="shared" si="5"/>
        <v>0.48023715263021938</v>
      </c>
      <c r="Q79" s="571">
        <f>O79-P79</f>
        <v>2.8602773571265172E-2</v>
      </c>
      <c r="R79" s="569">
        <f t="shared" ref="R79:T93" si="6">R16</f>
        <v>614.80324800000017</v>
      </c>
      <c r="S79" s="570">
        <f t="shared" si="6"/>
        <v>0.36171763848586563</v>
      </c>
      <c r="T79" s="570">
        <f t="shared" si="6"/>
        <v>0.35305447581838778</v>
      </c>
      <c r="U79" s="572">
        <f>S79-T79</f>
        <v>8.6631626674778528E-3</v>
      </c>
      <c r="V79" s="569">
        <f t="shared" ref="V79:X93" si="7">V16</f>
        <v>2025.9558379999996</v>
      </c>
      <c r="W79" s="570">
        <f t="shared" si="7"/>
        <v>0.35169496276058515</v>
      </c>
      <c r="X79" s="570">
        <f t="shared" si="7"/>
        <v>0.35714721681894929</v>
      </c>
      <c r="Y79" s="572">
        <f>W79-X79</f>
        <v>-5.4522540583641366E-3</v>
      </c>
      <c r="AA79" s="610">
        <f>+B79-F79-J79-N79-R79-V79</f>
        <v>0</v>
      </c>
    </row>
    <row r="80" spans="1:45" ht="13.5" thickTop="1" x14ac:dyDescent="0.3">
      <c r="A80" s="559" t="str">
        <f t="shared" si="2"/>
        <v>BU Surveying &amp; Engineering w IDS</v>
      </c>
      <c r="B80" s="560">
        <f t="shared" si="2"/>
        <v>3738.679243999999</v>
      </c>
      <c r="C80" s="561">
        <f t="shared" si="2"/>
        <v>0.32756344101072082</v>
      </c>
      <c r="D80" s="561">
        <f t="shared" si="2"/>
        <v>0.33704706252914157</v>
      </c>
      <c r="E80" s="562">
        <f t="shared" ref="E80:E95" si="8">C80-D80</f>
        <v>-9.4836215184207484E-3</v>
      </c>
      <c r="F80" s="560">
        <f t="shared" si="3"/>
        <v>213.04295999999999</v>
      </c>
      <c r="G80" s="561">
        <f t="shared" si="3"/>
        <v>-0.91920282181584401</v>
      </c>
      <c r="H80" s="561">
        <f t="shared" si="3"/>
        <v>-0.89566377030304645</v>
      </c>
      <c r="I80" s="562">
        <f t="shared" ref="I80:I95" si="9">G80-H80</f>
        <v>-2.353905151279756E-2</v>
      </c>
      <c r="J80" s="560">
        <f t="shared" si="4"/>
        <v>233.82657700000004</v>
      </c>
      <c r="K80" s="561">
        <f t="shared" si="4"/>
        <v>-0.20863680521654299</v>
      </c>
      <c r="L80" s="561">
        <f t="shared" si="4"/>
        <v>0.52760366458430652</v>
      </c>
      <c r="M80" s="562">
        <f t="shared" ref="M80:M95" si="10">K80-L80</f>
        <v>-0.73624046980084956</v>
      </c>
      <c r="N80" s="560">
        <f t="shared" si="5"/>
        <v>1447.06765</v>
      </c>
      <c r="O80" s="561">
        <f t="shared" si="5"/>
        <v>0.49634933791796132</v>
      </c>
      <c r="P80" s="561">
        <f t="shared" si="5"/>
        <v>0.45791602291484684</v>
      </c>
      <c r="Q80" s="562">
        <f t="shared" ref="Q80:Q95" si="11">O80-P80</f>
        <v>3.8433315003114477E-2</v>
      </c>
      <c r="R80" s="560">
        <f t="shared" si="6"/>
        <v>434.23068000000006</v>
      </c>
      <c r="S80" s="561">
        <f t="shared" si="6"/>
        <v>0.35265013978284526</v>
      </c>
      <c r="T80" s="561">
        <f t="shared" si="6"/>
        <v>0.32214273241301417</v>
      </c>
      <c r="U80" s="562">
        <f t="shared" ref="U80:U95" si="12">S80-T80</f>
        <v>3.0507407369831097E-2</v>
      </c>
      <c r="V80" s="560">
        <f t="shared" si="7"/>
        <v>1410.5113769999998</v>
      </c>
      <c r="W80" s="561">
        <f t="shared" si="7"/>
        <v>0.42387930203841245</v>
      </c>
      <c r="X80" s="561">
        <f t="shared" si="7"/>
        <v>0.39344023515893134</v>
      </c>
      <c r="Y80" s="562">
        <f t="shared" ref="Y80:Y82" si="13">W80-X80</f>
        <v>3.0439066879481114E-2</v>
      </c>
      <c r="AA80" s="610">
        <f t="shared" ref="AA80:AA95" si="14">+B80-F80-J80-N80-R80-V80</f>
        <v>0</v>
      </c>
    </row>
    <row r="81" spans="1:45" ht="13" x14ac:dyDescent="0.3">
      <c r="A81" s="412" t="str">
        <f t="shared" si="2"/>
        <v>BU GMAT Solutions w IDS</v>
      </c>
      <c r="B81" s="428">
        <f t="shared" si="2"/>
        <v>170.02282900000006</v>
      </c>
      <c r="C81" s="410">
        <f t="shared" si="2"/>
        <v>0.55104408949694605</v>
      </c>
      <c r="D81" s="410">
        <f t="shared" si="2"/>
        <v>0.31936615775329585</v>
      </c>
      <c r="E81" s="411">
        <f t="shared" si="8"/>
        <v>0.2316779317436502</v>
      </c>
      <c r="F81" s="428">
        <f t="shared" si="3"/>
        <v>10.458590000000001</v>
      </c>
      <c r="G81" s="410">
        <f t="shared" si="3"/>
        <v>-0.54958201822616637</v>
      </c>
      <c r="H81" s="410">
        <f t="shared" si="3"/>
        <v>-2.7600730966530183</v>
      </c>
      <c r="I81" s="411">
        <f t="shared" si="9"/>
        <v>2.2104910784268519</v>
      </c>
      <c r="J81" s="428">
        <f t="shared" si="4"/>
        <v>47.944490000000009</v>
      </c>
      <c r="K81" s="410">
        <f t="shared" si="4"/>
        <v>0.92776458775554793</v>
      </c>
      <c r="L81" s="410">
        <f t="shared" si="4"/>
        <v>0.8562930720436851</v>
      </c>
      <c r="M81" s="411">
        <f t="shared" si="10"/>
        <v>7.1471515711862832E-2</v>
      </c>
      <c r="N81" s="428">
        <f t="shared" si="5"/>
        <v>53.518030000000003</v>
      </c>
      <c r="O81" s="410">
        <f t="shared" si="5"/>
        <v>0.92013999767928678</v>
      </c>
      <c r="P81" s="410">
        <f t="shared" si="5"/>
        <v>0.7048247859360165</v>
      </c>
      <c r="Q81" s="411">
        <f t="shared" si="11"/>
        <v>0.21531521174327029</v>
      </c>
      <c r="R81" s="428">
        <f t="shared" si="6"/>
        <v>2.83406</v>
      </c>
      <c r="S81" s="410">
        <f t="shared" si="6"/>
        <v>0.29037493913325751</v>
      </c>
      <c r="T81" s="410">
        <f t="shared" si="6"/>
        <v>0.61064437138022598</v>
      </c>
      <c r="U81" s="411">
        <f t="shared" si="12"/>
        <v>-0.32026943224696847</v>
      </c>
      <c r="V81" s="428">
        <f t="shared" si="7"/>
        <v>55.267659000000002</v>
      </c>
      <c r="W81" s="410">
        <f t="shared" si="7"/>
        <v>8.8473224458448504E-2</v>
      </c>
      <c r="X81" s="410">
        <f t="shared" si="7"/>
        <v>-0.24911811226153807</v>
      </c>
      <c r="Y81" s="411">
        <f t="shared" si="13"/>
        <v>0.33759133671998659</v>
      </c>
      <c r="AA81" s="610">
        <f t="shared" si="14"/>
        <v>0</v>
      </c>
    </row>
    <row r="82" spans="1:45" ht="13" x14ac:dyDescent="0.3">
      <c r="A82" s="412" t="str">
        <f t="shared" si="2"/>
        <v>BU Construction &amp; Engineering w IDS</v>
      </c>
      <c r="B82" s="428">
        <f t="shared" si="2"/>
        <v>16.294558000000002</v>
      </c>
      <c r="C82" s="410">
        <f t="shared" si="2"/>
        <v>0.12780555324053591</v>
      </c>
      <c r="D82" s="410">
        <f t="shared" si="2"/>
        <v>0.40875188881965091</v>
      </c>
      <c r="E82" s="411">
        <f t="shared" si="8"/>
        <v>-0.28094633557911497</v>
      </c>
      <c r="F82" s="428">
        <f t="shared" si="3"/>
        <v>0.21923000000000001</v>
      </c>
      <c r="G82" s="410">
        <f t="shared" si="3"/>
        <v>-6.6642019796560685</v>
      </c>
      <c r="H82" s="410">
        <f t="shared" si="3"/>
        <v>-1.4629635031317383</v>
      </c>
      <c r="I82" s="411">
        <f t="shared" si="9"/>
        <v>-5.2012384765243302</v>
      </c>
      <c r="J82" s="428">
        <f t="shared" si="4"/>
        <v>1.49976</v>
      </c>
      <c r="K82" s="410">
        <f t="shared" si="4"/>
        <v>0.45555955619565791</v>
      </c>
      <c r="L82" s="410">
        <f t="shared" si="4"/>
        <v>0.29117464701406309</v>
      </c>
      <c r="M82" s="411">
        <f t="shared" si="10"/>
        <v>0.16438490918159482</v>
      </c>
      <c r="N82" s="428">
        <f t="shared" si="5"/>
        <v>4.3623790000000007</v>
      </c>
      <c r="O82" s="410">
        <f t="shared" si="5"/>
        <v>0.12406945843082408</v>
      </c>
      <c r="P82" s="410">
        <f t="shared" si="5"/>
        <v>1.0059378274537198</v>
      </c>
      <c r="Q82" s="411">
        <f t="shared" si="11"/>
        <v>-0.88186836902289578</v>
      </c>
      <c r="R82" s="428">
        <f t="shared" si="6"/>
        <v>1.6008769999999999</v>
      </c>
      <c r="S82" s="410">
        <f t="shared" si="6"/>
        <v>0.20399630952284281</v>
      </c>
      <c r="T82" s="410">
        <f t="shared" si="6"/>
        <v>0.99878618765259852</v>
      </c>
      <c r="U82" s="411">
        <f t="shared" si="12"/>
        <v>-0.79478987812975577</v>
      </c>
      <c r="V82" s="428">
        <f t="shared" si="7"/>
        <v>8.6123119999999993</v>
      </c>
      <c r="W82" s="410">
        <f t="shared" si="7"/>
        <v>0.23135332301012787</v>
      </c>
      <c r="X82" s="410">
        <f t="shared" si="7"/>
        <v>0.54938935357018437</v>
      </c>
      <c r="Y82" s="411">
        <f t="shared" si="13"/>
        <v>-0.31803603056005647</v>
      </c>
      <c r="AA82" s="610">
        <f t="shared" si="14"/>
        <v>0</v>
      </c>
    </row>
    <row r="83" spans="1:45" ht="13" x14ac:dyDescent="0.3">
      <c r="A83" s="412" t="str">
        <f t="shared" si="2"/>
        <v>BU Terrestrial Laser Scanning w IDS</v>
      </c>
      <c r="B83" s="428">
        <f t="shared" si="2"/>
        <v>841.35935700000005</v>
      </c>
      <c r="C83" s="410">
        <f t="shared" si="2"/>
        <v>0.41122144910073183</v>
      </c>
      <c r="D83" s="410">
        <f t="shared" si="2"/>
        <v>0.56561781966909286</v>
      </c>
      <c r="E83" s="411">
        <f>C83-D83</f>
        <v>-0.15439637056836103</v>
      </c>
      <c r="F83" s="428">
        <f t="shared" si="3"/>
        <v>313.51997000000006</v>
      </c>
      <c r="G83" s="410">
        <f t="shared" si="3"/>
        <v>0.32729661845782887</v>
      </c>
      <c r="H83" s="410">
        <f t="shared" si="3"/>
        <v>0.28399863669501341</v>
      </c>
      <c r="I83" s="411">
        <f>G83-H83</f>
        <v>4.3297981762815463E-2</v>
      </c>
      <c r="J83" s="428">
        <f t="shared" si="4"/>
        <v>147.28254000000004</v>
      </c>
      <c r="K83" s="410">
        <f t="shared" si="4"/>
        <v>0.39818053110708168</v>
      </c>
      <c r="L83" s="410">
        <f t="shared" si="4"/>
        <v>0.84808277199070004</v>
      </c>
      <c r="M83" s="411">
        <f>K83-L83</f>
        <v>-0.44990224088361835</v>
      </c>
      <c r="N83" s="428">
        <f t="shared" si="5"/>
        <v>76.019280000000009</v>
      </c>
      <c r="O83" s="410">
        <f t="shared" si="5"/>
        <v>0.67072011205578363</v>
      </c>
      <c r="P83" s="410">
        <f t="shared" si="5"/>
        <v>0</v>
      </c>
      <c r="Q83" s="411">
        <f>O83-P83</f>
        <v>0.67072011205578363</v>
      </c>
      <c r="R83" s="428">
        <f t="shared" si="6"/>
        <v>62.10415600000001</v>
      </c>
      <c r="S83" s="410">
        <f t="shared" si="6"/>
        <v>0.57950930047258031</v>
      </c>
      <c r="T83" s="410">
        <f t="shared" si="6"/>
        <v>0.49937744762570885</v>
      </c>
      <c r="U83" s="411">
        <f>S83-T83</f>
        <v>8.0131852846871465E-2</v>
      </c>
      <c r="V83" s="428">
        <f t="shared" si="7"/>
        <v>242.43341100000001</v>
      </c>
      <c r="W83" s="410">
        <f t="shared" si="7"/>
        <v>0.40319670294949572</v>
      </c>
      <c r="X83" s="410">
        <f t="shared" si="7"/>
        <v>0.62429608070191889</v>
      </c>
      <c r="Y83" s="411">
        <f>W83-X83</f>
        <v>-0.22109937775242317</v>
      </c>
      <c r="AA83" s="610">
        <f t="shared" si="14"/>
        <v>0</v>
      </c>
    </row>
    <row r="84" spans="1:45" ht="13" x14ac:dyDescent="0.3">
      <c r="A84" s="412" t="str">
        <f t="shared" si="2"/>
        <v>BU M3D/UAV</v>
      </c>
      <c r="B84" s="428">
        <f t="shared" si="2"/>
        <v>6.5609299999999999</v>
      </c>
      <c r="C84" s="410">
        <f t="shared" si="2"/>
        <v>-12.243420216341283</v>
      </c>
      <c r="D84" s="410">
        <f t="shared" si="2"/>
        <v>-8.5327610043494033</v>
      </c>
      <c r="E84" s="411">
        <f>C84-D84</f>
        <v>-3.7106592119918798</v>
      </c>
      <c r="F84" s="428">
        <f t="shared" si="3"/>
        <v>0</v>
      </c>
      <c r="G84" s="410">
        <f t="shared" si="3"/>
        <v>0</v>
      </c>
      <c r="H84" s="410">
        <f t="shared" si="3"/>
        <v>0</v>
      </c>
      <c r="I84" s="411">
        <f>G84-H84</f>
        <v>0</v>
      </c>
      <c r="J84" s="428">
        <f t="shared" si="4"/>
        <v>3.8989999999999997E-2</v>
      </c>
      <c r="K84" s="410">
        <f t="shared" si="4"/>
        <v>4.8704796101564503</v>
      </c>
      <c r="L84" s="410">
        <f t="shared" si="4"/>
        <v>7.7651209072313473E-2</v>
      </c>
      <c r="M84" s="411">
        <f>K84-L84</f>
        <v>4.7928284010841367</v>
      </c>
      <c r="N84" s="428">
        <f t="shared" si="5"/>
        <v>0</v>
      </c>
      <c r="O84" s="410">
        <f t="shared" si="5"/>
        <v>0</v>
      </c>
      <c r="P84" s="410">
        <f t="shared" si="5"/>
        <v>1</v>
      </c>
      <c r="Q84" s="411">
        <f>O84-P84</f>
        <v>-1</v>
      </c>
      <c r="R84" s="428">
        <f t="shared" si="6"/>
        <v>6.5219399999999998</v>
      </c>
      <c r="S84" s="410">
        <f t="shared" si="6"/>
        <v>0.8951676955016451</v>
      </c>
      <c r="T84" s="410">
        <f t="shared" si="6"/>
        <v>0</v>
      </c>
      <c r="U84" s="411">
        <f>S84-T84</f>
        <v>0.8951676955016451</v>
      </c>
      <c r="V84" s="428">
        <f t="shared" si="7"/>
        <v>0</v>
      </c>
      <c r="W84" s="410">
        <f t="shared" si="7"/>
        <v>0</v>
      </c>
      <c r="X84" s="410">
        <f t="shared" si="7"/>
        <v>-11.799341817605633</v>
      </c>
      <c r="Y84" s="411">
        <f>W84-X84</f>
        <v>11.799341817605633</v>
      </c>
      <c r="AA84" s="610">
        <f t="shared" si="14"/>
        <v>0</v>
      </c>
    </row>
    <row r="85" spans="1:45" ht="13" x14ac:dyDescent="0.3">
      <c r="A85" s="412" t="str">
        <f t="shared" si="2"/>
        <v>BU Machine Control Construction w IDS</v>
      </c>
      <c r="B85" s="428">
        <f t="shared" si="2"/>
        <v>851.68386599999997</v>
      </c>
      <c r="C85" s="410">
        <f t="shared" si="2"/>
        <v>0.42149324101438368</v>
      </c>
      <c r="D85" s="410">
        <f t="shared" si="2"/>
        <v>-0.90818641688910373</v>
      </c>
      <c r="E85" s="411">
        <f t="shared" si="8"/>
        <v>1.3296796579034873</v>
      </c>
      <c r="F85" s="428">
        <f t="shared" si="3"/>
        <v>2.7334210000000003</v>
      </c>
      <c r="G85" s="410">
        <f t="shared" si="3"/>
        <v>-16.784146313356047</v>
      </c>
      <c r="H85" s="410">
        <f t="shared" si="3"/>
        <v>-4.2349085856295181</v>
      </c>
      <c r="I85" s="411">
        <f t="shared" si="9"/>
        <v>-12.549237727726528</v>
      </c>
      <c r="J85" s="428">
        <f t="shared" si="4"/>
        <v>672.58871999999997</v>
      </c>
      <c r="K85" s="410">
        <f t="shared" si="4"/>
        <v>0.55267213372237345</v>
      </c>
      <c r="L85" s="410">
        <f t="shared" si="4"/>
        <v>0.33890465418448851</v>
      </c>
      <c r="M85" s="411">
        <f t="shared" si="10"/>
        <v>0.21376747953788494</v>
      </c>
      <c r="N85" s="428">
        <f t="shared" si="5"/>
        <v>0.84512500000000002</v>
      </c>
      <c r="O85" s="410">
        <f t="shared" si="5"/>
        <v>-3.1608282798402594</v>
      </c>
      <c r="P85" s="410">
        <f t="shared" si="5"/>
        <v>1</v>
      </c>
      <c r="Q85" s="411">
        <f t="shared" si="11"/>
        <v>-4.1608282798402598</v>
      </c>
      <c r="R85" s="428">
        <f t="shared" si="6"/>
        <v>27.271032999999999</v>
      </c>
      <c r="S85" s="410">
        <f t="shared" si="6"/>
        <v>0.59404753754652428</v>
      </c>
      <c r="T85" s="410">
        <f t="shared" si="6"/>
        <v>0.51960560716121651</v>
      </c>
      <c r="U85" s="411">
        <f t="shared" si="12"/>
        <v>7.4441930385307775E-2</v>
      </c>
      <c r="V85" s="428">
        <f t="shared" si="7"/>
        <v>148.24556700000002</v>
      </c>
      <c r="W85" s="410">
        <f t="shared" si="7"/>
        <v>0.13226090598715848</v>
      </c>
      <c r="X85" s="410">
        <f t="shared" si="7"/>
        <v>4.8590619540018878</v>
      </c>
      <c r="Y85" s="411">
        <f t="shared" ref="Y85:Y93" si="15">W85-X85</f>
        <v>-4.7268010480147291</v>
      </c>
      <c r="AA85" s="610">
        <f t="shared" si="14"/>
        <v>0</v>
      </c>
    </row>
    <row r="86" spans="1:45" ht="13" x14ac:dyDescent="0.3">
      <c r="A86" s="412" t="str">
        <f t="shared" si="2"/>
        <v>BU Measuring Tools w IDS</v>
      </c>
      <c r="B86" s="428">
        <f t="shared" si="2"/>
        <v>223.001735</v>
      </c>
      <c r="C86" s="410">
        <f t="shared" si="2"/>
        <v>0.3606732700981003</v>
      </c>
      <c r="D86" s="410">
        <f t="shared" si="2"/>
        <v>0.35042174482301425</v>
      </c>
      <c r="E86" s="411">
        <f t="shared" si="8"/>
        <v>1.0251525275086049E-2</v>
      </c>
      <c r="F86" s="428">
        <f t="shared" si="3"/>
        <v>12.41685</v>
      </c>
      <c r="G86" s="410">
        <f t="shared" si="3"/>
        <v>-0.33240709197582319</v>
      </c>
      <c r="H86" s="410">
        <f t="shared" si="3"/>
        <v>-3.7648740948172144</v>
      </c>
      <c r="I86" s="411">
        <f t="shared" si="9"/>
        <v>3.4324670028413911</v>
      </c>
      <c r="J86" s="428">
        <f t="shared" si="4"/>
        <v>37.730820000000001</v>
      </c>
      <c r="K86" s="410">
        <f t="shared" si="4"/>
        <v>0.61528336781442861</v>
      </c>
      <c r="L86" s="410">
        <f t="shared" si="4"/>
        <v>0.56648724471879064</v>
      </c>
      <c r="M86" s="411">
        <f t="shared" si="10"/>
        <v>4.8796123095637967E-2</v>
      </c>
      <c r="N86" s="428">
        <f t="shared" si="5"/>
        <v>81.753010000000003</v>
      </c>
      <c r="O86" s="410">
        <f t="shared" si="5"/>
        <v>0.64742129983960228</v>
      </c>
      <c r="P86" s="410">
        <f t="shared" si="5"/>
        <v>0.63335707015733456</v>
      </c>
      <c r="Q86" s="411">
        <f t="shared" si="11"/>
        <v>1.4064229682267726E-2</v>
      </c>
      <c r="R86" s="428">
        <f t="shared" si="6"/>
        <v>16.39462</v>
      </c>
      <c r="S86" s="410">
        <f t="shared" si="6"/>
        <v>0.10660204384121133</v>
      </c>
      <c r="T86" s="410">
        <f t="shared" si="6"/>
        <v>0.39006927086750487</v>
      </c>
      <c r="U86" s="411">
        <f t="shared" si="12"/>
        <v>-0.28346722702629357</v>
      </c>
      <c r="V86" s="428">
        <f t="shared" si="7"/>
        <v>74.706434999999999</v>
      </c>
      <c r="W86" s="410">
        <f t="shared" si="7"/>
        <v>8.9239005983888703E-2</v>
      </c>
      <c r="X86" s="410">
        <f t="shared" si="7"/>
        <v>0.45826538669907163</v>
      </c>
      <c r="Y86" s="411">
        <f t="shared" si="15"/>
        <v>-0.3690263807151829</v>
      </c>
      <c r="AA86" s="610">
        <f t="shared" si="14"/>
        <v>0</v>
      </c>
    </row>
    <row r="87" spans="1:45" ht="13" x14ac:dyDescent="0.3">
      <c r="A87" s="412" t="str">
        <f t="shared" si="2"/>
        <v>BU Construction Tools w IDS</v>
      </c>
      <c r="B87" s="428">
        <f t="shared" si="2"/>
        <v>188.20022</v>
      </c>
      <c r="C87" s="410">
        <f t="shared" si="2"/>
        <v>0.30037197087229761</v>
      </c>
      <c r="D87" s="410">
        <f t="shared" si="2"/>
        <v>0.17629737826124869</v>
      </c>
      <c r="E87" s="411">
        <f t="shared" si="8"/>
        <v>0.12407459261104892</v>
      </c>
      <c r="F87" s="428">
        <f t="shared" si="3"/>
        <v>0.17011999999999999</v>
      </c>
      <c r="G87" s="410">
        <f t="shared" si="3"/>
        <v>-51.678344697860325</v>
      </c>
      <c r="H87" s="410">
        <f t="shared" si="3"/>
        <v>-9.8622873643442688</v>
      </c>
      <c r="I87" s="411">
        <f t="shared" si="9"/>
        <v>-41.816057333516056</v>
      </c>
      <c r="J87" s="428">
        <f t="shared" si="4"/>
        <v>11.511710000000001</v>
      </c>
      <c r="K87" s="410">
        <f t="shared" si="4"/>
        <v>0.12826591357843448</v>
      </c>
      <c r="L87" s="410">
        <f t="shared" si="4"/>
        <v>0.54166462924801784</v>
      </c>
      <c r="M87" s="411">
        <f t="shared" si="10"/>
        <v>-0.41339871566958336</v>
      </c>
      <c r="N87" s="428">
        <f t="shared" si="5"/>
        <v>83.831289999999996</v>
      </c>
      <c r="O87" s="410">
        <f t="shared" si="5"/>
        <v>0.54982214874660762</v>
      </c>
      <c r="P87" s="410">
        <f t="shared" si="5"/>
        <v>0.45847044444926682</v>
      </c>
      <c r="Q87" s="411">
        <f t="shared" si="11"/>
        <v>9.1351704297340797E-2</v>
      </c>
      <c r="R87" s="428">
        <f t="shared" si="6"/>
        <v>37.161757000000009</v>
      </c>
      <c r="S87" s="410">
        <f t="shared" si="6"/>
        <v>-0.17101239319766293</v>
      </c>
      <c r="T87" s="410">
        <f t="shared" si="6"/>
        <v>0.27356611331980069</v>
      </c>
      <c r="U87" s="411">
        <f t="shared" si="12"/>
        <v>-0.44457850651746361</v>
      </c>
      <c r="V87" s="428">
        <f t="shared" si="7"/>
        <v>55.525342999999999</v>
      </c>
      <c r="W87" s="410">
        <f t="shared" si="7"/>
        <v>0.43417745298754851</v>
      </c>
      <c r="X87" s="410">
        <f t="shared" si="7"/>
        <v>0.39351544575699737</v>
      </c>
      <c r="Y87" s="411">
        <f t="shared" si="15"/>
        <v>4.0662007230551134E-2</v>
      </c>
      <c r="AA87" s="610">
        <f t="shared" si="14"/>
        <v>0</v>
      </c>
    </row>
    <row r="88" spans="1:45" ht="13" x14ac:dyDescent="0.3">
      <c r="A88" s="412" t="str">
        <f t="shared" si="2"/>
        <v>BU Detection w IDS</v>
      </c>
      <c r="B88" s="428">
        <f t="shared" si="2"/>
        <v>9.4479739999999985</v>
      </c>
      <c r="C88" s="410">
        <f t="shared" si="2"/>
        <v>-0.40267299634821196</v>
      </c>
      <c r="D88" s="410">
        <f t="shared" si="2"/>
        <v>0.57225207113025089</v>
      </c>
      <c r="E88" s="411">
        <f t="shared" si="8"/>
        <v>-0.97492506747846286</v>
      </c>
      <c r="F88" s="428">
        <f t="shared" si="3"/>
        <v>1.16503</v>
      </c>
      <c r="G88" s="410">
        <f t="shared" si="3"/>
        <v>-4.9320008926808736</v>
      </c>
      <c r="H88" s="410">
        <f t="shared" si="3"/>
        <v>0</v>
      </c>
      <c r="I88" s="411">
        <f t="shared" si="9"/>
        <v>-4.9320008926808736</v>
      </c>
      <c r="J88" s="428">
        <f t="shared" si="4"/>
        <v>-7.9624899999999998</v>
      </c>
      <c r="K88" s="410">
        <f t="shared" si="4"/>
        <v>1</v>
      </c>
      <c r="L88" s="410">
        <f t="shared" si="4"/>
        <v>0</v>
      </c>
      <c r="M88" s="411">
        <f t="shared" si="10"/>
        <v>1</v>
      </c>
      <c r="N88" s="428">
        <f t="shared" si="5"/>
        <v>0</v>
      </c>
      <c r="O88" s="410">
        <f t="shared" si="5"/>
        <v>0</v>
      </c>
      <c r="P88" s="410">
        <f t="shared" si="5"/>
        <v>0.58109342623932958</v>
      </c>
      <c r="Q88" s="411">
        <f t="shared" si="11"/>
        <v>-0.58109342623932958</v>
      </c>
      <c r="R88" s="428">
        <f t="shared" si="6"/>
        <v>0.12173999999999999</v>
      </c>
      <c r="S88" s="410">
        <f t="shared" si="6"/>
        <v>1</v>
      </c>
      <c r="T88" s="410">
        <f t="shared" si="6"/>
        <v>0.61213575915269536</v>
      </c>
      <c r="U88" s="411">
        <f t="shared" si="12"/>
        <v>0.38786424084730464</v>
      </c>
      <c r="V88" s="428">
        <f t="shared" si="7"/>
        <v>16.123694</v>
      </c>
      <c r="W88" s="410">
        <f t="shared" si="7"/>
        <v>0.60669937050405442</v>
      </c>
      <c r="X88" s="410">
        <f t="shared" si="7"/>
        <v>0.48566833075015059</v>
      </c>
      <c r="Y88" s="411">
        <f t="shared" si="15"/>
        <v>0.12103103975390384</v>
      </c>
      <c r="AA88" s="610">
        <f t="shared" si="14"/>
        <v>0</v>
      </c>
    </row>
    <row r="89" spans="1:45" ht="13" x14ac:dyDescent="0.3">
      <c r="A89" s="540" t="s">
        <v>1288</v>
      </c>
      <c r="B89" s="428">
        <f t="shared" ref="B89:D93" si="16">B26</f>
        <v>31.276370000000004</v>
      </c>
      <c r="C89" s="410">
        <f t="shared" si="16"/>
        <v>0.43804082762801438</v>
      </c>
      <c r="D89" s="410">
        <f t="shared" si="16"/>
        <v>0</v>
      </c>
      <c r="E89" s="411">
        <f t="shared" si="8"/>
        <v>0.43804082762801438</v>
      </c>
      <c r="F89" s="428">
        <f t="shared" si="3"/>
        <v>0.52205999999999997</v>
      </c>
      <c r="G89" s="410">
        <f t="shared" si="3"/>
        <v>-5.1528808949162919</v>
      </c>
      <c r="H89" s="410">
        <f t="shared" si="3"/>
        <v>0</v>
      </c>
      <c r="I89" s="411">
        <f t="shared" si="9"/>
        <v>-5.1528808949162919</v>
      </c>
      <c r="J89" s="428">
        <f t="shared" si="4"/>
        <v>0.86799000000000004</v>
      </c>
      <c r="K89" s="410">
        <f t="shared" si="4"/>
        <v>1.0063364785308584</v>
      </c>
      <c r="L89" s="410">
        <f t="shared" si="4"/>
        <v>0</v>
      </c>
      <c r="M89" s="411">
        <f t="shared" si="10"/>
        <v>1.0063364785308584</v>
      </c>
      <c r="N89" s="428">
        <f t="shared" si="5"/>
        <v>0</v>
      </c>
      <c r="O89" s="410">
        <f t="shared" si="5"/>
        <v>0</v>
      </c>
      <c r="P89" s="410">
        <f t="shared" si="5"/>
        <v>0</v>
      </c>
      <c r="Q89" s="411">
        <f t="shared" si="11"/>
        <v>0</v>
      </c>
      <c r="R89" s="428">
        <f t="shared" si="6"/>
        <v>25.89686</v>
      </c>
      <c r="S89" s="410">
        <f t="shared" si="6"/>
        <v>0.55551213544808131</v>
      </c>
      <c r="T89" s="410">
        <f t="shared" si="6"/>
        <v>0</v>
      </c>
      <c r="U89" s="411">
        <f t="shared" si="12"/>
        <v>0.55551213544808131</v>
      </c>
      <c r="V89" s="428">
        <f t="shared" si="7"/>
        <v>3.9894600000000002</v>
      </c>
      <c r="W89" s="410">
        <f t="shared" si="7"/>
        <v>0.28347946839923194</v>
      </c>
      <c r="X89" s="410">
        <f t="shared" si="7"/>
        <v>0</v>
      </c>
      <c r="Y89" s="411">
        <f t="shared" si="15"/>
        <v>0.28347946839923194</v>
      </c>
      <c r="AA89" s="610">
        <f t="shared" si="14"/>
        <v>4.4408920985006262E-15</v>
      </c>
    </row>
    <row r="90" spans="1:45" ht="13" x14ac:dyDescent="0.3">
      <c r="A90" s="412" t="str">
        <f>A27</f>
        <v>Div Agtek GSR</v>
      </c>
      <c r="B90" s="428">
        <f t="shared" si="16"/>
        <v>0</v>
      </c>
      <c r="C90" s="410">
        <f t="shared" si="16"/>
        <v>0</v>
      </c>
      <c r="D90" s="410">
        <f t="shared" si="16"/>
        <v>0</v>
      </c>
      <c r="E90" s="411">
        <f t="shared" si="8"/>
        <v>0</v>
      </c>
      <c r="F90" s="428">
        <f t="shared" si="3"/>
        <v>0</v>
      </c>
      <c r="G90" s="410">
        <f t="shared" si="3"/>
        <v>0</v>
      </c>
      <c r="H90" s="410">
        <f t="shared" si="3"/>
        <v>0</v>
      </c>
      <c r="I90" s="411">
        <f t="shared" si="9"/>
        <v>0</v>
      </c>
      <c r="J90" s="428">
        <f t="shared" si="4"/>
        <v>0</v>
      </c>
      <c r="K90" s="410">
        <f t="shared" si="4"/>
        <v>0</v>
      </c>
      <c r="L90" s="410">
        <f t="shared" si="4"/>
        <v>0</v>
      </c>
      <c r="M90" s="411">
        <f t="shared" si="10"/>
        <v>0</v>
      </c>
      <c r="N90" s="428">
        <f t="shared" si="5"/>
        <v>0</v>
      </c>
      <c r="O90" s="410">
        <f t="shared" si="5"/>
        <v>0</v>
      </c>
      <c r="P90" s="410">
        <f t="shared" si="5"/>
        <v>0</v>
      </c>
      <c r="Q90" s="411">
        <f t="shared" si="11"/>
        <v>0</v>
      </c>
      <c r="R90" s="428">
        <f t="shared" si="6"/>
        <v>0</v>
      </c>
      <c r="S90" s="410">
        <f t="shared" si="6"/>
        <v>0</v>
      </c>
      <c r="T90" s="410">
        <f t="shared" si="6"/>
        <v>0</v>
      </c>
      <c r="U90" s="411">
        <f t="shared" si="12"/>
        <v>0</v>
      </c>
      <c r="V90" s="428">
        <f t="shared" si="7"/>
        <v>0</v>
      </c>
      <c r="W90" s="410">
        <f t="shared" si="7"/>
        <v>0</v>
      </c>
      <c r="X90" s="410">
        <f t="shared" si="7"/>
        <v>0</v>
      </c>
      <c r="Y90" s="411">
        <f t="shared" si="15"/>
        <v>0</v>
      </c>
      <c r="AA90" s="610">
        <f t="shared" si="14"/>
        <v>0</v>
      </c>
    </row>
    <row r="91" spans="1:45" ht="13" x14ac:dyDescent="0.3">
      <c r="A91" s="412" t="str">
        <f>A28</f>
        <v>Div Regional Dealer</v>
      </c>
      <c r="B91" s="428">
        <f t="shared" si="16"/>
        <v>999.69503700000007</v>
      </c>
      <c r="C91" s="410">
        <f t="shared" si="16"/>
        <v>-0.27436220432091624</v>
      </c>
      <c r="D91" s="410">
        <f t="shared" si="16"/>
        <v>-5.6239881988709876E-2</v>
      </c>
      <c r="E91" s="411">
        <f t="shared" si="8"/>
        <v>-0.21812232233220635</v>
      </c>
      <c r="F91" s="428">
        <f t="shared" si="3"/>
        <v>858.5149100000001</v>
      </c>
      <c r="G91" s="410">
        <f t="shared" si="3"/>
        <v>-0.12652148930063414</v>
      </c>
      <c r="H91" s="410">
        <f t="shared" si="3"/>
        <v>-4.6940905197878427E-2</v>
      </c>
      <c r="I91" s="411">
        <f t="shared" si="9"/>
        <v>-7.9580584102755716E-2</v>
      </c>
      <c r="J91" s="428">
        <f t="shared" si="4"/>
        <v>10.118603999999999</v>
      </c>
      <c r="K91" s="410">
        <f t="shared" si="4"/>
        <v>-20.389908627711886</v>
      </c>
      <c r="L91" s="410">
        <f t="shared" si="4"/>
        <v>0</v>
      </c>
      <c r="M91" s="411">
        <f t="shared" si="10"/>
        <v>-20.389908627711886</v>
      </c>
      <c r="N91" s="428">
        <f t="shared" si="5"/>
        <v>119.869238</v>
      </c>
      <c r="O91" s="410">
        <f t="shared" si="5"/>
        <v>0.2899940099727672</v>
      </c>
      <c r="P91" s="410">
        <f t="shared" si="5"/>
        <v>0</v>
      </c>
      <c r="Q91" s="411">
        <f t="shared" si="11"/>
        <v>0.2899940099727672</v>
      </c>
      <c r="R91" s="428">
        <f t="shared" si="6"/>
        <v>0.66552500000000003</v>
      </c>
      <c r="S91" s="410">
        <f t="shared" si="6"/>
        <v>0.26349273130235529</v>
      </c>
      <c r="T91" s="410">
        <f t="shared" si="6"/>
        <v>0.34971560286092002</v>
      </c>
      <c r="U91" s="411">
        <f t="shared" si="12"/>
        <v>-8.6222871558564729E-2</v>
      </c>
      <c r="V91" s="428">
        <f t="shared" si="7"/>
        <v>10.526760000000003</v>
      </c>
      <c r="W91" s="410">
        <f t="shared" si="7"/>
        <v>0.54363735850347095</v>
      </c>
      <c r="X91" s="410">
        <f t="shared" si="7"/>
        <v>0.40113643381949682</v>
      </c>
      <c r="Y91" s="411">
        <f t="shared" si="15"/>
        <v>0.14250092468397413</v>
      </c>
      <c r="AA91" s="610">
        <f t="shared" si="14"/>
        <v>-3.3750779948604759E-14</v>
      </c>
    </row>
    <row r="92" spans="1:45" ht="13" hidden="1" outlineLevel="1" x14ac:dyDescent="0.3">
      <c r="A92" s="412" t="str">
        <f>A29</f>
        <v>Leica Shared Services</v>
      </c>
      <c r="B92" s="428">
        <f t="shared" si="16"/>
        <v>2.223E-2</v>
      </c>
      <c r="C92" s="410">
        <f t="shared" si="16"/>
        <v>8809.404093567251</v>
      </c>
      <c r="D92" s="410">
        <f t="shared" si="16"/>
        <v>-105.12860742705575</v>
      </c>
      <c r="E92" s="411">
        <f t="shared" ref="E92" si="17">C92-D92</f>
        <v>8914.5327009943067</v>
      </c>
      <c r="F92" s="428">
        <f t="shared" si="3"/>
        <v>0</v>
      </c>
      <c r="G92" s="410">
        <f t="shared" si="3"/>
        <v>0</v>
      </c>
      <c r="H92" s="410">
        <f t="shared" si="3"/>
        <v>0</v>
      </c>
      <c r="I92" s="411">
        <f t="shared" ref="I92" si="18">G92-H92</f>
        <v>0</v>
      </c>
      <c r="J92" s="428">
        <f t="shared" si="4"/>
        <v>0</v>
      </c>
      <c r="K92" s="410">
        <f t="shared" si="4"/>
        <v>0</v>
      </c>
      <c r="L92" s="410">
        <f t="shared" si="4"/>
        <v>1.0404551201011378</v>
      </c>
      <c r="M92" s="411">
        <f t="shared" ref="M92" si="19">K92-L92</f>
        <v>-1.0404551201011378</v>
      </c>
      <c r="N92" s="428">
        <f t="shared" si="5"/>
        <v>8.4100000000000008E-3</v>
      </c>
      <c r="O92" s="410">
        <f t="shared" si="5"/>
        <v>1.0368608799048751</v>
      </c>
      <c r="P92" s="410">
        <f t="shared" si="5"/>
        <v>1.0392204628501827</v>
      </c>
      <c r="Q92" s="411">
        <f t="shared" ref="Q92" si="20">O92-P92</f>
        <v>-2.3595829453075812E-3</v>
      </c>
      <c r="R92" s="428">
        <f t="shared" si="6"/>
        <v>0</v>
      </c>
      <c r="S92" s="410">
        <f t="shared" si="6"/>
        <v>0</v>
      </c>
      <c r="T92" s="410">
        <f t="shared" si="6"/>
        <v>1.0108416965790052</v>
      </c>
      <c r="U92" s="411">
        <f t="shared" ref="U92" si="21">S92-T92</f>
        <v>-1.0108416965790052</v>
      </c>
      <c r="V92" s="428">
        <f t="shared" si="7"/>
        <v>1.3820000000000001E-2</v>
      </c>
      <c r="W92" s="410">
        <f t="shared" si="7"/>
        <v>-125.30130246020178</v>
      </c>
      <c r="X92" s="410">
        <f t="shared" si="7"/>
        <v>-443.87195969423215</v>
      </c>
      <c r="Y92" s="411">
        <f t="shared" si="15"/>
        <v>318.57065723403036</v>
      </c>
      <c r="AA92" s="610">
        <f t="shared" si="14"/>
        <v>0</v>
      </c>
    </row>
    <row r="93" spans="1:45" ht="13" hidden="1" outlineLevel="1" x14ac:dyDescent="0.3">
      <c r="A93" s="412" t="str">
        <f>A30</f>
        <v>GSR IDS</v>
      </c>
      <c r="B93" s="428">
        <f t="shared" si="16"/>
        <v>-863.39150800000004</v>
      </c>
      <c r="C93" s="410">
        <f t="shared" si="16"/>
        <v>0</v>
      </c>
      <c r="D93" s="410">
        <f t="shared" si="16"/>
        <v>0</v>
      </c>
      <c r="E93" s="411">
        <f t="shared" ref="E93" si="22">C93-D93</f>
        <v>0</v>
      </c>
      <c r="F93" s="428">
        <f t="shared" si="3"/>
        <v>-530.3641409999999</v>
      </c>
      <c r="G93" s="410">
        <f t="shared" si="3"/>
        <v>0</v>
      </c>
      <c r="H93" s="410">
        <f t="shared" si="3"/>
        <v>0</v>
      </c>
      <c r="I93" s="411">
        <f t="shared" ref="I93" si="23">G93-H93</f>
        <v>0</v>
      </c>
      <c r="J93" s="428">
        <f t="shared" si="4"/>
        <v>-333.02736699999997</v>
      </c>
      <c r="K93" s="410">
        <f t="shared" si="4"/>
        <v>0</v>
      </c>
      <c r="L93" s="410">
        <f t="shared" si="4"/>
        <v>0</v>
      </c>
      <c r="M93" s="411">
        <f t="shared" ref="M93" si="24">K93-L93</f>
        <v>0</v>
      </c>
      <c r="N93" s="428">
        <f t="shared" si="5"/>
        <v>0</v>
      </c>
      <c r="O93" s="410">
        <f t="shared" si="5"/>
        <v>0</v>
      </c>
      <c r="P93" s="410">
        <f t="shared" si="5"/>
        <v>0</v>
      </c>
      <c r="Q93" s="411">
        <f t="shared" ref="Q93" si="25">O93-P93</f>
        <v>0</v>
      </c>
      <c r="R93" s="428">
        <f t="shared" si="6"/>
        <v>0</v>
      </c>
      <c r="S93" s="410">
        <f t="shared" si="6"/>
        <v>0</v>
      </c>
      <c r="T93" s="410">
        <f t="shared" si="6"/>
        <v>0</v>
      </c>
      <c r="U93" s="411">
        <f t="shared" ref="U93" si="26">S93-T93</f>
        <v>0</v>
      </c>
      <c r="V93" s="428">
        <f t="shared" si="7"/>
        <v>0</v>
      </c>
      <c r="W93" s="410">
        <f t="shared" si="7"/>
        <v>0</v>
      </c>
      <c r="X93" s="410">
        <f t="shared" si="7"/>
        <v>0</v>
      </c>
      <c r="Y93" s="411">
        <f t="shared" si="15"/>
        <v>0</v>
      </c>
      <c r="AA93" s="610">
        <f t="shared" si="14"/>
        <v>-1.7053025658242404E-13</v>
      </c>
    </row>
    <row r="94" spans="1:45" ht="13" collapsed="1" x14ac:dyDescent="0.3">
      <c r="A94" s="428"/>
      <c r="B94" s="498"/>
      <c r="C94" s="426"/>
      <c r="D94" s="426"/>
      <c r="E94" s="430"/>
      <c r="F94" s="498"/>
      <c r="G94" s="426"/>
      <c r="H94" s="426"/>
      <c r="I94" s="430"/>
      <c r="J94" s="498"/>
      <c r="K94" s="426"/>
      <c r="L94" s="426"/>
      <c r="M94" s="430"/>
      <c r="N94" s="498"/>
      <c r="O94" s="426"/>
      <c r="P94" s="426"/>
      <c r="Q94" s="430"/>
      <c r="R94" s="498"/>
      <c r="S94" s="426"/>
      <c r="T94" s="426"/>
      <c r="U94" s="430"/>
      <c r="V94" s="498"/>
      <c r="W94" s="426"/>
      <c r="X94" s="426"/>
      <c r="Y94" s="430"/>
      <c r="Z94" s="70"/>
      <c r="AA94" s="610"/>
      <c r="AB94" s="70"/>
      <c r="AC94" s="218"/>
      <c r="AD94" s="70"/>
      <c r="AE94" s="70"/>
      <c r="AF94" s="218"/>
      <c r="AG94" s="70"/>
      <c r="AH94" s="70"/>
      <c r="AI94" s="70"/>
      <c r="AJ94" s="218"/>
      <c r="AK94" s="70"/>
      <c r="AL94" s="70"/>
      <c r="AM94" s="218"/>
      <c r="AN94" s="70"/>
      <c r="AO94" s="70"/>
      <c r="AP94" s="218"/>
      <c r="AQ94" s="70"/>
      <c r="AR94" s="70"/>
      <c r="AS94" s="218"/>
    </row>
    <row r="95" spans="1:45" ht="13" x14ac:dyDescent="0.3">
      <c r="A95" s="412" t="str">
        <f>A32</f>
        <v>BU ABS</v>
      </c>
      <c r="B95" s="428">
        <f>B32</f>
        <v>118.169783</v>
      </c>
      <c r="C95" s="410">
        <f>C32</f>
        <v>-0.25903454523564623</v>
      </c>
      <c r="D95" s="410">
        <f>D32</f>
        <v>0.42007605017103589</v>
      </c>
      <c r="E95" s="411">
        <f t="shared" si="8"/>
        <v>-0.67911059540668206</v>
      </c>
      <c r="F95" s="428">
        <f>F32</f>
        <v>33.153631999999995</v>
      </c>
      <c r="G95" s="410">
        <f>G32</f>
        <v>-1.0866224852830606</v>
      </c>
      <c r="H95" s="410">
        <f>H32</f>
        <v>0.15818728430535242</v>
      </c>
      <c r="I95" s="411">
        <f t="shared" si="9"/>
        <v>-1.2448097695884131</v>
      </c>
      <c r="J95" s="428">
        <f>J32</f>
        <v>45.844480000000004</v>
      </c>
      <c r="K95" s="410">
        <f>K32</f>
        <v>0.78034509280070352</v>
      </c>
      <c r="L95" s="410">
        <f>L32</f>
        <v>-20.499450410078634</v>
      </c>
      <c r="M95" s="411">
        <f t="shared" si="10"/>
        <v>21.279795502879338</v>
      </c>
      <c r="N95" s="428">
        <f>N32</f>
        <v>21.069561000000004</v>
      </c>
      <c r="O95" s="410">
        <f>O32</f>
        <v>-1.02797277076632</v>
      </c>
      <c r="P95" s="410">
        <f>P32</f>
        <v>0.80069098179447518</v>
      </c>
      <c r="Q95" s="411">
        <f t="shared" si="11"/>
        <v>-1.8286637525607952</v>
      </c>
      <c r="R95" s="428">
        <f>R32</f>
        <v>18.10211</v>
      </c>
      <c r="S95" s="410">
        <f>S32</f>
        <v>-0.32546150697349635</v>
      </c>
      <c r="T95" s="410">
        <f>T32</f>
        <v>0.92795399285105928</v>
      </c>
      <c r="U95" s="411">
        <f t="shared" si="12"/>
        <v>-1.2534154998245557</v>
      </c>
      <c r="V95" s="428">
        <f>V32</f>
        <v>0</v>
      </c>
      <c r="W95" s="410">
        <f>W32</f>
        <v>0</v>
      </c>
      <c r="X95" s="410">
        <f>X32</f>
        <v>0</v>
      </c>
      <c r="Y95" s="411">
        <f t="shared" ref="Y95" si="27">W95-X95</f>
        <v>0</v>
      </c>
      <c r="AA95" s="610">
        <f t="shared" si="14"/>
        <v>0</v>
      </c>
    </row>
    <row r="96" spans="1:45" x14ac:dyDescent="0.25">
      <c r="A96" s="607"/>
      <c r="B96" s="607"/>
      <c r="C96" s="608"/>
      <c r="D96" s="608"/>
      <c r="E96" s="609"/>
      <c r="F96" s="607"/>
      <c r="G96" s="608"/>
      <c r="H96" s="608"/>
      <c r="I96" s="609"/>
      <c r="J96" s="607"/>
      <c r="K96" s="608"/>
      <c r="L96" s="608"/>
      <c r="M96" s="609"/>
      <c r="N96" s="607"/>
      <c r="O96" s="608"/>
      <c r="P96" s="608"/>
      <c r="Q96" s="609"/>
      <c r="R96" s="607"/>
      <c r="S96" s="608"/>
      <c r="T96" s="608"/>
      <c r="U96" s="609"/>
      <c r="V96" s="607"/>
      <c r="W96" s="608"/>
      <c r="X96" s="608"/>
      <c r="Y96" s="609"/>
    </row>
    <row r="97" spans="1:28" ht="13" hidden="1" outlineLevel="1" x14ac:dyDescent="0.3">
      <c r="A97" s="603" t="s">
        <v>1269</v>
      </c>
      <c r="B97" s="604">
        <f>+B79-B80-B81-B82-B83-B84-B85-B86-B87-B88-B89-B90-B91-B92-B93</f>
        <v>1.0231815394945443E-12</v>
      </c>
      <c r="C97" s="604"/>
      <c r="F97" s="604">
        <f>+F79-F80-F81-F82-F83-F84-F85-F86-F87-F88-F89-F90-F91-F92-F93</f>
        <v>0</v>
      </c>
      <c r="J97" s="604">
        <f>+J79-J80-J81-J82-J83-J84-J85-J86-J87-J88-J89-J90-J91-J92-J93</f>
        <v>0</v>
      </c>
      <c r="N97" s="604">
        <f>+N79-N80-N81-N82-N83-N84-N85-N86-N87-N88-N89-N90-N91-N92-N93</f>
        <v>-1.7272294705605873E-13</v>
      </c>
      <c r="R97" s="604">
        <f>+R79-R80-R81-R82-R83-R84-R85-R86-R87-R88-R89-R90-R91-R92-R93</f>
        <v>8.0491169285323849E-14</v>
      </c>
      <c r="V97" s="604">
        <f>+V79-V80-V81-V82-V83-V84-V85-V86-V87-V88-V89-V90-V91-V92-V93</f>
        <v>-1.395012577676269E-13</v>
      </c>
      <c r="Y97" s="609"/>
    </row>
    <row r="98" spans="1:28" collapsed="1" x14ac:dyDescent="0.25"/>
    <row r="100" spans="1:28" ht="13" x14ac:dyDescent="0.3">
      <c r="A100" s="87" t="str">
        <f>structure!S1&amp;"  "&amp;structure!C7</f>
        <v>CY19  Y-T-D(Mar)</v>
      </c>
      <c r="B100" s="194" t="str">
        <f t="shared" ref="B100:D102" si="28">B42</f>
        <v>LATAM GSR</v>
      </c>
      <c r="C100" s="195" t="str">
        <f t="shared" si="28"/>
        <v>LATAM GSR</v>
      </c>
      <c r="D100" s="195" t="str">
        <f t="shared" si="28"/>
        <v>LATAM GSR</v>
      </c>
      <c r="E100" s="168"/>
      <c r="F100" s="194" t="str">
        <f t="shared" ref="F100:H102" si="29">F42</f>
        <v>Brazil</v>
      </c>
      <c r="G100" s="195" t="str">
        <f t="shared" si="29"/>
        <v>Brazil</v>
      </c>
      <c r="H100" s="195" t="str">
        <f t="shared" si="29"/>
        <v>Brazil</v>
      </c>
      <c r="I100" s="168"/>
      <c r="J100" s="194" t="str">
        <f t="shared" ref="J100:L102" si="30">J42</f>
        <v>CHILE</v>
      </c>
      <c r="K100" s="195" t="str">
        <f t="shared" si="30"/>
        <v>CHILE</v>
      </c>
      <c r="L100" s="195" t="str">
        <f t="shared" si="30"/>
        <v>CHILE</v>
      </c>
      <c r="M100" s="168"/>
      <c r="N100" s="194" t="str">
        <f t="shared" ref="N100:P102" si="31">N42</f>
        <v>PERU</v>
      </c>
      <c r="O100" s="195" t="str">
        <f t="shared" si="31"/>
        <v>PERU</v>
      </c>
      <c r="P100" s="195" t="str">
        <f t="shared" si="31"/>
        <v>PERU</v>
      </c>
      <c r="Q100" s="168"/>
      <c r="R100" s="194" t="str">
        <f t="shared" ref="R100:T102" si="32">R42</f>
        <v>OTHER SOUTH AMERICA</v>
      </c>
      <c r="S100" s="195" t="str">
        <f t="shared" si="32"/>
        <v>OTHER SOUTH AMERICA</v>
      </c>
      <c r="T100" s="195" t="str">
        <f t="shared" si="32"/>
        <v>OTHER SOUTH AMERICA</v>
      </c>
      <c r="U100" s="168"/>
      <c r="V100" s="194" t="str">
        <f t="shared" ref="V100:X102" si="33">V42</f>
        <v>MexAm</v>
      </c>
      <c r="W100" s="195" t="str">
        <f t="shared" si="33"/>
        <v>MexAm</v>
      </c>
      <c r="X100" s="195" t="str">
        <f t="shared" si="33"/>
        <v>MexAm</v>
      </c>
      <c r="Y100" s="168"/>
    </row>
    <row r="101" spans="1:28" x14ac:dyDescent="0.25">
      <c r="A101" s="179"/>
      <c r="B101" s="198" t="str">
        <f t="shared" si="28"/>
        <v>CY19</v>
      </c>
      <c r="C101" s="198" t="str">
        <f t="shared" si="28"/>
        <v>CY19</v>
      </c>
      <c r="D101" s="198" t="str">
        <f t="shared" si="28"/>
        <v>CY18</v>
      </c>
      <c r="E101" s="179"/>
      <c r="F101" s="198" t="str">
        <f t="shared" si="29"/>
        <v>CY19</v>
      </c>
      <c r="G101" s="198" t="str">
        <f t="shared" si="29"/>
        <v>CY19</v>
      </c>
      <c r="H101" s="198" t="str">
        <f t="shared" si="29"/>
        <v>CY18</v>
      </c>
      <c r="I101" s="179"/>
      <c r="J101" s="198" t="str">
        <f t="shared" si="30"/>
        <v>CY19</v>
      </c>
      <c r="K101" s="198" t="str">
        <f t="shared" si="30"/>
        <v>CY19</v>
      </c>
      <c r="L101" s="198" t="str">
        <f t="shared" si="30"/>
        <v>CY18</v>
      </c>
      <c r="M101" s="179"/>
      <c r="N101" s="198" t="str">
        <f t="shared" si="31"/>
        <v>CY19</v>
      </c>
      <c r="O101" s="198" t="str">
        <f t="shared" si="31"/>
        <v>CY19</v>
      </c>
      <c r="P101" s="198" t="str">
        <f t="shared" si="31"/>
        <v>CY18</v>
      </c>
      <c r="Q101" s="179"/>
      <c r="R101" s="198" t="str">
        <f t="shared" si="32"/>
        <v>CY19</v>
      </c>
      <c r="S101" s="198" t="str">
        <f t="shared" si="32"/>
        <v>CY19</v>
      </c>
      <c r="T101" s="198" t="str">
        <f t="shared" si="32"/>
        <v>CY18</v>
      </c>
      <c r="U101" s="179"/>
      <c r="V101" s="198" t="str">
        <f t="shared" si="33"/>
        <v>CY19</v>
      </c>
      <c r="W101" s="198" t="str">
        <f t="shared" si="33"/>
        <v>CY19</v>
      </c>
      <c r="X101" s="198" t="str">
        <f t="shared" si="33"/>
        <v>CY18</v>
      </c>
      <c r="Y101" s="179"/>
    </row>
    <row r="102" spans="1:28" x14ac:dyDescent="0.25">
      <c r="A102" s="176"/>
      <c r="B102" s="197" t="str">
        <f t="shared" si="28"/>
        <v>Y-T-D(Mar)</v>
      </c>
      <c r="C102" s="198" t="str">
        <f t="shared" si="28"/>
        <v>Y-T-D(Mar)</v>
      </c>
      <c r="D102" s="198" t="str">
        <f t="shared" si="28"/>
        <v>Y-T-D(Mar)</v>
      </c>
      <c r="E102" s="179"/>
      <c r="F102" s="197" t="str">
        <f t="shared" si="29"/>
        <v>Y-T-D(Mar)</v>
      </c>
      <c r="G102" s="198" t="str">
        <f t="shared" si="29"/>
        <v>Y-T-D(Mar)</v>
      </c>
      <c r="H102" s="198" t="str">
        <f t="shared" si="29"/>
        <v>Y-T-D(Mar)</v>
      </c>
      <c r="I102" s="179"/>
      <c r="J102" s="197" t="str">
        <f t="shared" si="30"/>
        <v>Y-T-D(Mar)</v>
      </c>
      <c r="K102" s="198" t="str">
        <f t="shared" si="30"/>
        <v>Y-T-D(Mar)</v>
      </c>
      <c r="L102" s="198" t="str">
        <f t="shared" si="30"/>
        <v>Y-T-D(Mar)</v>
      </c>
      <c r="M102" s="179"/>
      <c r="N102" s="197" t="str">
        <f t="shared" si="31"/>
        <v>Y-T-D(Mar)</v>
      </c>
      <c r="O102" s="198" t="str">
        <f t="shared" si="31"/>
        <v>Y-T-D(Mar)</v>
      </c>
      <c r="P102" s="198" t="str">
        <f t="shared" si="31"/>
        <v>Y-T-D(Mar)</v>
      </c>
      <c r="Q102" s="179"/>
      <c r="R102" s="197" t="str">
        <f t="shared" si="32"/>
        <v>Y-T-D(Mar)</v>
      </c>
      <c r="S102" s="198" t="str">
        <f t="shared" si="32"/>
        <v>Y-T-D(Mar)</v>
      </c>
      <c r="T102" s="198" t="str">
        <f t="shared" si="32"/>
        <v>Y-T-D(Mar)</v>
      </c>
      <c r="U102" s="179"/>
      <c r="V102" s="197" t="str">
        <f t="shared" si="33"/>
        <v>Y-T-D(Mar)</v>
      </c>
      <c r="W102" s="198" t="str">
        <f t="shared" si="33"/>
        <v>Y-T-D(Mar)</v>
      </c>
      <c r="X102" s="198" t="str">
        <f t="shared" si="33"/>
        <v>Y-T-D(Mar)</v>
      </c>
      <c r="Y102" s="179"/>
    </row>
    <row r="103" spans="1:28" x14ac:dyDescent="0.25">
      <c r="A103" s="176"/>
      <c r="B103" s="197" t="s">
        <v>58</v>
      </c>
      <c r="C103" s="198" t="s">
        <v>58</v>
      </c>
      <c r="D103" s="198" t="s">
        <v>58</v>
      </c>
      <c r="E103" s="179"/>
      <c r="F103" s="197" t="s">
        <v>58</v>
      </c>
      <c r="G103" s="198" t="s">
        <v>58</v>
      </c>
      <c r="H103" s="198" t="s">
        <v>58</v>
      </c>
      <c r="I103" s="179"/>
      <c r="J103" s="197" t="s">
        <v>58</v>
      </c>
      <c r="K103" s="198" t="s">
        <v>58</v>
      </c>
      <c r="L103" s="198" t="s">
        <v>58</v>
      </c>
      <c r="M103" s="179"/>
      <c r="N103" s="197" t="s">
        <v>58</v>
      </c>
      <c r="O103" s="198" t="s">
        <v>58</v>
      </c>
      <c r="P103" s="198" t="s">
        <v>58</v>
      </c>
      <c r="Q103" s="179"/>
      <c r="R103" s="197" t="s">
        <v>58</v>
      </c>
      <c r="S103" s="198" t="s">
        <v>58</v>
      </c>
      <c r="T103" s="198" t="s">
        <v>58</v>
      </c>
      <c r="U103" s="179"/>
      <c r="V103" s="197" t="s">
        <v>58</v>
      </c>
      <c r="W103" s="198" t="s">
        <v>58</v>
      </c>
      <c r="X103" s="198" t="s">
        <v>58</v>
      </c>
      <c r="Y103" s="179"/>
    </row>
    <row r="104" spans="1:28" x14ac:dyDescent="0.25">
      <c r="A104" s="171"/>
      <c r="B104" s="8" t="s">
        <v>7</v>
      </c>
      <c r="C104" s="8" t="s">
        <v>7</v>
      </c>
      <c r="D104" s="198" t="s">
        <v>59</v>
      </c>
      <c r="E104" s="179"/>
      <c r="F104" s="10" t="s">
        <v>7</v>
      </c>
      <c r="G104" s="8" t="s">
        <v>7</v>
      </c>
      <c r="H104" s="198" t="s">
        <v>59</v>
      </c>
      <c r="I104" s="179"/>
      <c r="J104" s="10" t="s">
        <v>7</v>
      </c>
      <c r="K104" s="8" t="s">
        <v>7</v>
      </c>
      <c r="L104" s="198" t="s">
        <v>59</v>
      </c>
      <c r="M104" s="179"/>
      <c r="N104" s="10" t="s">
        <v>7</v>
      </c>
      <c r="O104" s="8" t="s">
        <v>7</v>
      </c>
      <c r="P104" s="198" t="s">
        <v>59</v>
      </c>
      <c r="Q104" s="179"/>
      <c r="R104" s="10" t="s">
        <v>7</v>
      </c>
      <c r="S104" s="8" t="s">
        <v>7</v>
      </c>
      <c r="T104" s="198" t="s">
        <v>59</v>
      </c>
      <c r="U104" s="179"/>
      <c r="V104" s="10" t="s">
        <v>7</v>
      </c>
      <c r="W104" s="8" t="s">
        <v>7</v>
      </c>
      <c r="X104" s="198" t="s">
        <v>59</v>
      </c>
      <c r="Y104" s="179"/>
    </row>
    <row r="105" spans="1:28" ht="13" thickBot="1" x14ac:dyDescent="0.3">
      <c r="A105" s="167"/>
      <c r="B105" s="10" t="s">
        <v>9</v>
      </c>
      <c r="C105" s="622" t="s">
        <v>1274</v>
      </c>
      <c r="D105" s="556"/>
      <c r="E105" s="554" t="s">
        <v>1254</v>
      </c>
      <c r="F105" s="10" t="s">
        <v>9</v>
      </c>
      <c r="G105" s="622" t="s">
        <v>1274</v>
      </c>
      <c r="H105" s="556"/>
      <c r="I105" s="554" t="s">
        <v>1254</v>
      </c>
      <c r="J105" s="10" t="s">
        <v>9</v>
      </c>
      <c r="K105" s="622" t="s">
        <v>1274</v>
      </c>
      <c r="L105" s="556"/>
      <c r="M105" s="554" t="s">
        <v>1254</v>
      </c>
      <c r="N105" s="10" t="s">
        <v>9</v>
      </c>
      <c r="O105" s="622" t="s">
        <v>1274</v>
      </c>
      <c r="P105" s="556"/>
      <c r="Q105" s="554" t="s">
        <v>1254</v>
      </c>
      <c r="R105" s="10" t="s">
        <v>9</v>
      </c>
      <c r="S105" s="622" t="s">
        <v>1274</v>
      </c>
      <c r="T105" s="556"/>
      <c r="U105" s="554" t="s">
        <v>1254</v>
      </c>
      <c r="V105" s="10" t="s">
        <v>9</v>
      </c>
      <c r="W105" s="622" t="s">
        <v>1274</v>
      </c>
      <c r="X105" s="556"/>
      <c r="Y105" s="554" t="s">
        <v>1254</v>
      </c>
    </row>
    <row r="106" spans="1:28" ht="17.25" customHeight="1" thickTop="1" thickBot="1" x14ac:dyDescent="0.4">
      <c r="A106" s="568" t="str">
        <f t="shared" ref="A106:D115" si="34">A49</f>
        <v>BAs for GSR w/o ABS</v>
      </c>
      <c r="B106" s="569">
        <f t="shared" si="34"/>
        <v>6212.8528420000002</v>
      </c>
      <c r="C106" s="570">
        <f t="shared" si="34"/>
        <v>0.32408207971522401</v>
      </c>
      <c r="D106" s="570">
        <f t="shared" si="34"/>
        <v>0.29636235768063052</v>
      </c>
      <c r="E106" s="571">
        <f>IF(ISERROR(C106/D106-1),"n.a.",C106/D106-1)</f>
        <v>9.3533207967204657E-2</v>
      </c>
      <c r="F106" s="569">
        <f t="shared" ref="F106:H120" si="35">F49</f>
        <v>882.39899999999989</v>
      </c>
      <c r="G106" s="570">
        <f t="shared" si="35"/>
        <v>-0.1244267287247607</v>
      </c>
      <c r="H106" s="570">
        <f t="shared" si="35"/>
        <v>-0.36530634945780721</v>
      </c>
      <c r="I106" s="571">
        <f>IF(ISERROR(G106/H106-1),"n.a.",G106/H106-1)</f>
        <v>-0.65939073079502564</v>
      </c>
      <c r="J106" s="569">
        <f t="shared" ref="J106:L120" si="36">J49</f>
        <v>822.420344</v>
      </c>
      <c r="K106" s="570">
        <f t="shared" si="36"/>
        <v>0.28965829546648464</v>
      </c>
      <c r="L106" s="570">
        <f t="shared" si="36"/>
        <v>0.50429112380049368</v>
      </c>
      <c r="M106" s="571">
        <f>IF(ISERROR(K106/L106-1),"n.a.",K106/L106-1)</f>
        <v>-0.42561294102594893</v>
      </c>
      <c r="N106" s="569">
        <f t="shared" ref="N106:P120" si="37">N49</f>
        <v>1867.274412</v>
      </c>
      <c r="O106" s="570">
        <f t="shared" si="37"/>
        <v>0.50883992620148433</v>
      </c>
      <c r="P106" s="570">
        <f t="shared" si="37"/>
        <v>0.48023715263021927</v>
      </c>
      <c r="Q106" s="571">
        <f>IF(ISERROR(O106/P106-1),"n.a.",O106/P106-1)</f>
        <v>5.9559685073530932E-2</v>
      </c>
      <c r="R106" s="569">
        <f t="shared" ref="R106:T120" si="38">R49</f>
        <v>614.80324799999994</v>
      </c>
      <c r="S106" s="570">
        <f t="shared" si="38"/>
        <v>0.36171763848586574</v>
      </c>
      <c r="T106" s="570">
        <f t="shared" si="38"/>
        <v>0.35305447581838756</v>
      </c>
      <c r="U106" s="572">
        <f>IF(ISERROR(S106/T106-1),"n.a.",S106/T106-1)</f>
        <v>2.4537750576300699E-2</v>
      </c>
      <c r="V106" s="569">
        <f t="shared" ref="V106:X120" si="39">V49</f>
        <v>2025.9558379999996</v>
      </c>
      <c r="W106" s="570">
        <f t="shared" si="39"/>
        <v>0.35169496276058526</v>
      </c>
      <c r="X106" s="570">
        <f t="shared" si="39"/>
        <v>0.35714721681894945</v>
      </c>
      <c r="Y106" s="572">
        <f>IF(ISERROR(W106/X106-1),"n.a.",W106/X106-1)</f>
        <v>-1.5266125008411069E-2</v>
      </c>
      <c r="AA106" s="610">
        <f>+B106-F106-J106-N106-R106-V106</f>
        <v>0</v>
      </c>
      <c r="AB106" s="7"/>
    </row>
    <row r="107" spans="1:28" ht="13.5" thickTop="1" x14ac:dyDescent="0.3">
      <c r="A107" s="559" t="str">
        <f t="shared" si="34"/>
        <v>BU Surveying &amp; Engineering w IDS</v>
      </c>
      <c r="B107" s="560">
        <f t="shared" si="34"/>
        <v>3738.679243999999</v>
      </c>
      <c r="C107" s="561">
        <f t="shared" si="34"/>
        <v>0.32756344101072088</v>
      </c>
      <c r="D107" s="561">
        <f t="shared" si="34"/>
        <v>0.33704706252914168</v>
      </c>
      <c r="E107" s="562">
        <f t="shared" ref="E107:E122" si="40">IF(ISERROR(C107/D107-1),"n.a.",C107/D107-1)</f>
        <v>-2.8137380718459282E-2</v>
      </c>
      <c r="F107" s="560">
        <f t="shared" si="35"/>
        <v>213.04295999999999</v>
      </c>
      <c r="G107" s="561">
        <f t="shared" si="35"/>
        <v>-0.91920282181584401</v>
      </c>
      <c r="H107" s="561">
        <f t="shared" si="35"/>
        <v>-0.89566377030304634</v>
      </c>
      <c r="I107" s="562">
        <f t="shared" ref="I107:I122" si="41">IF(ISERROR(G107/H107-1),"n.a.",G107/H107-1)</f>
        <v>2.628112500836477E-2</v>
      </c>
      <c r="J107" s="560">
        <f t="shared" si="36"/>
        <v>233.82657700000001</v>
      </c>
      <c r="K107" s="561">
        <f t="shared" si="36"/>
        <v>-0.20863680521654301</v>
      </c>
      <c r="L107" s="561">
        <f t="shared" si="36"/>
        <v>0.52760366458430652</v>
      </c>
      <c r="M107" s="562">
        <f t="shared" ref="M107:M122" si="42">IF(ISERROR(K107/L107-1),"n.a.",K107/L107-1)</f>
        <v>-1.3954422973557734</v>
      </c>
      <c r="N107" s="560">
        <f t="shared" si="37"/>
        <v>1447.0676500000002</v>
      </c>
      <c r="O107" s="561">
        <f t="shared" si="37"/>
        <v>0.49634933791796115</v>
      </c>
      <c r="P107" s="561">
        <f t="shared" si="37"/>
        <v>0.45791602291484684</v>
      </c>
      <c r="Q107" s="562">
        <f t="shared" ref="Q107:Q122" si="43">IF(ISERROR(O107/P107-1),"n.a.",O107/P107-1)</f>
        <v>8.3930924186641276E-2</v>
      </c>
      <c r="R107" s="560">
        <f t="shared" si="38"/>
        <v>434.23068000000001</v>
      </c>
      <c r="S107" s="561">
        <f t="shared" si="38"/>
        <v>0.35265013978284537</v>
      </c>
      <c r="T107" s="561">
        <f t="shared" si="38"/>
        <v>0.32214273241301411</v>
      </c>
      <c r="U107" s="562">
        <f t="shared" ref="U107:U122" si="44">IF(ISERROR(S107/T107-1),"n.a.",S107/T107-1)</f>
        <v>9.4701522959450779E-2</v>
      </c>
      <c r="V107" s="560">
        <f t="shared" si="39"/>
        <v>1410.5113769999998</v>
      </c>
      <c r="W107" s="561">
        <f t="shared" si="39"/>
        <v>0.42387930203841256</v>
      </c>
      <c r="X107" s="561">
        <f t="shared" si="39"/>
        <v>0.39344023515893128</v>
      </c>
      <c r="Y107" s="562">
        <f t="shared" ref="Y107:Y109" si="45">IF(ISERROR(W107/X107-1),"n.a.",W107/X107-1)</f>
        <v>7.736643118664599E-2</v>
      </c>
      <c r="AA107" s="610">
        <f t="shared" ref="AA107:AA122" si="46">+B107-F107-J107-N107-R107-V107</f>
        <v>0</v>
      </c>
    </row>
    <row r="108" spans="1:28" ht="13" x14ac:dyDescent="0.3">
      <c r="A108" s="412" t="str">
        <f t="shared" si="34"/>
        <v>BU GMAT Solutions w IDS</v>
      </c>
      <c r="B108" s="428">
        <f t="shared" si="34"/>
        <v>170.022829</v>
      </c>
      <c r="C108" s="410">
        <f t="shared" si="34"/>
        <v>0.55104408949694639</v>
      </c>
      <c r="D108" s="410">
        <f t="shared" si="34"/>
        <v>0.31936615775329585</v>
      </c>
      <c r="E108" s="411">
        <f t="shared" si="40"/>
        <v>0.7254304381324499</v>
      </c>
      <c r="F108" s="428">
        <f t="shared" si="35"/>
        <v>10.458590000000001</v>
      </c>
      <c r="G108" s="410">
        <f t="shared" si="35"/>
        <v>-0.54958201822616615</v>
      </c>
      <c r="H108" s="410">
        <f t="shared" si="35"/>
        <v>-2.7600730966530178</v>
      </c>
      <c r="I108" s="411">
        <f t="shared" si="41"/>
        <v>-0.80088135386971715</v>
      </c>
      <c r="J108" s="428">
        <f t="shared" si="36"/>
        <v>47.944489999999995</v>
      </c>
      <c r="K108" s="410">
        <f t="shared" si="36"/>
        <v>0.92776458775554815</v>
      </c>
      <c r="L108" s="410">
        <f t="shared" si="36"/>
        <v>0.8562930720436851</v>
      </c>
      <c r="M108" s="411">
        <f t="shared" si="42"/>
        <v>8.3466184703893997E-2</v>
      </c>
      <c r="N108" s="428">
        <f t="shared" si="37"/>
        <v>53.518029999999996</v>
      </c>
      <c r="O108" s="410">
        <f t="shared" si="37"/>
        <v>0.92013999767928678</v>
      </c>
      <c r="P108" s="410">
        <f t="shared" si="37"/>
        <v>0.7048247859360165</v>
      </c>
      <c r="Q108" s="411">
        <f t="shared" si="43"/>
        <v>0.30548757086816813</v>
      </c>
      <c r="R108" s="428">
        <f t="shared" si="38"/>
        <v>2.83406</v>
      </c>
      <c r="S108" s="410">
        <f t="shared" si="38"/>
        <v>0.29037493913325763</v>
      </c>
      <c r="T108" s="410">
        <f t="shared" si="38"/>
        <v>0.61064437138022587</v>
      </c>
      <c r="U108" s="411">
        <f t="shared" si="44"/>
        <v>-0.5244778258138536</v>
      </c>
      <c r="V108" s="428">
        <f t="shared" si="39"/>
        <v>55.267659000000002</v>
      </c>
      <c r="W108" s="410">
        <f t="shared" si="39"/>
        <v>8.8473224458448477E-2</v>
      </c>
      <c r="X108" s="410">
        <f t="shared" si="39"/>
        <v>-0.24911811226153815</v>
      </c>
      <c r="Y108" s="411">
        <f t="shared" si="45"/>
        <v>-1.3551456923596319</v>
      </c>
      <c r="AA108" s="610">
        <f t="shared" si="46"/>
        <v>0</v>
      </c>
    </row>
    <row r="109" spans="1:28" ht="13" x14ac:dyDescent="0.3">
      <c r="A109" s="412" t="str">
        <f t="shared" si="34"/>
        <v>BU Construction &amp; Engineering w IDS</v>
      </c>
      <c r="B109" s="428">
        <f t="shared" si="34"/>
        <v>16.294558000000002</v>
      </c>
      <c r="C109" s="410">
        <f t="shared" si="34"/>
        <v>0.12780555324053583</v>
      </c>
      <c r="D109" s="410">
        <f t="shared" si="34"/>
        <v>0.40875188881965097</v>
      </c>
      <c r="E109" s="411">
        <f t="shared" si="40"/>
        <v>-0.68732730848143908</v>
      </c>
      <c r="F109" s="428">
        <f t="shared" si="35"/>
        <v>0.21923000000000001</v>
      </c>
      <c r="G109" s="410">
        <f t="shared" si="35"/>
        <v>-6.6642019796560685</v>
      </c>
      <c r="H109" s="410">
        <f t="shared" si="35"/>
        <v>-1.4629635031317381</v>
      </c>
      <c r="I109" s="411">
        <f t="shared" si="41"/>
        <v>3.5552756206085379</v>
      </c>
      <c r="J109" s="428">
        <f t="shared" si="36"/>
        <v>1.49976</v>
      </c>
      <c r="K109" s="410">
        <f t="shared" si="36"/>
        <v>0.45555955619565797</v>
      </c>
      <c r="L109" s="410">
        <f t="shared" si="36"/>
        <v>0.29117464701406304</v>
      </c>
      <c r="M109" s="411">
        <f t="shared" si="42"/>
        <v>0.56455776925405021</v>
      </c>
      <c r="N109" s="428">
        <f t="shared" si="37"/>
        <v>4.3623790000000007</v>
      </c>
      <c r="O109" s="410">
        <f t="shared" si="37"/>
        <v>0.12406945843082408</v>
      </c>
      <c r="P109" s="410">
        <f t="shared" si="37"/>
        <v>1.0059378274537201</v>
      </c>
      <c r="Q109" s="411">
        <f t="shared" si="43"/>
        <v>-0.87666289601130232</v>
      </c>
      <c r="R109" s="428">
        <f t="shared" si="38"/>
        <v>1.6008769999999999</v>
      </c>
      <c r="S109" s="410">
        <f t="shared" si="38"/>
        <v>0.20399630952284281</v>
      </c>
      <c r="T109" s="410">
        <f t="shared" si="38"/>
        <v>0.99878618765259852</v>
      </c>
      <c r="U109" s="411">
        <f t="shared" si="44"/>
        <v>-0.7957557763165648</v>
      </c>
      <c r="V109" s="428">
        <f t="shared" si="39"/>
        <v>8.6123119999999993</v>
      </c>
      <c r="W109" s="410">
        <f t="shared" si="39"/>
        <v>0.23135332301012787</v>
      </c>
      <c r="X109" s="410">
        <f t="shared" si="39"/>
        <v>0.54938935357018448</v>
      </c>
      <c r="Y109" s="411">
        <f t="shared" si="45"/>
        <v>-0.57889005036830865</v>
      </c>
      <c r="AA109" s="610">
        <f t="shared" si="46"/>
        <v>0</v>
      </c>
    </row>
    <row r="110" spans="1:28" ht="13" x14ac:dyDescent="0.3">
      <c r="A110" s="412" t="str">
        <f t="shared" si="34"/>
        <v>BU Terrestrial Laser Scanning w IDS</v>
      </c>
      <c r="B110" s="428">
        <f t="shared" si="34"/>
        <v>841.35935700000005</v>
      </c>
      <c r="C110" s="410">
        <f t="shared" si="34"/>
        <v>0.41122144910073188</v>
      </c>
      <c r="D110" s="410">
        <f t="shared" si="34"/>
        <v>0.56561781966909297</v>
      </c>
      <c r="E110" s="411">
        <f>IF(ISERROR(C110/D110-1),"n.a.",C110/D110-1)</f>
        <v>-0.27296942422833947</v>
      </c>
      <c r="F110" s="428">
        <f t="shared" si="35"/>
        <v>313.51997</v>
      </c>
      <c r="G110" s="410">
        <f t="shared" si="35"/>
        <v>0.32729661845782898</v>
      </c>
      <c r="H110" s="410">
        <f t="shared" si="35"/>
        <v>0.28399863669501341</v>
      </c>
      <c r="I110" s="411">
        <f>IF(ISERROR(G110/H110-1),"n.a.",G110/H110-1)</f>
        <v>0.15245841412018235</v>
      </c>
      <c r="J110" s="428">
        <f t="shared" si="36"/>
        <v>147.28254000000004</v>
      </c>
      <c r="K110" s="410">
        <f t="shared" si="36"/>
        <v>0.39818053110708163</v>
      </c>
      <c r="L110" s="410">
        <f t="shared" si="36"/>
        <v>0.84808277199070004</v>
      </c>
      <c r="M110" s="411">
        <f>IF(ISERROR(K110/L110-1),"n.a.",K110/L110-1)</f>
        <v>-0.53049331473573669</v>
      </c>
      <c r="N110" s="428">
        <f t="shared" si="37"/>
        <v>76.019280000000009</v>
      </c>
      <c r="O110" s="410">
        <f t="shared" si="37"/>
        <v>0.67072011205578363</v>
      </c>
      <c r="P110" s="410">
        <f t="shared" si="37"/>
        <v>0</v>
      </c>
      <c r="Q110" s="411" t="str">
        <f>IF(ISERROR(O110/P110-1),"n.a.",O110/P110-1)</f>
        <v>n.a.</v>
      </c>
      <c r="R110" s="428">
        <f t="shared" si="38"/>
        <v>62.104156000000003</v>
      </c>
      <c r="S110" s="410">
        <f t="shared" si="38"/>
        <v>0.57950930047258031</v>
      </c>
      <c r="T110" s="410">
        <f t="shared" si="38"/>
        <v>0.49937744762570901</v>
      </c>
      <c r="U110" s="411">
        <f>IF(ISERROR(S110/T110-1),"n.a.",S110/T110-1)</f>
        <v>0.16046349955901751</v>
      </c>
      <c r="V110" s="428">
        <f t="shared" si="39"/>
        <v>242.43341099999998</v>
      </c>
      <c r="W110" s="410">
        <f t="shared" si="39"/>
        <v>0.40319670294949578</v>
      </c>
      <c r="X110" s="410">
        <f t="shared" si="39"/>
        <v>0.62429608070191878</v>
      </c>
      <c r="Y110" s="411">
        <f>IF(ISERROR(W110/X110-1),"n.a.",W110/X110-1)</f>
        <v>-0.35415788211233512</v>
      </c>
      <c r="AA110" s="610">
        <f t="shared" si="46"/>
        <v>0</v>
      </c>
    </row>
    <row r="111" spans="1:28" ht="13" x14ac:dyDescent="0.3">
      <c r="A111" s="412" t="str">
        <f t="shared" si="34"/>
        <v>BU M3D/UAV</v>
      </c>
      <c r="B111" s="428">
        <f t="shared" si="34"/>
        <v>6.5609300000000008</v>
      </c>
      <c r="C111" s="410">
        <f t="shared" si="34"/>
        <v>-12.243420216341278</v>
      </c>
      <c r="D111" s="410">
        <f t="shared" si="34"/>
        <v>-8.5327610043494033</v>
      </c>
      <c r="E111" s="411">
        <f>IF(ISERROR(C111/D111-1),"n.a.",C111/D111-1)</f>
        <v>0.43487204318747952</v>
      </c>
      <c r="F111" s="428">
        <f t="shared" si="35"/>
        <v>0</v>
      </c>
      <c r="G111" s="410">
        <f t="shared" si="35"/>
        <v>0</v>
      </c>
      <c r="H111" s="410">
        <f t="shared" si="35"/>
        <v>0</v>
      </c>
      <c r="I111" s="411" t="str">
        <f>IF(ISERROR(G111/H111-1),"n.a.",G111/H111-1)</f>
        <v>n.a.</v>
      </c>
      <c r="J111" s="428">
        <f t="shared" si="36"/>
        <v>3.8989999999999997E-2</v>
      </c>
      <c r="K111" s="410">
        <f t="shared" si="36"/>
        <v>4.8704796101564503</v>
      </c>
      <c r="L111" s="410">
        <f t="shared" si="36"/>
        <v>7.7651209072313473E-2</v>
      </c>
      <c r="M111" s="411">
        <f>IF(ISERROR(K111/L111-1),"n.a.",K111/L111-1)</f>
        <v>61.72252123750922</v>
      </c>
      <c r="N111" s="428">
        <f t="shared" si="37"/>
        <v>0</v>
      </c>
      <c r="O111" s="410">
        <f t="shared" si="37"/>
        <v>0</v>
      </c>
      <c r="P111" s="410">
        <f t="shared" si="37"/>
        <v>1</v>
      </c>
      <c r="Q111" s="411">
        <f>IF(ISERROR(O111/P111-1),"n.a.",O111/P111-1)</f>
        <v>-1</v>
      </c>
      <c r="R111" s="428">
        <f t="shared" si="38"/>
        <v>6.5219400000000007</v>
      </c>
      <c r="S111" s="410">
        <f t="shared" si="38"/>
        <v>0.89516769550164499</v>
      </c>
      <c r="T111" s="410">
        <f t="shared" si="38"/>
        <v>0</v>
      </c>
      <c r="U111" s="411" t="str">
        <f>IF(ISERROR(S111/T111-1),"n.a.",S111/T111-1)</f>
        <v>n.a.</v>
      </c>
      <c r="V111" s="428">
        <f t="shared" si="39"/>
        <v>0</v>
      </c>
      <c r="W111" s="410">
        <f t="shared" si="39"/>
        <v>0</v>
      </c>
      <c r="X111" s="410">
        <f t="shared" si="39"/>
        <v>-11.799341817605633</v>
      </c>
      <c r="Y111" s="411">
        <f>IF(ISERROR(W111/X111-1),"n.a.",W111/X111-1)</f>
        <v>-1</v>
      </c>
      <c r="AA111" s="610">
        <f t="shared" si="46"/>
        <v>0</v>
      </c>
    </row>
    <row r="112" spans="1:28" ht="13" x14ac:dyDescent="0.3">
      <c r="A112" s="412" t="str">
        <f t="shared" si="34"/>
        <v>BU Machine Control Construction w IDS</v>
      </c>
      <c r="B112" s="428">
        <f t="shared" si="34"/>
        <v>851.68386600000019</v>
      </c>
      <c r="C112" s="410">
        <f t="shared" si="34"/>
        <v>0.42149324101438357</v>
      </c>
      <c r="D112" s="410">
        <f t="shared" si="34"/>
        <v>-0.90818641688910362</v>
      </c>
      <c r="E112" s="411">
        <f t="shared" si="40"/>
        <v>-1.4641043217296335</v>
      </c>
      <c r="F112" s="428">
        <f t="shared" si="35"/>
        <v>2.7334210000000003</v>
      </c>
      <c r="G112" s="410">
        <f t="shared" si="35"/>
        <v>-16.784146313356047</v>
      </c>
      <c r="H112" s="410">
        <f t="shared" si="35"/>
        <v>-4.2349085856295163</v>
      </c>
      <c r="I112" s="411">
        <f t="shared" si="41"/>
        <v>2.963284206490397</v>
      </c>
      <c r="J112" s="428">
        <f t="shared" si="36"/>
        <v>672.58872000000008</v>
      </c>
      <c r="K112" s="410">
        <f t="shared" si="36"/>
        <v>0.55267213372237345</v>
      </c>
      <c r="L112" s="410">
        <f t="shared" si="36"/>
        <v>0.33890465418448845</v>
      </c>
      <c r="M112" s="411">
        <f t="shared" si="42"/>
        <v>0.63075994058646678</v>
      </c>
      <c r="N112" s="428">
        <f t="shared" si="37"/>
        <v>0.8451249999999999</v>
      </c>
      <c r="O112" s="410">
        <f t="shared" si="37"/>
        <v>-3.1608282798402603</v>
      </c>
      <c r="P112" s="410">
        <f t="shared" si="37"/>
        <v>1</v>
      </c>
      <c r="Q112" s="411">
        <f t="shared" si="43"/>
        <v>-4.1608282798402598</v>
      </c>
      <c r="R112" s="428">
        <f t="shared" si="38"/>
        <v>27.271033000000003</v>
      </c>
      <c r="S112" s="410">
        <f t="shared" si="38"/>
        <v>0.59404753754652417</v>
      </c>
      <c r="T112" s="410">
        <f t="shared" si="38"/>
        <v>0.51960560716121651</v>
      </c>
      <c r="U112" s="411">
        <f t="shared" si="44"/>
        <v>0.14326621837668263</v>
      </c>
      <c r="V112" s="428">
        <f t="shared" si="39"/>
        <v>148.24556700000002</v>
      </c>
      <c r="W112" s="410">
        <f t="shared" si="39"/>
        <v>0.13226090598715867</v>
      </c>
      <c r="X112" s="410">
        <f t="shared" si="39"/>
        <v>4.8590619540018869</v>
      </c>
      <c r="Y112" s="411">
        <f t="shared" ref="Y112:Y120" si="47">IF(ISERROR(W112/X112-1),"n.a.",W112/X112-1)</f>
        <v>-0.97278056809334779</v>
      </c>
      <c r="AA112" s="610">
        <f t="shared" si="46"/>
        <v>0</v>
      </c>
    </row>
    <row r="113" spans="1:45" ht="13" x14ac:dyDescent="0.3">
      <c r="A113" s="412" t="str">
        <f t="shared" si="34"/>
        <v>BU Measuring Tools w IDS</v>
      </c>
      <c r="B113" s="428">
        <f t="shared" si="34"/>
        <v>223.00173499999997</v>
      </c>
      <c r="C113" s="410">
        <f t="shared" si="34"/>
        <v>0.36067327009810046</v>
      </c>
      <c r="D113" s="410">
        <f t="shared" si="34"/>
        <v>0.35042174482301414</v>
      </c>
      <c r="E113" s="411">
        <f t="shared" si="40"/>
        <v>2.9254820588442643E-2</v>
      </c>
      <c r="F113" s="428">
        <f t="shared" si="35"/>
        <v>12.41685</v>
      </c>
      <c r="G113" s="410">
        <f t="shared" si="35"/>
        <v>-0.33240709197582319</v>
      </c>
      <c r="H113" s="410">
        <f t="shared" si="35"/>
        <v>-3.7648740948172135</v>
      </c>
      <c r="I113" s="411">
        <f t="shared" si="41"/>
        <v>-0.91170831119334905</v>
      </c>
      <c r="J113" s="428">
        <f t="shared" si="36"/>
        <v>37.730820000000008</v>
      </c>
      <c r="K113" s="410">
        <f t="shared" si="36"/>
        <v>0.61528336781442861</v>
      </c>
      <c r="L113" s="410">
        <f t="shared" si="36"/>
        <v>0.56648724471879075</v>
      </c>
      <c r="M113" s="411">
        <f t="shared" si="42"/>
        <v>8.6138079101605758E-2</v>
      </c>
      <c r="N113" s="428">
        <f t="shared" si="37"/>
        <v>81.753010000000003</v>
      </c>
      <c r="O113" s="410">
        <f t="shared" si="37"/>
        <v>0.64742129983960228</v>
      </c>
      <c r="P113" s="410">
        <f t="shared" si="37"/>
        <v>0.63335707015733445</v>
      </c>
      <c r="Q113" s="411">
        <f t="shared" si="43"/>
        <v>2.2205846188429135E-2</v>
      </c>
      <c r="R113" s="428">
        <f t="shared" si="38"/>
        <v>16.39462</v>
      </c>
      <c r="S113" s="410">
        <f t="shared" si="38"/>
        <v>0.10660204384121125</v>
      </c>
      <c r="T113" s="410">
        <f t="shared" si="38"/>
        <v>0.39006927086750487</v>
      </c>
      <c r="U113" s="411">
        <f t="shared" si="44"/>
        <v>-0.7267099671703674</v>
      </c>
      <c r="V113" s="428">
        <f t="shared" si="39"/>
        <v>74.706434999999985</v>
      </c>
      <c r="W113" s="410">
        <f t="shared" si="39"/>
        <v>8.9239005983888717E-2</v>
      </c>
      <c r="X113" s="410">
        <f t="shared" si="39"/>
        <v>0.45826538669907152</v>
      </c>
      <c r="Y113" s="411">
        <f t="shared" si="47"/>
        <v>-0.80526784571995358</v>
      </c>
      <c r="AA113" s="610">
        <f t="shared" si="46"/>
        <v>0</v>
      </c>
    </row>
    <row r="114" spans="1:45" ht="13" x14ac:dyDescent="0.3">
      <c r="A114" s="412" t="str">
        <f t="shared" si="34"/>
        <v>BU Construction Tools w IDS</v>
      </c>
      <c r="B114" s="428">
        <f t="shared" si="34"/>
        <v>188.20021999999997</v>
      </c>
      <c r="C114" s="410">
        <f t="shared" si="34"/>
        <v>0.30037197087229761</v>
      </c>
      <c r="D114" s="410">
        <f t="shared" si="34"/>
        <v>0.17629737826124853</v>
      </c>
      <c r="E114" s="411">
        <f t="shared" si="40"/>
        <v>0.70378013464946454</v>
      </c>
      <c r="F114" s="428">
        <f t="shared" si="35"/>
        <v>0.17011999999999999</v>
      </c>
      <c r="G114" s="410">
        <f t="shared" si="35"/>
        <v>-51.678344697860339</v>
      </c>
      <c r="H114" s="410">
        <f t="shared" si="35"/>
        <v>-9.8622873643442688</v>
      </c>
      <c r="I114" s="411">
        <f t="shared" si="41"/>
        <v>4.2399958334915508</v>
      </c>
      <c r="J114" s="428">
        <f t="shared" si="36"/>
        <v>11.511710000000001</v>
      </c>
      <c r="K114" s="410">
        <f t="shared" si="36"/>
        <v>0.12826591357843453</v>
      </c>
      <c r="L114" s="410">
        <f t="shared" si="36"/>
        <v>0.54166462924801795</v>
      </c>
      <c r="M114" s="411">
        <f t="shared" si="42"/>
        <v>-0.76320049962187209</v>
      </c>
      <c r="N114" s="428">
        <f t="shared" si="37"/>
        <v>83.83129000000001</v>
      </c>
      <c r="O114" s="410">
        <f t="shared" si="37"/>
        <v>0.54982214874660762</v>
      </c>
      <c r="P114" s="410">
        <f t="shared" si="37"/>
        <v>0.4584704444492666</v>
      </c>
      <c r="Q114" s="411">
        <f t="shared" si="43"/>
        <v>0.1992532024765008</v>
      </c>
      <c r="R114" s="428">
        <f t="shared" si="38"/>
        <v>37.161756999999994</v>
      </c>
      <c r="S114" s="410">
        <f t="shared" si="38"/>
        <v>-0.17101239319766284</v>
      </c>
      <c r="T114" s="410">
        <f t="shared" si="38"/>
        <v>0.27356611331980085</v>
      </c>
      <c r="U114" s="411">
        <f t="shared" si="44"/>
        <v>-1.6251227212405071</v>
      </c>
      <c r="V114" s="428">
        <f t="shared" si="39"/>
        <v>55.525342999999992</v>
      </c>
      <c r="W114" s="410">
        <f t="shared" si="39"/>
        <v>0.43417745298754845</v>
      </c>
      <c r="X114" s="410">
        <f t="shared" si="39"/>
        <v>0.39351544575699737</v>
      </c>
      <c r="Y114" s="411">
        <f t="shared" si="47"/>
        <v>0.10333014286727793</v>
      </c>
      <c r="AA114" s="610">
        <f t="shared" si="46"/>
        <v>0</v>
      </c>
    </row>
    <row r="115" spans="1:45" ht="13" x14ac:dyDescent="0.3">
      <c r="A115" s="412" t="str">
        <f t="shared" si="34"/>
        <v>BU Detection w IDS</v>
      </c>
      <c r="B115" s="428">
        <f t="shared" si="34"/>
        <v>9.4479739999999985</v>
      </c>
      <c r="C115" s="410">
        <f t="shared" si="34"/>
        <v>-0.40267299634821185</v>
      </c>
      <c r="D115" s="410">
        <f t="shared" si="34"/>
        <v>0.57225207113025089</v>
      </c>
      <c r="E115" s="411">
        <f t="shared" si="40"/>
        <v>-1.7036636766606983</v>
      </c>
      <c r="F115" s="428">
        <f t="shared" si="35"/>
        <v>1.16503</v>
      </c>
      <c r="G115" s="410">
        <f t="shared" si="35"/>
        <v>-4.9320008926808745</v>
      </c>
      <c r="H115" s="410">
        <f t="shared" si="35"/>
        <v>0</v>
      </c>
      <c r="I115" s="411" t="str">
        <f t="shared" si="41"/>
        <v>n.a.</v>
      </c>
      <c r="J115" s="428">
        <f t="shared" si="36"/>
        <v>-7.9624899999999998</v>
      </c>
      <c r="K115" s="410">
        <f t="shared" si="36"/>
        <v>1</v>
      </c>
      <c r="L115" s="410">
        <f t="shared" si="36"/>
        <v>0</v>
      </c>
      <c r="M115" s="411" t="str">
        <f t="shared" si="42"/>
        <v>n.a.</v>
      </c>
      <c r="N115" s="428">
        <f t="shared" si="37"/>
        <v>0</v>
      </c>
      <c r="O115" s="410">
        <f t="shared" si="37"/>
        <v>0</v>
      </c>
      <c r="P115" s="410">
        <f t="shared" si="37"/>
        <v>0.58109342623932958</v>
      </c>
      <c r="Q115" s="411">
        <f t="shared" si="43"/>
        <v>-1</v>
      </c>
      <c r="R115" s="428">
        <f t="shared" si="38"/>
        <v>0.12173999999999999</v>
      </c>
      <c r="S115" s="410">
        <f t="shared" si="38"/>
        <v>1</v>
      </c>
      <c r="T115" s="410">
        <f t="shared" si="38"/>
        <v>0.61213575915269536</v>
      </c>
      <c r="U115" s="411">
        <f t="shared" si="44"/>
        <v>0.63362454332708418</v>
      </c>
      <c r="V115" s="428">
        <f t="shared" si="39"/>
        <v>16.123694</v>
      </c>
      <c r="W115" s="410">
        <f t="shared" si="39"/>
        <v>0.60669937050405442</v>
      </c>
      <c r="X115" s="410">
        <f t="shared" si="39"/>
        <v>0.48566833075015059</v>
      </c>
      <c r="Y115" s="411">
        <f t="shared" si="47"/>
        <v>0.24920513051975712</v>
      </c>
      <c r="AA115" s="610">
        <f t="shared" si="46"/>
        <v>0</v>
      </c>
    </row>
    <row r="116" spans="1:45" ht="13" x14ac:dyDescent="0.3">
      <c r="A116" s="540" t="s">
        <v>1288</v>
      </c>
      <c r="B116" s="428">
        <f t="shared" ref="B116:D120" si="48">B59</f>
        <v>31.27637</v>
      </c>
      <c r="C116" s="410">
        <f t="shared" si="48"/>
        <v>0.43804082762801433</v>
      </c>
      <c r="D116" s="410">
        <f t="shared" si="48"/>
        <v>0</v>
      </c>
      <c r="E116" s="411" t="str">
        <f t="shared" si="40"/>
        <v>n.a.</v>
      </c>
      <c r="F116" s="428">
        <f t="shared" si="35"/>
        <v>0.52205999999999997</v>
      </c>
      <c r="G116" s="410">
        <f t="shared" si="35"/>
        <v>-5.1528808949162928</v>
      </c>
      <c r="H116" s="410">
        <f t="shared" si="35"/>
        <v>0</v>
      </c>
      <c r="I116" s="411" t="str">
        <f t="shared" si="41"/>
        <v>n.a.</v>
      </c>
      <c r="J116" s="428">
        <f t="shared" si="36"/>
        <v>0.86799000000000004</v>
      </c>
      <c r="K116" s="410">
        <f t="shared" si="36"/>
        <v>1.0063364785308584</v>
      </c>
      <c r="L116" s="410">
        <f t="shared" si="36"/>
        <v>0</v>
      </c>
      <c r="M116" s="411" t="str">
        <f t="shared" si="42"/>
        <v>n.a.</v>
      </c>
      <c r="N116" s="428">
        <f t="shared" si="37"/>
        <v>0</v>
      </c>
      <c r="O116" s="410">
        <f t="shared" si="37"/>
        <v>0</v>
      </c>
      <c r="P116" s="410">
        <f t="shared" si="37"/>
        <v>0</v>
      </c>
      <c r="Q116" s="411" t="str">
        <f t="shared" si="43"/>
        <v>n.a.</v>
      </c>
      <c r="R116" s="428">
        <f t="shared" si="38"/>
        <v>25.89686</v>
      </c>
      <c r="S116" s="410">
        <f t="shared" si="38"/>
        <v>0.55551213544808131</v>
      </c>
      <c r="T116" s="410">
        <f t="shared" si="38"/>
        <v>0</v>
      </c>
      <c r="U116" s="411" t="str">
        <f t="shared" si="44"/>
        <v>n.a.</v>
      </c>
      <c r="V116" s="428">
        <f t="shared" si="39"/>
        <v>3.9894600000000002</v>
      </c>
      <c r="W116" s="410">
        <f t="shared" si="39"/>
        <v>0.28347946839923199</v>
      </c>
      <c r="X116" s="410">
        <f t="shared" si="39"/>
        <v>0</v>
      </c>
      <c r="Y116" s="411" t="str">
        <f t="shared" si="47"/>
        <v>n.a.</v>
      </c>
      <c r="AA116" s="610">
        <f t="shared" si="46"/>
        <v>0</v>
      </c>
    </row>
    <row r="117" spans="1:45" ht="13" x14ac:dyDescent="0.3">
      <c r="A117" s="412" t="str">
        <f>A60</f>
        <v>Div Agtek GSR</v>
      </c>
      <c r="B117" s="428">
        <f t="shared" si="48"/>
        <v>0</v>
      </c>
      <c r="C117" s="410">
        <f t="shared" si="48"/>
        <v>0</v>
      </c>
      <c r="D117" s="410">
        <f t="shared" si="48"/>
        <v>0</v>
      </c>
      <c r="E117" s="411" t="str">
        <f t="shared" si="40"/>
        <v>n.a.</v>
      </c>
      <c r="F117" s="428">
        <f t="shared" si="35"/>
        <v>0</v>
      </c>
      <c r="G117" s="410">
        <f t="shared" si="35"/>
        <v>0</v>
      </c>
      <c r="H117" s="410">
        <f t="shared" si="35"/>
        <v>0</v>
      </c>
      <c r="I117" s="411" t="str">
        <f t="shared" si="41"/>
        <v>n.a.</v>
      </c>
      <c r="J117" s="428">
        <f t="shared" si="36"/>
        <v>0</v>
      </c>
      <c r="K117" s="410">
        <f t="shared" si="36"/>
        <v>0</v>
      </c>
      <c r="L117" s="410">
        <f t="shared" si="36"/>
        <v>0</v>
      </c>
      <c r="M117" s="411" t="str">
        <f t="shared" si="42"/>
        <v>n.a.</v>
      </c>
      <c r="N117" s="428">
        <f t="shared" si="37"/>
        <v>0</v>
      </c>
      <c r="O117" s="410">
        <f t="shared" si="37"/>
        <v>0</v>
      </c>
      <c r="P117" s="410">
        <f t="shared" si="37"/>
        <v>0</v>
      </c>
      <c r="Q117" s="411" t="str">
        <f t="shared" si="43"/>
        <v>n.a.</v>
      </c>
      <c r="R117" s="428">
        <f t="shared" si="38"/>
        <v>0</v>
      </c>
      <c r="S117" s="410">
        <f t="shared" si="38"/>
        <v>0</v>
      </c>
      <c r="T117" s="410">
        <f t="shared" si="38"/>
        <v>0</v>
      </c>
      <c r="U117" s="411" t="str">
        <f t="shared" si="44"/>
        <v>n.a.</v>
      </c>
      <c r="V117" s="428">
        <f t="shared" si="39"/>
        <v>0</v>
      </c>
      <c r="W117" s="410">
        <f t="shared" si="39"/>
        <v>0</v>
      </c>
      <c r="X117" s="410">
        <f t="shared" si="39"/>
        <v>0</v>
      </c>
      <c r="Y117" s="411" t="str">
        <f t="shared" si="47"/>
        <v>n.a.</v>
      </c>
      <c r="AA117" s="610">
        <f t="shared" si="46"/>
        <v>0</v>
      </c>
    </row>
    <row r="118" spans="1:45" ht="13" x14ac:dyDescent="0.3">
      <c r="A118" s="412" t="str">
        <f>A61</f>
        <v>Div Regional Dealer</v>
      </c>
      <c r="B118" s="428">
        <f t="shared" si="48"/>
        <v>999.69503699999996</v>
      </c>
      <c r="C118" s="410">
        <f t="shared" si="48"/>
        <v>-0.27436220432091657</v>
      </c>
      <c r="D118" s="410">
        <f t="shared" si="48"/>
        <v>-5.6239881988709876E-2</v>
      </c>
      <c r="E118" s="411">
        <f t="shared" si="40"/>
        <v>3.8784278099302307</v>
      </c>
      <c r="F118" s="428">
        <f t="shared" si="35"/>
        <v>858.5149100000001</v>
      </c>
      <c r="G118" s="410">
        <f t="shared" si="35"/>
        <v>-0.12652148930063428</v>
      </c>
      <c r="H118" s="410">
        <f t="shared" si="35"/>
        <v>-4.6940905197878344E-2</v>
      </c>
      <c r="I118" s="411">
        <f t="shared" si="41"/>
        <v>1.6953355238312033</v>
      </c>
      <c r="J118" s="428">
        <f t="shared" si="36"/>
        <v>10.118603999999999</v>
      </c>
      <c r="K118" s="410">
        <f t="shared" si="36"/>
        <v>-20.389908627711886</v>
      </c>
      <c r="L118" s="410">
        <f t="shared" si="36"/>
        <v>0</v>
      </c>
      <c r="M118" s="411" t="str">
        <f t="shared" si="42"/>
        <v>n.a.</v>
      </c>
      <c r="N118" s="428">
        <f t="shared" si="37"/>
        <v>119.869238</v>
      </c>
      <c r="O118" s="410">
        <f t="shared" si="37"/>
        <v>0.2899940099727672</v>
      </c>
      <c r="P118" s="410">
        <f t="shared" si="37"/>
        <v>0</v>
      </c>
      <c r="Q118" s="411" t="str">
        <f t="shared" si="43"/>
        <v>n.a.</v>
      </c>
      <c r="R118" s="428">
        <f t="shared" si="38"/>
        <v>0.66552500000000003</v>
      </c>
      <c r="S118" s="410">
        <f t="shared" si="38"/>
        <v>0.26349273130235529</v>
      </c>
      <c r="T118" s="410">
        <f t="shared" si="38"/>
        <v>0.34971560286091991</v>
      </c>
      <c r="U118" s="411">
        <f t="shared" si="44"/>
        <v>-0.24655140020405386</v>
      </c>
      <c r="V118" s="428">
        <f t="shared" si="39"/>
        <v>10.526759999999999</v>
      </c>
      <c r="W118" s="410">
        <f t="shared" si="39"/>
        <v>0.54363735850347128</v>
      </c>
      <c r="X118" s="410">
        <f t="shared" si="39"/>
        <v>0.40113643381949682</v>
      </c>
      <c r="Y118" s="411">
        <f t="shared" si="47"/>
        <v>0.35524303620871533</v>
      </c>
      <c r="AA118" s="610">
        <f t="shared" si="46"/>
        <v>-1.4388490399142029E-13</v>
      </c>
    </row>
    <row r="119" spans="1:45" ht="13" hidden="1" outlineLevel="1" x14ac:dyDescent="0.3">
      <c r="A119" s="412" t="str">
        <f>A62</f>
        <v>Leica Shared Services</v>
      </c>
      <c r="B119" s="428">
        <f t="shared" si="48"/>
        <v>2.223E-2</v>
      </c>
      <c r="C119" s="410">
        <f t="shared" si="48"/>
        <v>8809.404093567251</v>
      </c>
      <c r="D119" s="410">
        <f t="shared" si="48"/>
        <v>-105.1286074270557</v>
      </c>
      <c r="E119" s="411">
        <f t="shared" ref="E119" si="49">IF(ISERROR(C119/D119-1),"n.a.",C119/D119-1)</f>
        <v>-84.796449978467791</v>
      </c>
      <c r="F119" s="428">
        <f t="shared" si="35"/>
        <v>0</v>
      </c>
      <c r="G119" s="410">
        <f t="shared" si="35"/>
        <v>0</v>
      </c>
      <c r="H119" s="410">
        <f t="shared" si="35"/>
        <v>0</v>
      </c>
      <c r="I119" s="411" t="str">
        <f t="shared" ref="I119" si="50">IF(ISERROR(G119/H119-1),"n.a.",G119/H119-1)</f>
        <v>n.a.</v>
      </c>
      <c r="J119" s="428">
        <f t="shared" si="36"/>
        <v>0</v>
      </c>
      <c r="K119" s="410">
        <f t="shared" si="36"/>
        <v>0</v>
      </c>
      <c r="L119" s="410">
        <f t="shared" si="36"/>
        <v>1.0404551201011378</v>
      </c>
      <c r="M119" s="411">
        <f t="shared" ref="M119" si="51">IF(ISERROR(K119/L119-1),"n.a.",K119/L119-1)</f>
        <v>-1</v>
      </c>
      <c r="N119" s="428">
        <f t="shared" si="37"/>
        <v>8.4100000000000008E-3</v>
      </c>
      <c r="O119" s="410">
        <f t="shared" si="37"/>
        <v>1.0368608799048751</v>
      </c>
      <c r="P119" s="410">
        <f t="shared" si="37"/>
        <v>1.0392204628501827</v>
      </c>
      <c r="Q119" s="411">
        <f t="shared" ref="Q119" si="52">IF(ISERROR(O119/P119-1),"n.a.",O119/P119-1)</f>
        <v>-2.2705316433397904E-3</v>
      </c>
      <c r="R119" s="428">
        <f t="shared" si="38"/>
        <v>0</v>
      </c>
      <c r="S119" s="410">
        <f t="shared" si="38"/>
        <v>0</v>
      </c>
      <c r="T119" s="410">
        <f t="shared" si="38"/>
        <v>1.0108416965790052</v>
      </c>
      <c r="U119" s="411">
        <f t="shared" ref="U119" si="53">IF(ISERROR(S119/T119-1),"n.a.",S119/T119-1)</f>
        <v>-1</v>
      </c>
      <c r="V119" s="428">
        <f t="shared" si="39"/>
        <v>1.3820000000000001E-2</v>
      </c>
      <c r="W119" s="410">
        <f t="shared" si="39"/>
        <v>-125.30130246020229</v>
      </c>
      <c r="X119" s="410">
        <f t="shared" si="39"/>
        <v>-443.87195969423215</v>
      </c>
      <c r="Y119" s="411">
        <f t="shared" si="47"/>
        <v>-0.717708452350723</v>
      </c>
      <c r="AA119" s="610">
        <f t="shared" si="46"/>
        <v>0</v>
      </c>
    </row>
    <row r="120" spans="1:45" ht="13" hidden="1" outlineLevel="1" x14ac:dyDescent="0.3">
      <c r="A120" s="412" t="str">
        <f>A63</f>
        <v>GSR IDS</v>
      </c>
      <c r="B120" s="428">
        <f t="shared" si="48"/>
        <v>-863.39150799999993</v>
      </c>
      <c r="C120" s="410">
        <f t="shared" si="48"/>
        <v>0</v>
      </c>
      <c r="D120" s="410">
        <f t="shared" si="48"/>
        <v>0</v>
      </c>
      <c r="E120" s="411" t="str">
        <f t="shared" ref="E120" si="54">IF(ISERROR(C120/D120-1),"n.a.",C120/D120-1)</f>
        <v>n.a.</v>
      </c>
      <c r="F120" s="428">
        <f t="shared" si="35"/>
        <v>-530.36414100000002</v>
      </c>
      <c r="G120" s="410">
        <f t="shared" si="35"/>
        <v>0</v>
      </c>
      <c r="H120" s="410">
        <f t="shared" si="35"/>
        <v>0</v>
      </c>
      <c r="I120" s="411" t="str">
        <f t="shared" ref="I120" si="55">IF(ISERROR(G120/H120-1),"n.a.",G120/H120-1)</f>
        <v>n.a.</v>
      </c>
      <c r="J120" s="428">
        <f t="shared" si="36"/>
        <v>-333.02736699999991</v>
      </c>
      <c r="K120" s="410">
        <f t="shared" si="36"/>
        <v>0</v>
      </c>
      <c r="L120" s="410">
        <f t="shared" si="36"/>
        <v>0</v>
      </c>
      <c r="M120" s="411" t="str">
        <f t="shared" ref="M120" si="56">IF(ISERROR(K120/L120-1),"n.a.",K120/L120-1)</f>
        <v>n.a.</v>
      </c>
      <c r="N120" s="428">
        <f t="shared" si="37"/>
        <v>0</v>
      </c>
      <c r="O120" s="410">
        <f t="shared" si="37"/>
        <v>0</v>
      </c>
      <c r="P120" s="410">
        <f t="shared" si="37"/>
        <v>0</v>
      </c>
      <c r="Q120" s="411" t="str">
        <f t="shared" ref="Q120" si="57">IF(ISERROR(O120/P120-1),"n.a.",O120/P120-1)</f>
        <v>n.a.</v>
      </c>
      <c r="R120" s="428">
        <f t="shared" si="38"/>
        <v>0</v>
      </c>
      <c r="S120" s="410">
        <f t="shared" si="38"/>
        <v>0</v>
      </c>
      <c r="T120" s="410">
        <f t="shared" si="38"/>
        <v>0</v>
      </c>
      <c r="U120" s="411" t="str">
        <f t="shared" ref="U120" si="58">IF(ISERROR(S120/T120-1),"n.a.",S120/T120-1)</f>
        <v>n.a.</v>
      </c>
      <c r="V120" s="428">
        <f t="shared" si="39"/>
        <v>0</v>
      </c>
      <c r="W120" s="410">
        <f t="shared" si="39"/>
        <v>0</v>
      </c>
      <c r="X120" s="410">
        <f t="shared" si="39"/>
        <v>0</v>
      </c>
      <c r="Y120" s="411" t="str">
        <f t="shared" si="47"/>
        <v>n.a.</v>
      </c>
      <c r="AA120" s="610">
        <f t="shared" si="46"/>
        <v>0</v>
      </c>
    </row>
    <row r="121" spans="1:45" ht="13" collapsed="1" x14ac:dyDescent="0.3">
      <c r="A121" s="428"/>
      <c r="B121" s="498"/>
      <c r="C121" s="426"/>
      <c r="D121" s="426"/>
      <c r="E121" s="430"/>
      <c r="F121" s="498"/>
      <c r="G121" s="426"/>
      <c r="H121" s="426"/>
      <c r="I121" s="430"/>
      <c r="J121" s="498"/>
      <c r="K121" s="426"/>
      <c r="L121" s="426"/>
      <c r="M121" s="430"/>
      <c r="N121" s="498"/>
      <c r="O121" s="426"/>
      <c r="P121" s="426"/>
      <c r="Q121" s="430"/>
      <c r="R121" s="498"/>
      <c r="S121" s="426"/>
      <c r="T121" s="426"/>
      <c r="U121" s="430"/>
      <c r="V121" s="498"/>
      <c r="W121" s="426"/>
      <c r="X121" s="426"/>
      <c r="Y121" s="430"/>
      <c r="Z121" s="70"/>
      <c r="AA121" s="610"/>
      <c r="AB121" s="70"/>
      <c r="AC121" s="218"/>
      <c r="AD121" s="70"/>
      <c r="AE121" s="70"/>
      <c r="AF121" s="218"/>
      <c r="AG121" s="70"/>
      <c r="AH121" s="70"/>
      <c r="AI121" s="70"/>
      <c r="AJ121" s="218"/>
      <c r="AK121" s="70"/>
      <c r="AL121" s="70"/>
      <c r="AM121" s="218"/>
      <c r="AN121" s="70"/>
      <c r="AO121" s="70"/>
      <c r="AP121" s="218"/>
      <c r="AQ121" s="70"/>
      <c r="AR121" s="70"/>
      <c r="AS121" s="218"/>
    </row>
    <row r="122" spans="1:45" ht="13.5" customHeight="1" x14ac:dyDescent="0.3">
      <c r="A122" s="412" t="str">
        <f>A65</f>
        <v>BU ABS</v>
      </c>
      <c r="B122" s="428">
        <f>B65</f>
        <v>118.16978300000002</v>
      </c>
      <c r="C122" s="410">
        <f>C65</f>
        <v>-0.25903454523564617</v>
      </c>
      <c r="D122" s="410">
        <f>D65</f>
        <v>0.420076050171036</v>
      </c>
      <c r="E122" s="411">
        <f t="shared" si="40"/>
        <v>-1.6166372615867508</v>
      </c>
      <c r="F122" s="428">
        <f>F65</f>
        <v>33.153631999999995</v>
      </c>
      <c r="G122" s="410">
        <f>G65</f>
        <v>-1.0866224852830604</v>
      </c>
      <c r="H122" s="410">
        <f>H65</f>
        <v>0.15818728430535242</v>
      </c>
      <c r="I122" s="411">
        <f t="shared" si="41"/>
        <v>-7.8692151208913161</v>
      </c>
      <c r="J122" s="428">
        <f>J65</f>
        <v>45.844479999999997</v>
      </c>
      <c r="K122" s="410">
        <f>K65</f>
        <v>0.78034509280070363</v>
      </c>
      <c r="L122" s="410">
        <f>L65</f>
        <v>-20.499450410078634</v>
      </c>
      <c r="M122" s="411">
        <f t="shared" si="42"/>
        <v>-1.0380666348214411</v>
      </c>
      <c r="N122" s="428">
        <f>N65</f>
        <v>21.069561</v>
      </c>
      <c r="O122" s="410">
        <f>O65</f>
        <v>-1.0279727707663202</v>
      </c>
      <c r="P122" s="410">
        <f>P65</f>
        <v>0.80069098179447529</v>
      </c>
      <c r="Q122" s="411">
        <f t="shared" si="43"/>
        <v>-2.2838570611379567</v>
      </c>
      <c r="R122" s="428">
        <f>R65</f>
        <v>18.102110000000003</v>
      </c>
      <c r="S122" s="410">
        <f>S65</f>
        <v>-0.3254615069734963</v>
      </c>
      <c r="T122" s="410">
        <f>T65</f>
        <v>0.92795399285105939</v>
      </c>
      <c r="U122" s="411">
        <f t="shared" si="44"/>
        <v>-1.3507302188264136</v>
      </c>
      <c r="V122" s="428">
        <f>V65</f>
        <v>0</v>
      </c>
      <c r="W122" s="410">
        <f>W65</f>
        <v>0</v>
      </c>
      <c r="X122" s="410">
        <f>X65</f>
        <v>0</v>
      </c>
      <c r="Y122" s="411" t="str">
        <f t="shared" ref="Y122" si="59">IF(ISERROR(W122/X122-1),"n.a.",W122/X122-1)</f>
        <v>n.a.</v>
      </c>
      <c r="AA122" s="610">
        <f t="shared" si="46"/>
        <v>3.5527136788005009E-14</v>
      </c>
    </row>
    <row r="123" spans="1:45" ht="13" x14ac:dyDescent="0.3">
      <c r="AA123" s="610"/>
    </row>
    <row r="124" spans="1:45" ht="13" hidden="1" outlineLevel="1" x14ac:dyDescent="0.3">
      <c r="A124" s="603" t="s">
        <v>1269</v>
      </c>
      <c r="B124" s="604">
        <f>+B106-B107-B108-B109-B110-B111-B112-B113-B114-B115-B116-B117-B118-B119-B120</f>
        <v>9.0949470177292824E-13</v>
      </c>
      <c r="C124" s="604"/>
      <c r="F124" s="604">
        <f>+F106-F107-F108-F109-F110-F111-F112-F113-F114-F115-F116-F117-F118-F119-F120</f>
        <v>0</v>
      </c>
      <c r="J124" s="604">
        <f>+J106-J107-J108-J109-J110-J111-J112-J113-J114-J115-J116-J117-J118-J119-J120</f>
        <v>0</v>
      </c>
      <c r="N124" s="604">
        <f>+N106-N107-N108-N109-N110-N111-N112-N113-N114-N115-N116-N117-N118-N119-N120</f>
        <v>-1.8693380177126073E-13</v>
      </c>
      <c r="R124" s="604">
        <f>+R106-R107-R108-R109-R110-R111-R112-R113-R114-R115-R116-R117-R118-R119-R120</f>
        <v>-6.1617377866696188E-14</v>
      </c>
      <c r="V124" s="604">
        <f>+V106-V107-V108-V109-V110-V111-V112-V113-V114-V115-V116-V117-V118-V119-V120</f>
        <v>-1.1463226201602339E-13</v>
      </c>
    </row>
    <row r="125" spans="1:45" collapsed="1" x14ac:dyDescent="0.25"/>
  </sheetData>
  <conditionalFormatting sqref="AS61:AS65 AP61:AP65 AM61:AM65 AJ61:AJ65 AF61:AF65 AC61:AC65 E21:E27 I21:I27 M21:M27 Q21:Q27 U21:U27 AC49:AC59 AF49:AF59 AJ49:AJ59 AM49:AM59 AP49:AP59 AS49:AS59 M50:M65 E50:E65 I50:I65 Q50:Q65 U50:U65 Y50:Y65">
    <cfRule type="expression" dxfId="292" priority="311">
      <formula>E21&gt;0</formula>
    </cfRule>
  </conditionalFormatting>
  <conditionalFormatting sqref="E28:E31 AC28:AC31 AF28:AF31 AJ28:AJ31 AM28:AM31 AP28:AP31 AS28:AS31">
    <cfRule type="expression" dxfId="291" priority="310">
      <formula>E28&gt;0</formula>
    </cfRule>
  </conditionalFormatting>
  <conditionalFormatting sqref="E32 AC32 AF32 AJ32 AM32 AP32 AS32">
    <cfRule type="expression" dxfId="290" priority="309">
      <formula>E32&gt;0</formula>
    </cfRule>
  </conditionalFormatting>
  <conditionalFormatting sqref="AC16 AF16 AJ16 AM16 AP16 AS16">
    <cfRule type="expression" dxfId="289" priority="308">
      <formula>AC16&gt;0</formula>
    </cfRule>
  </conditionalFormatting>
  <conditionalFormatting sqref="E91 I91 M91 Q91 E89 I89 M89 Q89 E106:E111 E115:E118 I106:I111 I115:I118 M106:M111 M115:M118 Q106:Q111 Q115:Q118 Q95:Q96 M95:M96 I95:I96 E95:E96 Q122 M122 I122 E122 U95:U96 U122 E79:E87 I79:I84 M79:M84 Q79:Q84 U79:U93 Y79:Y93 U106:U120 Y106:Y120">
    <cfRule type="expression" dxfId="288" priority="217">
      <formula>ROUND(C79,1)=0</formula>
    </cfRule>
    <cfRule type="expression" dxfId="287" priority="305">
      <formula>E79&gt;0</formula>
    </cfRule>
  </conditionalFormatting>
  <conditionalFormatting sqref="E91 E95:E96">
    <cfRule type="expression" dxfId="286" priority="301">
      <formula>E91&gt;0</formula>
    </cfRule>
  </conditionalFormatting>
  <conditionalFormatting sqref="E79">
    <cfRule type="expression" dxfId="285" priority="300">
      <formula>E79&gt;0</formula>
    </cfRule>
  </conditionalFormatting>
  <conditionalFormatting sqref="I32">
    <cfRule type="expression" dxfId="284" priority="163">
      <formula>I32&gt;0</formula>
    </cfRule>
  </conditionalFormatting>
  <conditionalFormatting sqref="AC60 AF60 AJ60 AM60 AP60 AS60">
    <cfRule type="expression" dxfId="283" priority="216">
      <formula>AC60&gt;0</formula>
    </cfRule>
  </conditionalFormatting>
  <conditionalFormatting sqref="E17">
    <cfRule type="expression" dxfId="282" priority="177">
      <formula>E17&gt;0</formula>
    </cfRule>
  </conditionalFormatting>
  <conditionalFormatting sqref="Q112:Q114 M112:M114 I112:I114 E112:E114">
    <cfRule type="expression" dxfId="281" priority="196">
      <formula>ROUND(C112,1)=0</formula>
    </cfRule>
    <cfRule type="expression" dxfId="280" priority="204">
      <formula>E112&gt;0</formula>
    </cfRule>
  </conditionalFormatting>
  <conditionalFormatting sqref="U18">
    <cfRule type="expression" dxfId="279" priority="134">
      <formula>U18&gt;0</formula>
    </cfRule>
  </conditionalFormatting>
  <conditionalFormatting sqref="E88">
    <cfRule type="expression" dxfId="278" priority="192">
      <formula>ROUND(C88,1)=0</formula>
    </cfRule>
    <cfRule type="expression" dxfId="277" priority="193">
      <formula>E88&gt;0</formula>
    </cfRule>
  </conditionalFormatting>
  <conditionalFormatting sqref="E90">
    <cfRule type="expression" dxfId="276" priority="184">
      <formula>ROUND(C90,1)=0</formula>
    </cfRule>
    <cfRule type="expression" dxfId="275" priority="185">
      <formula>E90&gt;0</formula>
    </cfRule>
  </conditionalFormatting>
  <conditionalFormatting sqref="U50">
    <cfRule type="expression" dxfId="274" priority="113">
      <formula>U50&gt;0</formula>
    </cfRule>
  </conditionalFormatting>
  <conditionalFormatting sqref="E65">
    <cfRule type="expression" dxfId="273" priority="175">
      <formula>E65&gt;0</formula>
    </cfRule>
  </conditionalFormatting>
  <conditionalFormatting sqref="U65">
    <cfRule type="expression" dxfId="272" priority="116">
      <formula>U65&gt;0</formula>
    </cfRule>
  </conditionalFormatting>
  <conditionalFormatting sqref="E50">
    <cfRule type="expression" dxfId="271" priority="168">
      <formula>E50&gt;0</formula>
    </cfRule>
  </conditionalFormatting>
  <conditionalFormatting sqref="E20">
    <cfRule type="expression" dxfId="270" priority="167">
      <formula>E20&gt;0</formula>
    </cfRule>
  </conditionalFormatting>
  <conditionalFormatting sqref="E18">
    <cfRule type="expression" dxfId="269" priority="166">
      <formula>E18&gt;0</formula>
    </cfRule>
  </conditionalFormatting>
  <conditionalFormatting sqref="E19">
    <cfRule type="expression" dxfId="268" priority="165">
      <formula>E19&gt;0</formula>
    </cfRule>
  </conditionalFormatting>
  <conditionalFormatting sqref="I28:I31">
    <cfRule type="expression" dxfId="267" priority="164">
      <formula>I28&gt;0</formula>
    </cfRule>
  </conditionalFormatting>
  <conditionalFormatting sqref="I17">
    <cfRule type="expression" dxfId="266" priority="160">
      <formula>I17&gt;0</formula>
    </cfRule>
  </conditionalFormatting>
  <conditionalFormatting sqref="I20">
    <cfRule type="expression" dxfId="265" priority="159">
      <formula>I20&gt;0</formula>
    </cfRule>
  </conditionalFormatting>
  <conditionalFormatting sqref="I18">
    <cfRule type="expression" dxfId="264" priority="158">
      <formula>I18&gt;0</formula>
    </cfRule>
  </conditionalFormatting>
  <conditionalFormatting sqref="I19">
    <cfRule type="expression" dxfId="263" priority="157">
      <formula>I19&gt;0</formula>
    </cfRule>
  </conditionalFormatting>
  <conditionalFormatting sqref="M28:M31">
    <cfRule type="expression" dxfId="262" priority="156">
      <formula>M28&gt;0</formula>
    </cfRule>
  </conditionalFormatting>
  <conditionalFormatting sqref="M32">
    <cfRule type="expression" dxfId="261" priority="155">
      <formula>M32&gt;0</formula>
    </cfRule>
  </conditionalFormatting>
  <conditionalFormatting sqref="M17">
    <cfRule type="expression" dxfId="260" priority="152">
      <formula>M17&gt;0</formula>
    </cfRule>
  </conditionalFormatting>
  <conditionalFormatting sqref="M20">
    <cfRule type="expression" dxfId="259" priority="151">
      <formula>M20&gt;0</formula>
    </cfRule>
  </conditionalFormatting>
  <conditionalFormatting sqref="M18">
    <cfRule type="expression" dxfId="258" priority="150">
      <formula>M18&gt;0</formula>
    </cfRule>
  </conditionalFormatting>
  <conditionalFormatting sqref="M19">
    <cfRule type="expression" dxfId="257" priority="149">
      <formula>M19&gt;0</formula>
    </cfRule>
  </conditionalFormatting>
  <conditionalFormatting sqref="Q28:Q31">
    <cfRule type="expression" dxfId="256" priority="148">
      <formula>Q28&gt;0</formula>
    </cfRule>
  </conditionalFormatting>
  <conditionalFormatting sqref="Q32">
    <cfRule type="expression" dxfId="255" priority="147">
      <formula>Q32&gt;0</formula>
    </cfRule>
  </conditionalFormatting>
  <conditionalFormatting sqref="Q17">
    <cfRule type="expression" dxfId="254" priority="144">
      <formula>Q17&gt;0</formula>
    </cfRule>
  </conditionalFormatting>
  <conditionalFormatting sqref="Q20">
    <cfRule type="expression" dxfId="253" priority="143">
      <formula>Q20&gt;0</formula>
    </cfRule>
  </conditionalFormatting>
  <conditionalFormatting sqref="Q18">
    <cfRule type="expression" dxfId="252" priority="142">
      <formula>Q18&gt;0</formula>
    </cfRule>
  </conditionalFormatting>
  <conditionalFormatting sqref="Q19">
    <cfRule type="expression" dxfId="251" priority="141">
      <formula>Q19&gt;0</formula>
    </cfRule>
  </conditionalFormatting>
  <conditionalFormatting sqref="U28:U31">
    <cfRule type="expression" dxfId="250" priority="140">
      <formula>U28&gt;0</formula>
    </cfRule>
  </conditionalFormatting>
  <conditionalFormatting sqref="U32">
    <cfRule type="expression" dxfId="249" priority="139">
      <formula>U32&gt;0</formula>
    </cfRule>
  </conditionalFormatting>
  <conditionalFormatting sqref="U17">
    <cfRule type="expression" dxfId="248" priority="136">
      <formula>U17&gt;0</formula>
    </cfRule>
  </conditionalFormatting>
  <conditionalFormatting sqref="U20">
    <cfRule type="expression" dxfId="247" priority="135">
      <formula>U20&gt;0</formula>
    </cfRule>
  </conditionalFormatting>
  <conditionalFormatting sqref="U19">
    <cfRule type="expression" dxfId="246" priority="133">
      <formula>U19&gt;0</formula>
    </cfRule>
  </conditionalFormatting>
  <conditionalFormatting sqref="I65">
    <cfRule type="expression" dxfId="245" priority="131">
      <formula>I65&gt;0</formula>
    </cfRule>
  </conditionalFormatting>
  <conditionalFormatting sqref="I50">
    <cfRule type="expression" dxfId="244" priority="128">
      <formula>I50&gt;0</formula>
    </cfRule>
  </conditionalFormatting>
  <conditionalFormatting sqref="M65">
    <cfRule type="expression" dxfId="243" priority="126">
      <formula>M65&gt;0</formula>
    </cfRule>
  </conditionalFormatting>
  <conditionalFormatting sqref="M50">
    <cfRule type="expression" dxfId="242" priority="123">
      <formula>M50&gt;0</formula>
    </cfRule>
  </conditionalFormatting>
  <conditionalFormatting sqref="Q65">
    <cfRule type="expression" dxfId="241" priority="121">
      <formula>Q65&gt;0</formula>
    </cfRule>
  </conditionalFormatting>
  <conditionalFormatting sqref="Q50">
    <cfRule type="expression" dxfId="240" priority="118">
      <formula>Q50&gt;0</formula>
    </cfRule>
  </conditionalFormatting>
  <conditionalFormatting sqref="I85:I87">
    <cfRule type="expression" dxfId="239" priority="108">
      <formula>ROUND(G85,1)=0</formula>
    </cfRule>
    <cfRule type="expression" dxfId="238" priority="112">
      <formula>I85&gt;0</formula>
    </cfRule>
  </conditionalFormatting>
  <conditionalFormatting sqref="I91 I95:I96">
    <cfRule type="expression" dxfId="237" priority="111">
      <formula>I91&gt;0</formula>
    </cfRule>
  </conditionalFormatting>
  <conditionalFormatting sqref="I79">
    <cfRule type="expression" dxfId="236" priority="110">
      <formula>I79&gt;0</formula>
    </cfRule>
  </conditionalFormatting>
  <conditionalFormatting sqref="I88">
    <cfRule type="expression" dxfId="235" priority="106">
      <formula>ROUND(G88,1)=0</formula>
    </cfRule>
    <cfRule type="expression" dxfId="234" priority="107">
      <formula>I88&gt;0</formula>
    </cfRule>
  </conditionalFormatting>
  <conditionalFormatting sqref="I90">
    <cfRule type="expression" dxfId="233" priority="102">
      <formula>ROUND(G90,1)=0</formula>
    </cfRule>
    <cfRule type="expression" dxfId="232" priority="103">
      <formula>I90&gt;0</formula>
    </cfRule>
  </conditionalFormatting>
  <conditionalFormatting sqref="M85:M87">
    <cfRule type="expression" dxfId="231" priority="97">
      <formula>ROUND(K85,1)=0</formula>
    </cfRule>
    <cfRule type="expression" dxfId="230" priority="101">
      <formula>M85&gt;0</formula>
    </cfRule>
  </conditionalFormatting>
  <conditionalFormatting sqref="M91 M95:M96">
    <cfRule type="expression" dxfId="229" priority="100">
      <formula>M91&gt;0</formula>
    </cfRule>
  </conditionalFormatting>
  <conditionalFormatting sqref="M79">
    <cfRule type="expression" dxfId="228" priority="99">
      <formula>M79&gt;0</formula>
    </cfRule>
  </conditionalFormatting>
  <conditionalFormatting sqref="M88">
    <cfRule type="expression" dxfId="227" priority="95">
      <formula>ROUND(K88,1)=0</formula>
    </cfRule>
    <cfRule type="expression" dxfId="226" priority="96">
      <formula>M88&gt;0</formula>
    </cfRule>
  </conditionalFormatting>
  <conditionalFormatting sqref="M90">
    <cfRule type="expression" dxfId="225" priority="91">
      <formula>ROUND(K90,1)=0</formula>
    </cfRule>
    <cfRule type="expression" dxfId="224" priority="92">
      <formula>M90&gt;0</formula>
    </cfRule>
  </conditionalFormatting>
  <conditionalFormatting sqref="Q85:Q87">
    <cfRule type="expression" dxfId="223" priority="86">
      <formula>ROUND(O85,1)=0</formula>
    </cfRule>
    <cfRule type="expression" dxfId="222" priority="90">
      <formula>Q85&gt;0</formula>
    </cfRule>
  </conditionalFormatting>
  <conditionalFormatting sqref="Q91 Q95:Q96">
    <cfRule type="expression" dxfId="221" priority="89">
      <formula>Q91&gt;0</formula>
    </cfRule>
  </conditionalFormatting>
  <conditionalFormatting sqref="Q79">
    <cfRule type="expression" dxfId="220" priority="88">
      <formula>Q79&gt;0</formula>
    </cfRule>
  </conditionalFormatting>
  <conditionalFormatting sqref="Q88">
    <cfRule type="expression" dxfId="219" priority="84">
      <formula>ROUND(O88,1)=0</formula>
    </cfRule>
    <cfRule type="expression" dxfId="218" priority="85">
      <formula>Q88&gt;0</formula>
    </cfRule>
  </conditionalFormatting>
  <conditionalFormatting sqref="Q90">
    <cfRule type="expression" dxfId="217" priority="80">
      <formula>ROUND(O90,1)=0</formula>
    </cfRule>
    <cfRule type="expression" dxfId="216" priority="81">
      <formula>Q90&gt;0</formula>
    </cfRule>
  </conditionalFormatting>
  <conditionalFormatting sqref="U91 U95:U96">
    <cfRule type="expression" dxfId="215" priority="78">
      <formula>U91&gt;0</formula>
    </cfRule>
  </conditionalFormatting>
  <conditionalFormatting sqref="U79">
    <cfRule type="expression" dxfId="214" priority="77">
      <formula>U79&gt;0</formula>
    </cfRule>
  </conditionalFormatting>
  <conditionalFormatting sqref="E16">
    <cfRule type="expression" dxfId="213" priority="68">
      <formula>E16&gt;0</formula>
    </cfRule>
  </conditionalFormatting>
  <conditionalFormatting sqref="I16">
    <cfRule type="expression" dxfId="212" priority="67">
      <formula>I16&gt;0</formula>
    </cfRule>
  </conditionalFormatting>
  <conditionalFormatting sqref="M16">
    <cfRule type="expression" dxfId="211" priority="66">
      <formula>M16&gt;0</formula>
    </cfRule>
  </conditionalFormatting>
  <conditionalFormatting sqref="Q16">
    <cfRule type="expression" dxfId="210" priority="65">
      <formula>Q16&gt;0</formula>
    </cfRule>
  </conditionalFormatting>
  <conditionalFormatting sqref="U16">
    <cfRule type="expression" dxfId="209" priority="64">
      <formula>U16&gt;0</formula>
    </cfRule>
  </conditionalFormatting>
  <conditionalFormatting sqref="E49">
    <cfRule type="expression" dxfId="208" priority="63">
      <formula>E49&gt;0</formula>
    </cfRule>
  </conditionalFormatting>
  <conditionalFormatting sqref="I49">
    <cfRule type="expression" dxfId="207" priority="62">
      <formula>I49&gt;0</formula>
    </cfRule>
  </conditionalFormatting>
  <conditionalFormatting sqref="M49">
    <cfRule type="expression" dxfId="206" priority="61">
      <formula>M49&gt;0</formula>
    </cfRule>
  </conditionalFormatting>
  <conditionalFormatting sqref="Q49">
    <cfRule type="expression" dxfId="205" priority="60">
      <formula>Q49&gt;0</formula>
    </cfRule>
  </conditionalFormatting>
  <conditionalFormatting sqref="U49">
    <cfRule type="expression" dxfId="204" priority="59">
      <formula>U49&gt;0</formula>
    </cfRule>
  </conditionalFormatting>
  <conditionalFormatting sqref="AS94 AP94 AM94 AJ94 AF94 AC94 M94 E94 I94 Q94 U94">
    <cfRule type="expression" dxfId="203" priority="58">
      <formula>E94&gt;0</formula>
    </cfRule>
  </conditionalFormatting>
  <conditionalFormatting sqref="E93 I93 M93 Q93">
    <cfRule type="expression" dxfId="202" priority="55">
      <formula>ROUND(C93,1)=0</formula>
    </cfRule>
    <cfRule type="expression" dxfId="201" priority="57">
      <formula>E93&gt;0</formula>
    </cfRule>
  </conditionalFormatting>
  <conditionalFormatting sqref="E93">
    <cfRule type="expression" dxfId="200" priority="56">
      <formula>E93&gt;0</formula>
    </cfRule>
  </conditionalFormatting>
  <conditionalFormatting sqref="I93">
    <cfRule type="expression" dxfId="199" priority="54">
      <formula>I93&gt;0</formula>
    </cfRule>
  </conditionalFormatting>
  <conditionalFormatting sqref="M93">
    <cfRule type="expression" dxfId="198" priority="53">
      <formula>M93&gt;0</formula>
    </cfRule>
  </conditionalFormatting>
  <conditionalFormatting sqref="Q93">
    <cfRule type="expression" dxfId="197" priority="52">
      <formula>Q93&gt;0</formula>
    </cfRule>
  </conditionalFormatting>
  <conditionalFormatting sqref="U93">
    <cfRule type="expression" dxfId="196" priority="51">
      <formula>U93&gt;0</formula>
    </cfRule>
  </conditionalFormatting>
  <conditionalFormatting sqref="AS121 AP121 AM121 AJ121 AF121 AC121 M121 E121 I121 Q121 U121">
    <cfRule type="expression" dxfId="195" priority="50">
      <formula>E121&gt;0</formula>
    </cfRule>
  </conditionalFormatting>
  <conditionalFormatting sqref="E120 I120 M120 Q120">
    <cfRule type="expression" dxfId="194" priority="48">
      <formula>ROUND(C120,1)=0</formula>
    </cfRule>
    <cfRule type="expression" dxfId="193" priority="49">
      <formula>E120&gt;0</formula>
    </cfRule>
  </conditionalFormatting>
  <conditionalFormatting sqref="E92 I92 M92 Q92">
    <cfRule type="expression" dxfId="192" priority="45">
      <formula>ROUND(C92,1)=0</formula>
    </cfRule>
    <cfRule type="expression" dxfId="191" priority="47">
      <formula>E92&gt;0</formula>
    </cfRule>
  </conditionalFormatting>
  <conditionalFormatting sqref="E92">
    <cfRule type="expression" dxfId="190" priority="46">
      <formula>E92&gt;0</formula>
    </cfRule>
  </conditionalFormatting>
  <conditionalFormatting sqref="I92">
    <cfRule type="expression" dxfId="189" priority="44">
      <formula>I92&gt;0</formula>
    </cfRule>
  </conditionalFormatting>
  <conditionalFormatting sqref="M92">
    <cfRule type="expression" dxfId="188" priority="43">
      <formula>M92&gt;0</formula>
    </cfRule>
  </conditionalFormatting>
  <conditionalFormatting sqref="Q92">
    <cfRule type="expression" dxfId="187" priority="42">
      <formula>Q92&gt;0</formula>
    </cfRule>
  </conditionalFormatting>
  <conditionalFormatting sqref="U92">
    <cfRule type="expression" dxfId="186" priority="41">
      <formula>U92&gt;0</formula>
    </cfRule>
  </conditionalFormatting>
  <conditionalFormatting sqref="E119 I119 M119 Q119">
    <cfRule type="expression" dxfId="185" priority="39">
      <formula>ROUND(C119,1)=0</formula>
    </cfRule>
    <cfRule type="expression" dxfId="184" priority="40">
      <formula>E119&gt;0</formula>
    </cfRule>
  </conditionalFormatting>
  <conditionalFormatting sqref="Y21:Y27">
    <cfRule type="expression" dxfId="183" priority="38">
      <formula>Y21&gt;0</formula>
    </cfRule>
  </conditionalFormatting>
  <conditionalFormatting sqref="Y95:Y97 Y122">
    <cfRule type="expression" dxfId="182" priority="36">
      <formula>ROUND(W95,1)=0</formula>
    </cfRule>
    <cfRule type="expression" dxfId="181" priority="37">
      <formula>Y95&gt;0</formula>
    </cfRule>
  </conditionalFormatting>
  <conditionalFormatting sqref="Y18">
    <cfRule type="expression" dxfId="180" priority="31">
      <formula>Y18&gt;0</formula>
    </cfRule>
  </conditionalFormatting>
  <conditionalFormatting sqref="Y50">
    <cfRule type="expression" dxfId="179" priority="28">
      <formula>Y50&gt;0</formula>
    </cfRule>
  </conditionalFormatting>
  <conditionalFormatting sqref="Y65">
    <cfRule type="expression" dxfId="178" priority="29">
      <formula>Y65&gt;0</formula>
    </cfRule>
  </conditionalFormatting>
  <conditionalFormatting sqref="Y28:Y31">
    <cfRule type="expression" dxfId="177" priority="35">
      <formula>Y28&gt;0</formula>
    </cfRule>
  </conditionalFormatting>
  <conditionalFormatting sqref="Y32">
    <cfRule type="expression" dxfId="176" priority="34">
      <formula>Y32&gt;0</formula>
    </cfRule>
  </conditionalFormatting>
  <conditionalFormatting sqref="Y17">
    <cfRule type="expression" dxfId="175" priority="33">
      <formula>Y17&gt;0</formula>
    </cfRule>
  </conditionalFormatting>
  <conditionalFormatting sqref="Y20">
    <cfRule type="expression" dxfId="174" priority="32">
      <formula>Y20&gt;0</formula>
    </cfRule>
  </conditionalFormatting>
  <conditionalFormatting sqref="Y19">
    <cfRule type="expression" dxfId="173" priority="30">
      <formula>Y19&gt;0</formula>
    </cfRule>
  </conditionalFormatting>
  <conditionalFormatting sqref="Y91 Y95:Y97">
    <cfRule type="expression" dxfId="172" priority="27">
      <formula>Y91&gt;0</formula>
    </cfRule>
  </conditionalFormatting>
  <conditionalFormatting sqref="Y79">
    <cfRule type="expression" dxfId="171" priority="26">
      <formula>Y79&gt;0</formula>
    </cfRule>
  </conditionalFormatting>
  <conditionalFormatting sqref="Y16">
    <cfRule type="expression" dxfId="170" priority="25">
      <formula>Y16&gt;0</formula>
    </cfRule>
  </conditionalFormatting>
  <conditionalFormatting sqref="Y49">
    <cfRule type="expression" dxfId="169" priority="24">
      <formula>Y49&gt;0</formula>
    </cfRule>
  </conditionalFormatting>
  <conditionalFormatting sqref="Y94">
    <cfRule type="expression" dxfId="168" priority="23">
      <formula>Y94&gt;0</formula>
    </cfRule>
  </conditionalFormatting>
  <conditionalFormatting sqref="Y93">
    <cfRule type="expression" dxfId="167" priority="22">
      <formula>Y93&gt;0</formula>
    </cfRule>
  </conditionalFormatting>
  <conditionalFormatting sqref="Y121">
    <cfRule type="expression" dxfId="166" priority="21">
      <formula>Y121&gt;0</formula>
    </cfRule>
  </conditionalFormatting>
  <conditionalFormatting sqref="Y92">
    <cfRule type="expression" dxfId="165" priority="20">
      <formula>Y92&gt;0</formula>
    </cfRule>
  </conditionalFormatting>
  <pageMargins left="0.59055118110236227" right="0.59055118110236227" top="0.59055118110236227" bottom="0.59055118110236227" header="0.31496062992125984" footer="0.31496062992125984"/>
  <pageSetup paperSize="9" scale="58" orientation="landscape" r:id="rId1"/>
  <headerFooter>
    <oddFooter>&amp;L&amp;F
&amp;A&amp;C&amp;P/&amp;N&amp;R&amp;D
&amp;T</oddFooter>
  </headerFooter>
  <rowBreaks count="1" manualBreakCount="1">
    <brk id="98" max="24" man="1"/>
  </rowBreaks>
  <customProperties>
    <customPr name="_pios_id" r:id="rId2"/>
    <customPr name="CofWorksheetType" r:id="rId3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pageSetUpPr fitToPage="1"/>
  </sheetPr>
  <dimension ref="A1:S73"/>
  <sheetViews>
    <sheetView showGridLines="0" topLeftCell="A39" zoomScaleNormal="100" workbookViewId="0">
      <selection activeCell="A3" sqref="A3:S64"/>
    </sheetView>
  </sheetViews>
  <sheetFormatPr defaultColWidth="9.1796875" defaultRowHeight="12.5" outlineLevelRow="1" outlineLevelCol="1" x14ac:dyDescent="0.25"/>
  <cols>
    <col min="1" max="1" width="31" style="2" customWidth="1"/>
    <col min="2" max="2" width="12.26953125" style="2" customWidth="1"/>
    <col min="3" max="3" width="12.26953125" style="2" hidden="1" customWidth="1" outlineLevel="1"/>
    <col min="4" max="4" width="12.26953125" style="2" customWidth="1" collapsed="1"/>
    <col min="5" max="5" width="12.26953125" style="2" hidden="1" customWidth="1" outlineLevel="1"/>
    <col min="6" max="6" width="12.26953125" style="2" customWidth="1" collapsed="1"/>
    <col min="7" max="7" width="12.26953125" style="2" hidden="1" customWidth="1" outlineLevel="1"/>
    <col min="8" max="8" width="12.26953125" style="2" customWidth="1" collapsed="1"/>
    <col min="9" max="9" width="12.26953125" style="2" hidden="1" customWidth="1" outlineLevel="1"/>
    <col min="10" max="10" width="12.26953125" style="2" customWidth="1" collapsed="1"/>
    <col min="11" max="11" width="12.26953125" style="2" customWidth="1"/>
    <col min="12" max="14" width="10.7265625" style="2" customWidth="1"/>
    <col min="15" max="15" width="2" style="82" customWidth="1"/>
    <col min="16" max="16" width="12.26953125" style="2" customWidth="1"/>
    <col min="17" max="17" width="12.26953125" style="2" hidden="1" customWidth="1" outlineLevel="1"/>
    <col min="18" max="18" width="12.26953125" style="2" customWidth="1" collapsed="1"/>
    <col min="19" max="19" width="10.7265625" style="2" customWidth="1"/>
    <col min="20" max="20" width="10" style="82" customWidth="1"/>
    <col min="21" max="16384" width="9.1796875" style="82"/>
  </cols>
  <sheetData>
    <row r="1" spans="1:19" ht="18" x14ac:dyDescent="0.4">
      <c r="A1" s="63" t="s">
        <v>1263</v>
      </c>
    </row>
    <row r="3" spans="1:19" ht="13" x14ac:dyDescent="0.3">
      <c r="A3" s="22" t="s">
        <v>93</v>
      </c>
      <c r="B3" s="3" t="s">
        <v>1167</v>
      </c>
      <c r="C3" s="3"/>
      <c r="D3" s="3"/>
      <c r="E3" s="3"/>
      <c r="F3" s="3"/>
      <c r="G3" s="3"/>
      <c r="I3" s="3"/>
      <c r="P3" s="3"/>
      <c r="Q3" s="3"/>
    </row>
    <row r="4" spans="1:19" ht="13" x14ac:dyDescent="0.3">
      <c r="A4" s="22" t="s">
        <v>92</v>
      </c>
      <c r="B4" s="3" t="str">
        <f>structure!$D$16</f>
        <v>LATAM GSR</v>
      </c>
      <c r="C4" s="3"/>
      <c r="D4" s="3"/>
      <c r="E4" s="3"/>
      <c r="F4" s="3"/>
      <c r="G4" s="3"/>
      <c r="I4" s="3"/>
      <c r="P4" s="3"/>
      <c r="Q4" s="3"/>
    </row>
    <row r="5" spans="1:19" ht="13" hidden="1" outlineLevel="1" x14ac:dyDescent="0.3">
      <c r="A5" s="21"/>
      <c r="B5" s="3" t="s">
        <v>3</v>
      </c>
      <c r="C5" s="3"/>
      <c r="D5" s="3"/>
      <c r="E5" s="3"/>
      <c r="F5" s="3"/>
      <c r="G5" s="3"/>
      <c r="I5" s="3"/>
      <c r="P5" s="3"/>
      <c r="Q5" s="3"/>
    </row>
    <row r="6" spans="1:19" ht="13" hidden="1" outlineLevel="1" x14ac:dyDescent="0.3">
      <c r="A6" s="21"/>
      <c r="B6" s="3" t="s">
        <v>1</v>
      </c>
      <c r="C6" s="3"/>
      <c r="D6" s="3"/>
      <c r="E6" s="3"/>
      <c r="F6" s="3"/>
      <c r="G6" s="3"/>
      <c r="I6" s="3"/>
      <c r="P6" s="3"/>
      <c r="Q6" s="3"/>
    </row>
    <row r="7" spans="1:19" ht="13" hidden="1" outlineLevel="1" x14ac:dyDescent="0.3">
      <c r="A7" s="21"/>
      <c r="B7" s="3" t="s">
        <v>6</v>
      </c>
      <c r="C7" s="3"/>
      <c r="D7" s="3"/>
      <c r="E7" s="3"/>
      <c r="F7" s="3"/>
      <c r="G7" s="3"/>
      <c r="I7" s="3"/>
      <c r="P7" s="3"/>
      <c r="Q7" s="3"/>
    </row>
    <row r="8" spans="1:19" ht="13" hidden="1" outlineLevel="1" x14ac:dyDescent="0.3">
      <c r="A8" s="21"/>
      <c r="B8" s="3" t="s">
        <v>2</v>
      </c>
      <c r="C8" s="3"/>
      <c r="D8" s="3"/>
      <c r="E8" s="3"/>
      <c r="F8" s="3"/>
      <c r="G8" s="3"/>
      <c r="I8" s="3"/>
      <c r="P8" s="3"/>
      <c r="Q8" s="3"/>
    </row>
    <row r="9" spans="1:19" collapsed="1" x14ac:dyDescent="0.25"/>
    <row r="10" spans="1:19" s="125" customFormat="1" ht="13" x14ac:dyDescent="0.3">
      <c r="A10" s="31"/>
      <c r="B10" s="226" t="str">
        <f>+structure!U1</f>
        <v>CY18</v>
      </c>
      <c r="C10" s="226" t="str">
        <f>+B10</f>
        <v>CY18</v>
      </c>
      <c r="D10" s="226" t="str">
        <f>+structure!J1</f>
        <v>CY18</v>
      </c>
      <c r="E10" s="226" t="str">
        <f>+D10</f>
        <v>CY18</v>
      </c>
      <c r="F10" s="226" t="str">
        <f>+structure!I1</f>
        <v>CY18</v>
      </c>
      <c r="G10" s="226" t="str">
        <f>+F10</f>
        <v>CY18</v>
      </c>
      <c r="H10" s="227" t="str">
        <f>+structure!H1</f>
        <v>CY18</v>
      </c>
      <c r="I10" s="226" t="str">
        <f>+H10</f>
        <v>CY18</v>
      </c>
      <c r="J10" s="228" t="str">
        <f>+structure!S1</f>
        <v>CY19</v>
      </c>
      <c r="K10" s="229" t="str">
        <f>+structure!S1</f>
        <v>CY19</v>
      </c>
      <c r="L10" s="720" t="s">
        <v>72</v>
      </c>
      <c r="M10" s="714"/>
      <c r="N10" s="715"/>
      <c r="P10" s="231" t="str">
        <f>+structure!U1</f>
        <v>CY18</v>
      </c>
      <c r="Q10" s="226" t="str">
        <f>+P10</f>
        <v>CY18</v>
      </c>
      <c r="R10" s="259" t="str">
        <f>+structure!S1</f>
        <v>CY19</v>
      </c>
      <c r="S10" s="725" t="s">
        <v>72</v>
      </c>
    </row>
    <row r="11" spans="1:19" s="125" customFormat="1" ht="13" x14ac:dyDescent="0.3">
      <c r="A11" s="45" t="s">
        <v>73</v>
      </c>
      <c r="B11" s="54" t="str">
        <f>+structure!E1</f>
        <v>Q1</v>
      </c>
      <c r="C11" s="54" t="str">
        <f>B11</f>
        <v>Q1</v>
      </c>
      <c r="D11" s="54" t="str">
        <f>+structure!N1</f>
        <v>Q2</v>
      </c>
      <c r="E11" s="54" t="str">
        <f>+D11</f>
        <v>Q2</v>
      </c>
      <c r="F11" s="54" t="str">
        <f>+structure!L1</f>
        <v>Q3</v>
      </c>
      <c r="G11" s="54" t="str">
        <f>+F11</f>
        <v>Q3</v>
      </c>
      <c r="H11" s="46" t="str">
        <f>+structure!G1</f>
        <v>Q4</v>
      </c>
      <c r="I11" s="54" t="str">
        <f>H11</f>
        <v>Q4</v>
      </c>
      <c r="J11" s="109" t="str">
        <f>+structure!E1</f>
        <v>Q1</v>
      </c>
      <c r="K11" s="116" t="str">
        <f>+structure!E1</f>
        <v>Q1</v>
      </c>
      <c r="L11" s="717"/>
      <c r="M11" s="717"/>
      <c r="N11" s="718"/>
      <c r="P11" s="191" t="str">
        <f>+structure!C7</f>
        <v>Y-T-D(Mar)</v>
      </c>
      <c r="Q11" s="54" t="str">
        <f>+P11</f>
        <v>Y-T-D(Mar)</v>
      </c>
      <c r="R11" s="185" t="str">
        <f>+structure!C7</f>
        <v>Y-T-D(Mar)</v>
      </c>
      <c r="S11" s="726"/>
    </row>
    <row r="12" spans="1:19" s="125" customFormat="1" ht="12.75" customHeight="1" x14ac:dyDescent="0.3">
      <c r="A12" s="34"/>
      <c r="B12" s="54" t="s">
        <v>85</v>
      </c>
      <c r="C12" s="54" t="s">
        <v>85</v>
      </c>
      <c r="D12" s="54" t="s">
        <v>85</v>
      </c>
      <c r="E12" s="54" t="s">
        <v>85</v>
      </c>
      <c r="F12" s="54" t="s">
        <v>85</v>
      </c>
      <c r="G12" s="54" t="s">
        <v>85</v>
      </c>
      <c r="H12" s="46" t="s">
        <v>85</v>
      </c>
      <c r="I12" s="54" t="str">
        <f>H12</f>
        <v>Act</v>
      </c>
      <c r="J12" s="109" t="s">
        <v>1287</v>
      </c>
      <c r="K12" s="116" t="s">
        <v>497</v>
      </c>
      <c r="L12" s="183" t="s">
        <v>499</v>
      </c>
      <c r="M12" s="184" t="s">
        <v>498</v>
      </c>
      <c r="N12" s="184" t="s">
        <v>519</v>
      </c>
      <c r="P12" s="191" t="s">
        <v>85</v>
      </c>
      <c r="Q12" s="54" t="str">
        <f>+P12</f>
        <v>Act</v>
      </c>
      <c r="R12" s="116" t="s">
        <v>497</v>
      </c>
      <c r="S12" s="184" t="s">
        <v>498</v>
      </c>
    </row>
    <row r="13" spans="1:19" s="125" customFormat="1" ht="12.75" hidden="1" customHeight="1" outlineLevel="1" x14ac:dyDescent="0.3">
      <c r="A13" s="32"/>
      <c r="B13" s="54" t="s">
        <v>58</v>
      </c>
      <c r="C13" s="54" t="s">
        <v>58</v>
      </c>
      <c r="D13" s="54" t="s">
        <v>58</v>
      </c>
      <c r="E13" s="54" t="s">
        <v>58</v>
      </c>
      <c r="F13" s="54" t="s">
        <v>58</v>
      </c>
      <c r="G13" s="54" t="s">
        <v>58</v>
      </c>
      <c r="H13" s="46" t="s">
        <v>58</v>
      </c>
      <c r="I13" s="54" t="str">
        <f>H13</f>
        <v>Actual</v>
      </c>
      <c r="J13" s="109" t="s">
        <v>4</v>
      </c>
      <c r="K13" s="116" t="s">
        <v>58</v>
      </c>
      <c r="L13" s="101"/>
      <c r="M13" s="12"/>
      <c r="N13" s="12"/>
      <c r="P13" s="191" t="s">
        <v>58</v>
      </c>
      <c r="Q13" s="54" t="str">
        <f>+P13</f>
        <v>Actual</v>
      </c>
      <c r="R13" s="116" t="s">
        <v>58</v>
      </c>
      <c r="S13" s="12"/>
    </row>
    <row r="14" spans="1:19" s="125" customFormat="1" ht="12.75" hidden="1" customHeight="1" outlineLevel="1" x14ac:dyDescent="0.3">
      <c r="A14" s="33"/>
      <c r="B14" s="54" t="s">
        <v>7</v>
      </c>
      <c r="C14" s="54" t="s">
        <v>59</v>
      </c>
      <c r="D14" s="54" t="s">
        <v>7</v>
      </c>
      <c r="E14" s="54" t="s">
        <v>59</v>
      </c>
      <c r="F14" s="54" t="s">
        <v>7</v>
      </c>
      <c r="G14" s="54" t="s">
        <v>59</v>
      </c>
      <c r="H14" s="46" t="s">
        <v>7</v>
      </c>
      <c r="I14" s="54" t="s">
        <v>59</v>
      </c>
      <c r="J14" s="109" t="str">
        <f>+structure!W1</f>
        <v>March Forecast</v>
      </c>
      <c r="K14" s="116" t="s">
        <v>7</v>
      </c>
      <c r="L14" s="101"/>
      <c r="M14" s="12"/>
      <c r="N14" s="12"/>
      <c r="P14" s="191" t="s">
        <v>7</v>
      </c>
      <c r="Q14" s="54" t="s">
        <v>59</v>
      </c>
      <c r="R14" s="116" t="s">
        <v>7</v>
      </c>
      <c r="S14" s="12"/>
    </row>
    <row r="15" spans="1:19" ht="12.75" customHeight="1" collapsed="1" x14ac:dyDescent="0.3">
      <c r="A15" s="123" t="s">
        <v>12</v>
      </c>
      <c r="B15" s="61">
        <v>9.5781819999999982</v>
      </c>
      <c r="C15" s="61">
        <v>10.03872100000001</v>
      </c>
      <c r="D15" s="61">
        <v>27.142223000000001</v>
      </c>
      <c r="E15" s="61">
        <v>27.270398</v>
      </c>
      <c r="F15" s="61">
        <v>2.0768589999999989</v>
      </c>
      <c r="G15" s="61">
        <v>1.5543219999999991</v>
      </c>
      <c r="H15" s="58">
        <v>36.511150999999998</v>
      </c>
      <c r="I15" s="61">
        <v>36.383284000000003</v>
      </c>
      <c r="J15" s="166">
        <v>-29.014823130077751</v>
      </c>
      <c r="K15" s="107">
        <v>-4.1008670000000222</v>
      </c>
      <c r="L15" s="50">
        <f t="shared" ref="L15:L23" si="0">K15-J15</f>
        <v>24.913956130077729</v>
      </c>
      <c r="M15" s="50">
        <f t="shared" ref="M15:M23" si="1">+K15-B15</f>
        <v>-13.67904900000002</v>
      </c>
      <c r="N15" s="392">
        <f t="shared" ref="N15:N23" si="2">+K15-H15</f>
        <v>-40.61201800000002</v>
      </c>
      <c r="P15" s="61">
        <v>9.5781819999999982</v>
      </c>
      <c r="Q15" s="61">
        <v>10.038720999999992</v>
      </c>
      <c r="R15" s="107">
        <v>-4.1008669999999938</v>
      </c>
      <c r="S15" s="58">
        <f t="shared" ref="S15:S23" si="3">+R15-P15</f>
        <v>-13.679048999999992</v>
      </c>
    </row>
    <row r="16" spans="1:19" ht="12.75" customHeight="1" x14ac:dyDescent="0.3">
      <c r="A16" s="56" t="s">
        <v>13</v>
      </c>
      <c r="B16" s="62">
        <v>-15.525395999999999</v>
      </c>
      <c r="C16" s="62">
        <v>-16.395054000000002</v>
      </c>
      <c r="D16" s="62">
        <v>3.4698639999999998</v>
      </c>
      <c r="E16" s="62">
        <v>3.6484990000000002</v>
      </c>
      <c r="F16" s="62">
        <v>-5.2229470000000013</v>
      </c>
      <c r="G16" s="62">
        <v>-5.2346649999999997</v>
      </c>
      <c r="H16" s="59">
        <v>-13.810686</v>
      </c>
      <c r="I16" s="62">
        <v>-14.33409</v>
      </c>
      <c r="J16" s="202">
        <v>0</v>
      </c>
      <c r="K16" s="113">
        <v>-12.408901</v>
      </c>
      <c r="L16" s="51">
        <f t="shared" si="0"/>
        <v>-12.408901</v>
      </c>
      <c r="M16" s="51">
        <f t="shared" si="1"/>
        <v>3.1164949999999987</v>
      </c>
      <c r="N16" s="393">
        <f t="shared" si="2"/>
        <v>1.4017850000000003</v>
      </c>
      <c r="P16" s="62">
        <v>-15.525395999999999</v>
      </c>
      <c r="Q16" s="62">
        <v>-16.395054000000002</v>
      </c>
      <c r="R16" s="113">
        <v>-12.408901</v>
      </c>
      <c r="S16" s="59">
        <f t="shared" si="3"/>
        <v>3.1164949999999987</v>
      </c>
    </row>
    <row r="17" spans="1:19" ht="13" hidden="1" outlineLevel="1" x14ac:dyDescent="0.3">
      <c r="A17" s="56" t="s">
        <v>14</v>
      </c>
      <c r="B17" s="62">
        <v>0</v>
      </c>
      <c r="C17" s="62">
        <v>0</v>
      </c>
      <c r="D17" s="62">
        <v>0</v>
      </c>
      <c r="E17" s="62">
        <v>0</v>
      </c>
      <c r="F17" s="62">
        <v>0</v>
      </c>
      <c r="G17" s="62">
        <v>0</v>
      </c>
      <c r="H17" s="59">
        <v>0</v>
      </c>
      <c r="I17" s="62">
        <v>0</v>
      </c>
      <c r="J17" s="202">
        <v>0</v>
      </c>
      <c r="K17" s="113">
        <v>0</v>
      </c>
      <c r="L17" s="51">
        <f t="shared" si="0"/>
        <v>0</v>
      </c>
      <c r="M17" s="51">
        <f t="shared" si="1"/>
        <v>0</v>
      </c>
      <c r="N17" s="393">
        <f t="shared" si="2"/>
        <v>0</v>
      </c>
      <c r="P17" s="62">
        <v>0</v>
      </c>
      <c r="Q17" s="62">
        <v>0</v>
      </c>
      <c r="R17" s="113">
        <v>0</v>
      </c>
      <c r="S17" s="59">
        <f t="shared" si="3"/>
        <v>0</v>
      </c>
    </row>
    <row r="18" spans="1:19" ht="13" hidden="1" outlineLevel="1" x14ac:dyDescent="0.3">
      <c r="A18" s="56" t="s">
        <v>15</v>
      </c>
      <c r="B18" s="62">
        <v>0</v>
      </c>
      <c r="C18" s="62">
        <v>0</v>
      </c>
      <c r="D18" s="62">
        <v>0</v>
      </c>
      <c r="E18" s="62">
        <v>0</v>
      </c>
      <c r="F18" s="62">
        <v>0</v>
      </c>
      <c r="G18" s="62">
        <v>0</v>
      </c>
      <c r="H18" s="59">
        <v>0</v>
      </c>
      <c r="I18" s="62">
        <v>0</v>
      </c>
      <c r="J18" s="202">
        <v>0</v>
      </c>
      <c r="K18" s="113">
        <v>0</v>
      </c>
      <c r="L18" s="51">
        <f t="shared" si="0"/>
        <v>0</v>
      </c>
      <c r="M18" s="51">
        <f t="shared" si="1"/>
        <v>0</v>
      </c>
      <c r="N18" s="393">
        <f t="shared" si="2"/>
        <v>0</v>
      </c>
      <c r="P18" s="62">
        <v>0</v>
      </c>
      <c r="Q18" s="62">
        <v>0</v>
      </c>
      <c r="R18" s="113">
        <v>0</v>
      </c>
      <c r="S18" s="59">
        <f t="shared" si="3"/>
        <v>0</v>
      </c>
    </row>
    <row r="19" spans="1:19" ht="13" collapsed="1" x14ac:dyDescent="0.3">
      <c r="A19" s="56" t="s">
        <v>16</v>
      </c>
      <c r="B19" s="62">
        <v>0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59">
        <v>0</v>
      </c>
      <c r="I19" s="62">
        <v>0</v>
      </c>
      <c r="J19" s="202">
        <v>0</v>
      </c>
      <c r="K19" s="113">
        <v>0</v>
      </c>
      <c r="L19" s="51">
        <f t="shared" si="0"/>
        <v>0</v>
      </c>
      <c r="M19" s="51">
        <f t="shared" si="1"/>
        <v>0</v>
      </c>
      <c r="N19" s="393">
        <f t="shared" si="2"/>
        <v>0</v>
      </c>
      <c r="P19" s="62">
        <v>0</v>
      </c>
      <c r="Q19" s="62">
        <v>0</v>
      </c>
      <c r="R19" s="113">
        <v>0</v>
      </c>
      <c r="S19" s="59">
        <f t="shared" si="3"/>
        <v>0</v>
      </c>
    </row>
    <row r="20" spans="1:19" ht="13" x14ac:dyDescent="0.3">
      <c r="A20" s="56" t="s">
        <v>17</v>
      </c>
      <c r="B20" s="62">
        <v>0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59">
        <v>0</v>
      </c>
      <c r="I20" s="62">
        <v>0</v>
      </c>
      <c r="J20" s="202">
        <v>0</v>
      </c>
      <c r="K20" s="113">
        <v>0</v>
      </c>
      <c r="L20" s="51">
        <f t="shared" si="0"/>
        <v>0</v>
      </c>
      <c r="M20" s="51">
        <f t="shared" si="1"/>
        <v>0</v>
      </c>
      <c r="N20" s="393">
        <f t="shared" si="2"/>
        <v>0</v>
      </c>
      <c r="P20" s="62">
        <v>0</v>
      </c>
      <c r="Q20" s="62">
        <v>0</v>
      </c>
      <c r="R20" s="113">
        <v>0</v>
      </c>
      <c r="S20" s="59">
        <f t="shared" si="3"/>
        <v>0</v>
      </c>
    </row>
    <row r="21" spans="1:19" ht="13" x14ac:dyDescent="0.3">
      <c r="A21" s="56" t="s">
        <v>18</v>
      </c>
      <c r="B21" s="62">
        <v>0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59">
        <v>0</v>
      </c>
      <c r="I21" s="62">
        <v>0</v>
      </c>
      <c r="J21" s="202">
        <v>0</v>
      </c>
      <c r="K21" s="113">
        <v>0</v>
      </c>
      <c r="L21" s="51">
        <f t="shared" si="0"/>
        <v>0</v>
      </c>
      <c r="M21" s="51">
        <f t="shared" si="1"/>
        <v>0</v>
      </c>
      <c r="N21" s="393">
        <f t="shared" si="2"/>
        <v>0</v>
      </c>
      <c r="P21" s="62">
        <v>0</v>
      </c>
      <c r="Q21" s="62">
        <v>0</v>
      </c>
      <c r="R21" s="113">
        <v>0</v>
      </c>
      <c r="S21" s="59">
        <f t="shared" si="3"/>
        <v>0</v>
      </c>
    </row>
    <row r="22" spans="1:19" ht="13" hidden="1" outlineLevel="1" x14ac:dyDescent="0.3">
      <c r="A22" s="56" t="s">
        <v>19</v>
      </c>
      <c r="B22" s="62">
        <v>0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59">
        <v>0</v>
      </c>
      <c r="I22" s="62">
        <v>0</v>
      </c>
      <c r="J22" s="203">
        <v>0</v>
      </c>
      <c r="K22" s="113">
        <v>0</v>
      </c>
      <c r="L22" s="51">
        <f t="shared" si="0"/>
        <v>0</v>
      </c>
      <c r="M22" s="51">
        <f t="shared" si="1"/>
        <v>0</v>
      </c>
      <c r="N22" s="393">
        <f t="shared" si="2"/>
        <v>0</v>
      </c>
      <c r="P22" s="62">
        <v>0</v>
      </c>
      <c r="Q22" s="62">
        <v>0</v>
      </c>
      <c r="R22" s="113">
        <v>0</v>
      </c>
      <c r="S22" s="59">
        <f t="shared" si="3"/>
        <v>0</v>
      </c>
    </row>
    <row r="23" spans="1:19" s="126" customFormat="1" ht="13" collapsed="1" x14ac:dyDescent="0.3">
      <c r="A23" s="156" t="s">
        <v>20</v>
      </c>
      <c r="B23" s="36">
        <v>-5.9472140000000007</v>
      </c>
      <c r="C23" s="36">
        <v>-6.3563329999999922</v>
      </c>
      <c r="D23" s="68">
        <v>30.612087000000002</v>
      </c>
      <c r="E23" s="68">
        <v>30.918897000000001</v>
      </c>
      <c r="F23" s="68">
        <v>-3.1460880000000024</v>
      </c>
      <c r="G23" s="68">
        <v>-3.6803430000000006</v>
      </c>
      <c r="H23" s="68">
        <v>22.700464999999998</v>
      </c>
      <c r="I23" s="36">
        <v>22.049194000000004</v>
      </c>
      <c r="J23" s="36">
        <v>-29.014823130077751</v>
      </c>
      <c r="K23" s="107">
        <v>-16.509768000000022</v>
      </c>
      <c r="L23" s="68">
        <f t="shared" si="0"/>
        <v>12.505055130077729</v>
      </c>
      <c r="M23" s="68">
        <f t="shared" si="1"/>
        <v>-10.562554000000022</v>
      </c>
      <c r="N23" s="286">
        <f t="shared" si="2"/>
        <v>-39.210233000000017</v>
      </c>
      <c r="P23" s="35">
        <v>-5.9472140000000007</v>
      </c>
      <c r="Q23" s="36">
        <v>-6.35633300000001</v>
      </c>
      <c r="R23" s="107">
        <v>-16.509767999999994</v>
      </c>
      <c r="S23" s="286">
        <f t="shared" si="3"/>
        <v>-10.562553999999993</v>
      </c>
    </row>
    <row r="24" spans="1:19" s="158" customFormat="1" ht="13" collapsed="1" x14ac:dyDescent="0.3">
      <c r="A24" s="413" t="s">
        <v>494</v>
      </c>
      <c r="B24" s="414">
        <f>C23</f>
        <v>-6.3563329999999922</v>
      </c>
      <c r="C24" s="414"/>
      <c r="D24" s="415">
        <f>+E23</f>
        <v>30.918897000000001</v>
      </c>
      <c r="E24" s="415"/>
      <c r="F24" s="415">
        <f>+G23</f>
        <v>-3.6803430000000006</v>
      </c>
      <c r="G24" s="415"/>
      <c r="H24" s="415">
        <f>I23</f>
        <v>22.049194000000004</v>
      </c>
      <c r="I24" s="414"/>
      <c r="J24" s="414"/>
      <c r="K24" s="416"/>
      <c r="L24" s="415"/>
      <c r="M24" s="415">
        <f>+K23-B24</f>
        <v>-10.15343500000003</v>
      </c>
      <c r="N24" s="502" t="s">
        <v>1228</v>
      </c>
      <c r="P24" s="417">
        <f>+Q23</f>
        <v>-6.35633300000001</v>
      </c>
      <c r="Q24" s="414"/>
      <c r="R24" s="416"/>
      <c r="S24" s="505">
        <f>+R23-P24</f>
        <v>-10.153434999999984</v>
      </c>
    </row>
    <row r="25" spans="1:19" ht="13" x14ac:dyDescent="0.3">
      <c r="A25" s="56" t="s">
        <v>21</v>
      </c>
      <c r="B25" s="62">
        <v>-57.133752999999999</v>
      </c>
      <c r="C25" s="62">
        <v>-53.249012</v>
      </c>
      <c r="D25" s="62">
        <v>-38.485600999999996</v>
      </c>
      <c r="E25" s="62">
        <v>-39.069354999999995</v>
      </c>
      <c r="F25" s="62">
        <v>-31.567808999999997</v>
      </c>
      <c r="G25" s="62">
        <v>-34.673989999999996</v>
      </c>
      <c r="H25" s="59">
        <v>25.378523000000001</v>
      </c>
      <c r="I25" s="62">
        <v>24.887827999999999</v>
      </c>
      <c r="J25" s="166">
        <v>-38.124162756982862</v>
      </c>
      <c r="K25" s="113">
        <v>-36.216487000000001</v>
      </c>
      <c r="L25" s="51">
        <f>K25-J25</f>
        <v>1.9076757569828615</v>
      </c>
      <c r="M25" s="51">
        <f>+K25-B25</f>
        <v>20.917265999999998</v>
      </c>
      <c r="N25" s="393">
        <f>+K25-H25</f>
        <v>-61.595010000000002</v>
      </c>
      <c r="P25" s="62">
        <v>-57.133752999999999</v>
      </c>
      <c r="Q25" s="62">
        <v>-53.249012</v>
      </c>
      <c r="R25" s="113">
        <v>-36.216487000000001</v>
      </c>
      <c r="S25" s="59">
        <f>+R25-P25</f>
        <v>20.917265999999998</v>
      </c>
    </row>
    <row r="26" spans="1:19" ht="13" hidden="1" outlineLevel="1" x14ac:dyDescent="0.3">
      <c r="A26" s="56" t="s">
        <v>22</v>
      </c>
      <c r="B26" s="62">
        <v>0</v>
      </c>
      <c r="C26" s="62">
        <v>0</v>
      </c>
      <c r="D26" s="62">
        <v>0</v>
      </c>
      <c r="E26" s="62">
        <v>0</v>
      </c>
      <c r="F26" s="62">
        <v>0</v>
      </c>
      <c r="G26" s="62">
        <v>0</v>
      </c>
      <c r="H26" s="59">
        <v>0</v>
      </c>
      <c r="I26" s="62">
        <v>0</v>
      </c>
      <c r="J26" s="202">
        <v>0</v>
      </c>
      <c r="K26" s="113">
        <v>0</v>
      </c>
      <c r="L26" s="51">
        <f>K26-J26</f>
        <v>0</v>
      </c>
      <c r="M26" s="51">
        <f>+K26-B26</f>
        <v>0</v>
      </c>
      <c r="N26" s="393">
        <f>+K26-H26</f>
        <v>0</v>
      </c>
      <c r="P26" s="62">
        <v>0</v>
      </c>
      <c r="Q26" s="62">
        <v>0</v>
      </c>
      <c r="R26" s="113">
        <v>0</v>
      </c>
      <c r="S26" s="59">
        <f>+R26-P26</f>
        <v>0</v>
      </c>
    </row>
    <row r="27" spans="1:19" ht="13" hidden="1" outlineLevel="1" x14ac:dyDescent="0.3">
      <c r="A27" s="56" t="s">
        <v>23</v>
      </c>
      <c r="B27" s="62">
        <v>0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59">
        <v>0</v>
      </c>
      <c r="I27" s="62">
        <v>0</v>
      </c>
      <c r="J27" s="202">
        <v>0</v>
      </c>
      <c r="K27" s="113">
        <v>0</v>
      </c>
      <c r="L27" s="51">
        <f>K27-J27</f>
        <v>0</v>
      </c>
      <c r="M27" s="51">
        <f>+K27-B27</f>
        <v>0</v>
      </c>
      <c r="N27" s="393">
        <f>+K27-H27</f>
        <v>0</v>
      </c>
      <c r="P27" s="62">
        <v>0</v>
      </c>
      <c r="Q27" s="62">
        <v>0</v>
      </c>
      <c r="R27" s="113">
        <v>0</v>
      </c>
      <c r="S27" s="59">
        <f>+R27-P27</f>
        <v>0</v>
      </c>
    </row>
    <row r="28" spans="1:19" ht="13" hidden="1" outlineLevel="1" x14ac:dyDescent="0.3">
      <c r="A28" s="56" t="s">
        <v>24</v>
      </c>
      <c r="B28" s="62">
        <v>0</v>
      </c>
      <c r="C28" s="62">
        <v>0</v>
      </c>
      <c r="D28" s="62">
        <v>0</v>
      </c>
      <c r="E28" s="62">
        <v>0</v>
      </c>
      <c r="F28" s="62">
        <v>0</v>
      </c>
      <c r="G28" s="62">
        <v>0</v>
      </c>
      <c r="H28" s="59">
        <v>0</v>
      </c>
      <c r="I28" s="62">
        <v>0</v>
      </c>
      <c r="J28" s="203">
        <v>-0.63682307478655498</v>
      </c>
      <c r="K28" s="113">
        <v>-0.36482399999999998</v>
      </c>
      <c r="L28" s="51">
        <f>K28-J28</f>
        <v>0.271999074786555</v>
      </c>
      <c r="M28" s="51">
        <f>+K28-B28</f>
        <v>-0.36482399999999998</v>
      </c>
      <c r="N28" s="393">
        <f>+K28-H28</f>
        <v>-0.36482399999999998</v>
      </c>
      <c r="P28" s="62">
        <v>0</v>
      </c>
      <c r="Q28" s="62">
        <v>0</v>
      </c>
      <c r="R28" s="113">
        <v>-0.36482399999999998</v>
      </c>
      <c r="S28" s="59">
        <f>+R28-P28</f>
        <v>-0.36482399999999998</v>
      </c>
    </row>
    <row r="29" spans="1:19" s="126" customFormat="1" ht="13" collapsed="1" x14ac:dyDescent="0.3">
      <c r="A29" s="157" t="s">
        <v>25</v>
      </c>
      <c r="B29" s="36">
        <v>-57.133752999999999</v>
      </c>
      <c r="C29" s="36">
        <v>-53.249012</v>
      </c>
      <c r="D29" s="36">
        <v>-38.485600999999996</v>
      </c>
      <c r="E29" s="36">
        <v>-39.069354999999995</v>
      </c>
      <c r="F29" s="36">
        <v>-31.567808999999997</v>
      </c>
      <c r="G29" s="36">
        <v>-34.673989999999996</v>
      </c>
      <c r="H29" s="36">
        <v>25.378523000000001</v>
      </c>
      <c r="I29" s="36">
        <v>24.887827999999999</v>
      </c>
      <c r="J29" s="68">
        <v>-38.760985831769418</v>
      </c>
      <c r="K29" s="107">
        <v>-36.581310999999999</v>
      </c>
      <c r="L29" s="68">
        <f>K29-J29</f>
        <v>2.1796748317694181</v>
      </c>
      <c r="M29" s="68">
        <f>+K29-B29</f>
        <v>20.552441999999999</v>
      </c>
      <c r="N29" s="286">
        <f>+K29-H29</f>
        <v>-61.959834000000001</v>
      </c>
      <c r="P29" s="35">
        <v>-57.133752999999999</v>
      </c>
      <c r="Q29" s="36">
        <v>-53.249012</v>
      </c>
      <c r="R29" s="107">
        <v>-36.581310999999999</v>
      </c>
      <c r="S29" s="37">
        <f>+R29-P29</f>
        <v>20.552441999999999</v>
      </c>
    </row>
    <row r="30" spans="1:19" s="158" customFormat="1" ht="13" collapsed="1" x14ac:dyDescent="0.3">
      <c r="A30" s="418" t="s">
        <v>495</v>
      </c>
      <c r="B30" s="419">
        <f>C29</f>
        <v>-53.249012</v>
      </c>
      <c r="C30" s="419"/>
      <c r="D30" s="419">
        <f>E29</f>
        <v>-39.069354999999995</v>
      </c>
      <c r="E30" s="419"/>
      <c r="F30" s="419">
        <f>G29</f>
        <v>-34.673989999999996</v>
      </c>
      <c r="G30" s="419"/>
      <c r="H30" s="419">
        <f>I29</f>
        <v>24.887827999999999</v>
      </c>
      <c r="I30" s="419"/>
      <c r="J30" s="420"/>
      <c r="K30" s="421"/>
      <c r="L30" s="420"/>
      <c r="M30" s="420">
        <f>+K29-B30</f>
        <v>16.667701000000001</v>
      </c>
      <c r="N30" s="502" t="s">
        <v>1228</v>
      </c>
      <c r="P30" s="422">
        <f>+Q29</f>
        <v>-53.249012</v>
      </c>
      <c r="Q30" s="419"/>
      <c r="R30" s="421"/>
      <c r="S30" s="506">
        <f>+R29-P30</f>
        <v>16.667701000000001</v>
      </c>
    </row>
    <row r="31" spans="1:19" ht="13" hidden="1" outlineLevel="1" x14ac:dyDescent="0.3">
      <c r="A31" s="128" t="s">
        <v>28</v>
      </c>
      <c r="B31" s="62">
        <v>0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59">
        <v>0</v>
      </c>
      <c r="I31" s="62">
        <v>0</v>
      </c>
      <c r="J31" s="202">
        <v>0</v>
      </c>
      <c r="K31" s="113">
        <v>0</v>
      </c>
      <c r="L31" s="51">
        <f t="shared" ref="L31:L54" si="4">K31-J31</f>
        <v>0</v>
      </c>
      <c r="M31" s="51">
        <f t="shared" ref="M31:M54" si="5">+K31-B31</f>
        <v>0</v>
      </c>
      <c r="N31" s="393">
        <f t="shared" ref="N31:N54" si="6">+K31-H31</f>
        <v>0</v>
      </c>
      <c r="P31" s="62">
        <v>0</v>
      </c>
      <c r="Q31" s="62">
        <v>0</v>
      </c>
      <c r="R31" s="113">
        <v>0</v>
      </c>
      <c r="S31" s="59">
        <f t="shared" ref="S31:S54" si="7">+R31-P31</f>
        <v>0</v>
      </c>
    </row>
    <row r="32" spans="1:19" ht="13" hidden="1" outlineLevel="1" collapsed="1" x14ac:dyDescent="0.3">
      <c r="A32" s="128" t="s">
        <v>29</v>
      </c>
      <c r="B32" s="62">
        <v>-1.95679</v>
      </c>
      <c r="C32" s="62">
        <v>-1.8237420000000002</v>
      </c>
      <c r="D32" s="62">
        <v>-4.5034390000000002</v>
      </c>
      <c r="E32" s="62">
        <v>-4.4134679999999999</v>
      </c>
      <c r="F32" s="62">
        <v>-9.8045289999999987</v>
      </c>
      <c r="G32" s="62">
        <v>-10.002639</v>
      </c>
      <c r="H32" s="59">
        <v>-3.4342569999999997</v>
      </c>
      <c r="I32" s="62">
        <v>-3.5164210000000002</v>
      </c>
      <c r="J32" s="202">
        <v>-28.654910242890544</v>
      </c>
      <c r="K32" s="113">
        <v>-26.905866</v>
      </c>
      <c r="L32" s="51">
        <f t="shared" si="4"/>
        <v>1.7490442428905446</v>
      </c>
      <c r="M32" s="51">
        <f t="shared" si="5"/>
        <v>-24.949075999999998</v>
      </c>
      <c r="N32" s="393">
        <f t="shared" si="6"/>
        <v>-23.471609000000001</v>
      </c>
      <c r="P32" s="62">
        <v>-1.95679</v>
      </c>
      <c r="Q32" s="62">
        <v>-1.8237420000000002</v>
      </c>
      <c r="R32" s="113">
        <v>-26.905866</v>
      </c>
      <c r="S32" s="59">
        <f t="shared" si="7"/>
        <v>-24.949075999999998</v>
      </c>
    </row>
    <row r="33" spans="1:19" ht="13" hidden="1" outlineLevel="1" x14ac:dyDescent="0.3">
      <c r="A33" s="128" t="s">
        <v>30</v>
      </c>
      <c r="B33" s="62">
        <v>0</v>
      </c>
      <c r="C33" s="62">
        <v>0</v>
      </c>
      <c r="D33" s="62">
        <v>0</v>
      </c>
      <c r="E33" s="62">
        <v>0</v>
      </c>
      <c r="F33" s="62">
        <v>0</v>
      </c>
      <c r="G33" s="62">
        <v>0</v>
      </c>
      <c r="H33" s="59">
        <v>0</v>
      </c>
      <c r="I33" s="62">
        <v>0</v>
      </c>
      <c r="J33" s="202">
        <v>0</v>
      </c>
      <c r="K33" s="113">
        <v>0</v>
      </c>
      <c r="L33" s="51">
        <f t="shared" si="4"/>
        <v>0</v>
      </c>
      <c r="M33" s="51">
        <f t="shared" si="5"/>
        <v>0</v>
      </c>
      <c r="N33" s="393">
        <f t="shared" si="6"/>
        <v>0</v>
      </c>
      <c r="P33" s="62">
        <v>0</v>
      </c>
      <c r="Q33" s="62">
        <v>0</v>
      </c>
      <c r="R33" s="113">
        <v>0</v>
      </c>
      <c r="S33" s="59">
        <f t="shared" si="7"/>
        <v>0</v>
      </c>
    </row>
    <row r="34" spans="1:19" s="126" customFormat="1" ht="13" collapsed="1" x14ac:dyDescent="0.3">
      <c r="A34" s="127" t="s">
        <v>31</v>
      </c>
      <c r="B34" s="64">
        <v>-1.95679</v>
      </c>
      <c r="C34" s="64">
        <v>-1.8237420000000002</v>
      </c>
      <c r="D34" s="64">
        <v>-4.5034390000000002</v>
      </c>
      <c r="E34" s="64">
        <v>-4.4134679999999999</v>
      </c>
      <c r="F34" s="64">
        <v>-9.8045289999999987</v>
      </c>
      <c r="G34" s="64">
        <v>-10.002639</v>
      </c>
      <c r="H34" s="65">
        <v>-3.4342569999999997</v>
      </c>
      <c r="I34" s="64">
        <v>-3.5164210000000002</v>
      </c>
      <c r="J34" s="204">
        <v>-28.654910242890544</v>
      </c>
      <c r="K34" s="120">
        <v>-26.905866</v>
      </c>
      <c r="L34" s="57">
        <f t="shared" si="4"/>
        <v>1.7490442428905446</v>
      </c>
      <c r="M34" s="57">
        <f t="shared" si="5"/>
        <v>-24.949075999999998</v>
      </c>
      <c r="N34" s="394">
        <f t="shared" si="6"/>
        <v>-23.471609000000001</v>
      </c>
      <c r="P34" s="64">
        <v>-1.95679</v>
      </c>
      <c r="Q34" s="64">
        <v>-1.8237420000000002</v>
      </c>
      <c r="R34" s="120">
        <v>-26.905866</v>
      </c>
      <c r="S34" s="65">
        <f t="shared" si="7"/>
        <v>-24.949075999999998</v>
      </c>
    </row>
    <row r="35" spans="1:19" ht="13" x14ac:dyDescent="0.3">
      <c r="A35" s="128" t="s">
        <v>32</v>
      </c>
      <c r="B35" s="62">
        <v>-1079.598127</v>
      </c>
      <c r="C35" s="62">
        <v>-1032.522003</v>
      </c>
      <c r="D35" s="62">
        <v>-1185.2870350000001</v>
      </c>
      <c r="E35" s="62">
        <v>-1196.6091660000002</v>
      </c>
      <c r="F35" s="62">
        <v>-1273.8146220000001</v>
      </c>
      <c r="G35" s="62">
        <v>-1328.7959940000001</v>
      </c>
      <c r="H35" s="59">
        <v>-1214.1872410000001</v>
      </c>
      <c r="I35" s="62">
        <v>-1239.5615419999999</v>
      </c>
      <c r="J35" s="202">
        <v>-1316.1185983858502</v>
      </c>
      <c r="K35" s="113">
        <v>-1396.325619</v>
      </c>
      <c r="L35" s="51">
        <f t="shared" si="4"/>
        <v>-80.207020614149769</v>
      </c>
      <c r="M35" s="51">
        <f t="shared" si="5"/>
        <v>-316.72749199999998</v>
      </c>
      <c r="N35" s="393">
        <f t="shared" si="6"/>
        <v>-182.13837799999988</v>
      </c>
      <c r="P35" s="62">
        <v>-1079.598127</v>
      </c>
      <c r="Q35" s="62">
        <v>-1032.522003</v>
      </c>
      <c r="R35" s="113">
        <v>-1396.3256190000002</v>
      </c>
      <c r="S35" s="59">
        <f t="shared" si="7"/>
        <v>-316.72749200000021</v>
      </c>
    </row>
    <row r="36" spans="1:19" ht="13" hidden="1" outlineLevel="1" x14ac:dyDescent="0.3">
      <c r="A36" s="129" t="s">
        <v>33</v>
      </c>
      <c r="B36" s="62">
        <v>0</v>
      </c>
      <c r="C36" s="62">
        <v>0</v>
      </c>
      <c r="D36" s="62">
        <v>0</v>
      </c>
      <c r="E36" s="62">
        <v>0</v>
      </c>
      <c r="F36" s="62">
        <v>0</v>
      </c>
      <c r="G36" s="62">
        <v>0</v>
      </c>
      <c r="H36" s="59">
        <v>0</v>
      </c>
      <c r="I36" s="62">
        <v>0</v>
      </c>
      <c r="J36" s="202">
        <v>0</v>
      </c>
      <c r="K36" s="113">
        <v>0</v>
      </c>
      <c r="L36" s="51">
        <f t="shared" si="4"/>
        <v>0</v>
      </c>
      <c r="M36" s="51">
        <f t="shared" si="5"/>
        <v>0</v>
      </c>
      <c r="N36" s="393">
        <f t="shared" si="6"/>
        <v>0</v>
      </c>
      <c r="P36" s="62">
        <v>0</v>
      </c>
      <c r="Q36" s="62">
        <v>0</v>
      </c>
      <c r="R36" s="113">
        <v>0</v>
      </c>
      <c r="S36" s="59">
        <f t="shared" si="7"/>
        <v>0</v>
      </c>
    </row>
    <row r="37" spans="1:19" ht="13" hidden="1" outlineLevel="1" x14ac:dyDescent="0.3">
      <c r="A37" s="129" t="s">
        <v>34</v>
      </c>
      <c r="B37" s="62">
        <v>0</v>
      </c>
      <c r="C37" s="62">
        <v>0</v>
      </c>
      <c r="D37" s="62">
        <v>0</v>
      </c>
      <c r="E37" s="62">
        <v>0</v>
      </c>
      <c r="F37" s="62">
        <v>0</v>
      </c>
      <c r="G37" s="62">
        <v>0</v>
      </c>
      <c r="H37" s="59">
        <v>0</v>
      </c>
      <c r="I37" s="62">
        <v>0</v>
      </c>
      <c r="J37" s="202">
        <v>0</v>
      </c>
      <c r="K37" s="113">
        <v>0</v>
      </c>
      <c r="L37" s="51">
        <f t="shared" si="4"/>
        <v>0</v>
      </c>
      <c r="M37" s="51">
        <f t="shared" si="5"/>
        <v>0</v>
      </c>
      <c r="N37" s="393">
        <f t="shared" si="6"/>
        <v>0</v>
      </c>
      <c r="P37" s="62">
        <v>0</v>
      </c>
      <c r="Q37" s="62">
        <v>0</v>
      </c>
      <c r="R37" s="113">
        <v>0</v>
      </c>
      <c r="S37" s="59">
        <f t="shared" si="7"/>
        <v>0</v>
      </c>
    </row>
    <row r="38" spans="1:19" ht="13" hidden="1" outlineLevel="1" x14ac:dyDescent="0.3">
      <c r="A38" s="129" t="s">
        <v>35</v>
      </c>
      <c r="B38" s="62">
        <v>-43.203568000000004</v>
      </c>
      <c r="C38" s="62">
        <v>-45.446995000000001</v>
      </c>
      <c r="D38" s="62">
        <v>-62.439422999999991</v>
      </c>
      <c r="E38" s="62">
        <v>-66.073444999999992</v>
      </c>
      <c r="F38" s="62">
        <v>-40.802458000000001</v>
      </c>
      <c r="G38" s="62">
        <v>-40.80174499999999</v>
      </c>
      <c r="H38" s="59">
        <v>-42.066983999999998</v>
      </c>
      <c r="I38" s="62">
        <v>-43.556576</v>
      </c>
      <c r="J38" s="202">
        <v>-55.784882753577335</v>
      </c>
      <c r="K38" s="113">
        <v>-43.057599000000003</v>
      </c>
      <c r="L38" s="51">
        <f t="shared" si="4"/>
        <v>12.727283753577332</v>
      </c>
      <c r="M38" s="51">
        <f t="shared" si="5"/>
        <v>0.1459690000000009</v>
      </c>
      <c r="N38" s="393">
        <f t="shared" si="6"/>
        <v>-0.99061500000000535</v>
      </c>
      <c r="P38" s="62">
        <v>-43.203567999999997</v>
      </c>
      <c r="Q38" s="62">
        <v>-45.446995000000001</v>
      </c>
      <c r="R38" s="113">
        <v>-43.057599000000003</v>
      </c>
      <c r="S38" s="59">
        <f t="shared" si="7"/>
        <v>0.1459689999999938</v>
      </c>
    </row>
    <row r="39" spans="1:19" ht="13" collapsed="1" x14ac:dyDescent="0.3">
      <c r="A39" s="128" t="s">
        <v>477</v>
      </c>
      <c r="B39" s="62">
        <f>SUM(B36:B38)</f>
        <v>-43.203568000000004</v>
      </c>
      <c r="C39" s="62">
        <f>SUM(C36:C38)</f>
        <v>-45.446995000000001</v>
      </c>
      <c r="D39" s="62"/>
      <c r="E39" s="62"/>
      <c r="F39" s="62"/>
      <c r="G39" s="62"/>
      <c r="H39" s="62">
        <f>SUM(H36:H38)</f>
        <v>-42.066983999999998</v>
      </c>
      <c r="I39" s="62">
        <f>SUM(I36:I38)</f>
        <v>-43.556576</v>
      </c>
      <c r="J39" s="202">
        <f>SUM(J36:J38)</f>
        <v>-55.784882753577335</v>
      </c>
      <c r="K39" s="113">
        <f>SUM(K36:K38)</f>
        <v>-43.057599000000003</v>
      </c>
      <c r="L39" s="51">
        <f t="shared" si="4"/>
        <v>12.727283753577332</v>
      </c>
      <c r="M39" s="51">
        <f t="shared" si="5"/>
        <v>0.1459690000000009</v>
      </c>
      <c r="N39" s="393">
        <f t="shared" si="6"/>
        <v>-0.99061500000000535</v>
      </c>
      <c r="P39" s="62">
        <f>SUM(P36:P38)</f>
        <v>-43.203567999999997</v>
      </c>
      <c r="Q39" s="62"/>
      <c r="R39" s="113">
        <f>SUM(R36:R38)</f>
        <v>-43.057599000000003</v>
      </c>
      <c r="S39" s="59">
        <f t="shared" si="7"/>
        <v>0.1459689999999938</v>
      </c>
    </row>
    <row r="40" spans="1:19" ht="13" hidden="1" outlineLevel="1" x14ac:dyDescent="0.3">
      <c r="A40" s="129" t="s">
        <v>36</v>
      </c>
      <c r="B40" s="62">
        <v>-17.890839999999997</v>
      </c>
      <c r="C40" s="62">
        <v>-13.682648</v>
      </c>
      <c r="D40" s="62">
        <v>-51.309403999999994</v>
      </c>
      <c r="E40" s="62">
        <v>-51.240707000000008</v>
      </c>
      <c r="F40" s="62">
        <v>-165.38400100000001</v>
      </c>
      <c r="G40" s="62">
        <v>-173.76519400000001</v>
      </c>
      <c r="H40" s="59">
        <v>-99.444303000000019</v>
      </c>
      <c r="I40" s="62">
        <v>-101.936364</v>
      </c>
      <c r="J40" s="202">
        <v>-63.432719339090539</v>
      </c>
      <c r="K40" s="113">
        <v>-88.068776999999997</v>
      </c>
      <c r="L40" s="51">
        <f t="shared" si="4"/>
        <v>-24.636057660909458</v>
      </c>
      <c r="M40" s="51">
        <f t="shared" si="5"/>
        <v>-70.177937</v>
      </c>
      <c r="N40" s="393">
        <f t="shared" si="6"/>
        <v>11.375526000000022</v>
      </c>
      <c r="P40" s="62">
        <v>-17.890839999999997</v>
      </c>
      <c r="Q40" s="62">
        <v>-13.682648</v>
      </c>
      <c r="R40" s="113">
        <v>-88.068776999999997</v>
      </c>
      <c r="S40" s="59">
        <f t="shared" si="7"/>
        <v>-70.177937</v>
      </c>
    </row>
    <row r="41" spans="1:19" ht="13" hidden="1" outlineLevel="1" x14ac:dyDescent="0.3">
      <c r="A41" s="129" t="s">
        <v>37</v>
      </c>
      <c r="B41" s="62">
        <v>0</v>
      </c>
      <c r="C41" s="62">
        <v>0</v>
      </c>
      <c r="D41" s="62">
        <v>0</v>
      </c>
      <c r="E41" s="62">
        <v>0</v>
      </c>
      <c r="F41" s="62">
        <v>0</v>
      </c>
      <c r="G41" s="62">
        <v>0</v>
      </c>
      <c r="H41" s="59">
        <v>0</v>
      </c>
      <c r="I41" s="62">
        <v>0</v>
      </c>
      <c r="J41" s="202">
        <v>-3.0000000000000001E-6</v>
      </c>
      <c r="K41" s="113">
        <v>-3.0000000000000001E-6</v>
      </c>
      <c r="L41" s="51">
        <f t="shared" si="4"/>
        <v>0</v>
      </c>
      <c r="M41" s="51">
        <f t="shared" si="5"/>
        <v>-3.0000000000000001E-6</v>
      </c>
      <c r="N41" s="393">
        <f t="shared" si="6"/>
        <v>-3.0000000000000001E-6</v>
      </c>
      <c r="P41" s="62">
        <v>0</v>
      </c>
      <c r="Q41" s="62">
        <v>0</v>
      </c>
      <c r="R41" s="113">
        <v>-3.0000000000000001E-6</v>
      </c>
      <c r="S41" s="59">
        <f t="shared" si="7"/>
        <v>-3.0000000000000001E-6</v>
      </c>
    </row>
    <row r="42" spans="1:19" ht="13" collapsed="1" x14ac:dyDescent="0.3">
      <c r="A42" s="128" t="s">
        <v>103</v>
      </c>
      <c r="B42" s="62">
        <f>SUM(B40:B41)</f>
        <v>-17.890839999999997</v>
      </c>
      <c r="C42" s="62">
        <f>SUM(C40:C41)</f>
        <v>-13.682648</v>
      </c>
      <c r="D42" s="62"/>
      <c r="E42" s="62"/>
      <c r="F42" s="62"/>
      <c r="G42" s="62"/>
      <c r="H42" s="62">
        <f>SUM(H40:H41)</f>
        <v>-99.444303000000019</v>
      </c>
      <c r="I42" s="62">
        <f>SUM(I40:I41)</f>
        <v>-101.936364</v>
      </c>
      <c r="J42" s="202">
        <f>SUM(J40:J41)</f>
        <v>-63.432722339090539</v>
      </c>
      <c r="K42" s="113">
        <f>SUM(K40:K41)</f>
        <v>-88.068780000000004</v>
      </c>
      <c r="L42" s="51">
        <f t="shared" si="4"/>
        <v>-24.636057660909465</v>
      </c>
      <c r="M42" s="51">
        <f t="shared" si="5"/>
        <v>-70.177940000000007</v>
      </c>
      <c r="N42" s="393">
        <f t="shared" si="6"/>
        <v>11.375523000000015</v>
      </c>
      <c r="P42" s="62">
        <f>SUM(P40:P41)</f>
        <v>-17.890839999999997</v>
      </c>
      <c r="Q42" s="62"/>
      <c r="R42" s="113">
        <f>SUM(R40:R41)</f>
        <v>-88.068780000000004</v>
      </c>
      <c r="S42" s="59">
        <f t="shared" si="7"/>
        <v>-70.177940000000007</v>
      </c>
    </row>
    <row r="43" spans="1:19" ht="13" x14ac:dyDescent="0.3">
      <c r="A43" s="128" t="s">
        <v>38</v>
      </c>
      <c r="B43" s="62">
        <v>0</v>
      </c>
      <c r="C43" s="62">
        <v>0</v>
      </c>
      <c r="D43" s="62">
        <v>0</v>
      </c>
      <c r="E43" s="62">
        <v>0</v>
      </c>
      <c r="F43" s="62">
        <v>0</v>
      </c>
      <c r="G43" s="62">
        <v>0</v>
      </c>
      <c r="H43" s="59">
        <v>0</v>
      </c>
      <c r="I43" s="62">
        <v>0</v>
      </c>
      <c r="J43" s="202">
        <v>0</v>
      </c>
      <c r="K43" s="113">
        <v>0</v>
      </c>
      <c r="L43" s="51">
        <f t="shared" si="4"/>
        <v>0</v>
      </c>
      <c r="M43" s="51">
        <f t="shared" si="5"/>
        <v>0</v>
      </c>
      <c r="N43" s="393">
        <f t="shared" si="6"/>
        <v>0</v>
      </c>
      <c r="P43" s="62">
        <v>0</v>
      </c>
      <c r="Q43" s="62">
        <v>0</v>
      </c>
      <c r="R43" s="113">
        <v>0</v>
      </c>
      <c r="S43" s="59">
        <f t="shared" si="7"/>
        <v>0</v>
      </c>
    </row>
    <row r="44" spans="1:19" s="126" customFormat="1" ht="13" x14ac:dyDescent="0.3">
      <c r="A44" s="127" t="s">
        <v>39</v>
      </c>
      <c r="B44" s="64">
        <v>-1140.6925349999999</v>
      </c>
      <c r="C44" s="64">
        <v>-1091.651646</v>
      </c>
      <c r="D44" s="64">
        <v>-1299.0358620000002</v>
      </c>
      <c r="E44" s="64">
        <v>-1313.9233180000001</v>
      </c>
      <c r="F44" s="64">
        <v>-1480.0010809999999</v>
      </c>
      <c r="G44" s="64">
        <v>-1543.3629330000001</v>
      </c>
      <c r="H44" s="65">
        <v>-1355.6985280000001</v>
      </c>
      <c r="I44" s="64">
        <v>-1385.0544819999998</v>
      </c>
      <c r="J44" s="204">
        <v>-1435.3362034785182</v>
      </c>
      <c r="K44" s="120">
        <v>-1527.451998</v>
      </c>
      <c r="L44" s="57">
        <f t="shared" si="4"/>
        <v>-92.115794521481803</v>
      </c>
      <c r="M44" s="57">
        <f t="shared" si="5"/>
        <v>-386.7594630000001</v>
      </c>
      <c r="N44" s="394">
        <f t="shared" si="6"/>
        <v>-171.75346999999988</v>
      </c>
      <c r="P44" s="64">
        <v>-1140.6925349999999</v>
      </c>
      <c r="Q44" s="64">
        <v>-1091.651646</v>
      </c>
      <c r="R44" s="120">
        <v>-1527.451998</v>
      </c>
      <c r="S44" s="65">
        <f t="shared" si="7"/>
        <v>-386.7594630000001</v>
      </c>
    </row>
    <row r="45" spans="1:19" s="126" customFormat="1" ht="13" x14ac:dyDescent="0.3">
      <c r="A45" s="136" t="s">
        <v>40</v>
      </c>
      <c r="B45" s="139">
        <v>-1142.6493249999999</v>
      </c>
      <c r="C45" s="139">
        <v>-1093.4753880000001</v>
      </c>
      <c r="D45" s="132">
        <v>-1303.5393010000003</v>
      </c>
      <c r="E45" s="132">
        <v>-1318.3367860000001</v>
      </c>
      <c r="F45" s="132">
        <v>-1489.8056099999999</v>
      </c>
      <c r="G45" s="132">
        <v>-1553.3655720000002</v>
      </c>
      <c r="H45" s="132">
        <v>-1359.132785</v>
      </c>
      <c r="I45" s="139">
        <v>-1388.5709029999998</v>
      </c>
      <c r="J45" s="139">
        <v>-1463.9911137214087</v>
      </c>
      <c r="K45" s="107">
        <v>-1554.3578640000001</v>
      </c>
      <c r="L45" s="132">
        <f t="shared" si="4"/>
        <v>-90.366750278591326</v>
      </c>
      <c r="M45" s="132">
        <f t="shared" si="5"/>
        <v>-411.7085390000002</v>
      </c>
      <c r="N45" s="395">
        <f t="shared" si="6"/>
        <v>-195.22507900000005</v>
      </c>
      <c r="P45" s="277">
        <v>-1142.6493249999999</v>
      </c>
      <c r="Q45" s="139">
        <v>-1093.4753880000001</v>
      </c>
      <c r="R45" s="107">
        <v>-1554.3578640000001</v>
      </c>
      <c r="S45" s="395">
        <f t="shared" si="7"/>
        <v>-411.7085390000002</v>
      </c>
    </row>
    <row r="46" spans="1:19" s="126" customFormat="1" ht="13" x14ac:dyDescent="0.3">
      <c r="A46" s="137" t="s">
        <v>41</v>
      </c>
      <c r="B46" s="122">
        <v>-53.990774999999999</v>
      </c>
      <c r="C46" s="122">
        <v>-55.060652000000005</v>
      </c>
      <c r="D46" s="134">
        <v>-71.518203999999997</v>
      </c>
      <c r="E46" s="134">
        <v>-73.421778000000003</v>
      </c>
      <c r="F46" s="134">
        <v>-72.97829999999999</v>
      </c>
      <c r="G46" s="134">
        <v>-74.957701999999998</v>
      </c>
      <c r="H46" s="134">
        <v>-158.91059899999999</v>
      </c>
      <c r="I46" s="122">
        <v>-160.97505200000001</v>
      </c>
      <c r="J46" s="122">
        <v>-188.05526054790471</v>
      </c>
      <c r="K46" s="120">
        <v>-259.97973200000001</v>
      </c>
      <c r="L46" s="134">
        <f t="shared" si="4"/>
        <v>-71.924471452095304</v>
      </c>
      <c r="M46" s="134">
        <f t="shared" si="5"/>
        <v>-205.98895700000003</v>
      </c>
      <c r="N46" s="396">
        <f t="shared" si="6"/>
        <v>-101.06913300000002</v>
      </c>
      <c r="P46" s="278">
        <v>-53.990774999999999</v>
      </c>
      <c r="Q46" s="122">
        <v>-55.060652000000005</v>
      </c>
      <c r="R46" s="120">
        <v>-259.97973200000001</v>
      </c>
      <c r="S46" s="396">
        <f t="shared" si="7"/>
        <v>-205.98895700000003</v>
      </c>
    </row>
    <row r="47" spans="1:19" s="126" customFormat="1" ht="13" x14ac:dyDescent="0.3">
      <c r="A47" s="138" t="s">
        <v>42</v>
      </c>
      <c r="B47" s="140">
        <v>0</v>
      </c>
      <c r="C47" s="140">
        <v>0</v>
      </c>
      <c r="D47" s="133">
        <v>0</v>
      </c>
      <c r="E47" s="133">
        <v>0</v>
      </c>
      <c r="F47" s="133">
        <v>0</v>
      </c>
      <c r="G47" s="133">
        <v>0</v>
      </c>
      <c r="H47" s="133">
        <v>0</v>
      </c>
      <c r="I47" s="140">
        <v>0</v>
      </c>
      <c r="J47" s="140">
        <v>0</v>
      </c>
      <c r="K47" s="118">
        <v>0</v>
      </c>
      <c r="L47" s="133">
        <f t="shared" si="4"/>
        <v>0</v>
      </c>
      <c r="M47" s="133">
        <f t="shared" si="5"/>
        <v>0</v>
      </c>
      <c r="N47" s="397">
        <f t="shared" si="6"/>
        <v>0</v>
      </c>
      <c r="P47" s="279">
        <v>0</v>
      </c>
      <c r="Q47" s="140">
        <v>0</v>
      </c>
      <c r="R47" s="118">
        <v>0</v>
      </c>
      <c r="S47" s="397">
        <f t="shared" si="7"/>
        <v>0</v>
      </c>
    </row>
    <row r="48" spans="1:19" ht="13" x14ac:dyDescent="0.3">
      <c r="A48" s="124" t="s">
        <v>43</v>
      </c>
      <c r="B48" s="62">
        <v>-11.196670000000001</v>
      </c>
      <c r="C48" s="62">
        <v>-10.435366</v>
      </c>
      <c r="D48" s="62">
        <v>-10.420327</v>
      </c>
      <c r="E48" s="62">
        <v>-10.435365000000001</v>
      </c>
      <c r="F48" s="62">
        <v>-9.7371230000000004</v>
      </c>
      <c r="G48" s="62">
        <v>-10.435365000000001</v>
      </c>
      <c r="H48" s="59">
        <v>-10.26638</v>
      </c>
      <c r="I48" s="62">
        <v>-10.435365000000001</v>
      </c>
      <c r="J48" s="166">
        <v>-12.092241913112845</v>
      </c>
      <c r="K48" s="113">
        <v>-10.435366</v>
      </c>
      <c r="L48" s="51">
        <f t="shared" si="4"/>
        <v>1.6568759131128452</v>
      </c>
      <c r="M48" s="51">
        <f t="shared" si="5"/>
        <v>0.76130400000000087</v>
      </c>
      <c r="N48" s="393">
        <f t="shared" si="6"/>
        <v>-0.1689860000000003</v>
      </c>
      <c r="P48" s="62">
        <v>-11.196670000000001</v>
      </c>
      <c r="Q48" s="62">
        <v>-10.435366</v>
      </c>
      <c r="R48" s="113">
        <v>-10.435366</v>
      </c>
      <c r="S48" s="59">
        <f t="shared" si="7"/>
        <v>0.76130400000000087</v>
      </c>
    </row>
    <row r="49" spans="1:19" ht="13" x14ac:dyDescent="0.3">
      <c r="A49" s="124" t="s">
        <v>46</v>
      </c>
      <c r="B49" s="62">
        <v>0</v>
      </c>
      <c r="C49" s="62">
        <v>0</v>
      </c>
      <c r="D49" s="62">
        <v>0</v>
      </c>
      <c r="E49" s="62">
        <v>0</v>
      </c>
      <c r="F49" s="62">
        <v>0</v>
      </c>
      <c r="G49" s="62">
        <v>0</v>
      </c>
      <c r="H49" s="59">
        <v>0</v>
      </c>
      <c r="I49" s="62">
        <v>0</v>
      </c>
      <c r="J49" s="202">
        <v>0</v>
      </c>
      <c r="K49" s="113">
        <v>0</v>
      </c>
      <c r="L49" s="51">
        <f t="shared" si="4"/>
        <v>0</v>
      </c>
      <c r="M49" s="51">
        <f t="shared" si="5"/>
        <v>0</v>
      </c>
      <c r="N49" s="393">
        <f t="shared" si="6"/>
        <v>0</v>
      </c>
      <c r="P49" s="62">
        <v>0</v>
      </c>
      <c r="Q49" s="62">
        <v>0</v>
      </c>
      <c r="R49" s="113">
        <v>0</v>
      </c>
      <c r="S49" s="59">
        <f t="shared" si="7"/>
        <v>0</v>
      </c>
    </row>
    <row r="50" spans="1:19" ht="13" hidden="1" outlineLevel="1" x14ac:dyDescent="0.3">
      <c r="A50" s="128" t="s">
        <v>47</v>
      </c>
      <c r="B50" s="62">
        <v>0</v>
      </c>
      <c r="C50" s="62">
        <v>0</v>
      </c>
      <c r="D50" s="62">
        <v>0</v>
      </c>
      <c r="E50" s="62">
        <v>0</v>
      </c>
      <c r="F50" s="62">
        <v>0</v>
      </c>
      <c r="G50" s="62">
        <v>0</v>
      </c>
      <c r="H50" s="59">
        <v>0</v>
      </c>
      <c r="I50" s="62">
        <v>0</v>
      </c>
      <c r="J50" s="202">
        <v>1.9074394820165153E-2</v>
      </c>
      <c r="K50" s="113">
        <v>0</v>
      </c>
      <c r="L50" s="51">
        <f t="shared" si="4"/>
        <v>-1.9074394820165153E-2</v>
      </c>
      <c r="M50" s="51">
        <f t="shared" si="5"/>
        <v>0</v>
      </c>
      <c r="N50" s="393">
        <f t="shared" si="6"/>
        <v>0</v>
      </c>
      <c r="P50" s="62">
        <v>0</v>
      </c>
      <c r="Q50" s="62">
        <v>0</v>
      </c>
      <c r="R50" s="113">
        <v>0</v>
      </c>
      <c r="S50" s="59">
        <f t="shared" si="7"/>
        <v>0</v>
      </c>
    </row>
    <row r="51" spans="1:19" ht="13" hidden="1" outlineLevel="1" x14ac:dyDescent="0.3">
      <c r="A51" s="128" t="s">
        <v>48</v>
      </c>
      <c r="B51" s="62">
        <v>1.0000000036924916E-6</v>
      </c>
      <c r="C51" s="62">
        <v>-1.0000000099097406E-6</v>
      </c>
      <c r="D51" s="62">
        <v>-1.9999999985031991E-6</v>
      </c>
      <c r="E51" s="62">
        <v>-1.9999999993913775E-6</v>
      </c>
      <c r="F51" s="62">
        <v>-1.0000000036924916E-6</v>
      </c>
      <c r="G51" s="62">
        <v>-3.0000000030838692E-6</v>
      </c>
      <c r="H51" s="59">
        <v>-2.0000000029440912E-6</v>
      </c>
      <c r="I51" s="62">
        <v>-3.0000000030838692E-6</v>
      </c>
      <c r="J51" s="202">
        <v>-0.27437704931409002</v>
      </c>
      <c r="K51" s="113">
        <v>-2.000000004720448E-6</v>
      </c>
      <c r="L51" s="51">
        <f t="shared" si="4"/>
        <v>0.2743750493140853</v>
      </c>
      <c r="M51" s="51">
        <f t="shared" si="5"/>
        <v>-3.0000000084129397E-6</v>
      </c>
      <c r="N51" s="393">
        <f t="shared" si="6"/>
        <v>-1.7763568394002505E-15</v>
      </c>
      <c r="P51" s="62">
        <v>9.9999999814137652E-7</v>
      </c>
      <c r="Q51" s="62">
        <v>-1.0000000014720456E-6</v>
      </c>
      <c r="R51" s="113">
        <v>-1.9999999993913775E-6</v>
      </c>
      <c r="S51" s="59">
        <f t="shared" si="7"/>
        <v>-2.999999997532754E-6</v>
      </c>
    </row>
    <row r="52" spans="1:19" ht="13" hidden="1" outlineLevel="1" x14ac:dyDescent="0.3">
      <c r="A52" s="128" t="s">
        <v>49</v>
      </c>
      <c r="B52" s="62">
        <v>79.421041999999971</v>
      </c>
      <c r="C52" s="62">
        <v>74.020903999999959</v>
      </c>
      <c r="D52" s="62">
        <v>75.545739999999981</v>
      </c>
      <c r="E52" s="62">
        <v>75.596091000000015</v>
      </c>
      <c r="F52" s="62">
        <v>76.892413000000047</v>
      </c>
      <c r="G52" s="62">
        <v>81.887074999999996</v>
      </c>
      <c r="H52" s="59">
        <v>78.829178999999982</v>
      </c>
      <c r="I52" s="62">
        <v>80.087264000000005</v>
      </c>
      <c r="J52" s="202">
        <v>63.600723816157497</v>
      </c>
      <c r="K52" s="113">
        <v>62.262654999999867</v>
      </c>
      <c r="L52" s="51">
        <f t="shared" si="4"/>
        <v>-1.3380688161576302</v>
      </c>
      <c r="M52" s="51">
        <f t="shared" si="5"/>
        <v>-17.158387000000104</v>
      </c>
      <c r="N52" s="393">
        <f t="shared" si="6"/>
        <v>-16.566524000000115</v>
      </c>
      <c r="P52" s="62">
        <v>79.421041999999986</v>
      </c>
      <c r="Q52" s="62">
        <v>74.020903999999973</v>
      </c>
      <c r="R52" s="113">
        <v>62.262655000000009</v>
      </c>
      <c r="S52" s="59">
        <f t="shared" si="7"/>
        <v>-17.158386999999976</v>
      </c>
    </row>
    <row r="53" spans="1:19" ht="13" hidden="1" outlineLevel="1" x14ac:dyDescent="0.3">
      <c r="A53" s="128" t="s">
        <v>50</v>
      </c>
      <c r="B53" s="62">
        <v>0</v>
      </c>
      <c r="C53" s="62">
        <v>0</v>
      </c>
      <c r="D53" s="62">
        <v>0</v>
      </c>
      <c r="E53" s="62">
        <v>0</v>
      </c>
      <c r="F53" s="62">
        <v>0</v>
      </c>
      <c r="G53" s="62">
        <v>0</v>
      </c>
      <c r="H53" s="59">
        <v>0</v>
      </c>
      <c r="I53" s="62">
        <v>0</v>
      </c>
      <c r="J53" s="202">
        <v>0</v>
      </c>
      <c r="K53" s="113">
        <v>0</v>
      </c>
      <c r="L53" s="51">
        <f t="shared" si="4"/>
        <v>0</v>
      </c>
      <c r="M53" s="51">
        <f t="shared" si="5"/>
        <v>0</v>
      </c>
      <c r="N53" s="393">
        <f t="shared" si="6"/>
        <v>0</v>
      </c>
      <c r="P53" s="62">
        <v>0</v>
      </c>
      <c r="Q53" s="62">
        <v>0</v>
      </c>
      <c r="R53" s="113">
        <v>0</v>
      </c>
      <c r="S53" s="59">
        <f t="shared" si="7"/>
        <v>0</v>
      </c>
    </row>
    <row r="54" spans="1:19" ht="13" collapsed="1" x14ac:dyDescent="0.3">
      <c r="A54" s="124" t="s">
        <v>104</v>
      </c>
      <c r="B54" s="62">
        <f>SUM(B50:B53)</f>
        <v>79.421042999999969</v>
      </c>
      <c r="C54" s="62">
        <f>SUM(C50:C53)</f>
        <v>74.020902999999947</v>
      </c>
      <c r="D54" s="62"/>
      <c r="E54" s="62"/>
      <c r="F54" s="62"/>
      <c r="G54" s="62"/>
      <c r="H54" s="62">
        <f>SUM(H50:H53)</f>
        <v>78.829176999999973</v>
      </c>
      <c r="I54" s="62">
        <f>SUM(I50:I53)</f>
        <v>80.087260999999998</v>
      </c>
      <c r="J54" s="202">
        <f>SUM(J50:J53)</f>
        <v>63.345421161663573</v>
      </c>
      <c r="K54" s="113">
        <f>SUM(K50:K53)</f>
        <v>62.262652999999865</v>
      </c>
      <c r="L54" s="51">
        <f t="shared" si="4"/>
        <v>-1.0827681616637079</v>
      </c>
      <c r="M54" s="51">
        <f t="shared" si="5"/>
        <v>-17.158390000000104</v>
      </c>
      <c r="N54" s="393">
        <f t="shared" si="6"/>
        <v>-16.566524000000108</v>
      </c>
      <c r="P54" s="62">
        <f>SUM(P50:P53)</f>
        <v>79.421042999999983</v>
      </c>
      <c r="Q54" s="62"/>
      <c r="R54" s="113">
        <f>SUM(R50:R53)</f>
        <v>62.262653000000007</v>
      </c>
      <c r="S54" s="59">
        <f t="shared" si="7"/>
        <v>-17.158389999999976</v>
      </c>
    </row>
    <row r="55" spans="1:19" ht="13" x14ac:dyDescent="0.3">
      <c r="A55" s="332" t="s">
        <v>1295</v>
      </c>
      <c r="B55" s="62">
        <v>-141.60898299999999</v>
      </c>
      <c r="C55" s="62">
        <v>-149.59428199999999</v>
      </c>
      <c r="D55" s="62">
        <v>157.485928</v>
      </c>
      <c r="E55" s="62">
        <v>164.89364499999999</v>
      </c>
      <c r="F55" s="62">
        <v>-63.464524000000004</v>
      </c>
      <c r="G55" s="62">
        <v>-65.992165</v>
      </c>
      <c r="H55" s="62">
        <v>-6.130939000000005</v>
      </c>
      <c r="I55" s="62">
        <v>-4.743397999999992</v>
      </c>
      <c r="J55" s="202">
        <v>1.120673</v>
      </c>
      <c r="K55" s="113">
        <v>0</v>
      </c>
      <c r="L55" s="51"/>
      <c r="M55" s="51"/>
      <c r="N55" s="393"/>
      <c r="P55" s="62">
        <v>-141.60898299999999</v>
      </c>
      <c r="Q55" s="62">
        <v>-149.59428199999999</v>
      </c>
      <c r="R55" s="113">
        <v>0</v>
      </c>
      <c r="S55" s="59"/>
    </row>
    <row r="56" spans="1:19" ht="13" x14ac:dyDescent="0.3">
      <c r="A56" s="124" t="s">
        <v>51</v>
      </c>
      <c r="B56" s="62">
        <v>-3.9359699999999984</v>
      </c>
      <c r="C56" s="62">
        <v>-3.6699019999999978</v>
      </c>
      <c r="D56" s="62">
        <v>5.4171519999999997</v>
      </c>
      <c r="E56" s="62">
        <v>5.0867210000000007</v>
      </c>
      <c r="F56" s="62">
        <v>-17.204464999999999</v>
      </c>
      <c r="G56" s="62">
        <v>-17.121786</v>
      </c>
      <c r="H56" s="59">
        <v>-17.028835000000001</v>
      </c>
      <c r="I56" s="62">
        <v>-17.14668</v>
      </c>
      <c r="J56" s="202">
        <v>-22.347228965124174</v>
      </c>
      <c r="K56" s="113">
        <v>-16.634571000000001</v>
      </c>
      <c r="L56" s="51">
        <f t="shared" ref="L56:L62" si="8">K56-J56</f>
        <v>5.7126579651241727</v>
      </c>
      <c r="M56" s="51">
        <f t="shared" ref="M56:M62" si="9">+K56-B56</f>
        <v>-12.698601000000004</v>
      </c>
      <c r="N56" s="393">
        <f t="shared" ref="N56:N62" si="10">+K56-H56</f>
        <v>0.39426399999999973</v>
      </c>
      <c r="P56" s="62">
        <v>-3.9359699999999997</v>
      </c>
      <c r="Q56" s="62">
        <v>-3.6699019999999996</v>
      </c>
      <c r="R56" s="113">
        <v>-16.634571000000001</v>
      </c>
      <c r="S56" s="59">
        <f t="shared" ref="S56:S62" si="11">+R56-P56</f>
        <v>-12.698601000000002</v>
      </c>
    </row>
    <row r="57" spans="1:19" ht="13" hidden="1" outlineLevel="1" x14ac:dyDescent="0.3">
      <c r="A57" s="128" t="s">
        <v>44</v>
      </c>
      <c r="B57" s="62">
        <v>0</v>
      </c>
      <c r="C57" s="62">
        <v>0</v>
      </c>
      <c r="D57" s="62">
        <v>0</v>
      </c>
      <c r="E57" s="62">
        <v>0</v>
      </c>
      <c r="F57" s="62">
        <v>0</v>
      </c>
      <c r="G57" s="62">
        <v>0</v>
      </c>
      <c r="H57" s="59">
        <v>0</v>
      </c>
      <c r="I57" s="62">
        <v>0</v>
      </c>
      <c r="J57" s="202">
        <v>0</v>
      </c>
      <c r="K57" s="113">
        <v>0</v>
      </c>
      <c r="L57" s="51">
        <f t="shared" si="8"/>
        <v>0</v>
      </c>
      <c r="M57" s="51">
        <f t="shared" si="9"/>
        <v>0</v>
      </c>
      <c r="N57" s="393">
        <f t="shared" si="10"/>
        <v>0</v>
      </c>
      <c r="P57" s="62">
        <v>0</v>
      </c>
      <c r="Q57" s="62">
        <v>0</v>
      </c>
      <c r="R57" s="113">
        <v>0</v>
      </c>
      <c r="S57" s="59">
        <f t="shared" si="11"/>
        <v>0</v>
      </c>
    </row>
    <row r="58" spans="1:19" ht="13" hidden="1" outlineLevel="1" x14ac:dyDescent="0.3">
      <c r="A58" s="128" t="s">
        <v>45</v>
      </c>
      <c r="B58" s="62">
        <v>0</v>
      </c>
      <c r="C58" s="62">
        <v>0</v>
      </c>
      <c r="D58" s="62">
        <v>0</v>
      </c>
      <c r="E58" s="62">
        <v>0</v>
      </c>
      <c r="F58" s="62">
        <v>0</v>
      </c>
      <c r="G58" s="62">
        <v>0</v>
      </c>
      <c r="H58" s="59">
        <v>0</v>
      </c>
      <c r="I58" s="62">
        <v>0</v>
      </c>
      <c r="J58" s="202">
        <v>0</v>
      </c>
      <c r="K58" s="113">
        <v>0</v>
      </c>
      <c r="L58" s="51">
        <f t="shared" si="8"/>
        <v>0</v>
      </c>
      <c r="M58" s="51">
        <f t="shared" si="9"/>
        <v>0</v>
      </c>
      <c r="N58" s="393">
        <f t="shared" si="10"/>
        <v>0</v>
      </c>
      <c r="P58" s="62">
        <v>0</v>
      </c>
      <c r="Q58" s="62">
        <v>0</v>
      </c>
      <c r="R58" s="113">
        <v>0</v>
      </c>
      <c r="S58" s="59">
        <f t="shared" si="11"/>
        <v>0</v>
      </c>
    </row>
    <row r="59" spans="1:19" ht="13" hidden="1" outlineLevel="1" x14ac:dyDescent="0.3">
      <c r="A59" s="128" t="s">
        <v>52</v>
      </c>
      <c r="B59" s="62">
        <v>0</v>
      </c>
      <c r="C59" s="62">
        <v>0</v>
      </c>
      <c r="D59" s="62">
        <v>0</v>
      </c>
      <c r="E59" s="62">
        <v>0</v>
      </c>
      <c r="F59" s="62">
        <v>0</v>
      </c>
      <c r="G59" s="62">
        <v>0</v>
      </c>
      <c r="H59" s="59">
        <v>0</v>
      </c>
      <c r="I59" s="62">
        <v>0</v>
      </c>
      <c r="J59" s="202">
        <v>0</v>
      </c>
      <c r="K59" s="113">
        <v>0</v>
      </c>
      <c r="L59" s="51">
        <f t="shared" si="8"/>
        <v>0</v>
      </c>
      <c r="M59" s="51">
        <f t="shared" si="9"/>
        <v>0</v>
      </c>
      <c r="N59" s="393">
        <f t="shared" si="10"/>
        <v>0</v>
      </c>
      <c r="P59" s="62">
        <v>0</v>
      </c>
      <c r="Q59" s="62">
        <v>0</v>
      </c>
      <c r="R59" s="113">
        <v>0</v>
      </c>
      <c r="S59" s="59">
        <f t="shared" si="11"/>
        <v>0</v>
      </c>
    </row>
    <row r="60" spans="1:19" ht="13" collapsed="1" x14ac:dyDescent="0.3">
      <c r="A60" s="124" t="s">
        <v>132</v>
      </c>
      <c r="B60" s="62">
        <f>SUM(B57:B59)</f>
        <v>0</v>
      </c>
      <c r="C60" s="62">
        <f>SUM(C57:C59)</f>
        <v>0</v>
      </c>
      <c r="D60" s="62"/>
      <c r="E60" s="62"/>
      <c r="F60" s="62"/>
      <c r="G60" s="62"/>
      <c r="H60" s="62">
        <f>SUM(H57:H59)</f>
        <v>0</v>
      </c>
      <c r="I60" s="62">
        <f>SUM(I57:I59)</f>
        <v>0</v>
      </c>
      <c r="J60" s="203">
        <f>SUM(J57:J59)</f>
        <v>0</v>
      </c>
      <c r="K60" s="113">
        <f>SUM(K57:K59)</f>
        <v>0</v>
      </c>
      <c r="L60" s="501">
        <f t="shared" si="8"/>
        <v>0</v>
      </c>
      <c r="M60" s="501">
        <f t="shared" si="9"/>
        <v>0</v>
      </c>
      <c r="N60" s="114">
        <f t="shared" si="10"/>
        <v>0</v>
      </c>
      <c r="P60" s="62">
        <f>SUM(P57:P59)</f>
        <v>0</v>
      </c>
      <c r="Q60" s="62"/>
      <c r="R60" s="113">
        <f>SUM(R57:R59)</f>
        <v>0</v>
      </c>
      <c r="S60" s="59">
        <f t="shared" si="11"/>
        <v>0</v>
      </c>
    </row>
    <row r="61" spans="1:19" s="126" customFormat="1" ht="13" x14ac:dyDescent="0.3">
      <c r="A61" s="141" t="s">
        <v>53</v>
      </c>
      <c r="B61" s="143">
        <v>-77.320580000000021</v>
      </c>
      <c r="C61" s="143">
        <v>-89.678647000000041</v>
      </c>
      <c r="D61" s="135">
        <v>228.02849099999997</v>
      </c>
      <c r="E61" s="135">
        <v>235.14109000000002</v>
      </c>
      <c r="F61" s="135">
        <v>-13.513699999999965</v>
      </c>
      <c r="G61" s="135">
        <v>-11.662244000000001</v>
      </c>
      <c r="H61" s="135">
        <v>45.403022999999969</v>
      </c>
      <c r="I61" s="143">
        <v>47.761818000000005</v>
      </c>
      <c r="J61" s="143">
        <v>30.026623283426559</v>
      </c>
      <c r="K61" s="120">
        <v>35.192715999999862</v>
      </c>
      <c r="L61" s="135">
        <f t="shared" si="8"/>
        <v>5.1660927165733028</v>
      </c>
      <c r="M61" s="135">
        <f t="shared" si="9"/>
        <v>112.51329599999988</v>
      </c>
      <c r="N61" s="398">
        <f t="shared" si="10"/>
        <v>-10.210307000000107</v>
      </c>
      <c r="P61" s="280">
        <v>-77.320580000000035</v>
      </c>
      <c r="Q61" s="143">
        <v>-89.678647000000026</v>
      </c>
      <c r="R61" s="120">
        <v>35.192715999999997</v>
      </c>
      <c r="S61" s="398">
        <f t="shared" si="11"/>
        <v>112.51329600000003</v>
      </c>
    </row>
    <row r="62" spans="1:19" ht="13" x14ac:dyDescent="0.3">
      <c r="A62" s="142" t="s">
        <v>54</v>
      </c>
      <c r="B62" s="131">
        <v>-1273.9606799999999</v>
      </c>
      <c r="C62" s="131">
        <v>-1238.2146869999999</v>
      </c>
      <c r="D62" s="130">
        <v>-1147.0290140000002</v>
      </c>
      <c r="E62" s="130">
        <v>-1156.6174739999999</v>
      </c>
      <c r="F62" s="130">
        <v>-1576.2976099999998</v>
      </c>
      <c r="G62" s="130">
        <v>-1639.9855180000002</v>
      </c>
      <c r="H62" s="130">
        <v>-1472.640361</v>
      </c>
      <c r="I62" s="131">
        <v>-1501.7841369999999</v>
      </c>
      <c r="J62" s="131">
        <v>-1622.019750985887</v>
      </c>
      <c r="K62" s="113">
        <v>-1779.1448800000003</v>
      </c>
      <c r="L62" s="130">
        <f t="shared" si="8"/>
        <v>-157.12512901411333</v>
      </c>
      <c r="M62" s="130">
        <f t="shared" si="9"/>
        <v>-505.18420000000037</v>
      </c>
      <c r="N62" s="399">
        <f t="shared" si="10"/>
        <v>-306.5045190000003</v>
      </c>
      <c r="P62" s="281">
        <v>-1273.9606799999999</v>
      </c>
      <c r="Q62" s="131">
        <v>-1238.2146870000001</v>
      </c>
      <c r="R62" s="113">
        <v>-1779.1448799999998</v>
      </c>
      <c r="S62" s="399">
        <f t="shared" si="11"/>
        <v>-505.18419999999992</v>
      </c>
    </row>
    <row r="63" spans="1:19" s="158" customFormat="1" ht="13" x14ac:dyDescent="0.3">
      <c r="A63" s="418" t="s">
        <v>61</v>
      </c>
      <c r="B63" s="419">
        <f>C62</f>
        <v>-1238.2146869999999</v>
      </c>
      <c r="C63" s="419"/>
      <c r="D63" s="419">
        <f>E62</f>
        <v>-1156.6174739999999</v>
      </c>
      <c r="E63" s="420"/>
      <c r="F63" s="419">
        <f>G62</f>
        <v>-1639.9855180000002</v>
      </c>
      <c r="G63" s="420"/>
      <c r="H63" s="420">
        <f>I62</f>
        <v>-1501.7841369999999</v>
      </c>
      <c r="I63" s="419"/>
      <c r="J63" s="419"/>
      <c r="K63" s="421"/>
      <c r="L63" s="436"/>
      <c r="M63" s="437">
        <f>+K62-B63</f>
        <v>-540.93019300000037</v>
      </c>
      <c r="N63" s="503" t="s">
        <v>1228</v>
      </c>
      <c r="P63" s="441">
        <f>+Q62</f>
        <v>-1238.2146870000001</v>
      </c>
      <c r="Q63" s="442"/>
      <c r="R63" s="416"/>
      <c r="S63" s="507">
        <f>+R62-P63</f>
        <v>-540.93019299999969</v>
      </c>
    </row>
    <row r="64" spans="1:19" s="158" customFormat="1" ht="13" collapsed="1" x14ac:dyDescent="0.3">
      <c r="A64" s="418" t="s">
        <v>55</v>
      </c>
      <c r="B64" s="432">
        <v>-0.24478931120837577</v>
      </c>
      <c r="C64" s="432">
        <v>-0.23773202944925081</v>
      </c>
      <c r="D64" s="432">
        <v>-0.22291724055796253</v>
      </c>
      <c r="E64" s="432">
        <v>-0.22531723463637199</v>
      </c>
      <c r="F64" s="432">
        <v>-0.34373195886262448</v>
      </c>
      <c r="G64" s="432">
        <v>-0.35388354269962347</v>
      </c>
      <c r="H64" s="432">
        <v>-0.24885169425245787</v>
      </c>
      <c r="I64" s="432">
        <v>-0.25344613902141411</v>
      </c>
      <c r="J64" s="433">
        <v>-0.25209659505321802</v>
      </c>
      <c r="K64" s="434">
        <v>-0.28636520536470161</v>
      </c>
      <c r="L64" s="435">
        <f>K64-J64</f>
        <v>-3.4268610311483594E-2</v>
      </c>
      <c r="M64" s="435">
        <f>+K64-B64</f>
        <v>-4.1575894156325843E-2</v>
      </c>
      <c r="N64" s="504">
        <f>+K64-H64</f>
        <v>-3.7513511112243741E-2</v>
      </c>
      <c r="P64" s="438">
        <v>-0.24478931120837583</v>
      </c>
      <c r="Q64" s="439">
        <v>-0.23773202944925095</v>
      </c>
      <c r="R64" s="440">
        <v>-0.28636520536470156</v>
      </c>
      <c r="S64" s="508">
        <f>+R64-P64</f>
        <v>-4.1575894156325732E-2</v>
      </c>
    </row>
    <row r="73" spans="12:12" x14ac:dyDescent="0.25">
      <c r="L73" s="443"/>
    </row>
  </sheetData>
  <mergeCells count="2">
    <mergeCell ref="L10:N11"/>
    <mergeCell ref="S10:S11"/>
  </mergeCells>
  <pageMargins left="0.59055118110236227" right="0.59055118110236227" top="0.59055118110236227" bottom="0.59055118110236227" header="0.31496062992125984" footer="0.11811023622047245"/>
  <pageSetup paperSize="9" orientation="landscape" r:id="rId1"/>
  <headerFooter>
    <oddFooter>&amp;L&amp;F
&amp;A&amp;C&amp;P/&amp;N&amp;R&amp;D
&amp;T</oddFooter>
  </headerFooter>
  <customProperties>
    <customPr name="_pios_id" r:id="rId2"/>
    <customPr name="CofWorksheetType" r:id="rId3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K56"/>
  <sheetViews>
    <sheetView showGridLines="0" workbookViewId="0">
      <selection activeCell="A3" sqref="A3:J31"/>
    </sheetView>
  </sheetViews>
  <sheetFormatPr defaultRowHeight="12.5" outlineLevelRow="1" x14ac:dyDescent="0.25"/>
  <cols>
    <col min="1" max="1" width="23" customWidth="1"/>
  </cols>
  <sheetData>
    <row r="1" spans="1:10" ht="18" x14ac:dyDescent="0.4">
      <c r="A1" s="63" t="s">
        <v>1267</v>
      </c>
      <c r="B1" s="1"/>
    </row>
    <row r="3" spans="1:10" ht="13" x14ac:dyDescent="0.3">
      <c r="A3" s="22" t="s">
        <v>92</v>
      </c>
      <c r="B3" s="1" t="str">
        <f>structure!$D$16</f>
        <v>LATAM GSR</v>
      </c>
    </row>
    <row r="4" spans="1:10" ht="13" x14ac:dyDescent="0.3">
      <c r="A4" s="22" t="s">
        <v>93</v>
      </c>
      <c r="B4" s="1" t="s">
        <v>1167</v>
      </c>
    </row>
    <row r="5" spans="1:10" hidden="1" outlineLevel="1" x14ac:dyDescent="0.25">
      <c r="B5" s="1" t="s">
        <v>9</v>
      </c>
    </row>
    <row r="6" spans="1:10" hidden="1" outlineLevel="1" x14ac:dyDescent="0.25">
      <c r="B6" s="1" t="s">
        <v>1168</v>
      </c>
    </row>
    <row r="7" spans="1:10" hidden="1" outlineLevel="1" x14ac:dyDescent="0.25">
      <c r="B7" s="1" t="s">
        <v>58</v>
      </c>
    </row>
    <row r="8" spans="1:10" hidden="1" outlineLevel="1" x14ac:dyDescent="0.25">
      <c r="B8" s="1" t="s">
        <v>6</v>
      </c>
    </row>
    <row r="9" spans="1:10" hidden="1" outlineLevel="1" x14ac:dyDescent="0.25">
      <c r="B9" s="1" t="s">
        <v>7</v>
      </c>
    </row>
    <row r="10" spans="1:10" hidden="1" outlineLevel="1" x14ac:dyDescent="0.25">
      <c r="B10" s="1" t="s">
        <v>2</v>
      </c>
    </row>
    <row r="11" spans="1:10" collapsed="1" x14ac:dyDescent="0.25">
      <c r="B11" s="1"/>
    </row>
    <row r="12" spans="1:10" x14ac:dyDescent="0.25">
      <c r="B12" s="230" t="s">
        <v>82</v>
      </c>
      <c r="C12" s="241" t="s">
        <v>82</v>
      </c>
      <c r="D12" s="241" t="s">
        <v>82</v>
      </c>
      <c r="E12" s="241" t="s">
        <v>82</v>
      </c>
      <c r="F12" s="241" t="s">
        <v>1209</v>
      </c>
      <c r="G12" s="241" t="s">
        <v>1209</v>
      </c>
      <c r="H12" s="241" t="s">
        <v>1209</v>
      </c>
      <c r="I12" s="241" t="s">
        <v>1209</v>
      </c>
      <c r="J12" s="241" t="s">
        <v>1218</v>
      </c>
    </row>
    <row r="13" spans="1:10" x14ac:dyDescent="0.25">
      <c r="B13" s="154" t="s">
        <v>0</v>
      </c>
      <c r="C13" s="288" t="s">
        <v>76</v>
      </c>
      <c r="D13" s="288" t="s">
        <v>77</v>
      </c>
      <c r="E13" s="288" t="s">
        <v>57</v>
      </c>
      <c r="F13" s="288" t="s">
        <v>0</v>
      </c>
      <c r="G13" s="288" t="s">
        <v>76</v>
      </c>
      <c r="H13" s="288" t="s">
        <v>77</v>
      </c>
      <c r="I13" s="288" t="s">
        <v>57</v>
      </c>
      <c r="J13" s="236" t="s">
        <v>0</v>
      </c>
    </row>
    <row r="14" spans="1:10" x14ac:dyDescent="0.25">
      <c r="A14" s="464" t="s">
        <v>1150</v>
      </c>
      <c r="B14" s="467">
        <v>2.7033700000000009</v>
      </c>
      <c r="C14" s="511">
        <v>2.1091900000000003</v>
      </c>
      <c r="D14" s="511">
        <v>1.2858200000000002</v>
      </c>
      <c r="E14" s="511">
        <v>1.8437400000000002</v>
      </c>
      <c r="F14" s="511">
        <v>3.3946700000000001</v>
      </c>
      <c r="G14" s="511">
        <v>4.8330799999999998</v>
      </c>
      <c r="H14" s="511">
        <v>10.381045</v>
      </c>
      <c r="I14" s="511">
        <v>11.597939999999999</v>
      </c>
      <c r="J14" s="511">
        <v>11.338101999999999</v>
      </c>
    </row>
    <row r="15" spans="1:10" x14ac:dyDescent="0.25">
      <c r="A15" s="466" t="s">
        <v>63</v>
      </c>
      <c r="B15" s="468">
        <v>168.00443200000001</v>
      </c>
      <c r="C15" s="512">
        <v>175.84371400000001</v>
      </c>
      <c r="D15" s="512">
        <v>182.57053299999998</v>
      </c>
      <c r="E15" s="512">
        <v>195.57938000000001</v>
      </c>
      <c r="F15" s="512">
        <v>198.59024099999999</v>
      </c>
      <c r="G15" s="512">
        <v>267.806825</v>
      </c>
      <c r="H15" s="512">
        <v>247.38433000000001</v>
      </c>
      <c r="I15" s="512">
        <v>498.55764399999998</v>
      </c>
      <c r="J15" s="512">
        <v>490.86909300000002</v>
      </c>
    </row>
    <row r="16" spans="1:10" x14ac:dyDescent="0.25">
      <c r="A16" s="466" t="s">
        <v>67</v>
      </c>
      <c r="B16" s="468">
        <v>23.477382000000002</v>
      </c>
      <c r="C16" s="512">
        <v>18.081868</v>
      </c>
      <c r="D16" s="512">
        <v>41.195439999999998</v>
      </c>
      <c r="E16" s="512">
        <v>9.2126850000000005</v>
      </c>
      <c r="F16" s="512">
        <v>10.393044999999999</v>
      </c>
      <c r="G16" s="512">
        <v>10.819569999999999</v>
      </c>
      <c r="H16" s="512">
        <v>22.388055000000001</v>
      </c>
      <c r="I16" s="512">
        <v>36.351021999999993</v>
      </c>
      <c r="J16" s="512">
        <v>34.310148999999996</v>
      </c>
    </row>
    <row r="17" spans="1:11" x14ac:dyDescent="0.25">
      <c r="A17" s="466" t="s">
        <v>66</v>
      </c>
      <c r="B17" s="468">
        <v>0</v>
      </c>
      <c r="C17" s="512">
        <v>2.8024930000000001</v>
      </c>
      <c r="D17" s="512">
        <v>3.5384989999999998</v>
      </c>
      <c r="E17" s="512">
        <v>4.0744869999999995</v>
      </c>
      <c r="F17" s="512">
        <v>8.6999999999999994E-2</v>
      </c>
      <c r="G17" s="512">
        <v>1.0457929999999998</v>
      </c>
      <c r="H17" s="512">
        <v>5.4760000000000008E-3</v>
      </c>
      <c r="I17" s="512">
        <v>23.686511999999997</v>
      </c>
      <c r="J17" s="512">
        <v>3.6427770000000002</v>
      </c>
    </row>
    <row r="18" spans="1:11" x14ac:dyDescent="0.25">
      <c r="A18" s="466" t="s">
        <v>65</v>
      </c>
      <c r="B18" s="468">
        <v>278.49179199999998</v>
      </c>
      <c r="C18" s="512">
        <v>297.25153999999998</v>
      </c>
      <c r="D18" s="512">
        <v>257.07724999999999</v>
      </c>
      <c r="E18" s="512">
        <v>284.11634800000002</v>
      </c>
      <c r="F18" s="512">
        <v>232.27397300000001</v>
      </c>
      <c r="G18" s="512">
        <v>169.57197399999998</v>
      </c>
      <c r="H18" s="512">
        <v>156.30096700000001</v>
      </c>
      <c r="I18" s="512">
        <v>175.22258099999999</v>
      </c>
      <c r="J18" s="512">
        <v>127.71407600000001</v>
      </c>
    </row>
    <row r="19" spans="1:11" x14ac:dyDescent="0.25">
      <c r="A19" s="466" t="s">
        <v>68</v>
      </c>
      <c r="B19" s="468">
        <v>243.84149300000001</v>
      </c>
      <c r="C19" s="512">
        <v>407.75537300000002</v>
      </c>
      <c r="D19" s="512">
        <v>395.54159199999998</v>
      </c>
      <c r="E19" s="512">
        <v>562.41246600000011</v>
      </c>
      <c r="F19" s="512">
        <v>236.11123400000002</v>
      </c>
      <c r="G19" s="512">
        <v>275.47207799999995</v>
      </c>
      <c r="H19" s="512">
        <v>255.91086300000003</v>
      </c>
      <c r="I19" s="512">
        <v>425.45249799999999</v>
      </c>
      <c r="J19" s="512">
        <v>344.76504799999998</v>
      </c>
    </row>
    <row r="20" spans="1:11" ht="13" x14ac:dyDescent="0.3">
      <c r="A20" s="517" t="s">
        <v>1244</v>
      </c>
      <c r="B20" s="510">
        <f t="shared" ref="B20:J20" si="0">SUM(B14:B19)</f>
        <v>716.51846899999998</v>
      </c>
      <c r="C20" s="446">
        <f t="shared" si="0"/>
        <v>903.84417800000006</v>
      </c>
      <c r="D20" s="513">
        <f t="shared" si="0"/>
        <v>881.20913399999995</v>
      </c>
      <c r="E20" s="446">
        <f t="shared" si="0"/>
        <v>1057.239106</v>
      </c>
      <c r="F20" s="446">
        <f t="shared" si="0"/>
        <v>680.85016300000007</v>
      </c>
      <c r="G20" s="446">
        <f t="shared" si="0"/>
        <v>729.54931999999985</v>
      </c>
      <c r="H20" s="446">
        <f t="shared" si="0"/>
        <v>692.37073600000008</v>
      </c>
      <c r="I20" s="446">
        <f t="shared" si="0"/>
        <v>1170.8681969999998</v>
      </c>
      <c r="J20" s="446">
        <f t="shared" si="0"/>
        <v>1012.639245</v>
      </c>
    </row>
    <row r="21" spans="1:11" ht="13" x14ac:dyDescent="0.3">
      <c r="A21" s="626" t="s">
        <v>1248</v>
      </c>
      <c r="B21" s="623">
        <f t="shared" ref="B21:J21" si="1">SUM(B14:B19)/B29</f>
        <v>0.15674748778039516</v>
      </c>
      <c r="C21" s="623">
        <f t="shared" si="1"/>
        <v>0.16582349972700375</v>
      </c>
      <c r="D21" s="623">
        <f t="shared" si="1"/>
        <v>0.16243271729218853</v>
      </c>
      <c r="E21" s="623">
        <f t="shared" si="1"/>
        <v>0.17440591248249077</v>
      </c>
      <c r="F21" s="623">
        <f t="shared" si="1"/>
        <v>0.13082416518293202</v>
      </c>
      <c r="G21" s="623">
        <f t="shared" si="1"/>
        <v>0.14178291854903152</v>
      </c>
      <c r="H21" s="623">
        <f t="shared" si="1"/>
        <v>0.15098034015571277</v>
      </c>
      <c r="I21" s="623">
        <f t="shared" si="1"/>
        <v>0.19785722453777738</v>
      </c>
      <c r="J21" s="623">
        <f t="shared" si="1"/>
        <v>0.16299102372977145</v>
      </c>
    </row>
    <row r="22" spans="1:11" ht="13" x14ac:dyDescent="0.3">
      <c r="A22" s="471"/>
      <c r="B22" s="472"/>
      <c r="C22" s="472"/>
      <c r="D22" s="472"/>
      <c r="E22" s="472"/>
      <c r="F22" s="472"/>
      <c r="G22" s="472"/>
      <c r="H22" s="472"/>
      <c r="I22" s="472"/>
      <c r="J22" s="483"/>
    </row>
    <row r="23" spans="1:11" x14ac:dyDescent="0.25">
      <c r="A23" s="464" t="s">
        <v>64</v>
      </c>
      <c r="B23" s="467">
        <v>1.6351</v>
      </c>
      <c r="C23" s="511">
        <v>27.12726</v>
      </c>
      <c r="D23" s="511">
        <v>7.9101600000000003</v>
      </c>
      <c r="E23" s="511">
        <v>9.1442800000000002</v>
      </c>
      <c r="F23" s="511">
        <v>51.642710000000001</v>
      </c>
      <c r="G23" s="511">
        <v>64.600830000000002</v>
      </c>
      <c r="H23" s="465">
        <v>36.501069999999999</v>
      </c>
      <c r="I23" s="511">
        <v>101.43537000000001</v>
      </c>
      <c r="J23" s="511">
        <v>73.637139999999988</v>
      </c>
    </row>
    <row r="24" spans="1:11" x14ac:dyDescent="0.25">
      <c r="A24" s="466" t="s">
        <v>69</v>
      </c>
      <c r="B24" s="468">
        <v>13.065579</v>
      </c>
      <c r="C24" s="512">
        <v>3.4568079999999997</v>
      </c>
      <c r="D24" s="512">
        <v>1.0690680000000001</v>
      </c>
      <c r="E24" s="512">
        <v>14.092445</v>
      </c>
      <c r="F24" s="512">
        <v>6.6180950000000003</v>
      </c>
      <c r="G24" s="512">
        <v>1.7927369999999998</v>
      </c>
      <c r="H24" s="403">
        <v>1.5172649999999999</v>
      </c>
      <c r="I24" s="512">
        <v>2.562068</v>
      </c>
      <c r="J24" s="512">
        <v>1.2341610000000001</v>
      </c>
    </row>
    <row r="25" spans="1:11" x14ac:dyDescent="0.25">
      <c r="A25" s="466" t="s">
        <v>62</v>
      </c>
      <c r="B25" s="468">
        <v>3839.9448250000005</v>
      </c>
      <c r="C25" s="512">
        <v>4516.2116180000012</v>
      </c>
      <c r="D25" s="512">
        <v>4534.8833149999991</v>
      </c>
      <c r="E25" s="512">
        <v>4981.4694949999994</v>
      </c>
      <c r="F25" s="512">
        <v>4465.2040150000003</v>
      </c>
      <c r="G25" s="512">
        <v>4349.5945830000001</v>
      </c>
      <c r="H25" s="403">
        <v>3855.4446560000001</v>
      </c>
      <c r="I25" s="512">
        <v>4642.8773219999994</v>
      </c>
      <c r="J25" s="512">
        <v>5125.3422959999998</v>
      </c>
    </row>
    <row r="26" spans="1:11" x14ac:dyDescent="0.25">
      <c r="A26" s="464" t="s">
        <v>1237</v>
      </c>
      <c r="B26" s="475">
        <f t="shared" ref="B26:J26" si="2">SUM(B23:B25)</f>
        <v>3854.6455040000005</v>
      </c>
      <c r="C26" s="514">
        <f t="shared" si="2"/>
        <v>4546.7956860000013</v>
      </c>
      <c r="D26" s="514">
        <f t="shared" si="2"/>
        <v>4543.8625429999993</v>
      </c>
      <c r="E26" s="514">
        <f t="shared" si="2"/>
        <v>5004.7062199999991</v>
      </c>
      <c r="F26" s="514">
        <f t="shared" si="2"/>
        <v>4523.4648200000001</v>
      </c>
      <c r="G26" s="514">
        <f t="shared" si="2"/>
        <v>4415.9881500000001</v>
      </c>
      <c r="H26" s="473">
        <f t="shared" si="2"/>
        <v>3893.4629910000003</v>
      </c>
      <c r="I26" s="514">
        <f t="shared" si="2"/>
        <v>4746.8747599999997</v>
      </c>
      <c r="J26" s="514">
        <f t="shared" si="2"/>
        <v>5200.2135969999999</v>
      </c>
    </row>
    <row r="27" spans="1:11" ht="13" x14ac:dyDescent="0.3">
      <c r="A27" s="476" t="s">
        <v>1249</v>
      </c>
      <c r="B27" s="477">
        <f t="shared" ref="B27:J27" si="3">SUM(B23:B25)/B29</f>
        <v>0.84325251221960507</v>
      </c>
      <c r="C27" s="27">
        <f t="shared" si="3"/>
        <v>0.83417650027299617</v>
      </c>
      <c r="D27" s="27">
        <f t="shared" si="3"/>
        <v>0.83756728270781156</v>
      </c>
      <c r="E27" s="27">
        <f t="shared" si="3"/>
        <v>0.82559408751750907</v>
      </c>
      <c r="F27" s="27">
        <f t="shared" si="3"/>
        <v>0.86917583481706795</v>
      </c>
      <c r="G27" s="27">
        <f t="shared" si="3"/>
        <v>0.85821708145096831</v>
      </c>
      <c r="H27" s="28">
        <f t="shared" si="3"/>
        <v>0.84901965984428729</v>
      </c>
      <c r="I27" s="27">
        <f t="shared" si="3"/>
        <v>0.80214277546222246</v>
      </c>
      <c r="J27" s="27">
        <f t="shared" si="3"/>
        <v>0.83700897627022852</v>
      </c>
    </row>
    <row r="28" spans="1:11" s="261" customFormat="1" x14ac:dyDescent="0.25">
      <c r="A28" s="474"/>
      <c r="B28" s="509"/>
      <c r="C28" s="403"/>
      <c r="D28" s="403"/>
      <c r="E28" s="403"/>
      <c r="F28" s="403"/>
      <c r="G28" s="403"/>
      <c r="H28" s="403"/>
      <c r="I28" s="403"/>
      <c r="J28" s="403"/>
    </row>
    <row r="29" spans="1:11" x14ac:dyDescent="0.25">
      <c r="A29" s="478" t="s">
        <v>1225</v>
      </c>
      <c r="B29" s="515">
        <v>4571.1639729999997</v>
      </c>
      <c r="C29" s="480">
        <v>5450.6398640000016</v>
      </c>
      <c r="D29" s="515">
        <v>5425.071676999999</v>
      </c>
      <c r="E29" s="515">
        <v>6061.945326</v>
      </c>
      <c r="F29" s="515">
        <v>5204.3149830000002</v>
      </c>
      <c r="G29" s="515">
        <v>5145.5374700000011</v>
      </c>
      <c r="H29" s="515">
        <v>4585.8337270000002</v>
      </c>
      <c r="I29" s="515">
        <v>5917.7429570000004</v>
      </c>
      <c r="J29" s="480">
        <v>6212.8528420000002</v>
      </c>
      <c r="K29" s="76"/>
    </row>
    <row r="30" spans="1:11" x14ac:dyDescent="0.25">
      <c r="A30" s="481"/>
      <c r="B30" s="482"/>
      <c r="C30" s="482"/>
      <c r="D30" s="482"/>
      <c r="E30" s="482"/>
      <c r="F30" s="479"/>
      <c r="G30" s="479"/>
      <c r="H30" s="479"/>
      <c r="I30" s="482"/>
      <c r="J30" s="482"/>
      <c r="K30" s="76"/>
    </row>
    <row r="31" spans="1:11" x14ac:dyDescent="0.25">
      <c r="A31" s="478" t="s">
        <v>1291</v>
      </c>
      <c r="B31" s="516">
        <f>+'BRM (1)'!H62</f>
        <v>1528.990444</v>
      </c>
      <c r="C31" s="516">
        <f>+'BRM (1)'!I62</f>
        <v>1369.4209660000001</v>
      </c>
      <c r="D31" s="516">
        <f>+'BRM (1)'!J62</f>
        <v>1355.988194</v>
      </c>
      <c r="E31" s="516">
        <f>+'BRM (1)'!K62</f>
        <v>1177.2245969999999</v>
      </c>
      <c r="F31" s="516">
        <f>+'BRM (1)'!L62</f>
        <v>1056.2794819999999</v>
      </c>
      <c r="G31" s="516">
        <f>+'BRM (1)'!M62</f>
        <v>951.34475899999995</v>
      </c>
      <c r="H31" s="516">
        <f>+'BRM (1)'!N62</f>
        <v>1355.8241670000002</v>
      </c>
      <c r="I31" s="516">
        <f>+'BRM (1)'!O62</f>
        <v>1560.0144690000002</v>
      </c>
      <c r="J31" s="516">
        <f>+'BRM (1)'!P62</f>
        <v>1688.918991</v>
      </c>
      <c r="K31" s="76"/>
    </row>
    <row r="32" spans="1:11" x14ac:dyDescent="0.25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76"/>
    </row>
    <row r="33" spans="1:11" x14ac:dyDescent="0.25">
      <c r="A33" s="76"/>
      <c r="B33" s="482"/>
      <c r="C33" s="665"/>
      <c r="D33" s="665"/>
      <c r="E33" s="665"/>
      <c r="F33" s="665"/>
      <c r="G33" s="665"/>
      <c r="H33" s="665"/>
      <c r="I33" s="665"/>
      <c r="J33" s="665"/>
      <c r="K33" s="76"/>
    </row>
    <row r="34" spans="1:11" hidden="1" outlineLevel="1" x14ac:dyDescent="0.25">
      <c r="A34" s="665" t="s">
        <v>1269</v>
      </c>
      <c r="B34" s="665">
        <f t="shared" ref="B34:J34" si="4">+B29-B14-B15-B16-B17-B18-B19-B23-B24-B25</f>
        <v>0</v>
      </c>
      <c r="C34" s="665">
        <f t="shared" si="4"/>
        <v>0</v>
      </c>
      <c r="D34" s="665">
        <f t="shared" si="4"/>
        <v>0</v>
      </c>
      <c r="E34" s="665">
        <f t="shared" si="4"/>
        <v>0</v>
      </c>
      <c r="F34" s="665">
        <f t="shared" si="4"/>
        <v>0</v>
      </c>
      <c r="G34" s="665">
        <f t="shared" si="4"/>
        <v>0</v>
      </c>
      <c r="H34" s="665">
        <f t="shared" si="4"/>
        <v>0</v>
      </c>
      <c r="I34" s="665">
        <f t="shared" si="4"/>
        <v>0</v>
      </c>
      <c r="J34" s="665">
        <f t="shared" si="4"/>
        <v>0</v>
      </c>
      <c r="K34" s="76"/>
    </row>
    <row r="35" spans="1:11" collapsed="1" x14ac:dyDescent="0.25">
      <c r="A35" s="76"/>
      <c r="B35" s="76"/>
      <c r="C35" s="76"/>
      <c r="D35" s="76"/>
      <c r="E35" s="76"/>
      <c r="F35" s="76"/>
      <c r="G35" s="76"/>
      <c r="H35" s="76"/>
      <c r="I35" s="76"/>
      <c r="J35" s="76"/>
      <c r="K35" s="76"/>
    </row>
    <row r="36" spans="1:11" ht="13" x14ac:dyDescent="0.3">
      <c r="B36" s="387"/>
      <c r="C36" s="387"/>
      <c r="D36" s="387"/>
      <c r="E36" s="387"/>
      <c r="F36" s="387"/>
      <c r="G36" s="387"/>
      <c r="H36" s="387"/>
      <c r="I36" s="387"/>
      <c r="J36" s="387"/>
    </row>
    <row r="37" spans="1:11" ht="13" x14ac:dyDescent="0.3">
      <c r="B37" s="387"/>
      <c r="C37" s="387"/>
      <c r="D37" s="387"/>
      <c r="E37" s="387"/>
      <c r="F37" s="387"/>
      <c r="G37" s="387"/>
      <c r="H37" s="387"/>
      <c r="I37" s="387"/>
      <c r="J37" s="387"/>
    </row>
    <row r="38" spans="1:11" x14ac:dyDescent="0.25">
      <c r="B38" s="386"/>
      <c r="C38" s="386"/>
      <c r="D38" s="386"/>
      <c r="E38" s="386"/>
      <c r="F38" s="386"/>
      <c r="G38" s="386"/>
      <c r="H38" s="386"/>
      <c r="I38" s="386"/>
      <c r="J38" s="386"/>
    </row>
    <row r="39" spans="1:11" ht="13" x14ac:dyDescent="0.3">
      <c r="A39" s="385"/>
      <c r="B39" s="88"/>
      <c r="C39" s="88"/>
      <c r="D39" s="88"/>
      <c r="E39" s="88"/>
      <c r="F39" s="88"/>
      <c r="G39" s="88"/>
      <c r="H39" s="88"/>
      <c r="I39" s="88"/>
      <c r="J39" s="88"/>
    </row>
    <row r="40" spans="1:11" ht="13" x14ac:dyDescent="0.3">
      <c r="A40" s="385"/>
      <c r="B40" s="88"/>
      <c r="C40" s="88"/>
      <c r="D40" s="88"/>
      <c r="E40" s="88"/>
      <c r="F40" s="88"/>
      <c r="G40" s="88"/>
      <c r="H40" s="88"/>
      <c r="I40" s="88"/>
      <c r="J40" s="88"/>
    </row>
    <row r="41" spans="1:11" ht="13" x14ac:dyDescent="0.3">
      <c r="A41" s="385"/>
      <c r="B41" s="88"/>
      <c r="C41" s="88"/>
      <c r="D41" s="88"/>
      <c r="E41" s="88"/>
      <c r="F41" s="88"/>
      <c r="G41" s="88"/>
      <c r="H41" s="88"/>
      <c r="I41" s="88"/>
      <c r="J41" s="88"/>
    </row>
    <row r="42" spans="1:11" ht="13" x14ac:dyDescent="0.3">
      <c r="A42" s="385"/>
      <c r="B42" s="88"/>
      <c r="C42" s="88"/>
      <c r="D42" s="88"/>
      <c r="E42" s="88"/>
      <c r="F42" s="88"/>
      <c r="G42" s="88"/>
      <c r="H42" s="88"/>
      <c r="I42" s="88"/>
      <c r="J42" s="88"/>
    </row>
    <row r="43" spans="1:11" ht="13" x14ac:dyDescent="0.3">
      <c r="A43" s="385"/>
      <c r="B43" s="88"/>
      <c r="C43" s="88"/>
      <c r="D43" s="88"/>
      <c r="E43" s="88"/>
      <c r="F43" s="88"/>
      <c r="G43" s="88"/>
      <c r="H43" s="88"/>
      <c r="I43" s="88"/>
      <c r="J43" s="88"/>
    </row>
    <row r="44" spans="1:11" ht="13" x14ac:dyDescent="0.3">
      <c r="A44" s="75"/>
      <c r="B44" s="367"/>
      <c r="C44" s="367"/>
      <c r="D44" s="367"/>
      <c r="E44" s="367"/>
      <c r="F44" s="367"/>
      <c r="G44" s="367"/>
      <c r="H44" s="367"/>
      <c r="I44" s="367"/>
      <c r="J44" s="367"/>
    </row>
    <row r="48" spans="1:11" x14ac:dyDescent="0.25">
      <c r="A48" s="1"/>
    </row>
    <row r="49" spans="1:1" x14ac:dyDescent="0.25">
      <c r="A49" s="1"/>
    </row>
    <row r="50" spans="1:1" x14ac:dyDescent="0.25">
      <c r="A50" s="1"/>
    </row>
    <row r="51" spans="1:1" ht="13" x14ac:dyDescent="0.3">
      <c r="A51" s="385"/>
    </row>
    <row r="52" spans="1:1" ht="13" x14ac:dyDescent="0.3">
      <c r="A52" s="385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  <customPr name="SheetOptions" r:id="rId4"/>
  </customProperties>
  <drawing r:id="rId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/>
  <dimension ref="A1:IR1002"/>
  <sheetViews>
    <sheetView workbookViewId="0"/>
  </sheetViews>
  <sheetFormatPr defaultRowHeight="12.5" x14ac:dyDescent="0.25"/>
  <sheetData>
    <row r="1" spans="1:233" x14ac:dyDescent="0.25">
      <c r="A1">
        <v>9</v>
      </c>
    </row>
    <row r="2" spans="1:233" x14ac:dyDescent="0.25">
      <c r="A2">
        <v>2</v>
      </c>
      <c r="AE2">
        <v>69</v>
      </c>
      <c r="CM2">
        <v>59</v>
      </c>
      <c r="DG2">
        <v>439</v>
      </c>
      <c r="EA2">
        <v>59</v>
      </c>
      <c r="EU2">
        <v>6</v>
      </c>
      <c r="FY2">
        <v>26</v>
      </c>
      <c r="HW2">
        <v>69</v>
      </c>
    </row>
    <row r="3" spans="1:233" x14ac:dyDescent="0.25">
      <c r="A3">
        <v>24</v>
      </c>
      <c r="AE3">
        <v>59</v>
      </c>
      <c r="CM3">
        <v>13</v>
      </c>
      <c r="DG3">
        <v>15</v>
      </c>
      <c r="EA3">
        <v>13</v>
      </c>
      <c r="EU3">
        <v>11</v>
      </c>
      <c r="FY3">
        <v>21</v>
      </c>
      <c r="HW3">
        <v>2</v>
      </c>
    </row>
    <row r="4" spans="1:233" x14ac:dyDescent="0.25">
      <c r="B4">
        <v>1</v>
      </c>
      <c r="C4" t="s">
        <v>133</v>
      </c>
      <c r="D4" t="b">
        <v>1</v>
      </c>
      <c r="E4" t="b">
        <v>1</v>
      </c>
      <c r="F4" t="s">
        <v>134</v>
      </c>
      <c r="G4">
        <v>3</v>
      </c>
      <c r="H4">
        <v>3</v>
      </c>
      <c r="I4" t="b">
        <v>0</v>
      </c>
      <c r="L4" t="b">
        <v>1</v>
      </c>
      <c r="M4" t="b">
        <v>0</v>
      </c>
      <c r="O4" t="b">
        <v>1</v>
      </c>
      <c r="P4" t="b">
        <v>0</v>
      </c>
      <c r="Q4">
        <v>0</v>
      </c>
      <c r="S4">
        <v>5</v>
      </c>
      <c r="T4" t="b">
        <v>1</v>
      </c>
      <c r="U4" t="b">
        <v>0</v>
      </c>
      <c r="X4" t="b">
        <v>0</v>
      </c>
      <c r="Y4" t="b">
        <v>0</v>
      </c>
      <c r="Z4" t="b">
        <v>0</v>
      </c>
      <c r="AA4" t="b">
        <v>1</v>
      </c>
      <c r="AE4">
        <v>5</v>
      </c>
      <c r="AF4" s="1" t="s">
        <v>539</v>
      </c>
      <c r="AG4" s="1" t="s">
        <v>569</v>
      </c>
      <c r="AH4" s="1" t="s">
        <v>135</v>
      </c>
      <c r="AI4" s="1" t="s">
        <v>139</v>
      </c>
      <c r="AJ4" s="1" t="s">
        <v>139</v>
      </c>
      <c r="AK4" s="1" t="s">
        <v>168</v>
      </c>
      <c r="AL4" s="1" t="s">
        <v>139</v>
      </c>
      <c r="AM4" s="1" t="s">
        <v>139</v>
      </c>
      <c r="AN4" s="1" t="s">
        <v>139</v>
      </c>
      <c r="AO4" s="1" t="s">
        <v>139</v>
      </c>
      <c r="AP4" s="1" t="s">
        <v>139</v>
      </c>
      <c r="AQ4" s="1" t="s">
        <v>139</v>
      </c>
      <c r="AR4" s="1" t="s">
        <v>169</v>
      </c>
      <c r="AS4" s="1" t="s">
        <v>140</v>
      </c>
      <c r="AT4" s="1" t="s">
        <v>182</v>
      </c>
      <c r="AU4" s="1" t="s">
        <v>139</v>
      </c>
      <c r="AV4" s="1" t="s">
        <v>139</v>
      </c>
      <c r="AW4" s="1" t="s">
        <v>139</v>
      </c>
      <c r="AX4" s="1" t="s">
        <v>172</v>
      </c>
      <c r="AY4" s="1" t="s">
        <v>173</v>
      </c>
      <c r="AZ4" s="1" t="s">
        <v>539</v>
      </c>
      <c r="BA4" s="1" t="s">
        <v>174</v>
      </c>
      <c r="BB4" s="1" t="s">
        <v>139</v>
      </c>
      <c r="BC4" s="1" t="s">
        <v>139</v>
      </c>
      <c r="BD4" s="1" t="s">
        <v>175</v>
      </c>
      <c r="BE4" s="1" t="s">
        <v>139</v>
      </c>
      <c r="BF4" s="1" t="s">
        <v>139</v>
      </c>
      <c r="BG4" s="1" t="s">
        <v>139</v>
      </c>
      <c r="BH4" s="1" t="s">
        <v>139</v>
      </c>
      <c r="BI4" s="1" t="s">
        <v>139</v>
      </c>
      <c r="BJ4" s="1" t="s">
        <v>172</v>
      </c>
      <c r="BK4" s="1" t="s">
        <v>176</v>
      </c>
      <c r="BL4" s="1" t="s">
        <v>139</v>
      </c>
      <c r="BM4" s="1" t="s">
        <v>140</v>
      </c>
      <c r="BN4" s="1" t="s">
        <v>139</v>
      </c>
      <c r="BO4" s="1" t="s">
        <v>139</v>
      </c>
      <c r="BP4" s="1" t="s">
        <v>139</v>
      </c>
      <c r="BQ4" s="1" t="s">
        <v>145</v>
      </c>
      <c r="BR4" s="1" t="s">
        <v>137</v>
      </c>
      <c r="BS4" s="1" t="s">
        <v>137</v>
      </c>
      <c r="BT4" s="1" t="s">
        <v>137</v>
      </c>
      <c r="BU4" s="1" t="s">
        <v>140</v>
      </c>
      <c r="BV4" s="1" t="s">
        <v>140</v>
      </c>
      <c r="BW4" s="1" t="s">
        <v>139</v>
      </c>
      <c r="BX4" s="1" t="s">
        <v>139</v>
      </c>
      <c r="BY4" s="1" t="s">
        <v>140</v>
      </c>
      <c r="BZ4" s="1" t="s">
        <v>139</v>
      </c>
      <c r="CA4" s="1" t="s">
        <v>140</v>
      </c>
      <c r="CB4" s="1" t="s">
        <v>570</v>
      </c>
      <c r="CC4" s="1" t="s">
        <v>139</v>
      </c>
      <c r="CD4" s="1" t="s">
        <v>139</v>
      </c>
      <c r="CE4" s="1" t="s">
        <v>139</v>
      </c>
      <c r="CF4" s="1" t="s">
        <v>139</v>
      </c>
      <c r="CG4" s="1" t="s">
        <v>139</v>
      </c>
      <c r="CH4" s="1" t="s">
        <v>139</v>
      </c>
      <c r="CI4" s="1" t="s">
        <v>176</v>
      </c>
      <c r="CJ4" s="1" t="s">
        <v>139</v>
      </c>
      <c r="CK4" s="1" t="s">
        <v>139</v>
      </c>
      <c r="CL4" s="1" t="s">
        <v>139</v>
      </c>
      <c r="CM4">
        <v>5</v>
      </c>
      <c r="CN4" s="1" t="s">
        <v>688</v>
      </c>
      <c r="CO4" s="1" t="s">
        <v>752</v>
      </c>
      <c r="CP4" s="1" t="s">
        <v>753</v>
      </c>
      <c r="CQ4" s="1" t="s">
        <v>168</v>
      </c>
      <c r="CR4" s="1" t="s">
        <v>139</v>
      </c>
      <c r="CS4" s="1" t="s">
        <v>678</v>
      </c>
      <c r="CT4" s="1" t="s">
        <v>139</v>
      </c>
      <c r="CU4" s="1" t="s">
        <v>301</v>
      </c>
      <c r="CV4" s="1" t="s">
        <v>139</v>
      </c>
      <c r="CW4" s="1" t="s">
        <v>139</v>
      </c>
      <c r="CX4" s="1" t="s">
        <v>139</v>
      </c>
      <c r="CY4" s="1" t="s">
        <v>139</v>
      </c>
      <c r="CZ4" s="1" t="s">
        <v>139</v>
      </c>
      <c r="DG4">
        <v>5</v>
      </c>
      <c r="DH4" s="1" t="s">
        <v>591</v>
      </c>
      <c r="DI4" s="1" t="s">
        <v>314</v>
      </c>
      <c r="DJ4" s="1" t="s">
        <v>315</v>
      </c>
      <c r="DK4" s="1" t="s">
        <v>176</v>
      </c>
      <c r="DL4" s="1" t="s">
        <v>135</v>
      </c>
      <c r="DM4" s="1" t="s">
        <v>145</v>
      </c>
      <c r="DN4" s="1" t="s">
        <v>140</v>
      </c>
      <c r="DO4" s="1" t="s">
        <v>140</v>
      </c>
      <c r="DP4" s="1" t="s">
        <v>139</v>
      </c>
      <c r="DQ4" s="1" t="s">
        <v>139</v>
      </c>
      <c r="DR4" s="1" t="s">
        <v>139</v>
      </c>
      <c r="DS4" s="1" t="s">
        <v>139</v>
      </c>
      <c r="DT4" s="1" t="s">
        <v>176</v>
      </c>
      <c r="DU4" s="1" t="s">
        <v>139</v>
      </c>
      <c r="DV4" s="1" t="s">
        <v>139</v>
      </c>
      <c r="EA4">
        <v>5</v>
      </c>
      <c r="EB4" s="1" t="s">
        <v>806</v>
      </c>
      <c r="EC4" s="1" t="s">
        <v>441</v>
      </c>
      <c r="ED4" s="1" t="s">
        <v>139</v>
      </c>
      <c r="EE4" s="1" t="s">
        <v>139</v>
      </c>
      <c r="EF4" s="1" t="s">
        <v>139</v>
      </c>
      <c r="EG4" s="1" t="s">
        <v>139</v>
      </c>
      <c r="EH4" s="1" t="s">
        <v>139</v>
      </c>
      <c r="EI4" s="1" t="s">
        <v>182</v>
      </c>
      <c r="EJ4" s="1" t="s">
        <v>135</v>
      </c>
      <c r="EK4" s="1" t="s">
        <v>1065</v>
      </c>
      <c r="EL4" s="1" t="s">
        <v>140</v>
      </c>
      <c r="EM4" s="1" t="s">
        <v>139</v>
      </c>
      <c r="EN4" s="1" t="s">
        <v>139</v>
      </c>
      <c r="EU4">
        <v>5</v>
      </c>
      <c r="EV4" s="1" t="s">
        <v>530</v>
      </c>
      <c r="EW4" s="1" t="s">
        <v>1105</v>
      </c>
      <c r="EX4" s="1" t="s">
        <v>1055</v>
      </c>
      <c r="EY4" s="1" t="s">
        <v>139</v>
      </c>
      <c r="EZ4" s="1" t="s">
        <v>1056</v>
      </c>
      <c r="FA4" s="1" t="s">
        <v>140</v>
      </c>
      <c r="FB4" s="1" t="s">
        <v>1057</v>
      </c>
      <c r="FC4" s="1" t="s">
        <v>1058</v>
      </c>
      <c r="FD4" s="1" t="s">
        <v>137</v>
      </c>
      <c r="FE4" s="1" t="s">
        <v>139</v>
      </c>
      <c r="FF4" s="1" t="s">
        <v>139</v>
      </c>
      <c r="FY4">
        <v>5</v>
      </c>
      <c r="FZ4" s="1" t="s">
        <v>529</v>
      </c>
      <c r="GA4" s="1" t="s">
        <v>145</v>
      </c>
      <c r="GB4" s="1" t="s">
        <v>146</v>
      </c>
      <c r="GC4" s="1" t="s">
        <v>139</v>
      </c>
      <c r="GD4" s="1" t="s">
        <v>139</v>
      </c>
      <c r="GE4" s="1" t="s">
        <v>139</v>
      </c>
      <c r="GF4" s="1" t="s">
        <v>139</v>
      </c>
      <c r="GG4" s="1" t="s">
        <v>139</v>
      </c>
      <c r="GH4" s="1" t="s">
        <v>139</v>
      </c>
      <c r="GI4" s="1" t="s">
        <v>139</v>
      </c>
      <c r="GJ4" s="1" t="s">
        <v>140</v>
      </c>
      <c r="GK4" s="1" t="s">
        <v>139</v>
      </c>
      <c r="GL4" s="1" t="s">
        <v>140</v>
      </c>
      <c r="GM4" s="1" t="s">
        <v>139</v>
      </c>
      <c r="GN4" s="1" t="s">
        <v>140</v>
      </c>
      <c r="GO4" s="1" t="s">
        <v>139</v>
      </c>
      <c r="GP4" s="1" t="s">
        <v>142</v>
      </c>
      <c r="GQ4" s="1" t="s">
        <v>139</v>
      </c>
      <c r="GR4" s="1" t="s">
        <v>139</v>
      </c>
      <c r="GS4" s="1" t="s">
        <v>530</v>
      </c>
      <c r="GT4" s="1" t="s">
        <v>139</v>
      </c>
      <c r="HW4">
        <v>5</v>
      </c>
      <c r="HX4" s="1" t="s">
        <v>403</v>
      </c>
      <c r="HY4" s="1" t="s">
        <v>135</v>
      </c>
    </row>
    <row r="5" spans="1:233" x14ac:dyDescent="0.25">
      <c r="B5">
        <v>0</v>
      </c>
      <c r="C5" t="s">
        <v>527</v>
      </c>
      <c r="D5" t="b">
        <v>1</v>
      </c>
      <c r="E5" t="b">
        <v>1</v>
      </c>
      <c r="F5" t="s">
        <v>528</v>
      </c>
      <c r="G5">
        <v>5</v>
      </c>
      <c r="H5">
        <v>3</v>
      </c>
      <c r="I5" t="b">
        <v>0</v>
      </c>
      <c r="L5" t="b">
        <v>1</v>
      </c>
      <c r="M5" t="b">
        <v>0</v>
      </c>
      <c r="O5" t="b">
        <v>1</v>
      </c>
      <c r="P5" t="b">
        <v>0</v>
      </c>
      <c r="Q5">
        <v>2</v>
      </c>
      <c r="S5">
        <v>5</v>
      </c>
      <c r="T5" t="b">
        <v>1</v>
      </c>
      <c r="U5" t="b">
        <v>0</v>
      </c>
      <c r="Y5" t="b">
        <v>0</v>
      </c>
      <c r="Z5" t="b">
        <v>0</v>
      </c>
      <c r="AE5">
        <v>5</v>
      </c>
      <c r="AF5" s="1" t="s">
        <v>209</v>
      </c>
      <c r="AG5" s="1" t="s">
        <v>210</v>
      </c>
      <c r="AH5" s="1" t="s">
        <v>135</v>
      </c>
      <c r="AI5" s="1" t="s">
        <v>139</v>
      </c>
      <c r="AJ5" s="1" t="s">
        <v>139</v>
      </c>
      <c r="AK5" s="1" t="s">
        <v>181</v>
      </c>
      <c r="AL5" s="1" t="s">
        <v>139</v>
      </c>
      <c r="AM5" s="1" t="s">
        <v>139</v>
      </c>
      <c r="AN5" s="1" t="s">
        <v>139</v>
      </c>
      <c r="AO5" s="1" t="s">
        <v>139</v>
      </c>
      <c r="AP5" s="1" t="s">
        <v>139</v>
      </c>
      <c r="AQ5" s="1" t="s">
        <v>139</v>
      </c>
      <c r="AR5" s="1" t="s">
        <v>169</v>
      </c>
      <c r="AS5" s="1" t="s">
        <v>145</v>
      </c>
      <c r="AT5" s="1" t="s">
        <v>182</v>
      </c>
      <c r="AU5" s="1" t="s">
        <v>139</v>
      </c>
      <c r="AV5" s="1" t="s">
        <v>139</v>
      </c>
      <c r="AW5" s="1" t="s">
        <v>139</v>
      </c>
      <c r="AX5" s="1" t="s">
        <v>172</v>
      </c>
      <c r="AY5" s="1" t="s">
        <v>173</v>
      </c>
      <c r="AZ5" s="1" t="s">
        <v>209</v>
      </c>
      <c r="BA5" s="1" t="s">
        <v>174</v>
      </c>
      <c r="BB5" s="1" t="s">
        <v>139</v>
      </c>
      <c r="BC5" s="1" t="s">
        <v>139</v>
      </c>
      <c r="BD5" s="1" t="s">
        <v>175</v>
      </c>
      <c r="BE5" s="1" t="s">
        <v>139</v>
      </c>
      <c r="BF5" s="1" t="s">
        <v>139</v>
      </c>
      <c r="BG5" s="1" t="s">
        <v>139</v>
      </c>
      <c r="BH5" s="1" t="s">
        <v>139</v>
      </c>
      <c r="BI5" s="1" t="s">
        <v>139</v>
      </c>
      <c r="BJ5" s="1" t="s">
        <v>172</v>
      </c>
      <c r="BK5" s="1" t="s">
        <v>176</v>
      </c>
      <c r="BL5" s="1" t="s">
        <v>139</v>
      </c>
      <c r="BM5" s="1" t="s">
        <v>140</v>
      </c>
      <c r="BN5" s="1" t="s">
        <v>139</v>
      </c>
      <c r="BO5" s="1" t="s">
        <v>139</v>
      </c>
      <c r="BP5" s="1" t="s">
        <v>139</v>
      </c>
      <c r="BQ5" s="1" t="s">
        <v>145</v>
      </c>
      <c r="BR5" s="1" t="s">
        <v>137</v>
      </c>
      <c r="BS5" s="1" t="s">
        <v>137</v>
      </c>
      <c r="BT5" s="1" t="s">
        <v>137</v>
      </c>
      <c r="BU5" s="1" t="s">
        <v>140</v>
      </c>
      <c r="BV5" s="1" t="s">
        <v>140</v>
      </c>
      <c r="BW5" s="1" t="s">
        <v>139</v>
      </c>
      <c r="BX5" s="1" t="s">
        <v>139</v>
      </c>
      <c r="BY5" s="1" t="s">
        <v>140</v>
      </c>
      <c r="BZ5" s="1" t="s">
        <v>139</v>
      </c>
      <c r="CA5" s="1" t="s">
        <v>140</v>
      </c>
      <c r="CB5" s="1" t="s">
        <v>571</v>
      </c>
      <c r="CC5" s="1" t="s">
        <v>139</v>
      </c>
      <c r="CD5" s="1" t="s">
        <v>139</v>
      </c>
      <c r="CE5" s="1" t="s">
        <v>139</v>
      </c>
      <c r="CF5" s="1" t="s">
        <v>139</v>
      </c>
      <c r="CG5" s="1" t="s">
        <v>139</v>
      </c>
      <c r="CH5" s="1" t="s">
        <v>139</v>
      </c>
      <c r="CI5" s="1" t="s">
        <v>176</v>
      </c>
      <c r="CJ5" s="1" t="s">
        <v>139</v>
      </c>
      <c r="CK5" s="1" t="s">
        <v>139</v>
      </c>
      <c r="CL5" s="1" t="s">
        <v>139</v>
      </c>
      <c r="CM5">
        <v>5</v>
      </c>
      <c r="CN5" s="1" t="s">
        <v>688</v>
      </c>
      <c r="CO5" s="1" t="s">
        <v>694</v>
      </c>
      <c r="CP5" s="1" t="s">
        <v>695</v>
      </c>
      <c r="CQ5" s="1" t="s">
        <v>181</v>
      </c>
      <c r="CR5" s="1" t="s">
        <v>295</v>
      </c>
      <c r="CS5" s="1" t="s">
        <v>138</v>
      </c>
      <c r="CT5" s="1" t="s">
        <v>139</v>
      </c>
      <c r="CU5" s="1" t="s">
        <v>301</v>
      </c>
      <c r="CV5" s="1" t="s">
        <v>139</v>
      </c>
      <c r="CW5" s="1" t="s">
        <v>139</v>
      </c>
      <c r="CX5" s="1" t="s">
        <v>139</v>
      </c>
      <c r="CY5" s="1" t="s">
        <v>139</v>
      </c>
      <c r="CZ5" s="1" t="s">
        <v>139</v>
      </c>
      <c r="DG5">
        <v>5</v>
      </c>
      <c r="DH5" s="1" t="s">
        <v>591</v>
      </c>
      <c r="DI5" s="1" t="s">
        <v>309</v>
      </c>
      <c r="DJ5" s="1" t="s">
        <v>308</v>
      </c>
      <c r="DK5" s="1" t="s">
        <v>176</v>
      </c>
      <c r="DL5" s="1" t="s">
        <v>135</v>
      </c>
      <c r="DM5" s="1" t="s">
        <v>145</v>
      </c>
      <c r="DN5" s="1" t="s">
        <v>140</v>
      </c>
      <c r="DO5" s="1" t="s">
        <v>140</v>
      </c>
      <c r="DP5" s="1" t="s">
        <v>139</v>
      </c>
      <c r="DQ5" s="1" t="s">
        <v>139</v>
      </c>
      <c r="DR5" s="1" t="s">
        <v>139</v>
      </c>
      <c r="DS5" s="1" t="s">
        <v>139</v>
      </c>
      <c r="DT5" s="1" t="s">
        <v>176</v>
      </c>
      <c r="DU5" s="1" t="s">
        <v>139</v>
      </c>
      <c r="DV5" s="1" t="s">
        <v>139</v>
      </c>
      <c r="EA5">
        <v>5</v>
      </c>
      <c r="EB5" s="1" t="s">
        <v>728</v>
      </c>
      <c r="EC5" s="1" t="s">
        <v>441</v>
      </c>
      <c r="ED5" s="1" t="s">
        <v>139</v>
      </c>
      <c r="EE5" s="1" t="s">
        <v>139</v>
      </c>
      <c r="EF5" s="1" t="s">
        <v>139</v>
      </c>
      <c r="EG5" s="1" t="s">
        <v>139</v>
      </c>
      <c r="EH5" s="1" t="s">
        <v>139</v>
      </c>
      <c r="EI5" s="1" t="s">
        <v>182</v>
      </c>
      <c r="EJ5" s="1" t="s">
        <v>135</v>
      </c>
      <c r="EK5" s="1" t="s">
        <v>1080</v>
      </c>
      <c r="EL5" s="1" t="s">
        <v>140</v>
      </c>
      <c r="EM5" s="1" t="s">
        <v>139</v>
      </c>
      <c r="EN5" s="1" t="s">
        <v>139</v>
      </c>
      <c r="EU5">
        <v>5</v>
      </c>
      <c r="EV5" s="1" t="s">
        <v>530</v>
      </c>
      <c r="EW5" s="1" t="s">
        <v>1105</v>
      </c>
      <c r="EX5" s="1" t="s">
        <v>256</v>
      </c>
      <c r="EY5" s="1" t="s">
        <v>139</v>
      </c>
      <c r="EZ5" s="1" t="s">
        <v>1056</v>
      </c>
      <c r="FA5" s="1" t="s">
        <v>140</v>
      </c>
      <c r="FB5" s="1" t="s">
        <v>1106</v>
      </c>
      <c r="FC5" s="1" t="s">
        <v>318</v>
      </c>
      <c r="FD5" s="1" t="s">
        <v>137</v>
      </c>
      <c r="FE5" s="1" t="s">
        <v>139</v>
      </c>
      <c r="FF5" s="1" t="s">
        <v>135</v>
      </c>
      <c r="FY5">
        <v>5</v>
      </c>
      <c r="FZ5" s="1" t="s">
        <v>136</v>
      </c>
      <c r="GA5" s="1" t="s">
        <v>137</v>
      </c>
      <c r="GB5" s="1" t="s">
        <v>138</v>
      </c>
      <c r="GC5" s="1" t="s">
        <v>139</v>
      </c>
      <c r="GD5" s="1" t="s">
        <v>139</v>
      </c>
      <c r="GE5" s="1" t="s">
        <v>139</v>
      </c>
      <c r="GF5" s="1" t="s">
        <v>139</v>
      </c>
      <c r="GG5" s="1" t="s">
        <v>139</v>
      </c>
      <c r="GH5" s="1" t="s">
        <v>139</v>
      </c>
      <c r="GI5" s="1" t="s">
        <v>139</v>
      </c>
      <c r="GJ5" s="1" t="s">
        <v>140</v>
      </c>
      <c r="GK5" s="1" t="s">
        <v>139</v>
      </c>
      <c r="GL5" s="1" t="s">
        <v>140</v>
      </c>
      <c r="GM5" s="1" t="s">
        <v>139</v>
      </c>
      <c r="GN5" s="1" t="s">
        <v>140</v>
      </c>
      <c r="GO5" s="1" t="s">
        <v>141</v>
      </c>
      <c r="GP5" s="1" t="s">
        <v>142</v>
      </c>
      <c r="GQ5" s="1" t="s">
        <v>139</v>
      </c>
      <c r="GR5" s="1" t="s">
        <v>139</v>
      </c>
      <c r="GS5" s="1" t="s">
        <v>143</v>
      </c>
      <c r="GT5" s="1" t="s">
        <v>139</v>
      </c>
      <c r="HW5">
        <v>5</v>
      </c>
      <c r="HX5" s="1" t="s">
        <v>404</v>
      </c>
      <c r="HY5" s="1" t="s">
        <v>139</v>
      </c>
    </row>
    <row r="6" spans="1:233" x14ac:dyDescent="0.25">
      <c r="AE6">
        <v>5</v>
      </c>
      <c r="AF6" s="1" t="s">
        <v>536</v>
      </c>
      <c r="AG6" s="1" t="s">
        <v>574</v>
      </c>
      <c r="AH6" s="1" t="s">
        <v>135</v>
      </c>
      <c r="AI6" s="1" t="s">
        <v>139</v>
      </c>
      <c r="AJ6" s="1" t="s">
        <v>139</v>
      </c>
      <c r="AK6" s="1" t="s">
        <v>186</v>
      </c>
      <c r="AL6" s="1" t="s">
        <v>139</v>
      </c>
      <c r="AM6" s="1" t="s">
        <v>139</v>
      </c>
      <c r="AN6" s="1" t="s">
        <v>139</v>
      </c>
      <c r="AO6" s="1" t="s">
        <v>139</v>
      </c>
      <c r="AP6" s="1" t="s">
        <v>139</v>
      </c>
      <c r="AQ6" s="1" t="s">
        <v>139</v>
      </c>
      <c r="AR6" s="1" t="s">
        <v>169</v>
      </c>
      <c r="AS6" s="1" t="s">
        <v>140</v>
      </c>
      <c r="AT6" s="1" t="s">
        <v>182</v>
      </c>
      <c r="AU6" s="1" t="s">
        <v>139</v>
      </c>
      <c r="AV6" s="1" t="s">
        <v>139</v>
      </c>
      <c r="AW6" s="1" t="s">
        <v>139</v>
      </c>
      <c r="AX6" s="1" t="s">
        <v>172</v>
      </c>
      <c r="AY6" s="1" t="s">
        <v>138</v>
      </c>
      <c r="AZ6" s="1" t="s">
        <v>536</v>
      </c>
      <c r="BA6" s="1" t="s">
        <v>174</v>
      </c>
      <c r="BB6" s="1" t="s">
        <v>139</v>
      </c>
      <c r="BC6" s="1" t="s">
        <v>139</v>
      </c>
      <c r="BD6" s="1" t="s">
        <v>175</v>
      </c>
      <c r="BE6" s="1" t="s">
        <v>139</v>
      </c>
      <c r="BF6" s="1" t="s">
        <v>139</v>
      </c>
      <c r="BG6" s="1" t="s">
        <v>139</v>
      </c>
      <c r="BH6" s="1" t="s">
        <v>139</v>
      </c>
      <c r="BI6" s="1" t="s">
        <v>139</v>
      </c>
      <c r="BJ6" s="1" t="s">
        <v>172</v>
      </c>
      <c r="BK6" s="1" t="s">
        <v>176</v>
      </c>
      <c r="BL6" s="1" t="s">
        <v>139</v>
      </c>
      <c r="BM6" s="1" t="s">
        <v>140</v>
      </c>
      <c r="BN6" s="1" t="s">
        <v>139</v>
      </c>
      <c r="BO6" s="1" t="s">
        <v>139</v>
      </c>
      <c r="BP6" s="1" t="s">
        <v>139</v>
      </c>
      <c r="BQ6" s="1" t="s">
        <v>145</v>
      </c>
      <c r="BR6" s="1" t="s">
        <v>137</v>
      </c>
      <c r="BS6" s="1" t="s">
        <v>137</v>
      </c>
      <c r="BT6" s="1" t="s">
        <v>137</v>
      </c>
      <c r="BU6" s="1" t="s">
        <v>140</v>
      </c>
      <c r="BV6" s="1" t="s">
        <v>140</v>
      </c>
      <c r="BW6" s="1" t="s">
        <v>139</v>
      </c>
      <c r="BX6" s="1" t="s">
        <v>139</v>
      </c>
      <c r="BY6" s="1" t="s">
        <v>140</v>
      </c>
      <c r="BZ6" s="1" t="s">
        <v>139</v>
      </c>
      <c r="CA6" s="1" t="s">
        <v>140</v>
      </c>
      <c r="CB6" s="1" t="s">
        <v>575</v>
      </c>
      <c r="CC6" s="1" t="s">
        <v>139</v>
      </c>
      <c r="CD6" s="1" t="s">
        <v>139</v>
      </c>
      <c r="CE6" s="1" t="s">
        <v>139</v>
      </c>
      <c r="CF6" s="1" t="s">
        <v>139</v>
      </c>
      <c r="CG6" s="1" t="s">
        <v>139</v>
      </c>
      <c r="CH6" s="1" t="s">
        <v>139</v>
      </c>
      <c r="CI6" s="1" t="s">
        <v>176</v>
      </c>
      <c r="CJ6" s="1" t="s">
        <v>139</v>
      </c>
      <c r="CK6" s="1" t="s">
        <v>139</v>
      </c>
      <c r="CL6" s="1" t="s">
        <v>139</v>
      </c>
      <c r="CM6">
        <v>5</v>
      </c>
      <c r="CN6" s="1" t="s">
        <v>688</v>
      </c>
      <c r="CO6" s="1" t="s">
        <v>696</v>
      </c>
      <c r="CP6" s="1" t="s">
        <v>697</v>
      </c>
      <c r="CQ6" s="1" t="s">
        <v>186</v>
      </c>
      <c r="CR6" s="1" t="s">
        <v>295</v>
      </c>
      <c r="CS6" s="1" t="s">
        <v>138</v>
      </c>
      <c r="CT6" s="1" t="s">
        <v>139</v>
      </c>
      <c r="CU6" s="1" t="s">
        <v>301</v>
      </c>
      <c r="CV6" s="1" t="s">
        <v>139</v>
      </c>
      <c r="CW6" s="1" t="s">
        <v>139</v>
      </c>
      <c r="CX6" s="1" t="s">
        <v>139</v>
      </c>
      <c r="CY6" s="1" t="s">
        <v>139</v>
      </c>
      <c r="CZ6" s="1" t="s">
        <v>139</v>
      </c>
      <c r="DG6">
        <v>5</v>
      </c>
      <c r="DH6" s="1" t="s">
        <v>591</v>
      </c>
      <c r="DI6" s="1" t="s">
        <v>312</v>
      </c>
      <c r="DJ6" s="1" t="s">
        <v>313</v>
      </c>
      <c r="DK6" s="1" t="s">
        <v>176</v>
      </c>
      <c r="DL6" s="1" t="s">
        <v>135</v>
      </c>
      <c r="DM6" s="1" t="s">
        <v>145</v>
      </c>
      <c r="DN6" s="1" t="s">
        <v>140</v>
      </c>
      <c r="DO6" s="1" t="s">
        <v>140</v>
      </c>
      <c r="DP6" s="1" t="s">
        <v>139</v>
      </c>
      <c r="DQ6" s="1" t="s">
        <v>139</v>
      </c>
      <c r="DR6" s="1" t="s">
        <v>139</v>
      </c>
      <c r="DS6" s="1" t="s">
        <v>139</v>
      </c>
      <c r="DT6" s="1" t="s">
        <v>176</v>
      </c>
      <c r="DU6" s="1" t="s">
        <v>139</v>
      </c>
      <c r="DV6" s="1" t="s">
        <v>139</v>
      </c>
      <c r="EA6">
        <v>5</v>
      </c>
      <c r="EB6" s="1" t="s">
        <v>698</v>
      </c>
      <c r="EC6" s="1" t="s">
        <v>441</v>
      </c>
      <c r="ED6" s="1" t="s">
        <v>139</v>
      </c>
      <c r="EE6" s="1" t="s">
        <v>139</v>
      </c>
      <c r="EF6" s="1" t="s">
        <v>139</v>
      </c>
      <c r="EG6" s="1" t="s">
        <v>139</v>
      </c>
      <c r="EH6" s="1" t="s">
        <v>139</v>
      </c>
      <c r="EI6" s="1" t="s">
        <v>182</v>
      </c>
      <c r="EJ6" s="1" t="s">
        <v>135</v>
      </c>
      <c r="EK6" s="1" t="s">
        <v>1076</v>
      </c>
      <c r="EL6" s="1" t="s">
        <v>140</v>
      </c>
      <c r="EM6" s="1" t="s">
        <v>139</v>
      </c>
      <c r="EN6" s="1" t="s">
        <v>139</v>
      </c>
      <c r="EU6">
        <v>5</v>
      </c>
      <c r="EV6" s="1" t="s">
        <v>377</v>
      </c>
      <c r="EW6" s="1" t="s">
        <v>1104</v>
      </c>
      <c r="EX6" s="1" t="s">
        <v>378</v>
      </c>
      <c r="EY6" s="1" t="s">
        <v>139</v>
      </c>
      <c r="EZ6" s="1" t="s">
        <v>1056</v>
      </c>
      <c r="FA6" s="1" t="s">
        <v>140</v>
      </c>
      <c r="FB6" s="1" t="s">
        <v>1104</v>
      </c>
      <c r="FC6" s="1" t="s">
        <v>377</v>
      </c>
      <c r="FD6" s="1" t="s">
        <v>140</v>
      </c>
      <c r="FE6" s="1" t="s">
        <v>139</v>
      </c>
      <c r="FF6" s="1" t="s">
        <v>139</v>
      </c>
      <c r="FY6">
        <v>5</v>
      </c>
      <c r="FZ6" s="1" t="s">
        <v>531</v>
      </c>
      <c r="GA6" s="1" t="s">
        <v>137</v>
      </c>
      <c r="GB6" s="1" t="s">
        <v>532</v>
      </c>
      <c r="GC6" s="1" t="s">
        <v>156</v>
      </c>
      <c r="GD6" s="1" t="s">
        <v>157</v>
      </c>
      <c r="GE6" s="1" t="s">
        <v>533</v>
      </c>
      <c r="GF6" s="1" t="s">
        <v>533</v>
      </c>
      <c r="GG6" s="1" t="s">
        <v>139</v>
      </c>
      <c r="GH6" s="1" t="s">
        <v>139</v>
      </c>
      <c r="GI6" s="1" t="s">
        <v>534</v>
      </c>
      <c r="GJ6" s="1" t="s">
        <v>142</v>
      </c>
      <c r="GK6" s="1" t="s">
        <v>139</v>
      </c>
      <c r="GL6" s="1" t="s">
        <v>140</v>
      </c>
      <c r="GM6" s="1" t="s">
        <v>139</v>
      </c>
      <c r="GN6" s="1" t="s">
        <v>140</v>
      </c>
      <c r="GO6" s="1" t="s">
        <v>535</v>
      </c>
      <c r="GP6" s="1" t="s">
        <v>142</v>
      </c>
      <c r="GQ6" s="1" t="s">
        <v>139</v>
      </c>
      <c r="GR6" s="1" t="s">
        <v>139</v>
      </c>
      <c r="GS6" s="1" t="s">
        <v>536</v>
      </c>
      <c r="GT6" s="1" t="s">
        <v>139</v>
      </c>
      <c r="HW6">
        <v>5</v>
      </c>
      <c r="HX6" s="1" t="s">
        <v>405</v>
      </c>
      <c r="HY6" s="1" t="s">
        <v>135</v>
      </c>
    </row>
    <row r="7" spans="1:233" x14ac:dyDescent="0.25">
      <c r="AE7">
        <v>5</v>
      </c>
      <c r="AF7" s="1" t="s">
        <v>576</v>
      </c>
      <c r="AG7" s="1" t="s">
        <v>577</v>
      </c>
      <c r="AH7" s="1" t="s">
        <v>135</v>
      </c>
      <c r="AI7" s="1" t="s">
        <v>139</v>
      </c>
      <c r="AJ7" s="1" t="s">
        <v>139</v>
      </c>
      <c r="AK7" s="1" t="s">
        <v>191</v>
      </c>
      <c r="AL7" s="1" t="s">
        <v>139</v>
      </c>
      <c r="AM7" s="1" t="s">
        <v>139</v>
      </c>
      <c r="AN7" s="1" t="s">
        <v>139</v>
      </c>
      <c r="AO7" s="1" t="s">
        <v>139</v>
      </c>
      <c r="AP7" s="1" t="s">
        <v>139</v>
      </c>
      <c r="AQ7" s="1" t="s">
        <v>139</v>
      </c>
      <c r="AR7" s="1" t="s">
        <v>169</v>
      </c>
      <c r="AS7" s="1" t="s">
        <v>145</v>
      </c>
      <c r="AT7" s="1" t="s">
        <v>182</v>
      </c>
      <c r="AU7" s="1" t="s">
        <v>139</v>
      </c>
      <c r="AV7" s="1" t="s">
        <v>139</v>
      </c>
      <c r="AW7" s="1" t="s">
        <v>139</v>
      </c>
      <c r="AX7" s="1" t="s">
        <v>172</v>
      </c>
      <c r="AY7" s="1" t="s">
        <v>173</v>
      </c>
      <c r="AZ7" s="1" t="s">
        <v>576</v>
      </c>
      <c r="BA7" s="1" t="s">
        <v>174</v>
      </c>
      <c r="BB7" s="1" t="s">
        <v>139</v>
      </c>
      <c r="BC7" s="1" t="s">
        <v>139</v>
      </c>
      <c r="BD7" s="1" t="s">
        <v>175</v>
      </c>
      <c r="BE7" s="1" t="s">
        <v>139</v>
      </c>
      <c r="BF7" s="1" t="s">
        <v>139</v>
      </c>
      <c r="BG7" s="1" t="s">
        <v>139</v>
      </c>
      <c r="BH7" s="1" t="s">
        <v>139</v>
      </c>
      <c r="BI7" s="1" t="s">
        <v>139</v>
      </c>
      <c r="BJ7" s="1" t="s">
        <v>172</v>
      </c>
      <c r="BK7" s="1" t="s">
        <v>176</v>
      </c>
      <c r="BL7" s="1" t="s">
        <v>139</v>
      </c>
      <c r="BM7" s="1" t="s">
        <v>140</v>
      </c>
      <c r="BN7" s="1" t="s">
        <v>139</v>
      </c>
      <c r="BO7" s="1" t="s">
        <v>139</v>
      </c>
      <c r="BP7" s="1" t="s">
        <v>139</v>
      </c>
      <c r="BQ7" s="1" t="s">
        <v>145</v>
      </c>
      <c r="BR7" s="1" t="s">
        <v>137</v>
      </c>
      <c r="BS7" s="1" t="s">
        <v>137</v>
      </c>
      <c r="BT7" s="1" t="s">
        <v>137</v>
      </c>
      <c r="BU7" s="1" t="s">
        <v>140</v>
      </c>
      <c r="BV7" s="1" t="s">
        <v>140</v>
      </c>
      <c r="BW7" s="1" t="s">
        <v>139</v>
      </c>
      <c r="BX7" s="1" t="s">
        <v>139</v>
      </c>
      <c r="BY7" s="1" t="s">
        <v>140</v>
      </c>
      <c r="BZ7" s="1" t="s">
        <v>139</v>
      </c>
      <c r="CA7" s="1" t="s">
        <v>140</v>
      </c>
      <c r="CB7" s="1" t="s">
        <v>578</v>
      </c>
      <c r="CC7" s="1" t="s">
        <v>139</v>
      </c>
      <c r="CD7" s="1" t="s">
        <v>139</v>
      </c>
      <c r="CE7" s="1" t="s">
        <v>139</v>
      </c>
      <c r="CF7" s="1" t="s">
        <v>139</v>
      </c>
      <c r="CG7" s="1" t="s">
        <v>139</v>
      </c>
      <c r="CH7" s="1" t="s">
        <v>139</v>
      </c>
      <c r="CI7" s="1" t="s">
        <v>176</v>
      </c>
      <c r="CJ7" s="1" t="s">
        <v>139</v>
      </c>
      <c r="CK7" s="1" t="s">
        <v>139</v>
      </c>
      <c r="CL7" s="1" t="s">
        <v>139</v>
      </c>
      <c r="CM7">
        <v>5</v>
      </c>
      <c r="CN7" s="1" t="s">
        <v>688</v>
      </c>
      <c r="CO7" s="1" t="s">
        <v>698</v>
      </c>
      <c r="CP7" s="1" t="s">
        <v>699</v>
      </c>
      <c r="CQ7" s="1" t="s">
        <v>191</v>
      </c>
      <c r="CR7" s="1" t="s">
        <v>135</v>
      </c>
      <c r="CS7" s="1" t="s">
        <v>138</v>
      </c>
      <c r="CT7" s="1" t="s">
        <v>139</v>
      </c>
      <c r="CU7" s="1" t="s">
        <v>301</v>
      </c>
      <c r="CV7" s="1" t="s">
        <v>139</v>
      </c>
      <c r="CW7" s="1" t="s">
        <v>139</v>
      </c>
      <c r="CX7" s="1" t="s">
        <v>139</v>
      </c>
      <c r="CY7" s="1" t="s">
        <v>139</v>
      </c>
      <c r="CZ7" s="1" t="s">
        <v>139</v>
      </c>
      <c r="DG7">
        <v>5</v>
      </c>
      <c r="DH7" s="1" t="s">
        <v>591</v>
      </c>
      <c r="DI7" s="1" t="s">
        <v>310</v>
      </c>
      <c r="DJ7" s="1" t="s">
        <v>311</v>
      </c>
      <c r="DK7" s="1" t="s">
        <v>176</v>
      </c>
      <c r="DL7" s="1" t="s">
        <v>135</v>
      </c>
      <c r="DM7" s="1" t="s">
        <v>145</v>
      </c>
      <c r="DN7" s="1" t="s">
        <v>140</v>
      </c>
      <c r="DO7" s="1" t="s">
        <v>140</v>
      </c>
      <c r="DP7" s="1" t="s">
        <v>139</v>
      </c>
      <c r="DQ7" s="1" t="s">
        <v>139</v>
      </c>
      <c r="DR7" s="1" t="s">
        <v>139</v>
      </c>
      <c r="DS7" s="1" t="s">
        <v>139</v>
      </c>
      <c r="DT7" s="1" t="s">
        <v>176</v>
      </c>
      <c r="DU7" s="1" t="s">
        <v>139</v>
      </c>
      <c r="DV7" s="1" t="s">
        <v>139</v>
      </c>
      <c r="EA7">
        <v>5</v>
      </c>
      <c r="EB7" s="1" t="s">
        <v>818</v>
      </c>
      <c r="EC7" s="1" t="s">
        <v>441</v>
      </c>
      <c r="ED7" s="1" t="s">
        <v>139</v>
      </c>
      <c r="EE7" s="1" t="s">
        <v>140</v>
      </c>
      <c r="EF7" s="1" t="s">
        <v>139</v>
      </c>
      <c r="EG7" s="1" t="s">
        <v>139</v>
      </c>
      <c r="EH7" s="1" t="s">
        <v>139</v>
      </c>
      <c r="EI7" s="1" t="s">
        <v>182</v>
      </c>
      <c r="EJ7" s="1" t="s">
        <v>135</v>
      </c>
      <c r="EK7" s="1" t="s">
        <v>1109</v>
      </c>
      <c r="EL7" s="1" t="s">
        <v>140</v>
      </c>
      <c r="EM7" s="1" t="s">
        <v>139</v>
      </c>
      <c r="EN7" s="1" t="s">
        <v>139</v>
      </c>
      <c r="EU7">
        <v>5</v>
      </c>
      <c r="EV7" s="1" t="s">
        <v>377</v>
      </c>
      <c r="EW7" s="1" t="s">
        <v>1104</v>
      </c>
      <c r="EX7" s="1" t="s">
        <v>1055</v>
      </c>
      <c r="EY7" s="1" t="s">
        <v>139</v>
      </c>
      <c r="EZ7" s="1" t="s">
        <v>1056</v>
      </c>
      <c r="FA7" s="1" t="s">
        <v>140</v>
      </c>
      <c r="FB7" s="1" t="s">
        <v>1057</v>
      </c>
      <c r="FC7" s="1" t="s">
        <v>1058</v>
      </c>
      <c r="FD7" s="1" t="s">
        <v>140</v>
      </c>
      <c r="FE7" s="1" t="s">
        <v>139</v>
      </c>
      <c r="FF7" s="1" t="s">
        <v>139</v>
      </c>
      <c r="FY7">
        <v>5</v>
      </c>
      <c r="FZ7" s="1" t="s">
        <v>144</v>
      </c>
      <c r="GA7" s="1" t="s">
        <v>145</v>
      </c>
      <c r="GB7" s="1" t="s">
        <v>146</v>
      </c>
      <c r="GC7" s="1" t="s">
        <v>139</v>
      </c>
      <c r="GD7" s="1" t="s">
        <v>139</v>
      </c>
      <c r="GE7" s="1" t="s">
        <v>139</v>
      </c>
      <c r="GF7" s="1" t="s">
        <v>139</v>
      </c>
      <c r="GG7" s="1" t="s">
        <v>139</v>
      </c>
      <c r="GH7" s="1" t="s">
        <v>139</v>
      </c>
      <c r="GI7" s="1" t="s">
        <v>139</v>
      </c>
      <c r="GJ7" s="1" t="s">
        <v>140</v>
      </c>
      <c r="GK7" s="1" t="s">
        <v>139</v>
      </c>
      <c r="GL7" s="1" t="s">
        <v>140</v>
      </c>
      <c r="GM7" s="1" t="s">
        <v>139</v>
      </c>
      <c r="GN7" s="1" t="s">
        <v>140</v>
      </c>
      <c r="GO7" s="1" t="s">
        <v>139</v>
      </c>
      <c r="GP7" s="1" t="s">
        <v>142</v>
      </c>
      <c r="GQ7" s="1" t="s">
        <v>139</v>
      </c>
      <c r="GR7" s="1" t="s">
        <v>139</v>
      </c>
      <c r="GS7" s="1" t="s">
        <v>147</v>
      </c>
      <c r="GT7" s="1" t="s">
        <v>139</v>
      </c>
      <c r="HW7">
        <v>5</v>
      </c>
      <c r="HX7" s="1" t="s">
        <v>406</v>
      </c>
      <c r="HY7" s="1" t="s">
        <v>137</v>
      </c>
    </row>
    <row r="8" spans="1:233" x14ac:dyDescent="0.25">
      <c r="AE8">
        <v>5</v>
      </c>
      <c r="AF8" s="1" t="s">
        <v>579</v>
      </c>
      <c r="AG8" s="1" t="s">
        <v>580</v>
      </c>
      <c r="AH8" s="1" t="s">
        <v>135</v>
      </c>
      <c r="AI8" s="1" t="s">
        <v>139</v>
      </c>
      <c r="AJ8" s="1" t="s">
        <v>139</v>
      </c>
      <c r="AK8" s="1" t="s">
        <v>196</v>
      </c>
      <c r="AL8" s="1" t="s">
        <v>139</v>
      </c>
      <c r="AM8" s="1" t="s">
        <v>139</v>
      </c>
      <c r="AN8" s="1" t="s">
        <v>139</v>
      </c>
      <c r="AO8" s="1" t="s">
        <v>139</v>
      </c>
      <c r="AP8" s="1" t="s">
        <v>139</v>
      </c>
      <c r="AQ8" s="1" t="s">
        <v>139</v>
      </c>
      <c r="AR8" s="1" t="s">
        <v>169</v>
      </c>
      <c r="AS8" s="1" t="s">
        <v>145</v>
      </c>
      <c r="AT8" s="1" t="s">
        <v>182</v>
      </c>
      <c r="AU8" s="1" t="s">
        <v>139</v>
      </c>
      <c r="AV8" s="1" t="s">
        <v>139</v>
      </c>
      <c r="AW8" s="1" t="s">
        <v>139</v>
      </c>
      <c r="AX8" s="1" t="s">
        <v>172</v>
      </c>
      <c r="AY8" s="1" t="s">
        <v>173</v>
      </c>
      <c r="AZ8" s="1" t="s">
        <v>579</v>
      </c>
      <c r="BA8" s="1" t="s">
        <v>174</v>
      </c>
      <c r="BB8" s="1" t="s">
        <v>139</v>
      </c>
      <c r="BC8" s="1" t="s">
        <v>139</v>
      </c>
      <c r="BD8" s="1" t="s">
        <v>175</v>
      </c>
      <c r="BE8" s="1" t="s">
        <v>139</v>
      </c>
      <c r="BF8" s="1" t="s">
        <v>139</v>
      </c>
      <c r="BG8" s="1" t="s">
        <v>139</v>
      </c>
      <c r="BH8" s="1" t="s">
        <v>139</v>
      </c>
      <c r="BI8" s="1" t="s">
        <v>139</v>
      </c>
      <c r="BJ8" s="1" t="s">
        <v>172</v>
      </c>
      <c r="BK8" s="1" t="s">
        <v>176</v>
      </c>
      <c r="BL8" s="1" t="s">
        <v>139</v>
      </c>
      <c r="BM8" s="1" t="s">
        <v>140</v>
      </c>
      <c r="BN8" s="1" t="s">
        <v>139</v>
      </c>
      <c r="BO8" s="1" t="s">
        <v>139</v>
      </c>
      <c r="BP8" s="1" t="s">
        <v>139</v>
      </c>
      <c r="BQ8" s="1" t="s">
        <v>145</v>
      </c>
      <c r="BR8" s="1" t="s">
        <v>137</v>
      </c>
      <c r="BS8" s="1" t="s">
        <v>137</v>
      </c>
      <c r="BT8" s="1" t="s">
        <v>137</v>
      </c>
      <c r="BU8" s="1" t="s">
        <v>140</v>
      </c>
      <c r="BV8" s="1" t="s">
        <v>140</v>
      </c>
      <c r="BW8" s="1" t="s">
        <v>139</v>
      </c>
      <c r="BX8" s="1" t="s">
        <v>139</v>
      </c>
      <c r="BY8" s="1" t="s">
        <v>140</v>
      </c>
      <c r="BZ8" s="1" t="s">
        <v>139</v>
      </c>
      <c r="CA8" s="1" t="s">
        <v>140</v>
      </c>
      <c r="CB8" s="1" t="s">
        <v>581</v>
      </c>
      <c r="CC8" s="1" t="s">
        <v>139</v>
      </c>
      <c r="CD8" s="1" t="s">
        <v>139</v>
      </c>
      <c r="CE8" s="1" t="s">
        <v>139</v>
      </c>
      <c r="CF8" s="1" t="s">
        <v>139</v>
      </c>
      <c r="CG8" s="1" t="s">
        <v>139</v>
      </c>
      <c r="CH8" s="1" t="s">
        <v>139</v>
      </c>
      <c r="CI8" s="1" t="s">
        <v>176</v>
      </c>
      <c r="CJ8" s="1" t="s">
        <v>139</v>
      </c>
      <c r="CK8" s="1" t="s">
        <v>139</v>
      </c>
      <c r="CL8" s="1" t="s">
        <v>139</v>
      </c>
      <c r="CM8">
        <v>5</v>
      </c>
      <c r="CN8" s="1" t="s">
        <v>688</v>
      </c>
      <c r="CO8" s="1" t="s">
        <v>700</v>
      </c>
      <c r="CP8" s="1" t="s">
        <v>701</v>
      </c>
      <c r="CQ8" s="1" t="s">
        <v>196</v>
      </c>
      <c r="CR8" s="1" t="s">
        <v>135</v>
      </c>
      <c r="CS8" s="1" t="s">
        <v>138</v>
      </c>
      <c r="CT8" s="1" t="s">
        <v>139</v>
      </c>
      <c r="CU8" s="1" t="s">
        <v>301</v>
      </c>
      <c r="CV8" s="1" t="s">
        <v>139</v>
      </c>
      <c r="CW8" s="1" t="s">
        <v>139</v>
      </c>
      <c r="CX8" s="1" t="s">
        <v>139</v>
      </c>
      <c r="CY8" s="1" t="s">
        <v>139</v>
      </c>
      <c r="CZ8" s="1" t="s">
        <v>139</v>
      </c>
      <c r="DG8">
        <v>5</v>
      </c>
      <c r="DH8" s="1" t="s">
        <v>591</v>
      </c>
      <c r="DI8" s="1" t="s">
        <v>397</v>
      </c>
      <c r="DJ8" s="1" t="s">
        <v>398</v>
      </c>
      <c r="DK8" s="1" t="s">
        <v>176</v>
      </c>
      <c r="DL8" s="1" t="s">
        <v>135</v>
      </c>
      <c r="DM8" s="1" t="s">
        <v>145</v>
      </c>
      <c r="DN8" s="1" t="s">
        <v>140</v>
      </c>
      <c r="DO8" s="1" t="s">
        <v>140</v>
      </c>
      <c r="DP8" s="1" t="s">
        <v>139</v>
      </c>
      <c r="DQ8" s="1" t="s">
        <v>139</v>
      </c>
      <c r="DR8" s="1" t="s">
        <v>139</v>
      </c>
      <c r="DS8" s="1" t="s">
        <v>139</v>
      </c>
      <c r="DT8" s="1" t="s">
        <v>176</v>
      </c>
      <c r="DU8" s="1" t="s">
        <v>139</v>
      </c>
      <c r="DV8" s="1" t="s">
        <v>139</v>
      </c>
      <c r="EA8">
        <v>5</v>
      </c>
      <c r="EB8" s="1" t="s">
        <v>718</v>
      </c>
      <c r="EC8" s="1" t="s">
        <v>441</v>
      </c>
      <c r="ED8" s="1" t="s">
        <v>139</v>
      </c>
      <c r="EE8" s="1" t="s">
        <v>140</v>
      </c>
      <c r="EF8" s="1" t="s">
        <v>139</v>
      </c>
      <c r="EG8" s="1" t="s">
        <v>139</v>
      </c>
      <c r="EH8" s="1" t="s">
        <v>139</v>
      </c>
      <c r="EI8" s="1" t="s">
        <v>182</v>
      </c>
      <c r="EJ8" s="1" t="s">
        <v>135</v>
      </c>
      <c r="EK8" s="1" t="s">
        <v>1075</v>
      </c>
      <c r="EL8" s="1" t="s">
        <v>140</v>
      </c>
      <c r="EM8" s="1" t="s">
        <v>139</v>
      </c>
      <c r="EN8" s="1" t="s">
        <v>139</v>
      </c>
      <c r="EU8">
        <v>5</v>
      </c>
      <c r="EV8" s="1" t="s">
        <v>561</v>
      </c>
      <c r="EW8" s="1" t="s">
        <v>1054</v>
      </c>
      <c r="EX8" s="1" t="s">
        <v>1055</v>
      </c>
      <c r="EY8" s="1" t="s">
        <v>139</v>
      </c>
      <c r="EZ8" s="1" t="s">
        <v>1056</v>
      </c>
      <c r="FA8" s="1" t="s">
        <v>140</v>
      </c>
      <c r="FB8" s="1" t="s">
        <v>1057</v>
      </c>
      <c r="FC8" s="1" t="s">
        <v>1058</v>
      </c>
      <c r="FD8" s="1" t="s">
        <v>691</v>
      </c>
      <c r="FE8" s="1" t="s">
        <v>139</v>
      </c>
      <c r="FF8" s="1" t="s">
        <v>139</v>
      </c>
      <c r="FY8">
        <v>5</v>
      </c>
      <c r="FZ8" s="1" t="s">
        <v>537</v>
      </c>
      <c r="GA8" s="1" t="s">
        <v>137</v>
      </c>
      <c r="GB8" s="1" t="s">
        <v>138</v>
      </c>
      <c r="GC8" s="1" t="s">
        <v>139</v>
      </c>
      <c r="GD8" s="1" t="s">
        <v>139</v>
      </c>
      <c r="GE8" s="1" t="s">
        <v>139</v>
      </c>
      <c r="GF8" s="1" t="s">
        <v>139</v>
      </c>
      <c r="GG8" s="1" t="s">
        <v>139</v>
      </c>
      <c r="GH8" s="1" t="s">
        <v>139</v>
      </c>
      <c r="GI8" s="1" t="s">
        <v>139</v>
      </c>
      <c r="GJ8" s="1" t="s">
        <v>140</v>
      </c>
      <c r="GK8" s="1" t="s">
        <v>139</v>
      </c>
      <c r="GL8" s="1" t="s">
        <v>140</v>
      </c>
      <c r="GM8" s="1" t="s">
        <v>139</v>
      </c>
      <c r="GN8" s="1" t="s">
        <v>140</v>
      </c>
      <c r="GO8" s="1" t="s">
        <v>538</v>
      </c>
      <c r="GP8" s="1" t="s">
        <v>142</v>
      </c>
      <c r="GQ8" s="1" t="s">
        <v>139</v>
      </c>
      <c r="GR8" s="1" t="s">
        <v>139</v>
      </c>
      <c r="GS8" s="1" t="s">
        <v>539</v>
      </c>
      <c r="GT8" s="1" t="s">
        <v>139</v>
      </c>
      <c r="HW8">
        <v>5</v>
      </c>
      <c r="HX8" s="1" t="s">
        <v>407</v>
      </c>
      <c r="HY8" s="1" t="s">
        <v>139</v>
      </c>
    </row>
    <row r="9" spans="1:233" x14ac:dyDescent="0.25">
      <c r="AE9">
        <v>5</v>
      </c>
      <c r="AF9" s="1" t="s">
        <v>353</v>
      </c>
      <c r="AG9" s="1" t="s">
        <v>354</v>
      </c>
      <c r="AH9" s="1" t="s">
        <v>135</v>
      </c>
      <c r="AI9" s="1" t="s">
        <v>139</v>
      </c>
      <c r="AJ9" s="1" t="s">
        <v>139</v>
      </c>
      <c r="AK9" s="1" t="s">
        <v>201</v>
      </c>
      <c r="AL9" s="1" t="s">
        <v>139</v>
      </c>
      <c r="AM9" s="1" t="s">
        <v>139</v>
      </c>
      <c r="AN9" s="1" t="s">
        <v>139</v>
      </c>
      <c r="AO9" s="1" t="s">
        <v>139</v>
      </c>
      <c r="AP9" s="1" t="s">
        <v>139</v>
      </c>
      <c r="AQ9" s="1" t="s">
        <v>139</v>
      </c>
      <c r="AR9" s="1" t="s">
        <v>169</v>
      </c>
      <c r="AS9" s="1" t="s">
        <v>145</v>
      </c>
      <c r="AT9" s="1" t="s">
        <v>182</v>
      </c>
      <c r="AU9" s="1" t="s">
        <v>139</v>
      </c>
      <c r="AV9" s="1" t="s">
        <v>139</v>
      </c>
      <c r="AW9" s="1" t="s">
        <v>139</v>
      </c>
      <c r="AX9" s="1" t="s">
        <v>172</v>
      </c>
      <c r="AY9" s="1" t="s">
        <v>173</v>
      </c>
      <c r="AZ9" s="1" t="s">
        <v>353</v>
      </c>
      <c r="BA9" s="1" t="s">
        <v>174</v>
      </c>
      <c r="BB9" s="1" t="s">
        <v>139</v>
      </c>
      <c r="BC9" s="1" t="s">
        <v>139</v>
      </c>
      <c r="BD9" s="1" t="s">
        <v>175</v>
      </c>
      <c r="BE9" s="1" t="s">
        <v>139</v>
      </c>
      <c r="BF9" s="1" t="s">
        <v>139</v>
      </c>
      <c r="BG9" s="1" t="s">
        <v>139</v>
      </c>
      <c r="BH9" s="1" t="s">
        <v>139</v>
      </c>
      <c r="BI9" s="1" t="s">
        <v>139</v>
      </c>
      <c r="BJ9" s="1" t="s">
        <v>172</v>
      </c>
      <c r="BK9" s="1" t="s">
        <v>176</v>
      </c>
      <c r="BL9" s="1" t="s">
        <v>139</v>
      </c>
      <c r="BM9" s="1" t="s">
        <v>140</v>
      </c>
      <c r="BN9" s="1" t="s">
        <v>139</v>
      </c>
      <c r="BO9" s="1" t="s">
        <v>139</v>
      </c>
      <c r="BP9" s="1" t="s">
        <v>139</v>
      </c>
      <c r="BQ9" s="1" t="s">
        <v>145</v>
      </c>
      <c r="BR9" s="1" t="s">
        <v>137</v>
      </c>
      <c r="BS9" s="1" t="s">
        <v>137</v>
      </c>
      <c r="BT9" s="1" t="s">
        <v>137</v>
      </c>
      <c r="BU9" s="1" t="s">
        <v>140</v>
      </c>
      <c r="BV9" s="1" t="s">
        <v>140</v>
      </c>
      <c r="BW9" s="1" t="s">
        <v>139</v>
      </c>
      <c r="BX9" s="1" t="s">
        <v>139</v>
      </c>
      <c r="BY9" s="1" t="s">
        <v>140</v>
      </c>
      <c r="BZ9" s="1" t="s">
        <v>139</v>
      </c>
      <c r="CA9" s="1" t="s">
        <v>140</v>
      </c>
      <c r="CB9" s="1" t="s">
        <v>582</v>
      </c>
      <c r="CC9" s="1" t="s">
        <v>139</v>
      </c>
      <c r="CD9" s="1" t="s">
        <v>139</v>
      </c>
      <c r="CE9" s="1" t="s">
        <v>139</v>
      </c>
      <c r="CF9" s="1" t="s">
        <v>139</v>
      </c>
      <c r="CG9" s="1" t="s">
        <v>139</v>
      </c>
      <c r="CH9" s="1" t="s">
        <v>139</v>
      </c>
      <c r="CI9" s="1" t="s">
        <v>176</v>
      </c>
      <c r="CJ9" s="1" t="s">
        <v>139</v>
      </c>
      <c r="CK9" s="1" t="s">
        <v>139</v>
      </c>
      <c r="CL9" s="1" t="s">
        <v>139</v>
      </c>
      <c r="CM9">
        <v>5</v>
      </c>
      <c r="CN9" s="1" t="s">
        <v>688</v>
      </c>
      <c r="CO9" s="1" t="s">
        <v>702</v>
      </c>
      <c r="CP9" s="1" t="s">
        <v>703</v>
      </c>
      <c r="CQ9" s="1" t="s">
        <v>201</v>
      </c>
      <c r="CR9" s="1" t="s">
        <v>295</v>
      </c>
      <c r="CS9" s="1" t="s">
        <v>138</v>
      </c>
      <c r="CT9" s="1" t="s">
        <v>139</v>
      </c>
      <c r="CU9" s="1" t="s">
        <v>301</v>
      </c>
      <c r="CV9" s="1" t="s">
        <v>139</v>
      </c>
      <c r="CW9" s="1" t="s">
        <v>139</v>
      </c>
      <c r="CX9" s="1" t="s">
        <v>139</v>
      </c>
      <c r="CY9" s="1" t="s">
        <v>139</v>
      </c>
      <c r="CZ9" s="1" t="s">
        <v>139</v>
      </c>
      <c r="DG9">
        <v>5</v>
      </c>
      <c r="DH9" s="1" t="s">
        <v>591</v>
      </c>
      <c r="DI9" s="1" t="s">
        <v>395</v>
      </c>
      <c r="DJ9" s="1" t="s">
        <v>396</v>
      </c>
      <c r="DK9" s="1" t="s">
        <v>176</v>
      </c>
      <c r="DL9" s="1" t="s">
        <v>135</v>
      </c>
      <c r="DM9" s="1" t="s">
        <v>145</v>
      </c>
      <c r="DN9" s="1" t="s">
        <v>140</v>
      </c>
      <c r="DO9" s="1" t="s">
        <v>140</v>
      </c>
      <c r="DP9" s="1" t="s">
        <v>139</v>
      </c>
      <c r="DQ9" s="1" t="s">
        <v>139</v>
      </c>
      <c r="DR9" s="1" t="s">
        <v>139</v>
      </c>
      <c r="DS9" s="1" t="s">
        <v>139</v>
      </c>
      <c r="DT9" s="1" t="s">
        <v>176</v>
      </c>
      <c r="DU9" s="1" t="s">
        <v>139</v>
      </c>
      <c r="DV9" s="1" t="s">
        <v>139</v>
      </c>
      <c r="EA9">
        <v>5</v>
      </c>
      <c r="EB9" s="1" t="s">
        <v>809</v>
      </c>
      <c r="EC9" s="1" t="s">
        <v>441</v>
      </c>
      <c r="ED9" s="1" t="s">
        <v>139</v>
      </c>
      <c r="EE9" s="1" t="s">
        <v>139</v>
      </c>
      <c r="EF9" s="1" t="s">
        <v>139</v>
      </c>
      <c r="EG9" s="1" t="s">
        <v>139</v>
      </c>
      <c r="EH9" s="1" t="s">
        <v>139</v>
      </c>
      <c r="EI9" s="1" t="s">
        <v>182</v>
      </c>
      <c r="EJ9" s="1" t="s">
        <v>135</v>
      </c>
      <c r="EK9" s="1" t="s">
        <v>1099</v>
      </c>
      <c r="EL9" s="1" t="s">
        <v>140</v>
      </c>
      <c r="EM9" s="1" t="s">
        <v>139</v>
      </c>
      <c r="EN9" s="1" t="s">
        <v>139</v>
      </c>
      <c r="EU9">
        <v>5</v>
      </c>
      <c r="EV9" s="1" t="s">
        <v>561</v>
      </c>
      <c r="EW9" s="1" t="s">
        <v>1054</v>
      </c>
      <c r="EX9" s="1" t="s">
        <v>894</v>
      </c>
      <c r="EY9" s="1" t="s">
        <v>139</v>
      </c>
      <c r="EZ9" s="1" t="s">
        <v>1056</v>
      </c>
      <c r="FA9" s="1" t="s">
        <v>140</v>
      </c>
      <c r="FB9" s="1" t="s">
        <v>1059</v>
      </c>
      <c r="FC9" s="1" t="s">
        <v>893</v>
      </c>
      <c r="FD9" s="1" t="s">
        <v>691</v>
      </c>
      <c r="FE9" s="1" t="s">
        <v>139</v>
      </c>
      <c r="FF9" s="1" t="s">
        <v>135</v>
      </c>
      <c r="FY9">
        <v>5</v>
      </c>
      <c r="FZ9" s="1" t="s">
        <v>540</v>
      </c>
      <c r="GA9" s="1" t="s">
        <v>137</v>
      </c>
      <c r="GB9" s="1" t="s">
        <v>138</v>
      </c>
      <c r="GC9" s="1" t="s">
        <v>139</v>
      </c>
      <c r="GD9" s="1" t="s">
        <v>139</v>
      </c>
      <c r="GE9" s="1" t="s">
        <v>139</v>
      </c>
      <c r="GF9" s="1" t="s">
        <v>139</v>
      </c>
      <c r="GG9" s="1" t="s">
        <v>139</v>
      </c>
      <c r="GH9" s="1" t="s">
        <v>139</v>
      </c>
      <c r="GI9" s="1" t="s">
        <v>139</v>
      </c>
      <c r="GJ9" s="1" t="s">
        <v>140</v>
      </c>
      <c r="GK9" s="1" t="s">
        <v>139</v>
      </c>
      <c r="GL9" s="1" t="s">
        <v>140</v>
      </c>
      <c r="GM9" s="1" t="s">
        <v>139</v>
      </c>
      <c r="GN9" s="1" t="s">
        <v>140</v>
      </c>
      <c r="GO9" s="1" t="s">
        <v>139</v>
      </c>
      <c r="GP9" s="1" t="s">
        <v>142</v>
      </c>
      <c r="GQ9" s="1" t="s">
        <v>139</v>
      </c>
      <c r="GR9" s="1" t="s">
        <v>139</v>
      </c>
      <c r="GS9" s="1" t="s">
        <v>541</v>
      </c>
      <c r="GT9" s="1" t="s">
        <v>139</v>
      </c>
      <c r="HW9">
        <v>5</v>
      </c>
      <c r="HX9" s="1" t="s">
        <v>408</v>
      </c>
      <c r="HY9" s="1" t="s">
        <v>137</v>
      </c>
    </row>
    <row r="10" spans="1:233" x14ac:dyDescent="0.25">
      <c r="AE10">
        <v>5</v>
      </c>
      <c r="AF10" s="1" t="s">
        <v>583</v>
      </c>
      <c r="AG10" s="1" t="s">
        <v>584</v>
      </c>
      <c r="AH10" s="1" t="s">
        <v>135</v>
      </c>
      <c r="AI10" s="1" t="s">
        <v>139</v>
      </c>
      <c r="AJ10" s="1" t="s">
        <v>139</v>
      </c>
      <c r="AK10" s="1" t="s">
        <v>206</v>
      </c>
      <c r="AL10" s="1" t="s">
        <v>139</v>
      </c>
      <c r="AM10" s="1" t="s">
        <v>139</v>
      </c>
      <c r="AN10" s="1" t="s">
        <v>139</v>
      </c>
      <c r="AO10" s="1" t="s">
        <v>139</v>
      </c>
      <c r="AP10" s="1" t="s">
        <v>139</v>
      </c>
      <c r="AQ10" s="1" t="s">
        <v>139</v>
      </c>
      <c r="AR10" s="1" t="s">
        <v>169</v>
      </c>
      <c r="AS10" s="1" t="s">
        <v>140</v>
      </c>
      <c r="AT10" s="1" t="s">
        <v>170</v>
      </c>
      <c r="AU10" s="1" t="s">
        <v>135</v>
      </c>
      <c r="AV10" s="1" t="s">
        <v>585</v>
      </c>
      <c r="AW10" s="1" t="s">
        <v>139</v>
      </c>
      <c r="AX10" s="1" t="s">
        <v>172</v>
      </c>
      <c r="AY10" s="1" t="s">
        <v>173</v>
      </c>
      <c r="AZ10" s="1" t="s">
        <v>583</v>
      </c>
      <c r="BA10" s="1" t="s">
        <v>174</v>
      </c>
      <c r="BB10" s="1" t="s">
        <v>139</v>
      </c>
      <c r="BC10" s="1" t="s">
        <v>139</v>
      </c>
      <c r="BD10" s="1" t="s">
        <v>175</v>
      </c>
      <c r="BE10" s="1" t="s">
        <v>583</v>
      </c>
      <c r="BF10" s="1" t="s">
        <v>174</v>
      </c>
      <c r="BG10" s="1" t="s">
        <v>139</v>
      </c>
      <c r="BH10" s="1" t="s">
        <v>139</v>
      </c>
      <c r="BI10" s="1" t="s">
        <v>139</v>
      </c>
      <c r="BJ10" s="1" t="s">
        <v>172</v>
      </c>
      <c r="BK10" s="1" t="s">
        <v>176</v>
      </c>
      <c r="BL10" s="1" t="s">
        <v>139</v>
      </c>
      <c r="BM10" s="1" t="s">
        <v>140</v>
      </c>
      <c r="BN10" s="1" t="s">
        <v>139</v>
      </c>
      <c r="BO10" s="1" t="s">
        <v>139</v>
      </c>
      <c r="BP10" s="1" t="s">
        <v>139</v>
      </c>
      <c r="BQ10" s="1" t="s">
        <v>145</v>
      </c>
      <c r="BR10" s="1" t="s">
        <v>137</v>
      </c>
      <c r="BS10" s="1" t="s">
        <v>137</v>
      </c>
      <c r="BT10" s="1" t="s">
        <v>137</v>
      </c>
      <c r="BU10" s="1" t="s">
        <v>140</v>
      </c>
      <c r="BV10" s="1" t="s">
        <v>140</v>
      </c>
      <c r="BW10" s="1" t="s">
        <v>139</v>
      </c>
      <c r="BX10" s="1" t="s">
        <v>139</v>
      </c>
      <c r="BY10" s="1" t="s">
        <v>139</v>
      </c>
      <c r="BZ10" s="1" t="s">
        <v>139</v>
      </c>
      <c r="CA10" s="1" t="s">
        <v>140</v>
      </c>
      <c r="CB10" s="1" t="s">
        <v>586</v>
      </c>
      <c r="CC10" s="1" t="s">
        <v>139</v>
      </c>
      <c r="CD10" s="1" t="s">
        <v>139</v>
      </c>
      <c r="CE10" s="1" t="s">
        <v>139</v>
      </c>
      <c r="CF10" s="1" t="s">
        <v>139</v>
      </c>
      <c r="CG10" s="1" t="s">
        <v>139</v>
      </c>
      <c r="CH10" s="1" t="s">
        <v>139</v>
      </c>
      <c r="CI10" s="1" t="s">
        <v>176</v>
      </c>
      <c r="CJ10" s="1" t="s">
        <v>139</v>
      </c>
      <c r="CK10" s="1" t="s">
        <v>139</v>
      </c>
      <c r="CL10" s="1" t="s">
        <v>139</v>
      </c>
      <c r="CM10">
        <v>5</v>
      </c>
      <c r="CN10" s="1" t="s">
        <v>688</v>
      </c>
      <c r="CO10" s="1" t="s">
        <v>704</v>
      </c>
      <c r="CP10" s="1" t="s">
        <v>705</v>
      </c>
      <c r="CQ10" s="1" t="s">
        <v>206</v>
      </c>
      <c r="CR10" s="1" t="s">
        <v>295</v>
      </c>
      <c r="CS10" s="1" t="s">
        <v>138</v>
      </c>
      <c r="CT10" s="1" t="s">
        <v>139</v>
      </c>
      <c r="CU10" s="1" t="s">
        <v>301</v>
      </c>
      <c r="CV10" s="1" t="s">
        <v>139</v>
      </c>
      <c r="CW10" s="1" t="s">
        <v>139</v>
      </c>
      <c r="CX10" s="1" t="s">
        <v>139</v>
      </c>
      <c r="CY10" s="1" t="s">
        <v>139</v>
      </c>
      <c r="CZ10" s="1" t="s">
        <v>139</v>
      </c>
      <c r="DG10">
        <v>5</v>
      </c>
      <c r="DH10" s="1" t="s">
        <v>214</v>
      </c>
      <c r="DI10" s="1" t="s">
        <v>314</v>
      </c>
      <c r="DJ10" s="1" t="s">
        <v>315</v>
      </c>
      <c r="DK10" s="1" t="s">
        <v>176</v>
      </c>
      <c r="DL10" s="1" t="s">
        <v>135</v>
      </c>
      <c r="DM10" s="1" t="s">
        <v>145</v>
      </c>
      <c r="DN10" s="1" t="s">
        <v>140</v>
      </c>
      <c r="DO10" s="1" t="s">
        <v>140</v>
      </c>
      <c r="DP10" s="1" t="s">
        <v>139</v>
      </c>
      <c r="DQ10" s="1" t="s">
        <v>139</v>
      </c>
      <c r="DR10" s="1" t="s">
        <v>139</v>
      </c>
      <c r="DS10" s="1" t="s">
        <v>139</v>
      </c>
      <c r="DT10" s="1" t="s">
        <v>176</v>
      </c>
      <c r="DU10" s="1" t="s">
        <v>139</v>
      </c>
      <c r="DV10" s="1" t="s">
        <v>139</v>
      </c>
      <c r="EA10">
        <v>5</v>
      </c>
      <c r="EB10" s="1" t="s">
        <v>756</v>
      </c>
      <c r="EC10" s="1" t="s">
        <v>441</v>
      </c>
      <c r="ED10" s="1" t="s">
        <v>139</v>
      </c>
      <c r="EE10" s="1" t="s">
        <v>139</v>
      </c>
      <c r="EF10" s="1" t="s">
        <v>139</v>
      </c>
      <c r="EG10" s="1" t="s">
        <v>139</v>
      </c>
      <c r="EH10" s="1" t="s">
        <v>139</v>
      </c>
      <c r="EI10" s="1" t="s">
        <v>182</v>
      </c>
      <c r="EJ10" s="1" t="s">
        <v>135</v>
      </c>
      <c r="EK10" s="1" t="s">
        <v>1097</v>
      </c>
      <c r="EL10" s="1" t="s">
        <v>140</v>
      </c>
      <c r="EM10" s="1" t="s">
        <v>139</v>
      </c>
      <c r="EN10" s="1" t="s">
        <v>139</v>
      </c>
      <c r="FY10">
        <v>5</v>
      </c>
      <c r="FZ10" s="1" t="s">
        <v>542</v>
      </c>
      <c r="GA10" s="1" t="s">
        <v>137</v>
      </c>
      <c r="GB10" s="1" t="s">
        <v>138</v>
      </c>
      <c r="GC10" s="1" t="s">
        <v>139</v>
      </c>
      <c r="GD10" s="1" t="s">
        <v>139</v>
      </c>
      <c r="GE10" s="1" t="s">
        <v>139</v>
      </c>
      <c r="GF10" s="1" t="s">
        <v>139</v>
      </c>
      <c r="GG10" s="1" t="s">
        <v>139</v>
      </c>
      <c r="GH10" s="1" t="s">
        <v>139</v>
      </c>
      <c r="GI10" s="1" t="s">
        <v>139</v>
      </c>
      <c r="GJ10" s="1" t="s">
        <v>140</v>
      </c>
      <c r="GK10" s="1" t="s">
        <v>139</v>
      </c>
      <c r="GL10" s="1" t="s">
        <v>140</v>
      </c>
      <c r="GM10" s="1" t="s">
        <v>139</v>
      </c>
      <c r="GN10" s="1" t="s">
        <v>140</v>
      </c>
      <c r="GO10" s="1" t="s">
        <v>139</v>
      </c>
      <c r="GP10" s="1" t="s">
        <v>142</v>
      </c>
      <c r="GQ10" s="1" t="s">
        <v>139</v>
      </c>
      <c r="GR10" s="1" t="s">
        <v>139</v>
      </c>
      <c r="GS10" s="1" t="s">
        <v>543</v>
      </c>
      <c r="GT10" s="1" t="s">
        <v>139</v>
      </c>
      <c r="HW10">
        <v>5</v>
      </c>
      <c r="HX10" s="1" t="s">
        <v>409</v>
      </c>
      <c r="HY10" s="1" t="s">
        <v>139</v>
      </c>
    </row>
    <row r="11" spans="1:233" x14ac:dyDescent="0.25">
      <c r="AE11">
        <v>5</v>
      </c>
      <c r="AF11" s="1" t="s">
        <v>214</v>
      </c>
      <c r="AG11" s="1" t="s">
        <v>215</v>
      </c>
      <c r="AH11" s="1" t="s">
        <v>135</v>
      </c>
      <c r="AI11" s="1" t="s">
        <v>139</v>
      </c>
      <c r="AJ11" s="1" t="s">
        <v>139</v>
      </c>
      <c r="AK11" s="1" t="s">
        <v>211</v>
      </c>
      <c r="AL11" s="1" t="s">
        <v>139</v>
      </c>
      <c r="AM11" s="1" t="s">
        <v>139</v>
      </c>
      <c r="AN11" s="1" t="s">
        <v>139</v>
      </c>
      <c r="AO11" s="1" t="s">
        <v>139</v>
      </c>
      <c r="AP11" s="1" t="s">
        <v>139</v>
      </c>
      <c r="AQ11" s="1" t="s">
        <v>139</v>
      </c>
      <c r="AR11" s="1" t="s">
        <v>169</v>
      </c>
      <c r="AS11" s="1" t="s">
        <v>145</v>
      </c>
      <c r="AT11" s="1" t="s">
        <v>182</v>
      </c>
      <c r="AU11" s="1" t="s">
        <v>139</v>
      </c>
      <c r="AV11" s="1" t="s">
        <v>139</v>
      </c>
      <c r="AW11" s="1" t="s">
        <v>139</v>
      </c>
      <c r="AX11" s="1" t="s">
        <v>172</v>
      </c>
      <c r="AY11" s="1" t="s">
        <v>173</v>
      </c>
      <c r="AZ11" s="1" t="s">
        <v>214</v>
      </c>
      <c r="BA11" s="1" t="s">
        <v>174</v>
      </c>
      <c r="BB11" s="1" t="s">
        <v>139</v>
      </c>
      <c r="BC11" s="1" t="s">
        <v>139</v>
      </c>
      <c r="BD11" s="1" t="s">
        <v>175</v>
      </c>
      <c r="BE11" s="1" t="s">
        <v>139</v>
      </c>
      <c r="BF11" s="1" t="s">
        <v>139</v>
      </c>
      <c r="BG11" s="1" t="s">
        <v>139</v>
      </c>
      <c r="BH11" s="1" t="s">
        <v>139</v>
      </c>
      <c r="BI11" s="1" t="s">
        <v>139</v>
      </c>
      <c r="BJ11" s="1" t="s">
        <v>172</v>
      </c>
      <c r="BK11" s="1" t="s">
        <v>176</v>
      </c>
      <c r="BL11" s="1" t="s">
        <v>139</v>
      </c>
      <c r="BM11" s="1" t="s">
        <v>140</v>
      </c>
      <c r="BN11" s="1" t="s">
        <v>139</v>
      </c>
      <c r="BO11" s="1" t="s">
        <v>139</v>
      </c>
      <c r="BP11" s="1" t="s">
        <v>139</v>
      </c>
      <c r="BQ11" s="1" t="s">
        <v>145</v>
      </c>
      <c r="BR11" s="1" t="s">
        <v>137</v>
      </c>
      <c r="BS11" s="1" t="s">
        <v>137</v>
      </c>
      <c r="BT11" s="1" t="s">
        <v>137</v>
      </c>
      <c r="BU11" s="1" t="s">
        <v>140</v>
      </c>
      <c r="BV11" s="1" t="s">
        <v>140</v>
      </c>
      <c r="BW11" s="1" t="s">
        <v>139</v>
      </c>
      <c r="BX11" s="1" t="s">
        <v>139</v>
      </c>
      <c r="BY11" s="1" t="s">
        <v>140</v>
      </c>
      <c r="BZ11" s="1" t="s">
        <v>139</v>
      </c>
      <c r="CA11" s="1" t="s">
        <v>140</v>
      </c>
      <c r="CB11" s="1" t="s">
        <v>587</v>
      </c>
      <c r="CC11" s="1" t="s">
        <v>139</v>
      </c>
      <c r="CD11" s="1" t="s">
        <v>139</v>
      </c>
      <c r="CE11" s="1" t="s">
        <v>139</v>
      </c>
      <c r="CF11" s="1" t="s">
        <v>139</v>
      </c>
      <c r="CG11" s="1" t="s">
        <v>139</v>
      </c>
      <c r="CH11" s="1" t="s">
        <v>139</v>
      </c>
      <c r="CI11" s="1" t="s">
        <v>176</v>
      </c>
      <c r="CJ11" s="1" t="s">
        <v>139</v>
      </c>
      <c r="CK11" s="1" t="s">
        <v>139</v>
      </c>
      <c r="CL11" s="1" t="s">
        <v>139</v>
      </c>
      <c r="CM11">
        <v>5</v>
      </c>
      <c r="CN11" s="1" t="s">
        <v>688</v>
      </c>
      <c r="CO11" s="1" t="s">
        <v>706</v>
      </c>
      <c r="CP11" s="1" t="s">
        <v>707</v>
      </c>
      <c r="CQ11" s="1" t="s">
        <v>211</v>
      </c>
      <c r="CR11" s="1" t="s">
        <v>135</v>
      </c>
      <c r="CS11" s="1" t="s">
        <v>138</v>
      </c>
      <c r="CT11" s="1" t="s">
        <v>139</v>
      </c>
      <c r="CU11" s="1" t="s">
        <v>301</v>
      </c>
      <c r="CV11" s="1" t="s">
        <v>139</v>
      </c>
      <c r="CW11" s="1" t="s">
        <v>139</v>
      </c>
      <c r="CX11" s="1" t="s">
        <v>139</v>
      </c>
      <c r="CY11" s="1" t="s">
        <v>139</v>
      </c>
      <c r="CZ11" s="1" t="s">
        <v>139</v>
      </c>
      <c r="DG11">
        <v>5</v>
      </c>
      <c r="DH11" s="1" t="s">
        <v>214</v>
      </c>
      <c r="DI11" s="1" t="s">
        <v>309</v>
      </c>
      <c r="DJ11" s="1" t="s">
        <v>308</v>
      </c>
      <c r="DK11" s="1" t="s">
        <v>176</v>
      </c>
      <c r="DL11" s="1" t="s">
        <v>135</v>
      </c>
      <c r="DM11" s="1" t="s">
        <v>145</v>
      </c>
      <c r="DN11" s="1" t="s">
        <v>140</v>
      </c>
      <c r="DO11" s="1" t="s">
        <v>140</v>
      </c>
      <c r="DP11" s="1" t="s">
        <v>139</v>
      </c>
      <c r="DQ11" s="1" t="s">
        <v>139</v>
      </c>
      <c r="DR11" s="1" t="s">
        <v>139</v>
      </c>
      <c r="DS11" s="1" t="s">
        <v>139</v>
      </c>
      <c r="DT11" s="1" t="s">
        <v>176</v>
      </c>
      <c r="DU11" s="1" t="s">
        <v>139</v>
      </c>
      <c r="DV11" s="1" t="s">
        <v>139</v>
      </c>
      <c r="EA11">
        <v>5</v>
      </c>
      <c r="EB11" s="1" t="s">
        <v>724</v>
      </c>
      <c r="EC11" s="1" t="s">
        <v>441</v>
      </c>
      <c r="ED11" s="1" t="s">
        <v>139</v>
      </c>
      <c r="EE11" s="1" t="s">
        <v>139</v>
      </c>
      <c r="EF11" s="1" t="s">
        <v>139</v>
      </c>
      <c r="EG11" s="1" t="s">
        <v>139</v>
      </c>
      <c r="EH11" s="1" t="s">
        <v>139</v>
      </c>
      <c r="EI11" s="1" t="s">
        <v>182</v>
      </c>
      <c r="EJ11" s="1" t="s">
        <v>135</v>
      </c>
      <c r="EK11" s="1" t="s">
        <v>1061</v>
      </c>
      <c r="EL11" s="1" t="s">
        <v>140</v>
      </c>
      <c r="EM11" s="1" t="s">
        <v>139</v>
      </c>
      <c r="EN11" s="1" t="s">
        <v>139</v>
      </c>
      <c r="FY11">
        <v>5</v>
      </c>
      <c r="FZ11" s="1" t="s">
        <v>544</v>
      </c>
      <c r="GA11" s="1" t="s">
        <v>137</v>
      </c>
      <c r="GB11" s="1" t="s">
        <v>138</v>
      </c>
      <c r="GC11" s="1" t="s">
        <v>139</v>
      </c>
      <c r="GD11" s="1" t="s">
        <v>139</v>
      </c>
      <c r="GE11" s="1" t="s">
        <v>139</v>
      </c>
      <c r="GF11" s="1" t="s">
        <v>139</v>
      </c>
      <c r="GG11" s="1" t="s">
        <v>139</v>
      </c>
      <c r="GH11" s="1" t="s">
        <v>139</v>
      </c>
      <c r="GI11" s="1" t="s">
        <v>139</v>
      </c>
      <c r="GJ11" s="1" t="s">
        <v>140</v>
      </c>
      <c r="GK11" s="1" t="s">
        <v>139</v>
      </c>
      <c r="GL11" s="1" t="s">
        <v>140</v>
      </c>
      <c r="GM11" s="1" t="s">
        <v>139</v>
      </c>
      <c r="GN11" s="1" t="s">
        <v>140</v>
      </c>
      <c r="GO11" s="1" t="s">
        <v>545</v>
      </c>
      <c r="GP11" s="1" t="s">
        <v>142</v>
      </c>
      <c r="GQ11" s="1" t="s">
        <v>139</v>
      </c>
      <c r="GR11" s="1" t="s">
        <v>139</v>
      </c>
      <c r="GS11" s="1" t="s">
        <v>546</v>
      </c>
      <c r="GT11" s="1" t="s">
        <v>139</v>
      </c>
      <c r="HW11">
        <v>5</v>
      </c>
      <c r="HX11" s="1" t="s">
        <v>410</v>
      </c>
      <c r="HY11" s="1" t="s">
        <v>1051</v>
      </c>
    </row>
    <row r="12" spans="1:233" x14ac:dyDescent="0.25">
      <c r="AE12">
        <v>5</v>
      </c>
      <c r="AF12" s="1" t="s">
        <v>557</v>
      </c>
      <c r="AG12" s="1" t="s">
        <v>589</v>
      </c>
      <c r="AH12" s="1" t="s">
        <v>135</v>
      </c>
      <c r="AI12" s="1" t="s">
        <v>139</v>
      </c>
      <c r="AJ12" s="1" t="s">
        <v>139</v>
      </c>
      <c r="AK12" s="1" t="s">
        <v>216</v>
      </c>
      <c r="AL12" s="1" t="s">
        <v>139</v>
      </c>
      <c r="AM12" s="1" t="s">
        <v>1134</v>
      </c>
      <c r="AN12" s="1" t="s">
        <v>139</v>
      </c>
      <c r="AO12" s="1" t="s">
        <v>139</v>
      </c>
      <c r="AP12" s="1" t="s">
        <v>139</v>
      </c>
      <c r="AQ12" s="1" t="s">
        <v>139</v>
      </c>
      <c r="AR12" s="1" t="s">
        <v>169</v>
      </c>
      <c r="AS12" s="1" t="s">
        <v>145</v>
      </c>
      <c r="AT12" s="1" t="s">
        <v>182</v>
      </c>
      <c r="AU12" s="1" t="s">
        <v>139</v>
      </c>
      <c r="AV12" s="1" t="s">
        <v>139</v>
      </c>
      <c r="AW12" s="1" t="s">
        <v>139</v>
      </c>
      <c r="AX12" s="1" t="s">
        <v>172</v>
      </c>
      <c r="AY12" s="1" t="s">
        <v>173</v>
      </c>
      <c r="AZ12" s="1" t="s">
        <v>557</v>
      </c>
      <c r="BA12" s="1" t="s">
        <v>174</v>
      </c>
      <c r="BB12" s="1" t="s">
        <v>139</v>
      </c>
      <c r="BC12" s="1" t="s">
        <v>139</v>
      </c>
      <c r="BD12" s="1" t="s">
        <v>175</v>
      </c>
      <c r="BE12" s="1" t="s">
        <v>139</v>
      </c>
      <c r="BF12" s="1" t="s">
        <v>139</v>
      </c>
      <c r="BG12" s="1" t="s">
        <v>139</v>
      </c>
      <c r="BH12" s="1" t="s">
        <v>139</v>
      </c>
      <c r="BI12" s="1" t="s">
        <v>139</v>
      </c>
      <c r="BJ12" s="1" t="s">
        <v>172</v>
      </c>
      <c r="BK12" s="1" t="s">
        <v>176</v>
      </c>
      <c r="BL12" s="1" t="s">
        <v>139</v>
      </c>
      <c r="BM12" s="1" t="s">
        <v>140</v>
      </c>
      <c r="BN12" s="1" t="s">
        <v>139</v>
      </c>
      <c r="BO12" s="1" t="s">
        <v>135</v>
      </c>
      <c r="BP12" s="1" t="s">
        <v>139</v>
      </c>
      <c r="BQ12" s="1" t="s">
        <v>145</v>
      </c>
      <c r="BR12" s="1" t="s">
        <v>137</v>
      </c>
      <c r="BS12" s="1" t="s">
        <v>137</v>
      </c>
      <c r="BT12" s="1" t="s">
        <v>137</v>
      </c>
      <c r="BU12" s="1" t="s">
        <v>140</v>
      </c>
      <c r="BV12" s="1" t="s">
        <v>140</v>
      </c>
      <c r="BW12" s="1" t="s">
        <v>139</v>
      </c>
      <c r="BX12" s="1" t="s">
        <v>139</v>
      </c>
      <c r="BY12" s="1" t="s">
        <v>140</v>
      </c>
      <c r="BZ12" s="1" t="s">
        <v>139</v>
      </c>
      <c r="CA12" s="1" t="s">
        <v>140</v>
      </c>
      <c r="CB12" s="1" t="s">
        <v>590</v>
      </c>
      <c r="CC12" s="1" t="s">
        <v>139</v>
      </c>
      <c r="CD12" s="1" t="s">
        <v>139</v>
      </c>
      <c r="CE12" s="1" t="s">
        <v>139</v>
      </c>
      <c r="CF12" s="1" t="s">
        <v>139</v>
      </c>
      <c r="CG12" s="1" t="s">
        <v>139</v>
      </c>
      <c r="CH12" s="1" t="s">
        <v>139</v>
      </c>
      <c r="CI12" s="1" t="s">
        <v>176</v>
      </c>
      <c r="CJ12" s="1" t="s">
        <v>139</v>
      </c>
      <c r="CK12" s="1" t="s">
        <v>139</v>
      </c>
      <c r="CL12" s="1" t="s">
        <v>139</v>
      </c>
      <c r="CM12">
        <v>5</v>
      </c>
      <c r="CN12" s="1" t="s">
        <v>688</v>
      </c>
      <c r="CO12" s="1" t="s">
        <v>708</v>
      </c>
      <c r="CP12" s="1" t="s">
        <v>709</v>
      </c>
      <c r="CQ12" s="1" t="s">
        <v>216</v>
      </c>
      <c r="CR12" s="1" t="s">
        <v>135</v>
      </c>
      <c r="CS12" s="1" t="s">
        <v>138</v>
      </c>
      <c r="CT12" s="1" t="s">
        <v>139</v>
      </c>
      <c r="CU12" s="1" t="s">
        <v>301</v>
      </c>
      <c r="CV12" s="1" t="s">
        <v>139</v>
      </c>
      <c r="CW12" s="1" t="s">
        <v>139</v>
      </c>
      <c r="CX12" s="1" t="s">
        <v>139</v>
      </c>
      <c r="CY12" s="1" t="s">
        <v>139</v>
      </c>
      <c r="CZ12" s="1" t="s">
        <v>139</v>
      </c>
      <c r="DG12">
        <v>5</v>
      </c>
      <c r="DH12" s="1" t="s">
        <v>214</v>
      </c>
      <c r="DI12" s="1" t="s">
        <v>312</v>
      </c>
      <c r="DJ12" s="1" t="s">
        <v>313</v>
      </c>
      <c r="DK12" s="1" t="s">
        <v>176</v>
      </c>
      <c r="DL12" s="1" t="s">
        <v>135</v>
      </c>
      <c r="DM12" s="1" t="s">
        <v>145</v>
      </c>
      <c r="DN12" s="1" t="s">
        <v>140</v>
      </c>
      <c r="DO12" s="1" t="s">
        <v>140</v>
      </c>
      <c r="DP12" s="1" t="s">
        <v>139</v>
      </c>
      <c r="DQ12" s="1" t="s">
        <v>139</v>
      </c>
      <c r="DR12" s="1" t="s">
        <v>139</v>
      </c>
      <c r="DS12" s="1" t="s">
        <v>139</v>
      </c>
      <c r="DT12" s="1" t="s">
        <v>176</v>
      </c>
      <c r="DU12" s="1" t="s">
        <v>139</v>
      </c>
      <c r="DV12" s="1" t="s">
        <v>139</v>
      </c>
      <c r="EA12">
        <v>5</v>
      </c>
      <c r="EB12" s="1" t="s">
        <v>726</v>
      </c>
      <c r="EC12" s="1" t="s">
        <v>441</v>
      </c>
      <c r="ED12" s="1" t="s">
        <v>139</v>
      </c>
      <c r="EE12" s="1" t="s">
        <v>139</v>
      </c>
      <c r="EF12" s="1" t="s">
        <v>139</v>
      </c>
      <c r="EG12" s="1" t="s">
        <v>139</v>
      </c>
      <c r="EH12" s="1" t="s">
        <v>139</v>
      </c>
      <c r="EI12" s="1" t="s">
        <v>182</v>
      </c>
      <c r="EJ12" s="1" t="s">
        <v>135</v>
      </c>
      <c r="EK12" s="1" t="s">
        <v>142</v>
      </c>
      <c r="EL12" s="1" t="s">
        <v>140</v>
      </c>
      <c r="EM12" s="1" t="s">
        <v>139</v>
      </c>
      <c r="EN12" s="1" t="s">
        <v>139</v>
      </c>
      <c r="FY12">
        <v>5</v>
      </c>
      <c r="FZ12" s="1" t="s">
        <v>547</v>
      </c>
      <c r="GA12" s="1" t="s">
        <v>137</v>
      </c>
      <c r="GB12" s="1" t="s">
        <v>138</v>
      </c>
      <c r="GC12" s="1" t="s">
        <v>139</v>
      </c>
      <c r="GD12" s="1" t="s">
        <v>139</v>
      </c>
      <c r="GE12" s="1" t="s">
        <v>139</v>
      </c>
      <c r="GF12" s="1" t="s">
        <v>139</v>
      </c>
      <c r="GG12" s="1" t="s">
        <v>139</v>
      </c>
      <c r="GH12" s="1" t="s">
        <v>139</v>
      </c>
      <c r="GI12" s="1" t="s">
        <v>139</v>
      </c>
      <c r="GJ12" s="1" t="s">
        <v>140</v>
      </c>
      <c r="GK12" s="1" t="s">
        <v>139</v>
      </c>
      <c r="GL12" s="1" t="s">
        <v>140</v>
      </c>
      <c r="GM12" s="1" t="s">
        <v>139</v>
      </c>
      <c r="GN12" s="1" t="s">
        <v>140</v>
      </c>
      <c r="GO12" s="1" t="s">
        <v>139</v>
      </c>
      <c r="GP12" s="1" t="s">
        <v>142</v>
      </c>
      <c r="GQ12" s="1" t="s">
        <v>139</v>
      </c>
      <c r="GR12" s="1" t="s">
        <v>139</v>
      </c>
      <c r="GS12" s="1" t="s">
        <v>548</v>
      </c>
      <c r="GT12" s="1" t="s">
        <v>139</v>
      </c>
      <c r="HW12">
        <v>5</v>
      </c>
      <c r="HX12" s="1" t="s">
        <v>412</v>
      </c>
      <c r="HY12" s="1" t="s">
        <v>527</v>
      </c>
    </row>
    <row r="13" spans="1:233" x14ac:dyDescent="0.25">
      <c r="AE13">
        <v>5</v>
      </c>
      <c r="AF13" s="1" t="s">
        <v>591</v>
      </c>
      <c r="AG13" s="1" t="s">
        <v>592</v>
      </c>
      <c r="AH13" s="1" t="s">
        <v>135</v>
      </c>
      <c r="AI13" s="1" t="s">
        <v>139</v>
      </c>
      <c r="AJ13" s="1" t="s">
        <v>139</v>
      </c>
      <c r="AK13" s="1" t="s">
        <v>221</v>
      </c>
      <c r="AL13" s="1" t="s">
        <v>139</v>
      </c>
      <c r="AM13" s="1" t="s">
        <v>139</v>
      </c>
      <c r="AN13" s="1" t="s">
        <v>139</v>
      </c>
      <c r="AO13" s="1" t="s">
        <v>139</v>
      </c>
      <c r="AP13" s="1" t="s">
        <v>139</v>
      </c>
      <c r="AQ13" s="1" t="s">
        <v>139</v>
      </c>
      <c r="AR13" s="1" t="s">
        <v>169</v>
      </c>
      <c r="AS13" s="1" t="s">
        <v>145</v>
      </c>
      <c r="AT13" s="1" t="s">
        <v>182</v>
      </c>
      <c r="AU13" s="1" t="s">
        <v>139</v>
      </c>
      <c r="AV13" s="1" t="s">
        <v>139</v>
      </c>
      <c r="AW13" s="1" t="s">
        <v>139</v>
      </c>
      <c r="AX13" s="1" t="s">
        <v>172</v>
      </c>
      <c r="AY13" s="1" t="s">
        <v>173</v>
      </c>
      <c r="AZ13" s="1" t="s">
        <v>591</v>
      </c>
      <c r="BA13" s="1" t="s">
        <v>174</v>
      </c>
      <c r="BB13" s="1" t="s">
        <v>139</v>
      </c>
      <c r="BC13" s="1" t="s">
        <v>139</v>
      </c>
      <c r="BD13" s="1" t="s">
        <v>175</v>
      </c>
      <c r="BE13" s="1" t="s">
        <v>139</v>
      </c>
      <c r="BF13" s="1" t="s">
        <v>139</v>
      </c>
      <c r="BG13" s="1" t="s">
        <v>139</v>
      </c>
      <c r="BH13" s="1" t="s">
        <v>139</v>
      </c>
      <c r="BI13" s="1" t="s">
        <v>139</v>
      </c>
      <c r="BJ13" s="1" t="s">
        <v>172</v>
      </c>
      <c r="BK13" s="1" t="s">
        <v>176</v>
      </c>
      <c r="BL13" s="1" t="s">
        <v>139</v>
      </c>
      <c r="BM13" s="1" t="s">
        <v>140</v>
      </c>
      <c r="BN13" s="1" t="s">
        <v>139</v>
      </c>
      <c r="BO13" s="1" t="s">
        <v>139</v>
      </c>
      <c r="BP13" s="1" t="s">
        <v>139</v>
      </c>
      <c r="BQ13" s="1" t="s">
        <v>145</v>
      </c>
      <c r="BR13" s="1" t="s">
        <v>137</v>
      </c>
      <c r="BS13" s="1" t="s">
        <v>137</v>
      </c>
      <c r="BT13" s="1" t="s">
        <v>137</v>
      </c>
      <c r="BU13" s="1" t="s">
        <v>140</v>
      </c>
      <c r="BV13" s="1" t="s">
        <v>140</v>
      </c>
      <c r="BW13" s="1" t="s">
        <v>139</v>
      </c>
      <c r="BX13" s="1" t="s">
        <v>139</v>
      </c>
      <c r="BY13" s="1" t="s">
        <v>140</v>
      </c>
      <c r="BZ13" s="1" t="s">
        <v>139</v>
      </c>
      <c r="CA13" s="1" t="s">
        <v>140</v>
      </c>
      <c r="CB13" s="1" t="s">
        <v>593</v>
      </c>
      <c r="CC13" s="1" t="s">
        <v>139</v>
      </c>
      <c r="CD13" s="1" t="s">
        <v>139</v>
      </c>
      <c r="CE13" s="1" t="s">
        <v>139</v>
      </c>
      <c r="CF13" s="1" t="s">
        <v>139</v>
      </c>
      <c r="CG13" s="1" t="s">
        <v>139</v>
      </c>
      <c r="CH13" s="1" t="s">
        <v>139</v>
      </c>
      <c r="CI13" s="1" t="s">
        <v>176</v>
      </c>
      <c r="CJ13" s="1" t="s">
        <v>139</v>
      </c>
      <c r="CK13" s="1" t="s">
        <v>139</v>
      </c>
      <c r="CL13" s="1" t="s">
        <v>139</v>
      </c>
      <c r="CM13">
        <v>5</v>
      </c>
      <c r="CN13" s="1" t="s">
        <v>688</v>
      </c>
      <c r="CO13" s="1" t="s">
        <v>710</v>
      </c>
      <c r="CP13" s="1" t="s">
        <v>711</v>
      </c>
      <c r="CQ13" s="1" t="s">
        <v>221</v>
      </c>
      <c r="CR13" s="1" t="s">
        <v>295</v>
      </c>
      <c r="CS13" s="1" t="s">
        <v>138</v>
      </c>
      <c r="CT13" s="1" t="s">
        <v>139</v>
      </c>
      <c r="CU13" s="1" t="s">
        <v>301</v>
      </c>
      <c r="CV13" s="1" t="s">
        <v>139</v>
      </c>
      <c r="CW13" s="1" t="s">
        <v>139</v>
      </c>
      <c r="CX13" s="1" t="s">
        <v>139</v>
      </c>
      <c r="CY13" s="1" t="s">
        <v>139</v>
      </c>
      <c r="CZ13" s="1" t="s">
        <v>139</v>
      </c>
      <c r="DG13">
        <v>5</v>
      </c>
      <c r="DH13" s="1" t="s">
        <v>214</v>
      </c>
      <c r="DI13" s="1" t="s">
        <v>310</v>
      </c>
      <c r="DJ13" s="1" t="s">
        <v>311</v>
      </c>
      <c r="DK13" s="1" t="s">
        <v>176</v>
      </c>
      <c r="DL13" s="1" t="s">
        <v>135</v>
      </c>
      <c r="DM13" s="1" t="s">
        <v>145</v>
      </c>
      <c r="DN13" s="1" t="s">
        <v>140</v>
      </c>
      <c r="DO13" s="1" t="s">
        <v>140</v>
      </c>
      <c r="DP13" s="1" t="s">
        <v>139</v>
      </c>
      <c r="DQ13" s="1" t="s">
        <v>139</v>
      </c>
      <c r="DR13" s="1" t="s">
        <v>139</v>
      </c>
      <c r="DS13" s="1" t="s">
        <v>139</v>
      </c>
      <c r="DT13" s="1" t="s">
        <v>176</v>
      </c>
      <c r="DU13" s="1" t="s">
        <v>139</v>
      </c>
      <c r="DV13" s="1" t="s">
        <v>139</v>
      </c>
      <c r="EA13">
        <v>5</v>
      </c>
      <c r="EB13" s="1" t="s">
        <v>712</v>
      </c>
      <c r="EC13" s="1" t="s">
        <v>441</v>
      </c>
      <c r="ED13" s="1" t="s">
        <v>139</v>
      </c>
      <c r="EE13" s="1" t="s">
        <v>139</v>
      </c>
      <c r="EF13" s="1" t="s">
        <v>139</v>
      </c>
      <c r="EG13" s="1" t="s">
        <v>139</v>
      </c>
      <c r="EH13" s="1" t="s">
        <v>139</v>
      </c>
      <c r="EI13" s="1" t="s">
        <v>182</v>
      </c>
      <c r="EJ13" s="1" t="s">
        <v>135</v>
      </c>
      <c r="EK13" s="1" t="s">
        <v>1100</v>
      </c>
      <c r="EL13" s="1" t="s">
        <v>140</v>
      </c>
      <c r="EM13" s="1" t="s">
        <v>139</v>
      </c>
      <c r="EN13" s="1" t="s">
        <v>139</v>
      </c>
      <c r="FY13">
        <v>5</v>
      </c>
      <c r="FZ13" s="1" t="s">
        <v>549</v>
      </c>
      <c r="GA13" s="1" t="s">
        <v>137</v>
      </c>
      <c r="GB13" s="1" t="s">
        <v>138</v>
      </c>
      <c r="GC13" s="1" t="s">
        <v>139</v>
      </c>
      <c r="GD13" s="1" t="s">
        <v>139</v>
      </c>
      <c r="GE13" s="1" t="s">
        <v>139</v>
      </c>
      <c r="GF13" s="1" t="s">
        <v>139</v>
      </c>
      <c r="GG13" s="1" t="s">
        <v>139</v>
      </c>
      <c r="GH13" s="1" t="s">
        <v>139</v>
      </c>
      <c r="GI13" s="1" t="s">
        <v>139</v>
      </c>
      <c r="GJ13" s="1" t="s">
        <v>140</v>
      </c>
      <c r="GK13" s="1" t="s">
        <v>139</v>
      </c>
      <c r="GL13" s="1" t="s">
        <v>140</v>
      </c>
      <c r="GM13" s="1" t="s">
        <v>139</v>
      </c>
      <c r="GN13" s="1" t="s">
        <v>140</v>
      </c>
      <c r="GO13" s="1" t="s">
        <v>550</v>
      </c>
      <c r="GP13" s="1" t="s">
        <v>142</v>
      </c>
      <c r="GQ13" s="1" t="s">
        <v>139</v>
      </c>
      <c r="GR13" s="1" t="s">
        <v>139</v>
      </c>
      <c r="GS13" s="1" t="s">
        <v>551</v>
      </c>
      <c r="GT13" s="1" t="s">
        <v>139</v>
      </c>
      <c r="HW13">
        <v>5</v>
      </c>
      <c r="HX13" s="1" t="s">
        <v>413</v>
      </c>
      <c r="HY13" s="1" t="s">
        <v>1052</v>
      </c>
    </row>
    <row r="14" spans="1:233" x14ac:dyDescent="0.25">
      <c r="AE14">
        <v>5</v>
      </c>
      <c r="AF14" s="1" t="s">
        <v>548</v>
      </c>
      <c r="AG14" s="1" t="s">
        <v>594</v>
      </c>
      <c r="AH14" s="1" t="s">
        <v>135</v>
      </c>
      <c r="AI14" s="1" t="s">
        <v>139</v>
      </c>
      <c r="AJ14" s="1" t="s">
        <v>139</v>
      </c>
      <c r="AK14" s="1" t="s">
        <v>226</v>
      </c>
      <c r="AL14" s="1" t="s">
        <v>139</v>
      </c>
      <c r="AM14" s="1" t="s">
        <v>139</v>
      </c>
      <c r="AN14" s="1" t="s">
        <v>139</v>
      </c>
      <c r="AO14" s="1" t="s">
        <v>139</v>
      </c>
      <c r="AP14" s="1" t="s">
        <v>139</v>
      </c>
      <c r="AQ14" s="1" t="s">
        <v>139</v>
      </c>
      <c r="AR14" s="1" t="s">
        <v>169</v>
      </c>
      <c r="AS14" s="1" t="s">
        <v>140</v>
      </c>
      <c r="AT14" s="1" t="s">
        <v>170</v>
      </c>
      <c r="AU14" s="1" t="s">
        <v>139</v>
      </c>
      <c r="AV14" s="1" t="s">
        <v>139</v>
      </c>
      <c r="AW14" s="1" t="s">
        <v>139</v>
      </c>
      <c r="AX14" s="1" t="s">
        <v>172</v>
      </c>
      <c r="AY14" s="1" t="s">
        <v>173</v>
      </c>
      <c r="AZ14" s="1" t="s">
        <v>548</v>
      </c>
      <c r="BA14" s="1" t="s">
        <v>174</v>
      </c>
      <c r="BB14" s="1" t="s">
        <v>139</v>
      </c>
      <c r="BC14" s="1" t="s">
        <v>139</v>
      </c>
      <c r="BD14" s="1" t="s">
        <v>175</v>
      </c>
      <c r="BE14" s="1" t="s">
        <v>139</v>
      </c>
      <c r="BF14" s="1" t="s">
        <v>139</v>
      </c>
      <c r="BG14" s="1" t="s">
        <v>139</v>
      </c>
      <c r="BH14" s="1" t="s">
        <v>139</v>
      </c>
      <c r="BI14" s="1" t="s">
        <v>139</v>
      </c>
      <c r="BJ14" s="1" t="s">
        <v>172</v>
      </c>
      <c r="BK14" s="1" t="s">
        <v>176</v>
      </c>
      <c r="BL14" s="1" t="s">
        <v>139</v>
      </c>
      <c r="BM14" s="1" t="s">
        <v>140</v>
      </c>
      <c r="BN14" s="1" t="s">
        <v>139</v>
      </c>
      <c r="BO14" s="1" t="s">
        <v>139</v>
      </c>
      <c r="BP14" s="1" t="s">
        <v>139</v>
      </c>
      <c r="BQ14" s="1" t="s">
        <v>145</v>
      </c>
      <c r="BR14" s="1" t="s">
        <v>137</v>
      </c>
      <c r="BS14" s="1" t="s">
        <v>137</v>
      </c>
      <c r="BT14" s="1" t="s">
        <v>137</v>
      </c>
      <c r="BU14" s="1" t="s">
        <v>140</v>
      </c>
      <c r="BV14" s="1" t="s">
        <v>140</v>
      </c>
      <c r="BW14" s="1" t="s">
        <v>139</v>
      </c>
      <c r="BX14" s="1" t="s">
        <v>139</v>
      </c>
      <c r="BY14" s="1" t="s">
        <v>140</v>
      </c>
      <c r="BZ14" s="1" t="s">
        <v>139</v>
      </c>
      <c r="CA14" s="1" t="s">
        <v>140</v>
      </c>
      <c r="CB14" s="1" t="s">
        <v>595</v>
      </c>
      <c r="CC14" s="1" t="s">
        <v>139</v>
      </c>
      <c r="CD14" s="1" t="s">
        <v>139</v>
      </c>
      <c r="CE14" s="1" t="s">
        <v>139</v>
      </c>
      <c r="CF14" s="1" t="s">
        <v>139</v>
      </c>
      <c r="CG14" s="1" t="s">
        <v>139</v>
      </c>
      <c r="CH14" s="1" t="s">
        <v>139</v>
      </c>
      <c r="CI14" s="1" t="s">
        <v>176</v>
      </c>
      <c r="CJ14" s="1" t="s">
        <v>139</v>
      </c>
      <c r="CK14" s="1" t="s">
        <v>139</v>
      </c>
      <c r="CL14" s="1" t="s">
        <v>139</v>
      </c>
      <c r="CM14">
        <v>5</v>
      </c>
      <c r="CN14" s="1" t="s">
        <v>688</v>
      </c>
      <c r="CO14" s="1" t="s">
        <v>712</v>
      </c>
      <c r="CP14" s="1" t="s">
        <v>713</v>
      </c>
      <c r="CQ14" s="1" t="s">
        <v>226</v>
      </c>
      <c r="CR14" s="1" t="s">
        <v>295</v>
      </c>
      <c r="CS14" s="1" t="s">
        <v>138</v>
      </c>
      <c r="CT14" s="1" t="s">
        <v>139</v>
      </c>
      <c r="CU14" s="1" t="s">
        <v>301</v>
      </c>
      <c r="CV14" s="1" t="s">
        <v>139</v>
      </c>
      <c r="CW14" s="1" t="s">
        <v>139</v>
      </c>
      <c r="CX14" s="1" t="s">
        <v>139</v>
      </c>
      <c r="CY14" s="1" t="s">
        <v>139</v>
      </c>
      <c r="CZ14" s="1" t="s">
        <v>139</v>
      </c>
      <c r="DG14">
        <v>5</v>
      </c>
      <c r="DH14" s="1" t="s">
        <v>557</v>
      </c>
      <c r="DI14" s="1" t="s">
        <v>224</v>
      </c>
      <c r="DJ14" s="1" t="s">
        <v>225</v>
      </c>
      <c r="DK14" s="1" t="s">
        <v>176</v>
      </c>
      <c r="DL14" s="1" t="s">
        <v>135</v>
      </c>
      <c r="DM14" s="1" t="s">
        <v>145</v>
      </c>
      <c r="DN14" s="1" t="s">
        <v>140</v>
      </c>
      <c r="DO14" s="1" t="s">
        <v>140</v>
      </c>
      <c r="DP14" s="1" t="s">
        <v>139</v>
      </c>
      <c r="DQ14" s="1" t="s">
        <v>139</v>
      </c>
      <c r="DR14" s="1" t="s">
        <v>139</v>
      </c>
      <c r="DS14" s="1" t="s">
        <v>139</v>
      </c>
      <c r="DT14" s="1" t="s">
        <v>176</v>
      </c>
      <c r="DU14" s="1" t="s">
        <v>139</v>
      </c>
      <c r="DV14" s="1" t="s">
        <v>139</v>
      </c>
      <c r="EA14">
        <v>5</v>
      </c>
      <c r="EB14" s="1" t="s">
        <v>694</v>
      </c>
      <c r="EC14" s="1" t="s">
        <v>441</v>
      </c>
      <c r="ED14" s="1" t="s">
        <v>139</v>
      </c>
      <c r="EE14" s="1" t="s">
        <v>139</v>
      </c>
      <c r="EF14" s="1" t="s">
        <v>139</v>
      </c>
      <c r="EG14" s="1" t="s">
        <v>139</v>
      </c>
      <c r="EH14" s="1" t="s">
        <v>139</v>
      </c>
      <c r="EI14" s="1" t="s">
        <v>182</v>
      </c>
      <c r="EJ14" s="1" t="s">
        <v>135</v>
      </c>
      <c r="EK14" s="1" t="s">
        <v>442</v>
      </c>
      <c r="EL14" s="1" t="s">
        <v>140</v>
      </c>
      <c r="EM14" s="1" t="s">
        <v>139</v>
      </c>
      <c r="EN14" s="1" t="s">
        <v>139</v>
      </c>
      <c r="FY14">
        <v>5</v>
      </c>
      <c r="FZ14" s="1" t="s">
        <v>552</v>
      </c>
      <c r="GA14" s="1" t="s">
        <v>137</v>
      </c>
      <c r="GB14" s="1" t="s">
        <v>138</v>
      </c>
      <c r="GC14" s="1" t="s">
        <v>139</v>
      </c>
      <c r="GD14" s="1" t="s">
        <v>139</v>
      </c>
      <c r="GE14" s="1" t="s">
        <v>139</v>
      </c>
      <c r="GF14" s="1" t="s">
        <v>139</v>
      </c>
      <c r="GG14" s="1" t="s">
        <v>139</v>
      </c>
      <c r="GH14" s="1" t="s">
        <v>139</v>
      </c>
      <c r="GI14" s="1" t="s">
        <v>139</v>
      </c>
      <c r="GJ14" s="1" t="s">
        <v>140</v>
      </c>
      <c r="GK14" s="1" t="s">
        <v>139</v>
      </c>
      <c r="GL14" s="1" t="s">
        <v>140</v>
      </c>
      <c r="GM14" s="1" t="s">
        <v>139</v>
      </c>
      <c r="GN14" s="1" t="s">
        <v>140</v>
      </c>
      <c r="GO14" s="1" t="s">
        <v>139</v>
      </c>
      <c r="GP14" s="1" t="s">
        <v>142</v>
      </c>
      <c r="GQ14" s="1" t="s">
        <v>139</v>
      </c>
      <c r="GR14" s="1" t="s">
        <v>139</v>
      </c>
      <c r="GS14" s="1" t="s">
        <v>553</v>
      </c>
      <c r="GT14" s="1" t="s">
        <v>139</v>
      </c>
      <c r="HW14">
        <v>5</v>
      </c>
      <c r="HX14" s="1" t="s">
        <v>415</v>
      </c>
      <c r="HY14" s="1" t="s">
        <v>139</v>
      </c>
    </row>
    <row r="15" spans="1:233" x14ac:dyDescent="0.25">
      <c r="AE15">
        <v>5</v>
      </c>
      <c r="AF15" s="1" t="s">
        <v>596</v>
      </c>
      <c r="AG15" s="1" t="s">
        <v>597</v>
      </c>
      <c r="AH15" s="1" t="s">
        <v>135</v>
      </c>
      <c r="AI15" s="1" t="s">
        <v>139</v>
      </c>
      <c r="AJ15" s="1" t="s">
        <v>139</v>
      </c>
      <c r="AK15" s="1" t="s">
        <v>230</v>
      </c>
      <c r="AL15" s="1" t="s">
        <v>139</v>
      </c>
      <c r="AM15" s="1" t="s">
        <v>139</v>
      </c>
      <c r="AN15" s="1" t="s">
        <v>139</v>
      </c>
      <c r="AO15" s="1" t="s">
        <v>139</v>
      </c>
      <c r="AP15" s="1" t="s">
        <v>139</v>
      </c>
      <c r="AQ15" s="1" t="s">
        <v>139</v>
      </c>
      <c r="AR15" s="1" t="s">
        <v>169</v>
      </c>
      <c r="AS15" s="1" t="s">
        <v>140</v>
      </c>
      <c r="AT15" s="1" t="s">
        <v>170</v>
      </c>
      <c r="AU15" s="1" t="s">
        <v>135</v>
      </c>
      <c r="AV15" s="1" t="s">
        <v>598</v>
      </c>
      <c r="AW15" s="1" t="s">
        <v>139</v>
      </c>
      <c r="AX15" s="1" t="s">
        <v>172</v>
      </c>
      <c r="AY15" s="1" t="s">
        <v>173</v>
      </c>
      <c r="AZ15" s="1" t="s">
        <v>596</v>
      </c>
      <c r="BA15" s="1" t="s">
        <v>174</v>
      </c>
      <c r="BB15" s="1" t="s">
        <v>139</v>
      </c>
      <c r="BC15" s="1" t="s">
        <v>139</v>
      </c>
      <c r="BD15" s="1" t="s">
        <v>175</v>
      </c>
      <c r="BE15" s="1" t="s">
        <v>596</v>
      </c>
      <c r="BF15" s="1" t="s">
        <v>174</v>
      </c>
      <c r="BG15" s="1" t="s">
        <v>139</v>
      </c>
      <c r="BH15" s="1" t="s">
        <v>139</v>
      </c>
      <c r="BI15" s="1" t="s">
        <v>139</v>
      </c>
      <c r="BJ15" s="1" t="s">
        <v>172</v>
      </c>
      <c r="BK15" s="1" t="s">
        <v>176</v>
      </c>
      <c r="BL15" s="1" t="s">
        <v>139</v>
      </c>
      <c r="BM15" s="1" t="s">
        <v>140</v>
      </c>
      <c r="BN15" s="1" t="s">
        <v>139</v>
      </c>
      <c r="BO15" s="1" t="s">
        <v>139</v>
      </c>
      <c r="BP15" s="1" t="s">
        <v>139</v>
      </c>
      <c r="BQ15" s="1" t="s">
        <v>145</v>
      </c>
      <c r="BR15" s="1" t="s">
        <v>137</v>
      </c>
      <c r="BS15" s="1" t="s">
        <v>137</v>
      </c>
      <c r="BT15" s="1" t="s">
        <v>137</v>
      </c>
      <c r="BU15" s="1" t="s">
        <v>140</v>
      </c>
      <c r="BV15" s="1" t="s">
        <v>140</v>
      </c>
      <c r="BW15" s="1" t="s">
        <v>139</v>
      </c>
      <c r="BX15" s="1" t="s">
        <v>139</v>
      </c>
      <c r="BY15" s="1" t="s">
        <v>139</v>
      </c>
      <c r="BZ15" s="1" t="s">
        <v>139</v>
      </c>
      <c r="CA15" s="1" t="s">
        <v>140</v>
      </c>
      <c r="CB15" s="1" t="s">
        <v>599</v>
      </c>
      <c r="CC15" s="1" t="s">
        <v>139</v>
      </c>
      <c r="CD15" s="1" t="s">
        <v>139</v>
      </c>
      <c r="CE15" s="1" t="s">
        <v>139</v>
      </c>
      <c r="CF15" s="1" t="s">
        <v>139</v>
      </c>
      <c r="CG15" s="1" t="s">
        <v>139</v>
      </c>
      <c r="CH15" s="1" t="s">
        <v>139</v>
      </c>
      <c r="CI15" s="1" t="s">
        <v>176</v>
      </c>
      <c r="CJ15" s="1" t="s">
        <v>139</v>
      </c>
      <c r="CK15" s="1" t="s">
        <v>139</v>
      </c>
      <c r="CL15" s="1" t="s">
        <v>139</v>
      </c>
      <c r="CM15">
        <v>5</v>
      </c>
      <c r="CN15" s="1" t="s">
        <v>688</v>
      </c>
      <c r="CO15" s="1" t="s">
        <v>714</v>
      </c>
      <c r="CP15" s="1" t="s">
        <v>715</v>
      </c>
      <c r="CQ15" s="1" t="s">
        <v>230</v>
      </c>
      <c r="CR15" s="1" t="s">
        <v>295</v>
      </c>
      <c r="CS15" s="1" t="s">
        <v>138</v>
      </c>
      <c r="CT15" s="1" t="s">
        <v>139</v>
      </c>
      <c r="CU15" s="1" t="s">
        <v>301</v>
      </c>
      <c r="CV15" s="1" t="s">
        <v>139</v>
      </c>
      <c r="CW15" s="1" t="s">
        <v>139</v>
      </c>
      <c r="CX15" s="1" t="s">
        <v>139</v>
      </c>
      <c r="CY15" s="1" t="s">
        <v>139</v>
      </c>
      <c r="CZ15" s="1" t="s">
        <v>139</v>
      </c>
      <c r="DG15">
        <v>5</v>
      </c>
      <c r="DH15" s="1" t="s">
        <v>557</v>
      </c>
      <c r="DI15" s="1" t="s">
        <v>219</v>
      </c>
      <c r="DJ15" s="1" t="s">
        <v>220</v>
      </c>
      <c r="DK15" s="1" t="s">
        <v>176</v>
      </c>
      <c r="DL15" s="1" t="s">
        <v>135</v>
      </c>
      <c r="DM15" s="1" t="s">
        <v>145</v>
      </c>
      <c r="DN15" s="1" t="s">
        <v>140</v>
      </c>
      <c r="DO15" s="1" t="s">
        <v>140</v>
      </c>
      <c r="DP15" s="1" t="s">
        <v>139</v>
      </c>
      <c r="DQ15" s="1" t="s">
        <v>139</v>
      </c>
      <c r="DR15" s="1" t="s">
        <v>139</v>
      </c>
      <c r="DS15" s="1" t="s">
        <v>139</v>
      </c>
      <c r="DT15" s="1" t="s">
        <v>176</v>
      </c>
      <c r="DU15" s="1" t="s">
        <v>139</v>
      </c>
      <c r="DV15" s="1" t="s">
        <v>139</v>
      </c>
      <c r="EA15">
        <v>5</v>
      </c>
      <c r="EB15" s="1" t="s">
        <v>812</v>
      </c>
      <c r="EC15" s="1" t="s">
        <v>441</v>
      </c>
      <c r="ED15" s="1" t="s">
        <v>139</v>
      </c>
      <c r="EE15" s="1" t="s">
        <v>139</v>
      </c>
      <c r="EF15" s="1" t="s">
        <v>139</v>
      </c>
      <c r="EG15" s="1" t="s">
        <v>139</v>
      </c>
      <c r="EH15" s="1" t="s">
        <v>139</v>
      </c>
      <c r="EI15" s="1" t="s">
        <v>182</v>
      </c>
      <c r="EJ15" s="1" t="s">
        <v>135</v>
      </c>
      <c r="EK15" s="1" t="s">
        <v>1062</v>
      </c>
      <c r="EL15" s="1" t="s">
        <v>140</v>
      </c>
      <c r="EM15" s="1" t="s">
        <v>139</v>
      </c>
      <c r="EN15" s="1" t="s">
        <v>139</v>
      </c>
      <c r="FY15">
        <v>5</v>
      </c>
      <c r="FZ15" s="1" t="s">
        <v>554</v>
      </c>
      <c r="GA15" s="1" t="s">
        <v>137</v>
      </c>
      <c r="GB15" s="1" t="s">
        <v>156</v>
      </c>
      <c r="GC15" s="1" t="s">
        <v>156</v>
      </c>
      <c r="GD15" s="1" t="s">
        <v>555</v>
      </c>
      <c r="GE15" s="1" t="s">
        <v>1114</v>
      </c>
      <c r="GF15" s="1" t="s">
        <v>1115</v>
      </c>
      <c r="GG15" s="1" t="s">
        <v>1116</v>
      </c>
      <c r="GH15" s="1" t="s">
        <v>1117</v>
      </c>
      <c r="GI15" s="1" t="s">
        <v>1118</v>
      </c>
      <c r="GJ15" s="1" t="s">
        <v>142</v>
      </c>
      <c r="GK15" s="1" t="s">
        <v>1119</v>
      </c>
      <c r="GL15" s="1" t="s">
        <v>142</v>
      </c>
      <c r="GM15" s="1" t="s">
        <v>139</v>
      </c>
      <c r="GN15" s="1" t="s">
        <v>140</v>
      </c>
      <c r="GO15" s="1" t="s">
        <v>139</v>
      </c>
      <c r="GP15" s="1" t="s">
        <v>142</v>
      </c>
      <c r="GQ15" s="1" t="s">
        <v>139</v>
      </c>
      <c r="GR15" s="1" t="s">
        <v>139</v>
      </c>
      <c r="GS15" s="1" t="s">
        <v>557</v>
      </c>
      <c r="GT15" s="1" t="s">
        <v>139</v>
      </c>
      <c r="HW15">
        <v>5</v>
      </c>
      <c r="HX15" s="1" t="s">
        <v>416</v>
      </c>
      <c r="HY15" s="1" t="s">
        <v>140</v>
      </c>
    </row>
    <row r="16" spans="1:233" x14ac:dyDescent="0.25">
      <c r="AE16">
        <v>5</v>
      </c>
      <c r="AF16" s="1" t="s">
        <v>600</v>
      </c>
      <c r="AG16" s="1" t="s">
        <v>601</v>
      </c>
      <c r="AH16" s="1" t="s">
        <v>135</v>
      </c>
      <c r="AI16" s="1" t="s">
        <v>139</v>
      </c>
      <c r="AJ16" s="1" t="s">
        <v>139</v>
      </c>
      <c r="AK16" s="1" t="s">
        <v>235</v>
      </c>
      <c r="AL16" s="1" t="s">
        <v>139</v>
      </c>
      <c r="AM16" s="1" t="s">
        <v>139</v>
      </c>
      <c r="AN16" s="1" t="s">
        <v>139</v>
      </c>
      <c r="AO16" s="1" t="s">
        <v>139</v>
      </c>
      <c r="AP16" s="1" t="s">
        <v>139</v>
      </c>
      <c r="AQ16" s="1" t="s">
        <v>139</v>
      </c>
      <c r="AR16" s="1" t="s">
        <v>169</v>
      </c>
      <c r="AS16" s="1" t="s">
        <v>137</v>
      </c>
      <c r="AT16" s="1" t="s">
        <v>182</v>
      </c>
      <c r="AU16" s="1" t="s">
        <v>139</v>
      </c>
      <c r="AV16" s="1" t="s">
        <v>139</v>
      </c>
      <c r="AW16" s="1" t="s">
        <v>139</v>
      </c>
      <c r="AX16" s="1" t="s">
        <v>172</v>
      </c>
      <c r="AY16" s="1" t="s">
        <v>173</v>
      </c>
      <c r="AZ16" s="1" t="s">
        <v>600</v>
      </c>
      <c r="BA16" s="1" t="s">
        <v>174</v>
      </c>
      <c r="BB16" s="1" t="s">
        <v>139</v>
      </c>
      <c r="BC16" s="1" t="s">
        <v>139</v>
      </c>
      <c r="BD16" s="1" t="s">
        <v>175</v>
      </c>
      <c r="BE16" s="1" t="s">
        <v>139</v>
      </c>
      <c r="BF16" s="1" t="s">
        <v>139</v>
      </c>
      <c r="BG16" s="1" t="s">
        <v>139</v>
      </c>
      <c r="BH16" s="1" t="s">
        <v>139</v>
      </c>
      <c r="BI16" s="1" t="s">
        <v>139</v>
      </c>
      <c r="BJ16" s="1" t="s">
        <v>172</v>
      </c>
      <c r="BK16" s="1" t="s">
        <v>176</v>
      </c>
      <c r="BL16" s="1" t="s">
        <v>139</v>
      </c>
      <c r="BM16" s="1" t="s">
        <v>140</v>
      </c>
      <c r="BN16" s="1" t="s">
        <v>139</v>
      </c>
      <c r="BO16" s="1" t="s">
        <v>139</v>
      </c>
      <c r="BP16" s="1" t="s">
        <v>139</v>
      </c>
      <c r="BQ16" s="1" t="s">
        <v>145</v>
      </c>
      <c r="BR16" s="1" t="s">
        <v>137</v>
      </c>
      <c r="BS16" s="1" t="s">
        <v>137</v>
      </c>
      <c r="BT16" s="1" t="s">
        <v>137</v>
      </c>
      <c r="BU16" s="1" t="s">
        <v>140</v>
      </c>
      <c r="BV16" s="1" t="s">
        <v>140</v>
      </c>
      <c r="BW16" s="1" t="s">
        <v>139</v>
      </c>
      <c r="BX16" s="1" t="s">
        <v>139</v>
      </c>
      <c r="BY16" s="1" t="s">
        <v>140</v>
      </c>
      <c r="BZ16" s="1" t="s">
        <v>139</v>
      </c>
      <c r="CA16" s="1" t="s">
        <v>140</v>
      </c>
      <c r="CB16" s="1" t="s">
        <v>602</v>
      </c>
      <c r="CC16" s="1" t="s">
        <v>139</v>
      </c>
      <c r="CD16" s="1" t="s">
        <v>139</v>
      </c>
      <c r="CE16" s="1" t="s">
        <v>139</v>
      </c>
      <c r="CF16" s="1" t="s">
        <v>139</v>
      </c>
      <c r="CG16" s="1" t="s">
        <v>139</v>
      </c>
      <c r="CH16" s="1" t="s">
        <v>139</v>
      </c>
      <c r="CI16" s="1" t="s">
        <v>176</v>
      </c>
      <c r="CJ16" s="1" t="s">
        <v>139</v>
      </c>
      <c r="CK16" s="1" t="s">
        <v>139</v>
      </c>
      <c r="CL16" s="1" t="s">
        <v>139</v>
      </c>
      <c r="CM16">
        <v>5</v>
      </c>
      <c r="CN16" s="1" t="s">
        <v>688</v>
      </c>
      <c r="CO16" s="1" t="s">
        <v>716</v>
      </c>
      <c r="CP16" s="1" t="s">
        <v>717</v>
      </c>
      <c r="CQ16" s="1" t="s">
        <v>235</v>
      </c>
      <c r="CR16" s="1" t="s">
        <v>295</v>
      </c>
      <c r="CS16" s="1" t="s">
        <v>678</v>
      </c>
      <c r="CT16" s="1" t="s">
        <v>139</v>
      </c>
      <c r="CU16" s="1" t="s">
        <v>301</v>
      </c>
      <c r="CV16" s="1" t="s">
        <v>139</v>
      </c>
      <c r="CW16" s="1" t="s">
        <v>139</v>
      </c>
      <c r="CX16" s="1" t="s">
        <v>139</v>
      </c>
      <c r="CY16" s="1" t="s">
        <v>139</v>
      </c>
      <c r="CZ16" s="1" t="s">
        <v>139</v>
      </c>
      <c r="DG16">
        <v>5</v>
      </c>
      <c r="DH16" s="1" t="s">
        <v>557</v>
      </c>
      <c r="DI16" s="1" t="s">
        <v>309</v>
      </c>
      <c r="DJ16" s="1" t="s">
        <v>308</v>
      </c>
      <c r="DK16" s="1" t="s">
        <v>176</v>
      </c>
      <c r="DL16" s="1" t="s">
        <v>135</v>
      </c>
      <c r="DM16" s="1" t="s">
        <v>145</v>
      </c>
      <c r="DN16" s="1" t="s">
        <v>140</v>
      </c>
      <c r="DO16" s="1" t="s">
        <v>140</v>
      </c>
      <c r="DP16" s="1" t="s">
        <v>139</v>
      </c>
      <c r="DQ16" s="1" t="s">
        <v>139</v>
      </c>
      <c r="DR16" s="1" t="s">
        <v>139</v>
      </c>
      <c r="DS16" s="1" t="s">
        <v>139</v>
      </c>
      <c r="DT16" s="1" t="s">
        <v>176</v>
      </c>
      <c r="DU16" s="1" t="s">
        <v>139</v>
      </c>
      <c r="DV16" s="1" t="s">
        <v>139</v>
      </c>
      <c r="EA16">
        <v>5</v>
      </c>
      <c r="EB16" s="1" t="s">
        <v>704</v>
      </c>
      <c r="EC16" s="1" t="s">
        <v>441</v>
      </c>
      <c r="ED16" s="1" t="s">
        <v>139</v>
      </c>
      <c r="EE16" s="1" t="s">
        <v>139</v>
      </c>
      <c r="EF16" s="1" t="s">
        <v>139</v>
      </c>
      <c r="EG16" s="1" t="s">
        <v>139</v>
      </c>
      <c r="EH16" s="1" t="s">
        <v>139</v>
      </c>
      <c r="EI16" s="1" t="s">
        <v>182</v>
      </c>
      <c r="EJ16" s="1" t="s">
        <v>135</v>
      </c>
      <c r="EK16" s="1" t="s">
        <v>1066</v>
      </c>
      <c r="EL16" s="1" t="s">
        <v>140</v>
      </c>
      <c r="EM16" s="1" t="s">
        <v>139</v>
      </c>
      <c r="EN16" s="1" t="s">
        <v>139</v>
      </c>
      <c r="FY16">
        <v>5</v>
      </c>
      <c r="FZ16" s="1" t="s">
        <v>558</v>
      </c>
      <c r="GA16" s="1" t="s">
        <v>137</v>
      </c>
      <c r="GB16" s="1" t="s">
        <v>138</v>
      </c>
      <c r="GC16" s="1" t="s">
        <v>139</v>
      </c>
      <c r="GD16" s="1" t="s">
        <v>139</v>
      </c>
      <c r="GE16" s="1" t="s">
        <v>139</v>
      </c>
      <c r="GF16" s="1" t="s">
        <v>139</v>
      </c>
      <c r="GG16" s="1" t="s">
        <v>139</v>
      </c>
      <c r="GH16" s="1" t="s">
        <v>139</v>
      </c>
      <c r="GI16" s="1" t="s">
        <v>139</v>
      </c>
      <c r="GJ16" s="1" t="s">
        <v>140</v>
      </c>
      <c r="GK16" s="1" t="s">
        <v>139</v>
      </c>
      <c r="GL16" s="1" t="s">
        <v>140</v>
      </c>
      <c r="GM16" s="1" t="s">
        <v>139</v>
      </c>
      <c r="GN16" s="1" t="s">
        <v>140</v>
      </c>
      <c r="GO16" s="1" t="s">
        <v>139</v>
      </c>
      <c r="GP16" s="1" t="s">
        <v>142</v>
      </c>
      <c r="GQ16" s="1" t="s">
        <v>139</v>
      </c>
      <c r="GR16" s="1" t="s">
        <v>139</v>
      </c>
      <c r="GS16" s="1" t="s">
        <v>559</v>
      </c>
      <c r="GT16" s="1" t="s">
        <v>139</v>
      </c>
      <c r="HW16">
        <v>5</v>
      </c>
      <c r="HX16" s="1" t="s">
        <v>417</v>
      </c>
      <c r="HY16" s="1" t="s">
        <v>139</v>
      </c>
    </row>
    <row r="17" spans="31:233" x14ac:dyDescent="0.25">
      <c r="AE17">
        <v>5</v>
      </c>
      <c r="AF17" s="1" t="s">
        <v>553</v>
      </c>
      <c r="AG17" s="1" t="s">
        <v>603</v>
      </c>
      <c r="AH17" s="1" t="s">
        <v>135</v>
      </c>
      <c r="AI17" s="1" t="s">
        <v>139</v>
      </c>
      <c r="AJ17" s="1" t="s">
        <v>139</v>
      </c>
      <c r="AK17" s="1" t="s">
        <v>240</v>
      </c>
      <c r="AL17" s="1" t="s">
        <v>139</v>
      </c>
      <c r="AM17" s="1" t="s">
        <v>139</v>
      </c>
      <c r="AN17" s="1" t="s">
        <v>139</v>
      </c>
      <c r="AO17" s="1" t="s">
        <v>139</v>
      </c>
      <c r="AP17" s="1" t="s">
        <v>139</v>
      </c>
      <c r="AQ17" s="1" t="s">
        <v>139</v>
      </c>
      <c r="AR17" s="1" t="s">
        <v>169</v>
      </c>
      <c r="AS17" s="1" t="s">
        <v>137</v>
      </c>
      <c r="AT17" s="1" t="s">
        <v>182</v>
      </c>
      <c r="AU17" s="1" t="s">
        <v>139</v>
      </c>
      <c r="AV17" s="1" t="s">
        <v>139</v>
      </c>
      <c r="AW17" s="1" t="s">
        <v>139</v>
      </c>
      <c r="AX17" s="1" t="s">
        <v>172</v>
      </c>
      <c r="AY17" s="1" t="s">
        <v>173</v>
      </c>
      <c r="AZ17" s="1" t="s">
        <v>553</v>
      </c>
      <c r="BA17" s="1" t="s">
        <v>174</v>
      </c>
      <c r="BB17" s="1" t="s">
        <v>139</v>
      </c>
      <c r="BC17" s="1" t="s">
        <v>139</v>
      </c>
      <c r="BD17" s="1" t="s">
        <v>175</v>
      </c>
      <c r="BE17" s="1" t="s">
        <v>139</v>
      </c>
      <c r="BF17" s="1" t="s">
        <v>139</v>
      </c>
      <c r="BG17" s="1" t="s">
        <v>139</v>
      </c>
      <c r="BH17" s="1" t="s">
        <v>139</v>
      </c>
      <c r="BI17" s="1" t="s">
        <v>139</v>
      </c>
      <c r="BJ17" s="1" t="s">
        <v>172</v>
      </c>
      <c r="BK17" s="1" t="s">
        <v>176</v>
      </c>
      <c r="BL17" s="1" t="s">
        <v>139</v>
      </c>
      <c r="BM17" s="1" t="s">
        <v>140</v>
      </c>
      <c r="BN17" s="1" t="s">
        <v>139</v>
      </c>
      <c r="BO17" s="1" t="s">
        <v>139</v>
      </c>
      <c r="BP17" s="1" t="s">
        <v>139</v>
      </c>
      <c r="BQ17" s="1" t="s">
        <v>145</v>
      </c>
      <c r="BR17" s="1" t="s">
        <v>137</v>
      </c>
      <c r="BS17" s="1" t="s">
        <v>137</v>
      </c>
      <c r="BT17" s="1" t="s">
        <v>137</v>
      </c>
      <c r="BU17" s="1" t="s">
        <v>140</v>
      </c>
      <c r="BV17" s="1" t="s">
        <v>140</v>
      </c>
      <c r="BW17" s="1" t="s">
        <v>139</v>
      </c>
      <c r="BX17" s="1" t="s">
        <v>139</v>
      </c>
      <c r="BY17" s="1" t="s">
        <v>140</v>
      </c>
      <c r="BZ17" s="1" t="s">
        <v>139</v>
      </c>
      <c r="CA17" s="1" t="s">
        <v>140</v>
      </c>
      <c r="CB17" s="1" t="s">
        <v>604</v>
      </c>
      <c r="CC17" s="1" t="s">
        <v>139</v>
      </c>
      <c r="CD17" s="1" t="s">
        <v>139</v>
      </c>
      <c r="CE17" s="1" t="s">
        <v>139</v>
      </c>
      <c r="CF17" s="1" t="s">
        <v>139</v>
      </c>
      <c r="CG17" s="1" t="s">
        <v>139</v>
      </c>
      <c r="CH17" s="1" t="s">
        <v>139</v>
      </c>
      <c r="CI17" s="1" t="s">
        <v>176</v>
      </c>
      <c r="CJ17" s="1" t="s">
        <v>139</v>
      </c>
      <c r="CK17" s="1" t="s">
        <v>139</v>
      </c>
      <c r="CL17" s="1" t="s">
        <v>139</v>
      </c>
      <c r="CM17">
        <v>5</v>
      </c>
      <c r="CN17" s="1" t="s">
        <v>688</v>
      </c>
      <c r="CO17" s="1" t="s">
        <v>718</v>
      </c>
      <c r="CP17" s="1" t="s">
        <v>719</v>
      </c>
      <c r="CQ17" s="1" t="s">
        <v>240</v>
      </c>
      <c r="CR17" s="1" t="s">
        <v>295</v>
      </c>
      <c r="CS17" s="1" t="s">
        <v>678</v>
      </c>
      <c r="CT17" s="1" t="s">
        <v>139</v>
      </c>
      <c r="CU17" s="1" t="s">
        <v>301</v>
      </c>
      <c r="CV17" s="1" t="s">
        <v>139</v>
      </c>
      <c r="CW17" s="1" t="s">
        <v>139</v>
      </c>
      <c r="CX17" s="1" t="s">
        <v>139</v>
      </c>
      <c r="CY17" s="1" t="s">
        <v>139</v>
      </c>
      <c r="CZ17" s="1" t="s">
        <v>139</v>
      </c>
      <c r="DG17">
        <v>5</v>
      </c>
      <c r="DH17" s="1" t="s">
        <v>557</v>
      </c>
      <c r="DI17" s="1" t="s">
        <v>314</v>
      </c>
      <c r="DJ17" s="1" t="s">
        <v>315</v>
      </c>
      <c r="DK17" s="1" t="s">
        <v>176</v>
      </c>
      <c r="DL17" s="1" t="s">
        <v>135</v>
      </c>
      <c r="DM17" s="1" t="s">
        <v>145</v>
      </c>
      <c r="DN17" s="1" t="s">
        <v>140</v>
      </c>
      <c r="DO17" s="1" t="s">
        <v>140</v>
      </c>
      <c r="DP17" s="1" t="s">
        <v>139</v>
      </c>
      <c r="DQ17" s="1" t="s">
        <v>139</v>
      </c>
      <c r="DR17" s="1" t="s">
        <v>139</v>
      </c>
      <c r="DS17" s="1" t="s">
        <v>139</v>
      </c>
      <c r="DT17" s="1" t="s">
        <v>176</v>
      </c>
      <c r="DU17" s="1" t="s">
        <v>139</v>
      </c>
      <c r="DV17" s="1" t="s">
        <v>139</v>
      </c>
      <c r="EA17">
        <v>5</v>
      </c>
      <c r="EB17" s="1" t="s">
        <v>708</v>
      </c>
      <c r="EC17" s="1" t="s">
        <v>441</v>
      </c>
      <c r="ED17" s="1" t="s">
        <v>139</v>
      </c>
      <c r="EE17" s="1" t="s">
        <v>139</v>
      </c>
      <c r="EF17" s="1" t="s">
        <v>139</v>
      </c>
      <c r="EG17" s="1" t="s">
        <v>139</v>
      </c>
      <c r="EH17" s="1" t="s">
        <v>139</v>
      </c>
      <c r="EI17" s="1" t="s">
        <v>182</v>
      </c>
      <c r="EJ17" s="1" t="s">
        <v>135</v>
      </c>
      <c r="EK17" s="1" t="s">
        <v>452</v>
      </c>
      <c r="EL17" s="1" t="s">
        <v>140</v>
      </c>
      <c r="EM17" s="1" t="s">
        <v>139</v>
      </c>
      <c r="EN17" s="1" t="s">
        <v>139</v>
      </c>
      <c r="FY17">
        <v>5</v>
      </c>
      <c r="FZ17" s="1" t="s">
        <v>560</v>
      </c>
      <c r="GA17" s="1" t="s">
        <v>145</v>
      </c>
      <c r="GB17" s="1" t="s">
        <v>146</v>
      </c>
      <c r="GC17" s="1" t="s">
        <v>139</v>
      </c>
      <c r="GD17" s="1" t="s">
        <v>139</v>
      </c>
      <c r="GE17" s="1" t="s">
        <v>139</v>
      </c>
      <c r="GF17" s="1" t="s">
        <v>139</v>
      </c>
      <c r="GG17" s="1" t="s">
        <v>139</v>
      </c>
      <c r="GH17" s="1" t="s">
        <v>139</v>
      </c>
      <c r="GI17" s="1" t="s">
        <v>139</v>
      </c>
      <c r="GJ17" s="1" t="s">
        <v>140</v>
      </c>
      <c r="GK17" s="1" t="s">
        <v>139</v>
      </c>
      <c r="GL17" s="1" t="s">
        <v>140</v>
      </c>
      <c r="GM17" s="1" t="s">
        <v>139</v>
      </c>
      <c r="GN17" s="1" t="s">
        <v>140</v>
      </c>
      <c r="GO17" s="1" t="s">
        <v>139</v>
      </c>
      <c r="GP17" s="1" t="s">
        <v>142</v>
      </c>
      <c r="GQ17" s="1" t="s">
        <v>139</v>
      </c>
      <c r="GR17" s="1" t="s">
        <v>139</v>
      </c>
      <c r="GS17" s="1" t="s">
        <v>561</v>
      </c>
      <c r="GT17" s="1" t="s">
        <v>139</v>
      </c>
      <c r="HW17">
        <v>5</v>
      </c>
      <c r="HX17" s="1" t="s">
        <v>418</v>
      </c>
      <c r="HY17" s="1" t="s">
        <v>688</v>
      </c>
    </row>
    <row r="18" spans="31:233" x14ac:dyDescent="0.25">
      <c r="AE18">
        <v>5</v>
      </c>
      <c r="AF18" s="1" t="s">
        <v>566</v>
      </c>
      <c r="AG18" s="1" t="s">
        <v>605</v>
      </c>
      <c r="AH18" s="1" t="s">
        <v>135</v>
      </c>
      <c r="AI18" s="1" t="s">
        <v>139</v>
      </c>
      <c r="AJ18" s="1" t="s">
        <v>139</v>
      </c>
      <c r="AK18" s="1" t="s">
        <v>244</v>
      </c>
      <c r="AL18" s="1" t="s">
        <v>139</v>
      </c>
      <c r="AM18" s="1" t="s">
        <v>139</v>
      </c>
      <c r="AN18" s="1" t="s">
        <v>139</v>
      </c>
      <c r="AO18" s="1" t="s">
        <v>139</v>
      </c>
      <c r="AP18" s="1" t="s">
        <v>139</v>
      </c>
      <c r="AQ18" s="1" t="s">
        <v>139</v>
      </c>
      <c r="AR18" s="1" t="s">
        <v>169</v>
      </c>
      <c r="AS18" s="1" t="s">
        <v>140</v>
      </c>
      <c r="AT18" s="1" t="s">
        <v>170</v>
      </c>
      <c r="AU18" s="1" t="s">
        <v>139</v>
      </c>
      <c r="AV18" s="1" t="s">
        <v>606</v>
      </c>
      <c r="AW18" s="1" t="s">
        <v>139</v>
      </c>
      <c r="AX18" s="1" t="s">
        <v>172</v>
      </c>
      <c r="AY18" s="1" t="s">
        <v>173</v>
      </c>
      <c r="AZ18" s="1" t="s">
        <v>566</v>
      </c>
      <c r="BA18" s="1" t="s">
        <v>174</v>
      </c>
      <c r="BB18" s="1" t="s">
        <v>139</v>
      </c>
      <c r="BC18" s="1" t="s">
        <v>139</v>
      </c>
      <c r="BD18" s="1" t="s">
        <v>175</v>
      </c>
      <c r="BE18" s="1" t="s">
        <v>566</v>
      </c>
      <c r="BF18" s="1" t="s">
        <v>174</v>
      </c>
      <c r="BG18" s="1" t="s">
        <v>139</v>
      </c>
      <c r="BH18" s="1" t="s">
        <v>139</v>
      </c>
      <c r="BI18" s="1" t="s">
        <v>139</v>
      </c>
      <c r="BJ18" s="1" t="s">
        <v>172</v>
      </c>
      <c r="BK18" s="1" t="s">
        <v>176</v>
      </c>
      <c r="BL18" s="1" t="s">
        <v>139</v>
      </c>
      <c r="BM18" s="1" t="s">
        <v>140</v>
      </c>
      <c r="BN18" s="1" t="s">
        <v>139</v>
      </c>
      <c r="BO18" s="1" t="s">
        <v>139</v>
      </c>
      <c r="BP18" s="1" t="s">
        <v>139</v>
      </c>
      <c r="BQ18" s="1" t="s">
        <v>145</v>
      </c>
      <c r="BR18" s="1" t="s">
        <v>137</v>
      </c>
      <c r="BS18" s="1" t="s">
        <v>137</v>
      </c>
      <c r="BT18" s="1" t="s">
        <v>137</v>
      </c>
      <c r="BU18" s="1" t="s">
        <v>140</v>
      </c>
      <c r="BV18" s="1" t="s">
        <v>140</v>
      </c>
      <c r="BW18" s="1" t="s">
        <v>139</v>
      </c>
      <c r="BX18" s="1" t="s">
        <v>139</v>
      </c>
      <c r="BY18" s="1" t="s">
        <v>139</v>
      </c>
      <c r="BZ18" s="1" t="s">
        <v>139</v>
      </c>
      <c r="CA18" s="1" t="s">
        <v>140</v>
      </c>
      <c r="CB18" s="1" t="s">
        <v>607</v>
      </c>
      <c r="CC18" s="1" t="s">
        <v>139</v>
      </c>
      <c r="CD18" s="1" t="s">
        <v>139</v>
      </c>
      <c r="CE18" s="1" t="s">
        <v>139</v>
      </c>
      <c r="CF18" s="1" t="s">
        <v>139</v>
      </c>
      <c r="CG18" s="1" t="s">
        <v>139</v>
      </c>
      <c r="CH18" s="1" t="s">
        <v>139</v>
      </c>
      <c r="CI18" s="1" t="s">
        <v>176</v>
      </c>
      <c r="CJ18" s="1" t="s">
        <v>139</v>
      </c>
      <c r="CK18" s="1" t="s">
        <v>139</v>
      </c>
      <c r="CL18" s="1" t="s">
        <v>139</v>
      </c>
      <c r="CM18">
        <v>5</v>
      </c>
      <c r="CN18" s="1" t="s">
        <v>688</v>
      </c>
      <c r="CO18" s="1" t="s">
        <v>720</v>
      </c>
      <c r="CP18" s="1" t="s">
        <v>721</v>
      </c>
      <c r="CQ18" s="1" t="s">
        <v>244</v>
      </c>
      <c r="CR18" s="1" t="s">
        <v>295</v>
      </c>
      <c r="CS18" s="1" t="s">
        <v>678</v>
      </c>
      <c r="CT18" s="1" t="s">
        <v>139</v>
      </c>
      <c r="CU18" s="1" t="s">
        <v>301</v>
      </c>
      <c r="CV18" s="1" t="s">
        <v>139</v>
      </c>
      <c r="CW18" s="1" t="s">
        <v>139</v>
      </c>
      <c r="CX18" s="1" t="s">
        <v>139</v>
      </c>
      <c r="CY18" s="1" t="s">
        <v>139</v>
      </c>
      <c r="CZ18" s="1" t="s">
        <v>139</v>
      </c>
      <c r="DG18">
        <v>5</v>
      </c>
      <c r="DH18" s="1" t="s">
        <v>557</v>
      </c>
      <c r="DI18" s="1" t="s">
        <v>312</v>
      </c>
      <c r="DJ18" s="1" t="s">
        <v>313</v>
      </c>
      <c r="DK18" s="1" t="s">
        <v>176</v>
      </c>
      <c r="DL18" s="1" t="s">
        <v>135</v>
      </c>
      <c r="DM18" s="1" t="s">
        <v>145</v>
      </c>
      <c r="DN18" s="1" t="s">
        <v>140</v>
      </c>
      <c r="DO18" s="1" t="s">
        <v>140</v>
      </c>
      <c r="DP18" s="1" t="s">
        <v>139</v>
      </c>
      <c r="DQ18" s="1" t="s">
        <v>139</v>
      </c>
      <c r="DR18" s="1" t="s">
        <v>139</v>
      </c>
      <c r="DS18" s="1" t="s">
        <v>139</v>
      </c>
      <c r="DT18" s="1" t="s">
        <v>176</v>
      </c>
      <c r="DU18" s="1" t="s">
        <v>139</v>
      </c>
      <c r="DV18" s="1" t="s">
        <v>139</v>
      </c>
      <c r="EA18">
        <v>5</v>
      </c>
      <c r="EB18" s="1" t="s">
        <v>797</v>
      </c>
      <c r="EC18" s="1" t="s">
        <v>441</v>
      </c>
      <c r="ED18" s="1" t="s">
        <v>139</v>
      </c>
      <c r="EE18" s="1" t="s">
        <v>139</v>
      </c>
      <c r="EF18" s="1" t="s">
        <v>139</v>
      </c>
      <c r="EG18" s="1" t="s">
        <v>139</v>
      </c>
      <c r="EH18" s="1" t="s">
        <v>139</v>
      </c>
      <c r="EI18" s="1" t="s">
        <v>182</v>
      </c>
      <c r="EJ18" s="1" t="s">
        <v>135</v>
      </c>
      <c r="EK18" s="1" t="s">
        <v>458</v>
      </c>
      <c r="EL18" s="1" t="s">
        <v>140</v>
      </c>
      <c r="EM18" s="1" t="s">
        <v>139</v>
      </c>
      <c r="EN18" s="1" t="s">
        <v>139</v>
      </c>
      <c r="FY18">
        <v>5</v>
      </c>
      <c r="FZ18" s="1" t="s">
        <v>562</v>
      </c>
      <c r="GA18" s="1" t="s">
        <v>137</v>
      </c>
      <c r="GB18" s="1" t="s">
        <v>138</v>
      </c>
      <c r="GC18" s="1" t="s">
        <v>139</v>
      </c>
      <c r="GD18" s="1" t="s">
        <v>139</v>
      </c>
      <c r="GE18" s="1" t="s">
        <v>139</v>
      </c>
      <c r="GF18" s="1" t="s">
        <v>139</v>
      </c>
      <c r="GG18" s="1" t="s">
        <v>139</v>
      </c>
      <c r="GH18" s="1" t="s">
        <v>139</v>
      </c>
      <c r="GI18" s="1" t="s">
        <v>139</v>
      </c>
      <c r="GJ18" s="1" t="s">
        <v>140</v>
      </c>
      <c r="GK18" s="1" t="s">
        <v>139</v>
      </c>
      <c r="GL18" s="1" t="s">
        <v>140</v>
      </c>
      <c r="GM18" s="1" t="s">
        <v>139</v>
      </c>
      <c r="GN18" s="1" t="s">
        <v>140</v>
      </c>
      <c r="GO18" s="1" t="s">
        <v>139</v>
      </c>
      <c r="GP18" s="1" t="s">
        <v>142</v>
      </c>
      <c r="GQ18" s="1" t="s">
        <v>139</v>
      </c>
      <c r="GR18" s="1" t="s">
        <v>139</v>
      </c>
      <c r="GS18" s="1" t="s">
        <v>563</v>
      </c>
      <c r="GT18" s="1" t="s">
        <v>139</v>
      </c>
      <c r="HW18">
        <v>5</v>
      </c>
      <c r="HX18" s="1" t="s">
        <v>419</v>
      </c>
      <c r="HY18" s="1" t="s">
        <v>139</v>
      </c>
    </row>
    <row r="19" spans="31:233" x14ac:dyDescent="0.25">
      <c r="AE19">
        <v>5</v>
      </c>
      <c r="AF19" s="1" t="s">
        <v>546</v>
      </c>
      <c r="AG19" s="1" t="s">
        <v>608</v>
      </c>
      <c r="AH19" s="1" t="s">
        <v>135</v>
      </c>
      <c r="AI19" s="1" t="s">
        <v>139</v>
      </c>
      <c r="AJ19" s="1" t="s">
        <v>139</v>
      </c>
      <c r="AK19" s="1" t="s">
        <v>247</v>
      </c>
      <c r="AL19" s="1" t="s">
        <v>139</v>
      </c>
      <c r="AM19" s="1" t="s">
        <v>139</v>
      </c>
      <c r="AN19" s="1" t="s">
        <v>139</v>
      </c>
      <c r="AO19" s="1" t="s">
        <v>139</v>
      </c>
      <c r="AP19" s="1" t="s">
        <v>139</v>
      </c>
      <c r="AQ19" s="1" t="s">
        <v>139</v>
      </c>
      <c r="AR19" s="1" t="s">
        <v>169</v>
      </c>
      <c r="AS19" s="1" t="s">
        <v>140</v>
      </c>
      <c r="AT19" s="1" t="s">
        <v>170</v>
      </c>
      <c r="AU19" s="1" t="s">
        <v>135</v>
      </c>
      <c r="AV19" s="1" t="s">
        <v>546</v>
      </c>
      <c r="AW19" s="1" t="s">
        <v>139</v>
      </c>
      <c r="AX19" s="1" t="s">
        <v>172</v>
      </c>
      <c r="AY19" s="1" t="s">
        <v>173</v>
      </c>
      <c r="AZ19" s="1" t="s">
        <v>546</v>
      </c>
      <c r="BA19" s="1" t="s">
        <v>174</v>
      </c>
      <c r="BB19" s="1" t="s">
        <v>139</v>
      </c>
      <c r="BC19" s="1" t="s">
        <v>139</v>
      </c>
      <c r="BD19" s="1" t="s">
        <v>175</v>
      </c>
      <c r="BE19" s="1" t="s">
        <v>546</v>
      </c>
      <c r="BF19" s="1" t="s">
        <v>174</v>
      </c>
      <c r="BG19" s="1" t="s">
        <v>139</v>
      </c>
      <c r="BH19" s="1" t="s">
        <v>139</v>
      </c>
      <c r="BI19" s="1" t="s">
        <v>139</v>
      </c>
      <c r="BJ19" s="1" t="s">
        <v>172</v>
      </c>
      <c r="BK19" s="1" t="s">
        <v>176</v>
      </c>
      <c r="BL19" s="1" t="s">
        <v>139</v>
      </c>
      <c r="BM19" s="1" t="s">
        <v>140</v>
      </c>
      <c r="BN19" s="1" t="s">
        <v>139</v>
      </c>
      <c r="BO19" s="1" t="s">
        <v>139</v>
      </c>
      <c r="BP19" s="1" t="s">
        <v>139</v>
      </c>
      <c r="BQ19" s="1" t="s">
        <v>145</v>
      </c>
      <c r="BR19" s="1" t="s">
        <v>137</v>
      </c>
      <c r="BS19" s="1" t="s">
        <v>137</v>
      </c>
      <c r="BT19" s="1" t="s">
        <v>137</v>
      </c>
      <c r="BU19" s="1" t="s">
        <v>140</v>
      </c>
      <c r="BV19" s="1" t="s">
        <v>140</v>
      </c>
      <c r="BW19" s="1" t="s">
        <v>139</v>
      </c>
      <c r="BX19" s="1" t="s">
        <v>139</v>
      </c>
      <c r="BY19" s="1" t="s">
        <v>139</v>
      </c>
      <c r="BZ19" s="1" t="s">
        <v>139</v>
      </c>
      <c r="CA19" s="1" t="s">
        <v>140</v>
      </c>
      <c r="CB19" s="1" t="s">
        <v>609</v>
      </c>
      <c r="CC19" s="1" t="s">
        <v>139</v>
      </c>
      <c r="CD19" s="1" t="s">
        <v>139</v>
      </c>
      <c r="CE19" s="1" t="s">
        <v>139</v>
      </c>
      <c r="CF19" s="1" t="s">
        <v>139</v>
      </c>
      <c r="CG19" s="1" t="s">
        <v>139</v>
      </c>
      <c r="CH19" s="1" t="s">
        <v>139</v>
      </c>
      <c r="CI19" s="1" t="s">
        <v>176</v>
      </c>
      <c r="CJ19" s="1" t="s">
        <v>139</v>
      </c>
      <c r="CK19" s="1" t="s">
        <v>139</v>
      </c>
      <c r="CL19" s="1" t="s">
        <v>139</v>
      </c>
      <c r="CM19">
        <v>5</v>
      </c>
      <c r="CN19" s="1" t="s">
        <v>688</v>
      </c>
      <c r="CO19" s="1" t="s">
        <v>722</v>
      </c>
      <c r="CP19" s="1" t="s">
        <v>723</v>
      </c>
      <c r="CQ19" s="1" t="s">
        <v>247</v>
      </c>
      <c r="CR19" s="1" t="s">
        <v>295</v>
      </c>
      <c r="CS19" s="1" t="s">
        <v>138</v>
      </c>
      <c r="CT19" s="1" t="s">
        <v>139</v>
      </c>
      <c r="CU19" s="1" t="s">
        <v>301</v>
      </c>
      <c r="CV19" s="1" t="s">
        <v>139</v>
      </c>
      <c r="CW19" s="1" t="s">
        <v>139</v>
      </c>
      <c r="CX19" s="1" t="s">
        <v>139</v>
      </c>
      <c r="CY19" s="1" t="s">
        <v>139</v>
      </c>
      <c r="CZ19" s="1" t="s">
        <v>139</v>
      </c>
      <c r="DG19">
        <v>5</v>
      </c>
      <c r="DH19" s="1" t="s">
        <v>557</v>
      </c>
      <c r="DI19" s="1" t="s">
        <v>310</v>
      </c>
      <c r="DJ19" s="1" t="s">
        <v>311</v>
      </c>
      <c r="DK19" s="1" t="s">
        <v>176</v>
      </c>
      <c r="DL19" s="1" t="s">
        <v>135</v>
      </c>
      <c r="DM19" s="1" t="s">
        <v>145</v>
      </c>
      <c r="DN19" s="1" t="s">
        <v>140</v>
      </c>
      <c r="DO19" s="1" t="s">
        <v>140</v>
      </c>
      <c r="DP19" s="1" t="s">
        <v>139</v>
      </c>
      <c r="DQ19" s="1" t="s">
        <v>139</v>
      </c>
      <c r="DR19" s="1" t="s">
        <v>139</v>
      </c>
      <c r="DS19" s="1" t="s">
        <v>139</v>
      </c>
      <c r="DT19" s="1" t="s">
        <v>176</v>
      </c>
      <c r="DU19" s="1" t="s">
        <v>139</v>
      </c>
      <c r="DV19" s="1" t="s">
        <v>139</v>
      </c>
      <c r="EA19">
        <v>5</v>
      </c>
      <c r="EB19" s="1" t="s">
        <v>754</v>
      </c>
      <c r="EC19" s="1" t="s">
        <v>441</v>
      </c>
      <c r="ED19" s="1" t="s">
        <v>139</v>
      </c>
      <c r="EE19" s="1" t="s">
        <v>139</v>
      </c>
      <c r="EF19" s="1" t="s">
        <v>139</v>
      </c>
      <c r="EG19" s="1" t="s">
        <v>139</v>
      </c>
      <c r="EH19" s="1" t="s">
        <v>139</v>
      </c>
      <c r="EI19" s="1" t="s">
        <v>182</v>
      </c>
      <c r="EJ19" s="1" t="s">
        <v>135</v>
      </c>
      <c r="EK19" s="1" t="s">
        <v>1073</v>
      </c>
      <c r="EL19" s="1" t="s">
        <v>140</v>
      </c>
      <c r="EM19" s="1" t="s">
        <v>139</v>
      </c>
      <c r="EN19" s="1" t="s">
        <v>139</v>
      </c>
      <c r="FY19">
        <v>5</v>
      </c>
      <c r="FZ19" s="1" t="s">
        <v>564</v>
      </c>
      <c r="GA19" s="1" t="s">
        <v>137</v>
      </c>
      <c r="GB19" s="1" t="s">
        <v>138</v>
      </c>
      <c r="GC19" s="1" t="s">
        <v>139</v>
      </c>
      <c r="GD19" s="1" t="s">
        <v>139</v>
      </c>
      <c r="GE19" s="1" t="s">
        <v>139</v>
      </c>
      <c r="GF19" s="1" t="s">
        <v>139</v>
      </c>
      <c r="GG19" s="1" t="s">
        <v>139</v>
      </c>
      <c r="GH19" s="1" t="s">
        <v>139</v>
      </c>
      <c r="GI19" s="1" t="s">
        <v>139</v>
      </c>
      <c r="GJ19" s="1" t="s">
        <v>140</v>
      </c>
      <c r="GK19" s="1" t="s">
        <v>139</v>
      </c>
      <c r="GL19" s="1" t="s">
        <v>140</v>
      </c>
      <c r="GM19" s="1" t="s">
        <v>139</v>
      </c>
      <c r="GN19" s="1" t="s">
        <v>140</v>
      </c>
      <c r="GO19" s="1" t="s">
        <v>139</v>
      </c>
      <c r="GP19" s="1" t="s">
        <v>142</v>
      </c>
      <c r="GQ19" s="1" t="s">
        <v>139</v>
      </c>
      <c r="GR19" s="1" t="s">
        <v>139</v>
      </c>
      <c r="GS19" s="1" t="s">
        <v>224</v>
      </c>
      <c r="GT19" s="1" t="s">
        <v>139</v>
      </c>
      <c r="HW19">
        <v>5</v>
      </c>
      <c r="HX19" s="1" t="s">
        <v>420</v>
      </c>
      <c r="HY19" s="1" t="s">
        <v>139</v>
      </c>
    </row>
    <row r="20" spans="31:233" x14ac:dyDescent="0.25">
      <c r="AE20">
        <v>5</v>
      </c>
      <c r="AF20" s="1" t="s">
        <v>610</v>
      </c>
      <c r="AG20" s="1" t="s">
        <v>611</v>
      </c>
      <c r="AH20" s="1" t="s">
        <v>135</v>
      </c>
      <c r="AI20" s="1" t="s">
        <v>139</v>
      </c>
      <c r="AJ20" s="1" t="s">
        <v>139</v>
      </c>
      <c r="AK20" s="1" t="s">
        <v>251</v>
      </c>
      <c r="AL20" s="1" t="s">
        <v>139</v>
      </c>
      <c r="AM20" s="1" t="s">
        <v>139</v>
      </c>
      <c r="AN20" s="1" t="s">
        <v>139</v>
      </c>
      <c r="AO20" s="1" t="s">
        <v>139</v>
      </c>
      <c r="AP20" s="1" t="s">
        <v>139</v>
      </c>
      <c r="AQ20" s="1" t="s">
        <v>139</v>
      </c>
      <c r="AR20" s="1" t="s">
        <v>169</v>
      </c>
      <c r="AS20" s="1" t="s">
        <v>137</v>
      </c>
      <c r="AT20" s="1" t="s">
        <v>170</v>
      </c>
      <c r="AU20" s="1" t="s">
        <v>135</v>
      </c>
      <c r="AV20" s="1" t="s">
        <v>612</v>
      </c>
      <c r="AW20" s="1" t="s">
        <v>139</v>
      </c>
      <c r="AX20" s="1" t="s">
        <v>172</v>
      </c>
      <c r="AY20" s="1" t="s">
        <v>173</v>
      </c>
      <c r="AZ20" s="1" t="s">
        <v>610</v>
      </c>
      <c r="BA20" s="1" t="s">
        <v>174</v>
      </c>
      <c r="BB20" s="1" t="s">
        <v>139</v>
      </c>
      <c r="BC20" s="1" t="s">
        <v>139</v>
      </c>
      <c r="BD20" s="1" t="s">
        <v>175</v>
      </c>
      <c r="BE20" s="1" t="s">
        <v>610</v>
      </c>
      <c r="BF20" s="1" t="s">
        <v>174</v>
      </c>
      <c r="BG20" s="1" t="s">
        <v>139</v>
      </c>
      <c r="BH20" s="1" t="s">
        <v>139</v>
      </c>
      <c r="BI20" s="1" t="s">
        <v>139</v>
      </c>
      <c r="BJ20" s="1" t="s">
        <v>172</v>
      </c>
      <c r="BK20" s="1" t="s">
        <v>176</v>
      </c>
      <c r="BL20" s="1" t="s">
        <v>139</v>
      </c>
      <c r="BM20" s="1" t="s">
        <v>140</v>
      </c>
      <c r="BN20" s="1" t="s">
        <v>139</v>
      </c>
      <c r="BO20" s="1" t="s">
        <v>139</v>
      </c>
      <c r="BP20" s="1" t="s">
        <v>139</v>
      </c>
      <c r="BQ20" s="1" t="s">
        <v>145</v>
      </c>
      <c r="BR20" s="1" t="s">
        <v>137</v>
      </c>
      <c r="BS20" s="1" t="s">
        <v>137</v>
      </c>
      <c r="BT20" s="1" t="s">
        <v>137</v>
      </c>
      <c r="BU20" s="1" t="s">
        <v>140</v>
      </c>
      <c r="BV20" s="1" t="s">
        <v>140</v>
      </c>
      <c r="BW20" s="1" t="s">
        <v>139</v>
      </c>
      <c r="BX20" s="1" t="s">
        <v>139</v>
      </c>
      <c r="BY20" s="1" t="s">
        <v>139</v>
      </c>
      <c r="BZ20" s="1" t="s">
        <v>139</v>
      </c>
      <c r="CA20" s="1" t="s">
        <v>140</v>
      </c>
      <c r="CB20" s="1" t="s">
        <v>613</v>
      </c>
      <c r="CC20" s="1" t="s">
        <v>139</v>
      </c>
      <c r="CD20" s="1" t="s">
        <v>139</v>
      </c>
      <c r="CE20" s="1" t="s">
        <v>139</v>
      </c>
      <c r="CF20" s="1" t="s">
        <v>139</v>
      </c>
      <c r="CG20" s="1" t="s">
        <v>139</v>
      </c>
      <c r="CH20" s="1" t="s">
        <v>139</v>
      </c>
      <c r="CI20" s="1" t="s">
        <v>176</v>
      </c>
      <c r="CJ20" s="1" t="s">
        <v>139</v>
      </c>
      <c r="CK20" s="1" t="s">
        <v>139</v>
      </c>
      <c r="CL20" s="1" t="s">
        <v>139</v>
      </c>
      <c r="CM20">
        <v>5</v>
      </c>
      <c r="CN20" s="1" t="s">
        <v>688</v>
      </c>
      <c r="CO20" s="1" t="s">
        <v>724</v>
      </c>
      <c r="CP20" s="1" t="s">
        <v>725</v>
      </c>
      <c r="CQ20" s="1" t="s">
        <v>251</v>
      </c>
      <c r="CR20" s="1" t="s">
        <v>295</v>
      </c>
      <c r="CS20" s="1" t="s">
        <v>138</v>
      </c>
      <c r="CT20" s="1" t="s">
        <v>139</v>
      </c>
      <c r="CU20" s="1" t="s">
        <v>301</v>
      </c>
      <c r="CV20" s="1" t="s">
        <v>139</v>
      </c>
      <c r="CW20" s="1" t="s">
        <v>139</v>
      </c>
      <c r="CX20" s="1" t="s">
        <v>139</v>
      </c>
      <c r="CY20" s="1" t="s">
        <v>139</v>
      </c>
      <c r="CZ20" s="1" t="s">
        <v>139</v>
      </c>
      <c r="DG20">
        <v>5</v>
      </c>
      <c r="DH20" s="1" t="s">
        <v>219</v>
      </c>
      <c r="DI20" s="1" t="s">
        <v>310</v>
      </c>
      <c r="DJ20" s="1" t="s">
        <v>311</v>
      </c>
      <c r="DK20" s="1" t="s">
        <v>176</v>
      </c>
      <c r="DL20" s="1" t="s">
        <v>135</v>
      </c>
      <c r="DM20" s="1" t="s">
        <v>145</v>
      </c>
      <c r="DN20" s="1" t="s">
        <v>140</v>
      </c>
      <c r="DO20" s="1" t="s">
        <v>140</v>
      </c>
      <c r="DP20" s="1" t="s">
        <v>139</v>
      </c>
      <c r="DQ20" s="1" t="s">
        <v>139</v>
      </c>
      <c r="DR20" s="1" t="s">
        <v>139</v>
      </c>
      <c r="DS20" s="1" t="s">
        <v>139</v>
      </c>
      <c r="DT20" s="1" t="s">
        <v>176</v>
      </c>
      <c r="DU20" s="1" t="s">
        <v>139</v>
      </c>
      <c r="DV20" s="1" t="s">
        <v>139</v>
      </c>
      <c r="EA20">
        <v>5</v>
      </c>
      <c r="EB20" s="1" t="s">
        <v>734</v>
      </c>
      <c r="EC20" s="1" t="s">
        <v>441</v>
      </c>
      <c r="ED20" s="1" t="s">
        <v>139</v>
      </c>
      <c r="EE20" s="1" t="s">
        <v>139</v>
      </c>
      <c r="EF20" s="1" t="s">
        <v>139</v>
      </c>
      <c r="EG20" s="1" t="s">
        <v>139</v>
      </c>
      <c r="EH20" s="1" t="s">
        <v>139</v>
      </c>
      <c r="EI20" s="1" t="s">
        <v>182</v>
      </c>
      <c r="EJ20" s="1" t="s">
        <v>135</v>
      </c>
      <c r="EK20" s="1" t="s">
        <v>1083</v>
      </c>
      <c r="EL20" s="1" t="s">
        <v>140</v>
      </c>
      <c r="EM20" s="1" t="s">
        <v>139</v>
      </c>
      <c r="EN20" s="1" t="s">
        <v>139</v>
      </c>
      <c r="FY20">
        <v>5</v>
      </c>
      <c r="FZ20" s="1" t="s">
        <v>565</v>
      </c>
      <c r="GA20" s="1" t="s">
        <v>137</v>
      </c>
      <c r="GB20" s="1" t="s">
        <v>138</v>
      </c>
      <c r="GC20" s="1" t="s">
        <v>139</v>
      </c>
      <c r="GD20" s="1" t="s">
        <v>139</v>
      </c>
      <c r="GE20" s="1" t="s">
        <v>139</v>
      </c>
      <c r="GF20" s="1" t="s">
        <v>139</v>
      </c>
      <c r="GG20" s="1" t="s">
        <v>139</v>
      </c>
      <c r="GH20" s="1" t="s">
        <v>139</v>
      </c>
      <c r="GI20" s="1" t="s">
        <v>139</v>
      </c>
      <c r="GJ20" s="1" t="s">
        <v>140</v>
      </c>
      <c r="GK20" s="1" t="s">
        <v>139</v>
      </c>
      <c r="GL20" s="1" t="s">
        <v>140</v>
      </c>
      <c r="GM20" s="1" t="s">
        <v>139</v>
      </c>
      <c r="GN20" s="1" t="s">
        <v>140</v>
      </c>
      <c r="GO20" s="1" t="s">
        <v>139</v>
      </c>
      <c r="GP20" s="1" t="s">
        <v>142</v>
      </c>
      <c r="GQ20" s="1" t="s">
        <v>139</v>
      </c>
      <c r="GR20" s="1" t="s">
        <v>139</v>
      </c>
      <c r="GS20" s="1" t="s">
        <v>566</v>
      </c>
      <c r="GT20" s="1" t="s">
        <v>139</v>
      </c>
      <c r="HW20">
        <v>5</v>
      </c>
      <c r="HX20" s="1" t="s">
        <v>421</v>
      </c>
      <c r="HY20" s="1" t="s">
        <v>135</v>
      </c>
    </row>
    <row r="21" spans="31:233" x14ac:dyDescent="0.25">
      <c r="AE21">
        <v>5</v>
      </c>
      <c r="AF21" s="1" t="s">
        <v>614</v>
      </c>
      <c r="AG21" s="1" t="s">
        <v>615</v>
      </c>
      <c r="AH21" s="1" t="s">
        <v>135</v>
      </c>
      <c r="AI21" s="1" t="s">
        <v>139</v>
      </c>
      <c r="AJ21" s="1" t="s">
        <v>139</v>
      </c>
      <c r="AK21" s="1" t="s">
        <v>257</v>
      </c>
      <c r="AL21" s="1" t="s">
        <v>139</v>
      </c>
      <c r="AM21" s="1" t="s">
        <v>139</v>
      </c>
      <c r="AN21" s="1" t="s">
        <v>139</v>
      </c>
      <c r="AO21" s="1" t="s">
        <v>139</v>
      </c>
      <c r="AP21" s="1" t="s">
        <v>139</v>
      </c>
      <c r="AQ21" s="1" t="s">
        <v>139</v>
      </c>
      <c r="AR21" s="1" t="s">
        <v>169</v>
      </c>
      <c r="AS21" s="1" t="s">
        <v>137</v>
      </c>
      <c r="AT21" s="1" t="s">
        <v>170</v>
      </c>
      <c r="AU21" s="1" t="s">
        <v>135</v>
      </c>
      <c r="AV21" s="1" t="s">
        <v>616</v>
      </c>
      <c r="AW21" s="1" t="s">
        <v>139</v>
      </c>
      <c r="AX21" s="1" t="s">
        <v>172</v>
      </c>
      <c r="AY21" s="1" t="s">
        <v>173</v>
      </c>
      <c r="AZ21" s="1" t="s">
        <v>614</v>
      </c>
      <c r="BA21" s="1" t="s">
        <v>174</v>
      </c>
      <c r="BB21" s="1" t="s">
        <v>139</v>
      </c>
      <c r="BC21" s="1" t="s">
        <v>139</v>
      </c>
      <c r="BD21" s="1" t="s">
        <v>175</v>
      </c>
      <c r="BE21" s="1" t="s">
        <v>614</v>
      </c>
      <c r="BF21" s="1" t="s">
        <v>174</v>
      </c>
      <c r="BG21" s="1" t="s">
        <v>139</v>
      </c>
      <c r="BH21" s="1" t="s">
        <v>139</v>
      </c>
      <c r="BI21" s="1" t="s">
        <v>139</v>
      </c>
      <c r="BJ21" s="1" t="s">
        <v>172</v>
      </c>
      <c r="BK21" s="1" t="s">
        <v>176</v>
      </c>
      <c r="BL21" s="1" t="s">
        <v>139</v>
      </c>
      <c r="BM21" s="1" t="s">
        <v>137</v>
      </c>
      <c r="BN21" s="1" t="s">
        <v>139</v>
      </c>
      <c r="BO21" s="1" t="s">
        <v>139</v>
      </c>
      <c r="BP21" s="1" t="s">
        <v>139</v>
      </c>
      <c r="BQ21" s="1" t="s">
        <v>145</v>
      </c>
      <c r="BR21" s="1" t="s">
        <v>137</v>
      </c>
      <c r="BS21" s="1" t="s">
        <v>137</v>
      </c>
      <c r="BT21" s="1" t="s">
        <v>137</v>
      </c>
      <c r="BU21" s="1" t="s">
        <v>140</v>
      </c>
      <c r="BV21" s="1" t="s">
        <v>140</v>
      </c>
      <c r="BW21" s="1" t="s">
        <v>139</v>
      </c>
      <c r="BX21" s="1" t="s">
        <v>139</v>
      </c>
      <c r="BY21" s="1" t="s">
        <v>139</v>
      </c>
      <c r="BZ21" s="1" t="s">
        <v>139</v>
      </c>
      <c r="CA21" s="1" t="s">
        <v>140</v>
      </c>
      <c r="CB21" s="1" t="s">
        <v>617</v>
      </c>
      <c r="CC21" s="1" t="s">
        <v>139</v>
      </c>
      <c r="CD21" s="1" t="s">
        <v>139</v>
      </c>
      <c r="CE21" s="1" t="s">
        <v>139</v>
      </c>
      <c r="CF21" s="1" t="s">
        <v>139</v>
      </c>
      <c r="CG21" s="1" t="s">
        <v>139</v>
      </c>
      <c r="CH21" s="1" t="s">
        <v>139</v>
      </c>
      <c r="CI21" s="1" t="s">
        <v>176</v>
      </c>
      <c r="CJ21" s="1" t="s">
        <v>139</v>
      </c>
      <c r="CK21" s="1" t="s">
        <v>139</v>
      </c>
      <c r="CL21" s="1" t="s">
        <v>139</v>
      </c>
      <c r="CM21">
        <v>5</v>
      </c>
      <c r="CN21" s="1" t="s">
        <v>688</v>
      </c>
      <c r="CO21" s="1" t="s">
        <v>726</v>
      </c>
      <c r="CP21" s="1" t="s">
        <v>727</v>
      </c>
      <c r="CQ21" s="1" t="s">
        <v>257</v>
      </c>
      <c r="CR21" s="1" t="s">
        <v>135</v>
      </c>
      <c r="CS21" s="1" t="s">
        <v>138</v>
      </c>
      <c r="CT21" s="1" t="s">
        <v>139</v>
      </c>
      <c r="CU21" s="1" t="s">
        <v>301</v>
      </c>
      <c r="CV21" s="1" t="s">
        <v>139</v>
      </c>
      <c r="CW21" s="1" t="s">
        <v>139</v>
      </c>
      <c r="CX21" s="1" t="s">
        <v>139</v>
      </c>
      <c r="CY21" s="1" t="s">
        <v>139</v>
      </c>
      <c r="CZ21" s="1" t="s">
        <v>139</v>
      </c>
      <c r="DG21">
        <v>5</v>
      </c>
      <c r="DH21" s="1" t="s">
        <v>219</v>
      </c>
      <c r="DI21" s="1" t="s">
        <v>312</v>
      </c>
      <c r="DJ21" s="1" t="s">
        <v>313</v>
      </c>
      <c r="DK21" s="1" t="s">
        <v>176</v>
      </c>
      <c r="DL21" s="1" t="s">
        <v>135</v>
      </c>
      <c r="DM21" s="1" t="s">
        <v>145</v>
      </c>
      <c r="DN21" s="1" t="s">
        <v>140</v>
      </c>
      <c r="DO21" s="1" t="s">
        <v>140</v>
      </c>
      <c r="DP21" s="1" t="s">
        <v>139</v>
      </c>
      <c r="DQ21" s="1" t="s">
        <v>139</v>
      </c>
      <c r="DR21" s="1" t="s">
        <v>139</v>
      </c>
      <c r="DS21" s="1" t="s">
        <v>139</v>
      </c>
      <c r="DT21" s="1" t="s">
        <v>176</v>
      </c>
      <c r="DU21" s="1" t="s">
        <v>139</v>
      </c>
      <c r="DV21" s="1" t="s">
        <v>139</v>
      </c>
      <c r="EA21">
        <v>5</v>
      </c>
      <c r="EB21" s="1" t="s">
        <v>730</v>
      </c>
      <c r="EC21" s="1" t="s">
        <v>441</v>
      </c>
      <c r="ED21" s="1" t="s">
        <v>139</v>
      </c>
      <c r="EE21" s="1" t="s">
        <v>139</v>
      </c>
      <c r="EF21" s="1" t="s">
        <v>139</v>
      </c>
      <c r="EG21" s="1" t="s">
        <v>139</v>
      </c>
      <c r="EH21" s="1" t="s">
        <v>139</v>
      </c>
      <c r="EI21" s="1" t="s">
        <v>182</v>
      </c>
      <c r="EJ21" s="1" t="s">
        <v>135</v>
      </c>
      <c r="EK21" s="1" t="s">
        <v>1069</v>
      </c>
      <c r="EL21" s="1" t="s">
        <v>140</v>
      </c>
      <c r="EM21" s="1" t="s">
        <v>139</v>
      </c>
      <c r="EN21" s="1" t="s">
        <v>139</v>
      </c>
      <c r="FY21">
        <v>5</v>
      </c>
      <c r="FZ21" s="1" t="s">
        <v>567</v>
      </c>
      <c r="GA21" s="1" t="s">
        <v>137</v>
      </c>
      <c r="GB21" s="1" t="s">
        <v>138</v>
      </c>
      <c r="GC21" s="1" t="s">
        <v>139</v>
      </c>
      <c r="GD21" s="1" t="s">
        <v>139</v>
      </c>
      <c r="GE21" s="1" t="s">
        <v>139</v>
      </c>
      <c r="GF21" s="1" t="s">
        <v>139</v>
      </c>
      <c r="GG21" s="1" t="s">
        <v>139</v>
      </c>
      <c r="GH21" s="1" t="s">
        <v>139</v>
      </c>
      <c r="GI21" s="1" t="s">
        <v>139</v>
      </c>
      <c r="GJ21" s="1" t="s">
        <v>140</v>
      </c>
      <c r="GK21" s="1" t="s">
        <v>139</v>
      </c>
      <c r="GL21" s="1" t="s">
        <v>140</v>
      </c>
      <c r="GM21" s="1" t="s">
        <v>139</v>
      </c>
      <c r="GN21" s="1" t="s">
        <v>140</v>
      </c>
      <c r="GO21" s="1" t="s">
        <v>139</v>
      </c>
      <c r="GP21" s="1" t="s">
        <v>142</v>
      </c>
      <c r="GQ21" s="1" t="s">
        <v>139</v>
      </c>
      <c r="GR21" s="1" t="s">
        <v>139</v>
      </c>
      <c r="GS21" s="1" t="s">
        <v>568</v>
      </c>
      <c r="GT21" s="1" t="s">
        <v>139</v>
      </c>
      <c r="HW21">
        <v>5</v>
      </c>
      <c r="HX21" s="1" t="s">
        <v>422</v>
      </c>
      <c r="HY21" s="1" t="s">
        <v>139</v>
      </c>
    </row>
    <row r="22" spans="31:233" x14ac:dyDescent="0.25">
      <c r="AE22">
        <v>5</v>
      </c>
      <c r="AF22" s="1" t="s">
        <v>551</v>
      </c>
      <c r="AG22" s="1" t="s">
        <v>618</v>
      </c>
      <c r="AH22" s="1" t="s">
        <v>135</v>
      </c>
      <c r="AI22" s="1" t="s">
        <v>139</v>
      </c>
      <c r="AJ22" s="1" t="s">
        <v>139</v>
      </c>
      <c r="AK22" s="1" t="s">
        <v>263</v>
      </c>
      <c r="AL22" s="1" t="s">
        <v>139</v>
      </c>
      <c r="AM22" s="1" t="s">
        <v>139</v>
      </c>
      <c r="AN22" s="1" t="s">
        <v>139</v>
      </c>
      <c r="AO22" s="1" t="s">
        <v>139</v>
      </c>
      <c r="AP22" s="1" t="s">
        <v>139</v>
      </c>
      <c r="AQ22" s="1" t="s">
        <v>139</v>
      </c>
      <c r="AR22" s="1" t="s">
        <v>169</v>
      </c>
      <c r="AS22" s="1" t="s">
        <v>145</v>
      </c>
      <c r="AT22" s="1" t="s">
        <v>182</v>
      </c>
      <c r="AU22" s="1" t="s">
        <v>139</v>
      </c>
      <c r="AV22" s="1" t="s">
        <v>139</v>
      </c>
      <c r="AW22" s="1" t="s">
        <v>139</v>
      </c>
      <c r="AX22" s="1" t="s">
        <v>172</v>
      </c>
      <c r="AY22" s="1" t="s">
        <v>173</v>
      </c>
      <c r="AZ22" s="1" t="s">
        <v>551</v>
      </c>
      <c r="BA22" s="1" t="s">
        <v>174</v>
      </c>
      <c r="BB22" s="1" t="s">
        <v>139</v>
      </c>
      <c r="BC22" s="1" t="s">
        <v>139</v>
      </c>
      <c r="BD22" s="1" t="s">
        <v>175</v>
      </c>
      <c r="BE22" s="1" t="s">
        <v>139</v>
      </c>
      <c r="BF22" s="1" t="s">
        <v>139</v>
      </c>
      <c r="BG22" s="1" t="s">
        <v>139</v>
      </c>
      <c r="BH22" s="1" t="s">
        <v>139</v>
      </c>
      <c r="BI22" s="1" t="s">
        <v>139</v>
      </c>
      <c r="BJ22" s="1" t="s">
        <v>172</v>
      </c>
      <c r="BK22" s="1" t="s">
        <v>176</v>
      </c>
      <c r="BL22" s="1" t="s">
        <v>139</v>
      </c>
      <c r="BM22" s="1" t="s">
        <v>140</v>
      </c>
      <c r="BN22" s="1" t="s">
        <v>139</v>
      </c>
      <c r="BO22" s="1" t="s">
        <v>139</v>
      </c>
      <c r="BP22" s="1" t="s">
        <v>139</v>
      </c>
      <c r="BQ22" s="1" t="s">
        <v>145</v>
      </c>
      <c r="BR22" s="1" t="s">
        <v>137</v>
      </c>
      <c r="BS22" s="1" t="s">
        <v>137</v>
      </c>
      <c r="BT22" s="1" t="s">
        <v>137</v>
      </c>
      <c r="BU22" s="1" t="s">
        <v>140</v>
      </c>
      <c r="BV22" s="1" t="s">
        <v>140</v>
      </c>
      <c r="BW22" s="1" t="s">
        <v>139</v>
      </c>
      <c r="BX22" s="1" t="s">
        <v>139</v>
      </c>
      <c r="BY22" s="1" t="s">
        <v>140</v>
      </c>
      <c r="BZ22" s="1" t="s">
        <v>139</v>
      </c>
      <c r="CA22" s="1" t="s">
        <v>140</v>
      </c>
      <c r="CB22" s="1" t="s">
        <v>619</v>
      </c>
      <c r="CC22" s="1" t="s">
        <v>139</v>
      </c>
      <c r="CD22" s="1" t="s">
        <v>139</v>
      </c>
      <c r="CE22" s="1" t="s">
        <v>139</v>
      </c>
      <c r="CF22" s="1" t="s">
        <v>139</v>
      </c>
      <c r="CG22" s="1" t="s">
        <v>139</v>
      </c>
      <c r="CH22" s="1" t="s">
        <v>139</v>
      </c>
      <c r="CI22" s="1" t="s">
        <v>176</v>
      </c>
      <c r="CJ22" s="1" t="s">
        <v>139</v>
      </c>
      <c r="CK22" s="1" t="s">
        <v>139</v>
      </c>
      <c r="CL22" s="1" t="s">
        <v>139</v>
      </c>
      <c r="CM22">
        <v>5</v>
      </c>
      <c r="CN22" s="1" t="s">
        <v>688</v>
      </c>
      <c r="CO22" s="1" t="s">
        <v>728</v>
      </c>
      <c r="CP22" s="1" t="s">
        <v>729</v>
      </c>
      <c r="CQ22" s="1" t="s">
        <v>263</v>
      </c>
      <c r="CR22" s="1" t="s">
        <v>135</v>
      </c>
      <c r="CS22" s="1" t="s">
        <v>138</v>
      </c>
      <c r="CT22" s="1" t="s">
        <v>139</v>
      </c>
      <c r="CU22" s="1" t="s">
        <v>301</v>
      </c>
      <c r="CV22" s="1" t="s">
        <v>139</v>
      </c>
      <c r="CW22" s="1" t="s">
        <v>139</v>
      </c>
      <c r="CX22" s="1" t="s">
        <v>139</v>
      </c>
      <c r="CY22" s="1" t="s">
        <v>139</v>
      </c>
      <c r="CZ22" s="1" t="s">
        <v>139</v>
      </c>
      <c r="DG22">
        <v>5</v>
      </c>
      <c r="DH22" s="1" t="s">
        <v>219</v>
      </c>
      <c r="DI22" s="1" t="s">
        <v>309</v>
      </c>
      <c r="DJ22" s="1" t="s">
        <v>308</v>
      </c>
      <c r="DK22" s="1" t="s">
        <v>176</v>
      </c>
      <c r="DL22" s="1" t="s">
        <v>135</v>
      </c>
      <c r="DM22" s="1" t="s">
        <v>145</v>
      </c>
      <c r="DN22" s="1" t="s">
        <v>140</v>
      </c>
      <c r="DO22" s="1" t="s">
        <v>140</v>
      </c>
      <c r="DP22" s="1" t="s">
        <v>139</v>
      </c>
      <c r="DQ22" s="1" t="s">
        <v>139</v>
      </c>
      <c r="DR22" s="1" t="s">
        <v>139</v>
      </c>
      <c r="DS22" s="1" t="s">
        <v>139</v>
      </c>
      <c r="DT22" s="1" t="s">
        <v>176</v>
      </c>
      <c r="DU22" s="1" t="s">
        <v>139</v>
      </c>
      <c r="DV22" s="1" t="s">
        <v>139</v>
      </c>
      <c r="EA22">
        <v>5</v>
      </c>
      <c r="EB22" s="1" t="s">
        <v>744</v>
      </c>
      <c r="EC22" s="1" t="s">
        <v>441</v>
      </c>
      <c r="ED22" s="1" t="s">
        <v>139</v>
      </c>
      <c r="EE22" s="1" t="s">
        <v>140</v>
      </c>
      <c r="EF22" s="1" t="s">
        <v>139</v>
      </c>
      <c r="EG22" s="1" t="s">
        <v>139</v>
      </c>
      <c r="EH22" s="1" t="s">
        <v>139</v>
      </c>
      <c r="EI22" s="1" t="s">
        <v>182</v>
      </c>
      <c r="EJ22" s="1" t="s">
        <v>135</v>
      </c>
      <c r="EK22" s="1" t="s">
        <v>1084</v>
      </c>
      <c r="EL22" s="1" t="s">
        <v>140</v>
      </c>
      <c r="EM22" s="1" t="s">
        <v>139</v>
      </c>
      <c r="EN22" s="1" t="s">
        <v>139</v>
      </c>
      <c r="FY22">
        <v>4</v>
      </c>
      <c r="FZ22" s="1" t="s">
        <v>136</v>
      </c>
      <c r="GA22" s="1" t="s">
        <v>137</v>
      </c>
      <c r="GB22" s="1" t="s">
        <v>138</v>
      </c>
      <c r="GC22" s="1" t="s">
        <v>139</v>
      </c>
      <c r="GD22" s="1" t="s">
        <v>139</v>
      </c>
      <c r="GE22" s="1" t="s">
        <v>139</v>
      </c>
      <c r="GF22" s="1" t="s">
        <v>139</v>
      </c>
      <c r="GG22" s="1" t="s">
        <v>139</v>
      </c>
      <c r="GH22" s="1" t="s">
        <v>139</v>
      </c>
      <c r="GI22" s="1" t="s">
        <v>139</v>
      </c>
      <c r="GJ22" s="1" t="s">
        <v>140</v>
      </c>
      <c r="GK22" s="1" t="s">
        <v>139</v>
      </c>
      <c r="GL22" s="1" t="s">
        <v>140</v>
      </c>
      <c r="GM22" s="1" t="s">
        <v>139</v>
      </c>
      <c r="GN22" s="1" t="s">
        <v>140</v>
      </c>
      <c r="GO22" s="1" t="s">
        <v>141</v>
      </c>
      <c r="GP22" s="1" t="s">
        <v>142</v>
      </c>
      <c r="GQ22" s="1" t="s">
        <v>139</v>
      </c>
      <c r="GR22" s="1" t="s">
        <v>139</v>
      </c>
      <c r="GS22" s="1" t="s">
        <v>143</v>
      </c>
      <c r="GT22" s="1" t="s">
        <v>139</v>
      </c>
      <c r="HW22">
        <v>5</v>
      </c>
      <c r="HX22" s="1" t="s">
        <v>423</v>
      </c>
      <c r="HY22" s="1" t="s">
        <v>139</v>
      </c>
    </row>
    <row r="23" spans="31:233" x14ac:dyDescent="0.25">
      <c r="AE23">
        <v>5</v>
      </c>
      <c r="AF23" s="1" t="s">
        <v>620</v>
      </c>
      <c r="AG23" s="1" t="s">
        <v>621</v>
      </c>
      <c r="AH23" s="1" t="s">
        <v>135</v>
      </c>
      <c r="AI23" s="1" t="s">
        <v>139</v>
      </c>
      <c r="AJ23" s="1" t="s">
        <v>139</v>
      </c>
      <c r="AK23" s="1" t="s">
        <v>268</v>
      </c>
      <c r="AL23" s="1" t="s">
        <v>139</v>
      </c>
      <c r="AM23" s="1" t="s">
        <v>139</v>
      </c>
      <c r="AN23" s="1" t="s">
        <v>139</v>
      </c>
      <c r="AO23" s="1" t="s">
        <v>139</v>
      </c>
      <c r="AP23" s="1" t="s">
        <v>139</v>
      </c>
      <c r="AQ23" s="1" t="s">
        <v>139</v>
      </c>
      <c r="AR23" s="1" t="s">
        <v>169</v>
      </c>
      <c r="AS23" s="1" t="s">
        <v>145</v>
      </c>
      <c r="AT23" s="1" t="s">
        <v>182</v>
      </c>
      <c r="AU23" s="1" t="s">
        <v>139</v>
      </c>
      <c r="AV23" s="1" t="s">
        <v>139</v>
      </c>
      <c r="AW23" s="1" t="s">
        <v>139</v>
      </c>
      <c r="AX23" s="1" t="s">
        <v>172</v>
      </c>
      <c r="AY23" s="1" t="s">
        <v>173</v>
      </c>
      <c r="AZ23" s="1" t="s">
        <v>620</v>
      </c>
      <c r="BA23" s="1" t="s">
        <v>174</v>
      </c>
      <c r="BB23" s="1" t="s">
        <v>139</v>
      </c>
      <c r="BC23" s="1" t="s">
        <v>139</v>
      </c>
      <c r="BD23" s="1" t="s">
        <v>175</v>
      </c>
      <c r="BE23" s="1" t="s">
        <v>139</v>
      </c>
      <c r="BF23" s="1" t="s">
        <v>139</v>
      </c>
      <c r="BG23" s="1" t="s">
        <v>139</v>
      </c>
      <c r="BH23" s="1" t="s">
        <v>139</v>
      </c>
      <c r="BI23" s="1" t="s">
        <v>139</v>
      </c>
      <c r="BJ23" s="1" t="s">
        <v>172</v>
      </c>
      <c r="BK23" s="1" t="s">
        <v>176</v>
      </c>
      <c r="BL23" s="1" t="s">
        <v>139</v>
      </c>
      <c r="BM23" s="1" t="s">
        <v>140</v>
      </c>
      <c r="BN23" s="1" t="s">
        <v>139</v>
      </c>
      <c r="BO23" s="1" t="s">
        <v>139</v>
      </c>
      <c r="BP23" s="1" t="s">
        <v>139</v>
      </c>
      <c r="BQ23" s="1" t="s">
        <v>145</v>
      </c>
      <c r="BR23" s="1" t="s">
        <v>137</v>
      </c>
      <c r="BS23" s="1" t="s">
        <v>137</v>
      </c>
      <c r="BT23" s="1" t="s">
        <v>137</v>
      </c>
      <c r="BU23" s="1" t="s">
        <v>140</v>
      </c>
      <c r="BV23" s="1" t="s">
        <v>140</v>
      </c>
      <c r="BW23" s="1" t="s">
        <v>139</v>
      </c>
      <c r="BX23" s="1" t="s">
        <v>139</v>
      </c>
      <c r="BY23" s="1" t="s">
        <v>140</v>
      </c>
      <c r="BZ23" s="1" t="s">
        <v>139</v>
      </c>
      <c r="CA23" s="1" t="s">
        <v>140</v>
      </c>
      <c r="CB23" s="1" t="s">
        <v>622</v>
      </c>
      <c r="CC23" s="1" t="s">
        <v>139</v>
      </c>
      <c r="CD23" s="1" t="s">
        <v>139</v>
      </c>
      <c r="CE23" s="1" t="s">
        <v>139</v>
      </c>
      <c r="CF23" s="1" t="s">
        <v>139</v>
      </c>
      <c r="CG23" s="1" t="s">
        <v>139</v>
      </c>
      <c r="CH23" s="1" t="s">
        <v>139</v>
      </c>
      <c r="CI23" s="1" t="s">
        <v>176</v>
      </c>
      <c r="CJ23" s="1" t="s">
        <v>139</v>
      </c>
      <c r="CK23" s="1" t="s">
        <v>139</v>
      </c>
      <c r="CL23" s="1" t="s">
        <v>139</v>
      </c>
      <c r="CM23">
        <v>5</v>
      </c>
      <c r="CN23" s="1" t="s">
        <v>688</v>
      </c>
      <c r="CO23" s="1" t="s">
        <v>730</v>
      </c>
      <c r="CP23" s="1" t="s">
        <v>731</v>
      </c>
      <c r="CQ23" s="1" t="s">
        <v>268</v>
      </c>
      <c r="CR23" s="1" t="s">
        <v>295</v>
      </c>
      <c r="CS23" s="1" t="s">
        <v>138</v>
      </c>
      <c r="CT23" s="1" t="s">
        <v>139</v>
      </c>
      <c r="CU23" s="1" t="s">
        <v>301</v>
      </c>
      <c r="CV23" s="1" t="s">
        <v>139</v>
      </c>
      <c r="CW23" s="1" t="s">
        <v>139</v>
      </c>
      <c r="CX23" s="1" t="s">
        <v>139</v>
      </c>
      <c r="CY23" s="1" t="s">
        <v>139</v>
      </c>
      <c r="CZ23" s="1" t="s">
        <v>139</v>
      </c>
      <c r="DG23">
        <v>5</v>
      </c>
      <c r="DH23" s="1" t="s">
        <v>219</v>
      </c>
      <c r="DI23" s="1" t="s">
        <v>314</v>
      </c>
      <c r="DJ23" s="1" t="s">
        <v>315</v>
      </c>
      <c r="DK23" s="1" t="s">
        <v>176</v>
      </c>
      <c r="DL23" s="1" t="s">
        <v>135</v>
      </c>
      <c r="DM23" s="1" t="s">
        <v>145</v>
      </c>
      <c r="DN23" s="1" t="s">
        <v>140</v>
      </c>
      <c r="DO23" s="1" t="s">
        <v>140</v>
      </c>
      <c r="DP23" s="1" t="s">
        <v>139</v>
      </c>
      <c r="DQ23" s="1" t="s">
        <v>139</v>
      </c>
      <c r="DR23" s="1" t="s">
        <v>139</v>
      </c>
      <c r="DS23" s="1" t="s">
        <v>139</v>
      </c>
      <c r="DT23" s="1" t="s">
        <v>176</v>
      </c>
      <c r="DU23" s="1" t="s">
        <v>139</v>
      </c>
      <c r="DV23" s="1" t="s">
        <v>139</v>
      </c>
      <c r="EA23">
        <v>5</v>
      </c>
      <c r="EB23" s="1" t="s">
        <v>696</v>
      </c>
      <c r="EC23" s="1" t="s">
        <v>441</v>
      </c>
      <c r="ED23" s="1" t="s">
        <v>139</v>
      </c>
      <c r="EE23" s="1" t="s">
        <v>139</v>
      </c>
      <c r="EF23" s="1" t="s">
        <v>139</v>
      </c>
      <c r="EG23" s="1" t="s">
        <v>139</v>
      </c>
      <c r="EH23" s="1" t="s">
        <v>139</v>
      </c>
      <c r="EI23" s="1" t="s">
        <v>182</v>
      </c>
      <c r="EJ23" s="1" t="s">
        <v>135</v>
      </c>
      <c r="EK23" s="1" t="s">
        <v>296</v>
      </c>
      <c r="EL23" s="1" t="s">
        <v>140</v>
      </c>
      <c r="EM23" s="1" t="s">
        <v>139</v>
      </c>
      <c r="EN23" s="1" t="s">
        <v>139</v>
      </c>
      <c r="FY23">
        <v>4</v>
      </c>
      <c r="FZ23" s="1" t="s">
        <v>144</v>
      </c>
      <c r="GA23" s="1" t="s">
        <v>145</v>
      </c>
      <c r="GB23" s="1" t="s">
        <v>146</v>
      </c>
      <c r="GC23" s="1" t="s">
        <v>139</v>
      </c>
      <c r="GD23" s="1" t="s">
        <v>139</v>
      </c>
      <c r="GE23" s="1" t="s">
        <v>139</v>
      </c>
      <c r="GF23" s="1" t="s">
        <v>139</v>
      </c>
      <c r="GG23" s="1" t="s">
        <v>139</v>
      </c>
      <c r="GH23" s="1" t="s">
        <v>139</v>
      </c>
      <c r="GI23" s="1" t="s">
        <v>139</v>
      </c>
      <c r="GJ23" s="1" t="s">
        <v>140</v>
      </c>
      <c r="GK23" s="1" t="s">
        <v>139</v>
      </c>
      <c r="GL23" s="1" t="s">
        <v>140</v>
      </c>
      <c r="GM23" s="1" t="s">
        <v>139</v>
      </c>
      <c r="GN23" s="1" t="s">
        <v>140</v>
      </c>
      <c r="GO23" s="1" t="s">
        <v>139</v>
      </c>
      <c r="GP23" s="1" t="s">
        <v>142</v>
      </c>
      <c r="GQ23" s="1" t="s">
        <v>139</v>
      </c>
      <c r="GR23" s="1" t="s">
        <v>139</v>
      </c>
      <c r="GS23" s="1" t="s">
        <v>147</v>
      </c>
      <c r="GT23" s="1" t="s">
        <v>139</v>
      </c>
      <c r="HW23">
        <v>5</v>
      </c>
      <c r="HX23" s="1" t="s">
        <v>424</v>
      </c>
      <c r="HY23" s="1" t="s">
        <v>139</v>
      </c>
    </row>
    <row r="24" spans="31:233" x14ac:dyDescent="0.25">
      <c r="AE24">
        <v>5</v>
      </c>
      <c r="AF24" s="1" t="s">
        <v>541</v>
      </c>
      <c r="AG24" s="1" t="s">
        <v>623</v>
      </c>
      <c r="AH24" s="1" t="s">
        <v>135</v>
      </c>
      <c r="AI24" s="1" t="s">
        <v>139</v>
      </c>
      <c r="AJ24" s="1" t="s">
        <v>139</v>
      </c>
      <c r="AK24" s="1" t="s">
        <v>273</v>
      </c>
      <c r="AL24" s="1" t="s">
        <v>139</v>
      </c>
      <c r="AM24" s="1" t="s">
        <v>139</v>
      </c>
      <c r="AN24" s="1" t="s">
        <v>139</v>
      </c>
      <c r="AO24" s="1" t="s">
        <v>139</v>
      </c>
      <c r="AP24" s="1" t="s">
        <v>139</v>
      </c>
      <c r="AQ24" s="1" t="s">
        <v>139</v>
      </c>
      <c r="AR24" s="1" t="s">
        <v>169</v>
      </c>
      <c r="AS24" s="1" t="s">
        <v>140</v>
      </c>
      <c r="AT24" s="1" t="s">
        <v>182</v>
      </c>
      <c r="AU24" s="1" t="s">
        <v>139</v>
      </c>
      <c r="AV24" s="1" t="s">
        <v>139</v>
      </c>
      <c r="AW24" s="1" t="s">
        <v>139</v>
      </c>
      <c r="AX24" s="1" t="s">
        <v>172</v>
      </c>
      <c r="AY24" s="1" t="s">
        <v>173</v>
      </c>
      <c r="AZ24" s="1" t="s">
        <v>541</v>
      </c>
      <c r="BA24" s="1" t="s">
        <v>174</v>
      </c>
      <c r="BB24" s="1" t="s">
        <v>139</v>
      </c>
      <c r="BC24" s="1" t="s">
        <v>139</v>
      </c>
      <c r="BD24" s="1" t="s">
        <v>175</v>
      </c>
      <c r="BE24" s="1" t="s">
        <v>139</v>
      </c>
      <c r="BF24" s="1" t="s">
        <v>139</v>
      </c>
      <c r="BG24" s="1" t="s">
        <v>139</v>
      </c>
      <c r="BH24" s="1" t="s">
        <v>139</v>
      </c>
      <c r="BI24" s="1" t="s">
        <v>139</v>
      </c>
      <c r="BJ24" s="1" t="s">
        <v>172</v>
      </c>
      <c r="BK24" s="1" t="s">
        <v>176</v>
      </c>
      <c r="BL24" s="1" t="s">
        <v>139</v>
      </c>
      <c r="BM24" s="1" t="s">
        <v>140</v>
      </c>
      <c r="BN24" s="1" t="s">
        <v>139</v>
      </c>
      <c r="BO24" s="1" t="s">
        <v>139</v>
      </c>
      <c r="BP24" s="1" t="s">
        <v>139</v>
      </c>
      <c r="BQ24" s="1" t="s">
        <v>145</v>
      </c>
      <c r="BR24" s="1" t="s">
        <v>137</v>
      </c>
      <c r="BS24" s="1" t="s">
        <v>137</v>
      </c>
      <c r="BT24" s="1" t="s">
        <v>137</v>
      </c>
      <c r="BU24" s="1" t="s">
        <v>140</v>
      </c>
      <c r="BV24" s="1" t="s">
        <v>140</v>
      </c>
      <c r="BW24" s="1" t="s">
        <v>139</v>
      </c>
      <c r="BX24" s="1" t="s">
        <v>139</v>
      </c>
      <c r="BY24" s="1" t="s">
        <v>140</v>
      </c>
      <c r="BZ24" s="1" t="s">
        <v>139</v>
      </c>
      <c r="CA24" s="1" t="s">
        <v>140</v>
      </c>
      <c r="CB24" s="1" t="s">
        <v>624</v>
      </c>
      <c r="CC24" s="1" t="s">
        <v>139</v>
      </c>
      <c r="CD24" s="1" t="s">
        <v>139</v>
      </c>
      <c r="CE24" s="1" t="s">
        <v>139</v>
      </c>
      <c r="CF24" s="1" t="s">
        <v>139</v>
      </c>
      <c r="CG24" s="1" t="s">
        <v>139</v>
      </c>
      <c r="CH24" s="1" t="s">
        <v>139</v>
      </c>
      <c r="CI24" s="1" t="s">
        <v>176</v>
      </c>
      <c r="CJ24" s="1" t="s">
        <v>139</v>
      </c>
      <c r="CK24" s="1" t="s">
        <v>139</v>
      </c>
      <c r="CL24" s="1" t="s">
        <v>139</v>
      </c>
      <c r="CM24">
        <v>5</v>
      </c>
      <c r="CN24" s="1" t="s">
        <v>688</v>
      </c>
      <c r="CO24" s="1" t="s">
        <v>732</v>
      </c>
      <c r="CP24" s="1" t="s">
        <v>733</v>
      </c>
      <c r="CQ24" s="1" t="s">
        <v>273</v>
      </c>
      <c r="CR24" s="1" t="s">
        <v>295</v>
      </c>
      <c r="CS24" s="1" t="s">
        <v>138</v>
      </c>
      <c r="CT24" s="1" t="s">
        <v>139</v>
      </c>
      <c r="CU24" s="1" t="s">
        <v>301</v>
      </c>
      <c r="CV24" s="1" t="s">
        <v>139</v>
      </c>
      <c r="CW24" s="1" t="s">
        <v>139</v>
      </c>
      <c r="CX24" s="1" t="s">
        <v>139</v>
      </c>
      <c r="CY24" s="1" t="s">
        <v>139</v>
      </c>
      <c r="CZ24" s="1" t="s">
        <v>139</v>
      </c>
      <c r="DG24">
        <v>5</v>
      </c>
      <c r="DH24" s="1" t="s">
        <v>530</v>
      </c>
      <c r="DI24" s="1" t="s">
        <v>319</v>
      </c>
      <c r="DJ24" s="1" t="s">
        <v>320</v>
      </c>
      <c r="DK24" s="1" t="s">
        <v>176</v>
      </c>
      <c r="DL24" s="1" t="s">
        <v>135</v>
      </c>
      <c r="DM24" s="1" t="s">
        <v>137</v>
      </c>
      <c r="DN24" s="1" t="s">
        <v>140</v>
      </c>
      <c r="DO24" s="1" t="s">
        <v>140</v>
      </c>
      <c r="DP24" s="1" t="s">
        <v>139</v>
      </c>
      <c r="DQ24" s="1" t="s">
        <v>139</v>
      </c>
      <c r="DR24" s="1" t="s">
        <v>139</v>
      </c>
      <c r="DS24" s="1" t="s">
        <v>139</v>
      </c>
      <c r="DT24" s="1" t="s">
        <v>176</v>
      </c>
      <c r="DU24" s="1" t="s">
        <v>139</v>
      </c>
      <c r="DV24" s="1" t="s">
        <v>139</v>
      </c>
      <c r="EA24">
        <v>5</v>
      </c>
      <c r="EB24" s="1" t="s">
        <v>710</v>
      </c>
      <c r="EC24" s="1" t="s">
        <v>441</v>
      </c>
      <c r="ED24" s="1" t="s">
        <v>139</v>
      </c>
      <c r="EE24" s="1" t="s">
        <v>139</v>
      </c>
      <c r="EF24" s="1" t="s">
        <v>139</v>
      </c>
      <c r="EG24" s="1" t="s">
        <v>139</v>
      </c>
      <c r="EH24" s="1" t="s">
        <v>139</v>
      </c>
      <c r="EI24" s="1" t="s">
        <v>182</v>
      </c>
      <c r="EJ24" s="1" t="s">
        <v>135</v>
      </c>
      <c r="EK24" s="1" t="s">
        <v>453</v>
      </c>
      <c r="EL24" s="1" t="s">
        <v>140</v>
      </c>
      <c r="EM24" s="1" t="s">
        <v>139</v>
      </c>
      <c r="EN24" s="1" t="s">
        <v>139</v>
      </c>
      <c r="FY24">
        <v>4</v>
      </c>
      <c r="FZ24" s="1" t="s">
        <v>148</v>
      </c>
      <c r="GA24" s="1" t="s">
        <v>137</v>
      </c>
      <c r="GB24" s="1" t="s">
        <v>138</v>
      </c>
      <c r="GC24" s="1" t="s">
        <v>139</v>
      </c>
      <c r="GD24" s="1" t="s">
        <v>139</v>
      </c>
      <c r="GE24" s="1" t="s">
        <v>139</v>
      </c>
      <c r="GF24" s="1" t="s">
        <v>139</v>
      </c>
      <c r="GG24" s="1" t="s">
        <v>139</v>
      </c>
      <c r="GH24" s="1" t="s">
        <v>139</v>
      </c>
      <c r="GI24" s="1" t="s">
        <v>139</v>
      </c>
      <c r="GJ24" s="1" t="s">
        <v>140</v>
      </c>
      <c r="GK24" s="1" t="s">
        <v>139</v>
      </c>
      <c r="GL24" s="1" t="s">
        <v>140</v>
      </c>
      <c r="GM24" s="1" t="s">
        <v>139</v>
      </c>
      <c r="GN24" s="1" t="s">
        <v>140</v>
      </c>
      <c r="GO24" s="1" t="s">
        <v>149</v>
      </c>
      <c r="GP24" s="1" t="s">
        <v>142</v>
      </c>
      <c r="GQ24" s="1" t="s">
        <v>139</v>
      </c>
      <c r="GR24" s="1" t="s">
        <v>139</v>
      </c>
      <c r="GS24" s="1" t="s">
        <v>150</v>
      </c>
      <c r="GT24" s="1" t="s">
        <v>139</v>
      </c>
      <c r="HW24">
        <v>5</v>
      </c>
      <c r="HX24" s="1" t="s">
        <v>425</v>
      </c>
      <c r="HY24" s="1" t="s">
        <v>139</v>
      </c>
    </row>
    <row r="25" spans="31:233" x14ac:dyDescent="0.25">
      <c r="AE25">
        <v>5</v>
      </c>
      <c r="AF25" s="1" t="s">
        <v>143</v>
      </c>
      <c r="AG25" s="1" t="s">
        <v>141</v>
      </c>
      <c r="AH25" s="1" t="s">
        <v>135</v>
      </c>
      <c r="AI25" s="1" t="s">
        <v>139</v>
      </c>
      <c r="AJ25" s="1" t="s">
        <v>139</v>
      </c>
      <c r="AK25" s="1" t="s">
        <v>278</v>
      </c>
      <c r="AL25" s="1" t="s">
        <v>139</v>
      </c>
      <c r="AM25" s="1" t="s">
        <v>139</v>
      </c>
      <c r="AN25" s="1" t="s">
        <v>139</v>
      </c>
      <c r="AO25" s="1" t="s">
        <v>139</v>
      </c>
      <c r="AP25" s="1" t="s">
        <v>139</v>
      </c>
      <c r="AQ25" s="1" t="s">
        <v>139</v>
      </c>
      <c r="AR25" s="1" t="s">
        <v>169</v>
      </c>
      <c r="AS25" s="1" t="s">
        <v>140</v>
      </c>
      <c r="AT25" s="1" t="s">
        <v>170</v>
      </c>
      <c r="AU25" s="1" t="s">
        <v>135</v>
      </c>
      <c r="AV25" s="1" t="s">
        <v>171</v>
      </c>
      <c r="AW25" s="1" t="s">
        <v>139</v>
      </c>
      <c r="AX25" s="1" t="s">
        <v>172</v>
      </c>
      <c r="AY25" s="1" t="s">
        <v>173</v>
      </c>
      <c r="AZ25" s="1" t="s">
        <v>143</v>
      </c>
      <c r="BA25" s="1" t="s">
        <v>174</v>
      </c>
      <c r="BB25" s="1" t="s">
        <v>139</v>
      </c>
      <c r="BC25" s="1" t="s">
        <v>139</v>
      </c>
      <c r="BD25" s="1" t="s">
        <v>175</v>
      </c>
      <c r="BE25" s="1" t="s">
        <v>143</v>
      </c>
      <c r="BF25" s="1" t="s">
        <v>174</v>
      </c>
      <c r="BG25" s="1" t="s">
        <v>139</v>
      </c>
      <c r="BH25" s="1" t="s">
        <v>139</v>
      </c>
      <c r="BI25" s="1" t="s">
        <v>139</v>
      </c>
      <c r="BJ25" s="1" t="s">
        <v>172</v>
      </c>
      <c r="BK25" s="1" t="s">
        <v>176</v>
      </c>
      <c r="BL25" s="1" t="s">
        <v>139</v>
      </c>
      <c r="BM25" s="1" t="s">
        <v>140</v>
      </c>
      <c r="BN25" s="1" t="s">
        <v>139</v>
      </c>
      <c r="BO25" s="1" t="s">
        <v>139</v>
      </c>
      <c r="BP25" s="1" t="s">
        <v>139</v>
      </c>
      <c r="BQ25" s="1" t="s">
        <v>145</v>
      </c>
      <c r="BR25" s="1" t="s">
        <v>137</v>
      </c>
      <c r="BS25" s="1" t="s">
        <v>137</v>
      </c>
      <c r="BT25" s="1" t="s">
        <v>137</v>
      </c>
      <c r="BU25" s="1" t="s">
        <v>140</v>
      </c>
      <c r="BV25" s="1" t="s">
        <v>140</v>
      </c>
      <c r="BW25" s="1" t="s">
        <v>139</v>
      </c>
      <c r="BX25" s="1" t="s">
        <v>139</v>
      </c>
      <c r="BY25" s="1" t="s">
        <v>139</v>
      </c>
      <c r="BZ25" s="1" t="s">
        <v>139</v>
      </c>
      <c r="CA25" s="1" t="s">
        <v>140</v>
      </c>
      <c r="CB25" s="1" t="s">
        <v>626</v>
      </c>
      <c r="CC25" s="1" t="s">
        <v>139</v>
      </c>
      <c r="CD25" s="1" t="s">
        <v>139</v>
      </c>
      <c r="CE25" s="1" t="s">
        <v>139</v>
      </c>
      <c r="CF25" s="1" t="s">
        <v>139</v>
      </c>
      <c r="CG25" s="1" t="s">
        <v>139</v>
      </c>
      <c r="CH25" s="1" t="s">
        <v>139</v>
      </c>
      <c r="CI25" s="1" t="s">
        <v>176</v>
      </c>
      <c r="CJ25" s="1" t="s">
        <v>139</v>
      </c>
      <c r="CK25" s="1" t="s">
        <v>139</v>
      </c>
      <c r="CL25" s="1" t="s">
        <v>139</v>
      </c>
      <c r="CM25">
        <v>5</v>
      </c>
      <c r="CN25" s="1" t="s">
        <v>688</v>
      </c>
      <c r="CO25" s="1" t="s">
        <v>734</v>
      </c>
      <c r="CP25" s="1" t="s">
        <v>735</v>
      </c>
      <c r="CQ25" s="1" t="s">
        <v>278</v>
      </c>
      <c r="CR25" s="1" t="s">
        <v>135</v>
      </c>
      <c r="CS25" s="1" t="s">
        <v>138</v>
      </c>
      <c r="CT25" s="1" t="s">
        <v>139</v>
      </c>
      <c r="CU25" s="1" t="s">
        <v>301</v>
      </c>
      <c r="CV25" s="1" t="s">
        <v>139</v>
      </c>
      <c r="CW25" s="1" t="s">
        <v>139</v>
      </c>
      <c r="CX25" s="1" t="s">
        <v>139</v>
      </c>
      <c r="CY25" s="1" t="s">
        <v>139</v>
      </c>
      <c r="CZ25" s="1" t="s">
        <v>139</v>
      </c>
      <c r="DG25">
        <v>5</v>
      </c>
      <c r="DH25" s="1" t="s">
        <v>530</v>
      </c>
      <c r="DI25" s="1" t="s">
        <v>393</v>
      </c>
      <c r="DJ25" s="1" t="s">
        <v>394</v>
      </c>
      <c r="DK25" s="1" t="s">
        <v>176</v>
      </c>
      <c r="DL25" s="1" t="s">
        <v>135</v>
      </c>
      <c r="DM25" s="1" t="s">
        <v>140</v>
      </c>
      <c r="DN25" s="1" t="s">
        <v>140</v>
      </c>
      <c r="DO25" s="1" t="s">
        <v>140</v>
      </c>
      <c r="DP25" s="1" t="s">
        <v>139</v>
      </c>
      <c r="DQ25" s="1" t="s">
        <v>139</v>
      </c>
      <c r="DR25" s="1" t="s">
        <v>139</v>
      </c>
      <c r="DS25" s="1" t="s">
        <v>139</v>
      </c>
      <c r="DT25" s="1" t="s">
        <v>176</v>
      </c>
      <c r="DU25" s="1" t="s">
        <v>139</v>
      </c>
      <c r="DV25" s="1" t="s">
        <v>139</v>
      </c>
      <c r="EA25">
        <v>5</v>
      </c>
      <c r="EB25" s="1" t="s">
        <v>800</v>
      </c>
      <c r="EC25" s="1" t="s">
        <v>441</v>
      </c>
      <c r="ED25" s="1" t="s">
        <v>139</v>
      </c>
      <c r="EE25" s="1" t="s">
        <v>139</v>
      </c>
      <c r="EF25" s="1" t="s">
        <v>139</v>
      </c>
      <c r="EG25" s="1" t="s">
        <v>139</v>
      </c>
      <c r="EH25" s="1" t="s">
        <v>139</v>
      </c>
      <c r="EI25" s="1" t="s">
        <v>182</v>
      </c>
      <c r="EJ25" s="1" t="s">
        <v>135</v>
      </c>
      <c r="EK25" s="1" t="s">
        <v>1060</v>
      </c>
      <c r="EL25" s="1" t="s">
        <v>140</v>
      </c>
      <c r="EM25" s="1" t="s">
        <v>139</v>
      </c>
      <c r="EN25" s="1" t="s">
        <v>139</v>
      </c>
      <c r="FY25">
        <v>4</v>
      </c>
      <c r="FZ25" s="1" t="s">
        <v>151</v>
      </c>
      <c r="GA25" s="1" t="s">
        <v>137</v>
      </c>
      <c r="GB25" s="1" t="s">
        <v>138</v>
      </c>
      <c r="GC25" s="1" t="s">
        <v>139</v>
      </c>
      <c r="GD25" s="1" t="s">
        <v>139</v>
      </c>
      <c r="GE25" s="1" t="s">
        <v>139</v>
      </c>
      <c r="GF25" s="1" t="s">
        <v>139</v>
      </c>
      <c r="GG25" s="1" t="s">
        <v>139</v>
      </c>
      <c r="GH25" s="1" t="s">
        <v>139</v>
      </c>
      <c r="GI25" s="1" t="s">
        <v>139</v>
      </c>
      <c r="GJ25" s="1" t="s">
        <v>140</v>
      </c>
      <c r="GK25" s="1" t="s">
        <v>139</v>
      </c>
      <c r="GL25" s="1" t="s">
        <v>140</v>
      </c>
      <c r="GM25" s="1" t="s">
        <v>139</v>
      </c>
      <c r="GN25" s="1" t="s">
        <v>140</v>
      </c>
      <c r="GO25" s="1" t="s">
        <v>139</v>
      </c>
      <c r="GP25" s="1" t="s">
        <v>142</v>
      </c>
      <c r="GQ25" s="1" t="s">
        <v>139</v>
      </c>
      <c r="GR25" s="1" t="s">
        <v>139</v>
      </c>
      <c r="GS25" s="1" t="s">
        <v>152</v>
      </c>
      <c r="GT25" s="1" t="s">
        <v>139</v>
      </c>
      <c r="HW25">
        <v>5</v>
      </c>
      <c r="HX25" s="1" t="s">
        <v>426</v>
      </c>
      <c r="HY25" s="1" t="s">
        <v>139</v>
      </c>
    </row>
    <row r="26" spans="31:233" x14ac:dyDescent="0.25">
      <c r="AE26">
        <v>5</v>
      </c>
      <c r="AF26" s="1" t="s">
        <v>627</v>
      </c>
      <c r="AG26" s="1" t="s">
        <v>628</v>
      </c>
      <c r="AH26" s="1" t="s">
        <v>135</v>
      </c>
      <c r="AI26" s="1" t="s">
        <v>139</v>
      </c>
      <c r="AJ26" s="1" t="s">
        <v>139</v>
      </c>
      <c r="AK26" s="1" t="s">
        <v>283</v>
      </c>
      <c r="AL26" s="1" t="s">
        <v>139</v>
      </c>
      <c r="AM26" s="1" t="s">
        <v>139</v>
      </c>
      <c r="AN26" s="1" t="s">
        <v>139</v>
      </c>
      <c r="AO26" s="1" t="s">
        <v>139</v>
      </c>
      <c r="AP26" s="1" t="s">
        <v>139</v>
      </c>
      <c r="AQ26" s="1" t="s">
        <v>139</v>
      </c>
      <c r="AR26" s="1" t="s">
        <v>169</v>
      </c>
      <c r="AS26" s="1" t="s">
        <v>140</v>
      </c>
      <c r="AT26" s="1" t="s">
        <v>182</v>
      </c>
      <c r="AU26" s="1" t="s">
        <v>139</v>
      </c>
      <c r="AV26" s="1" t="s">
        <v>139</v>
      </c>
      <c r="AW26" s="1" t="s">
        <v>139</v>
      </c>
      <c r="AX26" s="1" t="s">
        <v>172</v>
      </c>
      <c r="AY26" s="1" t="s">
        <v>173</v>
      </c>
      <c r="AZ26" s="1" t="s">
        <v>627</v>
      </c>
      <c r="BA26" s="1" t="s">
        <v>174</v>
      </c>
      <c r="BB26" s="1" t="s">
        <v>139</v>
      </c>
      <c r="BC26" s="1" t="s">
        <v>139</v>
      </c>
      <c r="BD26" s="1" t="s">
        <v>175</v>
      </c>
      <c r="BE26" s="1" t="s">
        <v>139</v>
      </c>
      <c r="BF26" s="1" t="s">
        <v>139</v>
      </c>
      <c r="BG26" s="1" t="s">
        <v>139</v>
      </c>
      <c r="BH26" s="1" t="s">
        <v>139</v>
      </c>
      <c r="BI26" s="1" t="s">
        <v>139</v>
      </c>
      <c r="BJ26" s="1" t="s">
        <v>172</v>
      </c>
      <c r="BK26" s="1" t="s">
        <v>176</v>
      </c>
      <c r="BL26" s="1" t="s">
        <v>139</v>
      </c>
      <c r="BM26" s="1" t="s">
        <v>140</v>
      </c>
      <c r="BN26" s="1" t="s">
        <v>139</v>
      </c>
      <c r="BO26" s="1" t="s">
        <v>139</v>
      </c>
      <c r="BP26" s="1" t="s">
        <v>139</v>
      </c>
      <c r="BQ26" s="1" t="s">
        <v>145</v>
      </c>
      <c r="BR26" s="1" t="s">
        <v>137</v>
      </c>
      <c r="BS26" s="1" t="s">
        <v>137</v>
      </c>
      <c r="BT26" s="1" t="s">
        <v>137</v>
      </c>
      <c r="BU26" s="1" t="s">
        <v>140</v>
      </c>
      <c r="BV26" s="1" t="s">
        <v>140</v>
      </c>
      <c r="BW26" s="1" t="s">
        <v>139</v>
      </c>
      <c r="BX26" s="1" t="s">
        <v>139</v>
      </c>
      <c r="BY26" s="1" t="s">
        <v>140</v>
      </c>
      <c r="BZ26" s="1" t="s">
        <v>139</v>
      </c>
      <c r="CA26" s="1" t="s">
        <v>140</v>
      </c>
      <c r="CB26" s="1" t="s">
        <v>630</v>
      </c>
      <c r="CC26" s="1" t="s">
        <v>139</v>
      </c>
      <c r="CD26" s="1" t="s">
        <v>139</v>
      </c>
      <c r="CE26" s="1" t="s">
        <v>139</v>
      </c>
      <c r="CF26" s="1" t="s">
        <v>139</v>
      </c>
      <c r="CG26" s="1" t="s">
        <v>139</v>
      </c>
      <c r="CH26" s="1" t="s">
        <v>139</v>
      </c>
      <c r="CI26" s="1" t="s">
        <v>176</v>
      </c>
      <c r="CJ26" s="1" t="s">
        <v>139</v>
      </c>
      <c r="CK26" s="1" t="s">
        <v>139</v>
      </c>
      <c r="CL26" s="1" t="s">
        <v>139</v>
      </c>
      <c r="CM26">
        <v>5</v>
      </c>
      <c r="CN26" s="1" t="s">
        <v>688</v>
      </c>
      <c r="CO26" s="1" t="s">
        <v>736</v>
      </c>
      <c r="CP26" s="1" t="s">
        <v>737</v>
      </c>
      <c r="CQ26" s="1" t="s">
        <v>283</v>
      </c>
      <c r="CR26" s="1" t="s">
        <v>135</v>
      </c>
      <c r="CS26" s="1" t="s">
        <v>138</v>
      </c>
      <c r="CT26" s="1" t="s">
        <v>139</v>
      </c>
      <c r="CU26" s="1" t="s">
        <v>301</v>
      </c>
      <c r="CV26" s="1" t="s">
        <v>139</v>
      </c>
      <c r="CW26" s="1" t="s">
        <v>139</v>
      </c>
      <c r="CX26" s="1" t="s">
        <v>139</v>
      </c>
      <c r="CY26" s="1" t="s">
        <v>139</v>
      </c>
      <c r="CZ26" s="1" t="s">
        <v>139</v>
      </c>
      <c r="DG26">
        <v>5</v>
      </c>
      <c r="DH26" s="1" t="s">
        <v>530</v>
      </c>
      <c r="DI26" s="1" t="s">
        <v>391</v>
      </c>
      <c r="DJ26" s="1" t="s">
        <v>392</v>
      </c>
      <c r="DK26" s="1" t="s">
        <v>176</v>
      </c>
      <c r="DL26" s="1" t="s">
        <v>135</v>
      </c>
      <c r="DM26" s="1" t="s">
        <v>140</v>
      </c>
      <c r="DN26" s="1" t="s">
        <v>140</v>
      </c>
      <c r="DO26" s="1" t="s">
        <v>140</v>
      </c>
      <c r="DP26" s="1" t="s">
        <v>139</v>
      </c>
      <c r="DQ26" s="1" t="s">
        <v>139</v>
      </c>
      <c r="DR26" s="1" t="s">
        <v>139</v>
      </c>
      <c r="DS26" s="1" t="s">
        <v>139</v>
      </c>
      <c r="DT26" s="1" t="s">
        <v>176</v>
      </c>
      <c r="DU26" s="1" t="s">
        <v>139</v>
      </c>
      <c r="DV26" s="1" t="s">
        <v>135</v>
      </c>
      <c r="EA26">
        <v>5</v>
      </c>
      <c r="EB26" s="1" t="s">
        <v>758</v>
      </c>
      <c r="EC26" s="1" t="s">
        <v>441</v>
      </c>
      <c r="ED26" s="1" t="s">
        <v>139</v>
      </c>
      <c r="EE26" s="1" t="s">
        <v>140</v>
      </c>
      <c r="EF26" s="1" t="s">
        <v>139</v>
      </c>
      <c r="EG26" s="1" t="s">
        <v>139</v>
      </c>
      <c r="EH26" s="1" t="s">
        <v>139</v>
      </c>
      <c r="EI26" s="1" t="s">
        <v>182</v>
      </c>
      <c r="EJ26" s="1" t="s">
        <v>135</v>
      </c>
      <c r="EK26" s="1" t="s">
        <v>1093</v>
      </c>
      <c r="EL26" s="1" t="s">
        <v>140</v>
      </c>
      <c r="EM26" s="1" t="s">
        <v>139</v>
      </c>
      <c r="EN26" s="1" t="s">
        <v>139</v>
      </c>
      <c r="FY26">
        <v>4</v>
      </c>
      <c r="FZ26" s="1" t="s">
        <v>153</v>
      </c>
      <c r="GA26" s="1" t="s">
        <v>137</v>
      </c>
      <c r="GB26" s="1" t="s">
        <v>138</v>
      </c>
      <c r="GC26" s="1" t="s">
        <v>139</v>
      </c>
      <c r="GD26" s="1" t="s">
        <v>139</v>
      </c>
      <c r="GE26" s="1" t="s">
        <v>139</v>
      </c>
      <c r="GF26" s="1" t="s">
        <v>139</v>
      </c>
      <c r="GG26" s="1" t="s">
        <v>139</v>
      </c>
      <c r="GH26" s="1" t="s">
        <v>139</v>
      </c>
      <c r="GI26" s="1" t="s">
        <v>139</v>
      </c>
      <c r="GJ26" s="1" t="s">
        <v>140</v>
      </c>
      <c r="GK26" s="1" t="s">
        <v>139</v>
      </c>
      <c r="GL26" s="1" t="s">
        <v>140</v>
      </c>
      <c r="GM26" s="1" t="s">
        <v>139</v>
      </c>
      <c r="GN26" s="1" t="s">
        <v>140</v>
      </c>
      <c r="GO26" s="1" t="s">
        <v>139</v>
      </c>
      <c r="GP26" s="1" t="s">
        <v>142</v>
      </c>
      <c r="GQ26" s="1" t="s">
        <v>139</v>
      </c>
      <c r="GR26" s="1" t="s">
        <v>139</v>
      </c>
      <c r="GS26" s="1" t="s">
        <v>154</v>
      </c>
      <c r="GT26" s="1" t="s">
        <v>139</v>
      </c>
      <c r="HW26">
        <v>5</v>
      </c>
      <c r="HX26" s="1" t="s">
        <v>427</v>
      </c>
      <c r="HY26" s="1" t="s">
        <v>139</v>
      </c>
    </row>
    <row r="27" spans="31:233" x14ac:dyDescent="0.25">
      <c r="AE27">
        <v>5</v>
      </c>
      <c r="AF27" s="1" t="s">
        <v>147</v>
      </c>
      <c r="AG27" s="1" t="s">
        <v>250</v>
      </c>
      <c r="AH27" s="1" t="s">
        <v>135</v>
      </c>
      <c r="AI27" s="1" t="s">
        <v>139</v>
      </c>
      <c r="AJ27" s="1" t="s">
        <v>139</v>
      </c>
      <c r="AK27" s="1" t="s">
        <v>625</v>
      </c>
      <c r="AL27" s="1" t="s">
        <v>139</v>
      </c>
      <c r="AM27" s="1" t="s">
        <v>139</v>
      </c>
      <c r="AN27" s="1" t="s">
        <v>139</v>
      </c>
      <c r="AO27" s="1" t="s">
        <v>139</v>
      </c>
      <c r="AP27" s="1" t="s">
        <v>139</v>
      </c>
      <c r="AQ27" s="1" t="s">
        <v>139</v>
      </c>
      <c r="AR27" s="1" t="s">
        <v>169</v>
      </c>
      <c r="AS27" s="1" t="s">
        <v>137</v>
      </c>
      <c r="AT27" s="1" t="s">
        <v>632</v>
      </c>
      <c r="AU27" s="1" t="s">
        <v>135</v>
      </c>
      <c r="AV27" s="1" t="s">
        <v>252</v>
      </c>
      <c r="AW27" s="1" t="s">
        <v>139</v>
      </c>
      <c r="AX27" s="1" t="s">
        <v>172</v>
      </c>
      <c r="AY27" s="1" t="s">
        <v>173</v>
      </c>
      <c r="AZ27" s="1" t="s">
        <v>147</v>
      </c>
      <c r="BA27" s="1" t="s">
        <v>174</v>
      </c>
      <c r="BB27" s="1" t="s">
        <v>139</v>
      </c>
      <c r="BC27" s="1" t="s">
        <v>139</v>
      </c>
      <c r="BD27" s="1" t="s">
        <v>175</v>
      </c>
      <c r="BE27" s="1" t="s">
        <v>147</v>
      </c>
      <c r="BF27" s="1" t="s">
        <v>174</v>
      </c>
      <c r="BG27" s="1" t="s">
        <v>139</v>
      </c>
      <c r="BH27" s="1" t="s">
        <v>139</v>
      </c>
      <c r="BI27" s="1" t="s">
        <v>139</v>
      </c>
      <c r="BJ27" s="1" t="s">
        <v>172</v>
      </c>
      <c r="BK27" s="1" t="s">
        <v>176</v>
      </c>
      <c r="BL27" s="1" t="s">
        <v>139</v>
      </c>
      <c r="BM27" s="1" t="s">
        <v>140</v>
      </c>
      <c r="BN27" s="1" t="s">
        <v>139</v>
      </c>
      <c r="BO27" s="1" t="s">
        <v>139</v>
      </c>
      <c r="BP27" s="1" t="s">
        <v>139</v>
      </c>
      <c r="BQ27" s="1" t="s">
        <v>145</v>
      </c>
      <c r="BR27" s="1" t="s">
        <v>137</v>
      </c>
      <c r="BS27" s="1" t="s">
        <v>137</v>
      </c>
      <c r="BT27" s="1" t="s">
        <v>137</v>
      </c>
      <c r="BU27" s="1" t="s">
        <v>140</v>
      </c>
      <c r="BV27" s="1" t="s">
        <v>140</v>
      </c>
      <c r="BW27" s="1" t="s">
        <v>139</v>
      </c>
      <c r="BX27" s="1" t="s">
        <v>139</v>
      </c>
      <c r="BY27" s="1" t="s">
        <v>139</v>
      </c>
      <c r="BZ27" s="1" t="s">
        <v>139</v>
      </c>
      <c r="CA27" s="1" t="s">
        <v>140</v>
      </c>
      <c r="CB27" s="1" t="s">
        <v>633</v>
      </c>
      <c r="CC27" s="1" t="s">
        <v>139</v>
      </c>
      <c r="CD27" s="1" t="s">
        <v>139</v>
      </c>
      <c r="CE27" s="1" t="s">
        <v>139</v>
      </c>
      <c r="CF27" s="1" t="s">
        <v>139</v>
      </c>
      <c r="CG27" s="1" t="s">
        <v>139</v>
      </c>
      <c r="CH27" s="1" t="s">
        <v>139</v>
      </c>
      <c r="CI27" s="1" t="s">
        <v>176</v>
      </c>
      <c r="CJ27" s="1" t="s">
        <v>139</v>
      </c>
      <c r="CK27" s="1" t="s">
        <v>139</v>
      </c>
      <c r="CL27" s="1" t="s">
        <v>139</v>
      </c>
      <c r="CM27">
        <v>5</v>
      </c>
      <c r="CN27" s="1" t="s">
        <v>688</v>
      </c>
      <c r="CO27" s="1" t="s">
        <v>738</v>
      </c>
      <c r="CP27" s="1" t="s">
        <v>739</v>
      </c>
      <c r="CQ27" s="1" t="s">
        <v>625</v>
      </c>
      <c r="CR27" s="1" t="s">
        <v>295</v>
      </c>
      <c r="CS27" s="1" t="s">
        <v>138</v>
      </c>
      <c r="CT27" s="1" t="s">
        <v>139</v>
      </c>
      <c r="CU27" s="1" t="s">
        <v>301</v>
      </c>
      <c r="CV27" s="1" t="s">
        <v>139</v>
      </c>
      <c r="CW27" s="1" t="s">
        <v>139</v>
      </c>
      <c r="CX27" s="1" t="s">
        <v>139</v>
      </c>
      <c r="CY27" s="1" t="s">
        <v>139</v>
      </c>
      <c r="CZ27" s="1" t="s">
        <v>139</v>
      </c>
      <c r="DG27">
        <v>5</v>
      </c>
      <c r="DH27" s="1" t="s">
        <v>539</v>
      </c>
      <c r="DI27" s="1" t="s">
        <v>821</v>
      </c>
      <c r="DJ27" s="1" t="s">
        <v>822</v>
      </c>
      <c r="DK27" s="1" t="s">
        <v>176</v>
      </c>
      <c r="DL27" s="1" t="s">
        <v>135</v>
      </c>
      <c r="DM27" s="1" t="s">
        <v>137</v>
      </c>
      <c r="DN27" s="1" t="s">
        <v>140</v>
      </c>
      <c r="DO27" s="1" t="s">
        <v>140</v>
      </c>
      <c r="DP27" s="1" t="s">
        <v>139</v>
      </c>
      <c r="DQ27" s="1" t="s">
        <v>139</v>
      </c>
      <c r="DR27" s="1" t="s">
        <v>139</v>
      </c>
      <c r="DS27" s="1" t="s">
        <v>139</v>
      </c>
      <c r="DT27" s="1" t="s">
        <v>176</v>
      </c>
      <c r="DU27" s="1" t="s">
        <v>139</v>
      </c>
      <c r="DV27" s="1" t="s">
        <v>139</v>
      </c>
      <c r="EA27">
        <v>5</v>
      </c>
      <c r="EB27" s="1" t="s">
        <v>714</v>
      </c>
      <c r="EC27" s="1" t="s">
        <v>441</v>
      </c>
      <c r="ED27" s="1" t="s">
        <v>139</v>
      </c>
      <c r="EE27" s="1" t="s">
        <v>139</v>
      </c>
      <c r="EF27" s="1" t="s">
        <v>139</v>
      </c>
      <c r="EG27" s="1" t="s">
        <v>139</v>
      </c>
      <c r="EH27" s="1" t="s">
        <v>139</v>
      </c>
      <c r="EI27" s="1" t="s">
        <v>182</v>
      </c>
      <c r="EJ27" s="1" t="s">
        <v>135</v>
      </c>
      <c r="EK27" s="1" t="s">
        <v>454</v>
      </c>
      <c r="EL27" s="1" t="s">
        <v>140</v>
      </c>
      <c r="EM27" s="1" t="s">
        <v>139</v>
      </c>
      <c r="EN27" s="1" t="s">
        <v>139</v>
      </c>
      <c r="FY27">
        <v>4</v>
      </c>
      <c r="FZ27" s="1" t="s">
        <v>155</v>
      </c>
      <c r="GA27" s="1" t="s">
        <v>137</v>
      </c>
      <c r="GB27" s="1" t="s">
        <v>138</v>
      </c>
      <c r="GC27" s="1" t="s">
        <v>156</v>
      </c>
      <c r="GD27" s="1" t="s">
        <v>157</v>
      </c>
      <c r="GE27" s="1" t="s">
        <v>1144</v>
      </c>
      <c r="GF27" s="1" t="s">
        <v>1145</v>
      </c>
      <c r="GG27" s="1" t="s">
        <v>139</v>
      </c>
      <c r="GH27" s="1" t="s">
        <v>139</v>
      </c>
      <c r="GI27" s="1" t="s">
        <v>1146</v>
      </c>
      <c r="GJ27" s="1" t="s">
        <v>142</v>
      </c>
      <c r="GK27" s="1" t="s">
        <v>139</v>
      </c>
      <c r="GL27" s="1" t="s">
        <v>140</v>
      </c>
      <c r="GM27" s="1" t="s">
        <v>139</v>
      </c>
      <c r="GN27" s="1" t="s">
        <v>140</v>
      </c>
      <c r="GO27" s="1" t="s">
        <v>139</v>
      </c>
      <c r="GP27" s="1" t="s">
        <v>142</v>
      </c>
      <c r="GQ27" s="1" t="s">
        <v>139</v>
      </c>
      <c r="GR27" s="1" t="s">
        <v>139</v>
      </c>
      <c r="GS27" s="1" t="s">
        <v>159</v>
      </c>
      <c r="GT27" s="1" t="s">
        <v>139</v>
      </c>
      <c r="HW27">
        <v>5</v>
      </c>
      <c r="HX27" s="1" t="s">
        <v>428</v>
      </c>
      <c r="HY27" s="1" t="s">
        <v>140</v>
      </c>
    </row>
    <row r="28" spans="31:233" x14ac:dyDescent="0.25">
      <c r="AE28">
        <v>5</v>
      </c>
      <c r="AF28" s="1" t="s">
        <v>559</v>
      </c>
      <c r="AG28" s="1" t="s">
        <v>634</v>
      </c>
      <c r="AH28" s="1" t="s">
        <v>135</v>
      </c>
      <c r="AI28" s="1" t="s">
        <v>139</v>
      </c>
      <c r="AJ28" s="1" t="s">
        <v>139</v>
      </c>
      <c r="AK28" s="1" t="s">
        <v>629</v>
      </c>
      <c r="AL28" s="1" t="s">
        <v>139</v>
      </c>
      <c r="AM28" s="1" t="s">
        <v>139</v>
      </c>
      <c r="AN28" s="1" t="s">
        <v>139</v>
      </c>
      <c r="AO28" s="1" t="s">
        <v>139</v>
      </c>
      <c r="AP28" s="1" t="s">
        <v>139</v>
      </c>
      <c r="AQ28" s="1" t="s">
        <v>139</v>
      </c>
      <c r="AR28" s="1" t="s">
        <v>169</v>
      </c>
      <c r="AS28" s="1" t="s">
        <v>140</v>
      </c>
      <c r="AT28" s="1" t="s">
        <v>182</v>
      </c>
      <c r="AU28" s="1" t="s">
        <v>139</v>
      </c>
      <c r="AV28" s="1" t="s">
        <v>139</v>
      </c>
      <c r="AW28" s="1" t="s">
        <v>139</v>
      </c>
      <c r="AX28" s="1" t="s">
        <v>172</v>
      </c>
      <c r="AY28" s="1" t="s">
        <v>173</v>
      </c>
      <c r="AZ28" s="1" t="s">
        <v>559</v>
      </c>
      <c r="BA28" s="1" t="s">
        <v>174</v>
      </c>
      <c r="BB28" s="1" t="s">
        <v>139</v>
      </c>
      <c r="BC28" s="1" t="s">
        <v>139</v>
      </c>
      <c r="BD28" s="1" t="s">
        <v>175</v>
      </c>
      <c r="BE28" s="1" t="s">
        <v>139</v>
      </c>
      <c r="BF28" s="1" t="s">
        <v>139</v>
      </c>
      <c r="BG28" s="1" t="s">
        <v>139</v>
      </c>
      <c r="BH28" s="1" t="s">
        <v>139</v>
      </c>
      <c r="BI28" s="1" t="s">
        <v>139</v>
      </c>
      <c r="BJ28" s="1" t="s">
        <v>172</v>
      </c>
      <c r="BK28" s="1" t="s">
        <v>176</v>
      </c>
      <c r="BL28" s="1" t="s">
        <v>139</v>
      </c>
      <c r="BM28" s="1" t="s">
        <v>140</v>
      </c>
      <c r="BN28" s="1" t="s">
        <v>139</v>
      </c>
      <c r="BO28" s="1" t="s">
        <v>139</v>
      </c>
      <c r="BP28" s="1" t="s">
        <v>139</v>
      </c>
      <c r="BQ28" s="1" t="s">
        <v>145</v>
      </c>
      <c r="BR28" s="1" t="s">
        <v>137</v>
      </c>
      <c r="BS28" s="1" t="s">
        <v>137</v>
      </c>
      <c r="BT28" s="1" t="s">
        <v>137</v>
      </c>
      <c r="BU28" s="1" t="s">
        <v>140</v>
      </c>
      <c r="BV28" s="1" t="s">
        <v>140</v>
      </c>
      <c r="BW28" s="1" t="s">
        <v>139</v>
      </c>
      <c r="BX28" s="1" t="s">
        <v>139</v>
      </c>
      <c r="BY28" s="1" t="s">
        <v>140</v>
      </c>
      <c r="BZ28" s="1" t="s">
        <v>139</v>
      </c>
      <c r="CA28" s="1" t="s">
        <v>140</v>
      </c>
      <c r="CB28" s="1" t="s">
        <v>636</v>
      </c>
      <c r="CC28" s="1" t="s">
        <v>139</v>
      </c>
      <c r="CD28" s="1" t="s">
        <v>139</v>
      </c>
      <c r="CE28" s="1" t="s">
        <v>139</v>
      </c>
      <c r="CF28" s="1" t="s">
        <v>139</v>
      </c>
      <c r="CG28" s="1" t="s">
        <v>139</v>
      </c>
      <c r="CH28" s="1" t="s">
        <v>139</v>
      </c>
      <c r="CI28" s="1" t="s">
        <v>176</v>
      </c>
      <c r="CJ28" s="1" t="s">
        <v>139</v>
      </c>
      <c r="CK28" s="1" t="s">
        <v>139</v>
      </c>
      <c r="CL28" s="1" t="s">
        <v>139</v>
      </c>
      <c r="CM28">
        <v>5</v>
      </c>
      <c r="CN28" s="1" t="s">
        <v>688</v>
      </c>
      <c r="CO28" s="1" t="s">
        <v>740</v>
      </c>
      <c r="CP28" s="1" t="s">
        <v>741</v>
      </c>
      <c r="CQ28" s="1" t="s">
        <v>629</v>
      </c>
      <c r="CR28" s="1" t="s">
        <v>295</v>
      </c>
      <c r="CS28" s="1" t="s">
        <v>138</v>
      </c>
      <c r="CT28" s="1" t="s">
        <v>139</v>
      </c>
      <c r="CU28" s="1" t="s">
        <v>301</v>
      </c>
      <c r="CV28" s="1" t="s">
        <v>139</v>
      </c>
      <c r="CW28" s="1" t="s">
        <v>139</v>
      </c>
      <c r="CX28" s="1" t="s">
        <v>139</v>
      </c>
      <c r="CY28" s="1" t="s">
        <v>139</v>
      </c>
      <c r="CZ28" s="1" t="s">
        <v>139</v>
      </c>
      <c r="DG28">
        <v>5</v>
      </c>
      <c r="DH28" s="1" t="s">
        <v>539</v>
      </c>
      <c r="DI28" s="1" t="s">
        <v>823</v>
      </c>
      <c r="DJ28" s="1" t="s">
        <v>824</v>
      </c>
      <c r="DK28" s="1" t="s">
        <v>176</v>
      </c>
      <c r="DL28" s="1" t="s">
        <v>135</v>
      </c>
      <c r="DM28" s="1" t="s">
        <v>145</v>
      </c>
      <c r="DN28" s="1" t="s">
        <v>140</v>
      </c>
      <c r="DO28" s="1" t="s">
        <v>140</v>
      </c>
      <c r="DP28" s="1" t="s">
        <v>139</v>
      </c>
      <c r="DQ28" s="1" t="s">
        <v>139</v>
      </c>
      <c r="DR28" s="1" t="s">
        <v>139</v>
      </c>
      <c r="DS28" s="1" t="s">
        <v>139</v>
      </c>
      <c r="DT28" s="1" t="s">
        <v>176</v>
      </c>
      <c r="DU28" s="1" t="s">
        <v>139</v>
      </c>
      <c r="DV28" s="1" t="s">
        <v>139</v>
      </c>
      <c r="EA28">
        <v>5</v>
      </c>
      <c r="EB28" s="1" t="s">
        <v>779</v>
      </c>
      <c r="EC28" s="1" t="s">
        <v>441</v>
      </c>
      <c r="ED28" s="1" t="s">
        <v>139</v>
      </c>
      <c r="EE28" s="1" t="s">
        <v>139</v>
      </c>
      <c r="EF28" s="1" t="s">
        <v>139</v>
      </c>
      <c r="EG28" s="1" t="s">
        <v>139</v>
      </c>
      <c r="EH28" s="1" t="s">
        <v>139</v>
      </c>
      <c r="EI28" s="1" t="s">
        <v>182</v>
      </c>
      <c r="EJ28" s="1" t="s">
        <v>135</v>
      </c>
      <c r="EK28" s="1" t="s">
        <v>1078</v>
      </c>
      <c r="EL28" s="1" t="s">
        <v>140</v>
      </c>
      <c r="EM28" s="1" t="s">
        <v>139</v>
      </c>
      <c r="EN28" s="1" t="s">
        <v>139</v>
      </c>
      <c r="FY28">
        <v>4</v>
      </c>
      <c r="FZ28" s="1" t="s">
        <v>160</v>
      </c>
      <c r="GA28" s="1" t="s">
        <v>137</v>
      </c>
      <c r="GB28" s="1" t="s">
        <v>138</v>
      </c>
      <c r="GC28" s="1" t="s">
        <v>156</v>
      </c>
      <c r="GD28" s="1" t="s">
        <v>157</v>
      </c>
      <c r="GE28" s="1" t="s">
        <v>161</v>
      </c>
      <c r="GF28" s="1" t="s">
        <v>162</v>
      </c>
      <c r="GG28" s="1" t="s">
        <v>139</v>
      </c>
      <c r="GH28" s="1" t="s">
        <v>139</v>
      </c>
      <c r="GI28" s="1" t="s">
        <v>163</v>
      </c>
      <c r="GJ28" s="1" t="s">
        <v>142</v>
      </c>
      <c r="GK28" s="1" t="s">
        <v>139</v>
      </c>
      <c r="GL28" s="1" t="s">
        <v>140</v>
      </c>
      <c r="GM28" s="1" t="s">
        <v>139</v>
      </c>
      <c r="GN28" s="1" t="s">
        <v>140</v>
      </c>
      <c r="GO28" s="1" t="s">
        <v>139</v>
      </c>
      <c r="GP28" s="1" t="s">
        <v>142</v>
      </c>
      <c r="GQ28" s="1" t="s">
        <v>139</v>
      </c>
      <c r="GR28" s="1" t="s">
        <v>139</v>
      </c>
      <c r="GS28" s="1" t="s">
        <v>164</v>
      </c>
      <c r="GT28" s="1" t="s">
        <v>139</v>
      </c>
      <c r="HW28">
        <v>5</v>
      </c>
      <c r="HX28" s="1" t="s">
        <v>429</v>
      </c>
      <c r="HY28" s="1" t="s">
        <v>140</v>
      </c>
    </row>
    <row r="29" spans="31:233" x14ac:dyDescent="0.25">
      <c r="AE29">
        <v>5</v>
      </c>
      <c r="AF29" s="1" t="s">
        <v>563</v>
      </c>
      <c r="AG29" s="1" t="s">
        <v>637</v>
      </c>
      <c r="AH29" s="1" t="s">
        <v>135</v>
      </c>
      <c r="AI29" s="1" t="s">
        <v>139</v>
      </c>
      <c r="AJ29" s="1" t="s">
        <v>139</v>
      </c>
      <c r="AK29" s="1" t="s">
        <v>631</v>
      </c>
      <c r="AL29" s="1" t="s">
        <v>139</v>
      </c>
      <c r="AM29" s="1" t="s">
        <v>139</v>
      </c>
      <c r="AN29" s="1" t="s">
        <v>139</v>
      </c>
      <c r="AO29" s="1" t="s">
        <v>139</v>
      </c>
      <c r="AP29" s="1" t="s">
        <v>139</v>
      </c>
      <c r="AQ29" s="1" t="s">
        <v>139</v>
      </c>
      <c r="AR29" s="1" t="s">
        <v>169</v>
      </c>
      <c r="AS29" s="1" t="s">
        <v>140</v>
      </c>
      <c r="AT29" s="1" t="s">
        <v>632</v>
      </c>
      <c r="AU29" s="1" t="s">
        <v>139</v>
      </c>
      <c r="AV29" s="1" t="s">
        <v>639</v>
      </c>
      <c r="AW29" s="1" t="s">
        <v>139</v>
      </c>
      <c r="AX29" s="1" t="s">
        <v>172</v>
      </c>
      <c r="AY29" s="1" t="s">
        <v>173</v>
      </c>
      <c r="AZ29" s="1" t="s">
        <v>563</v>
      </c>
      <c r="BA29" s="1" t="s">
        <v>174</v>
      </c>
      <c r="BB29" s="1" t="s">
        <v>139</v>
      </c>
      <c r="BC29" s="1" t="s">
        <v>139</v>
      </c>
      <c r="BD29" s="1" t="s">
        <v>175</v>
      </c>
      <c r="BE29" s="1" t="s">
        <v>563</v>
      </c>
      <c r="BF29" s="1" t="s">
        <v>174</v>
      </c>
      <c r="BG29" s="1" t="s">
        <v>139</v>
      </c>
      <c r="BH29" s="1" t="s">
        <v>139</v>
      </c>
      <c r="BI29" s="1" t="s">
        <v>139</v>
      </c>
      <c r="BJ29" s="1" t="s">
        <v>172</v>
      </c>
      <c r="BK29" s="1" t="s">
        <v>176</v>
      </c>
      <c r="BL29" s="1" t="s">
        <v>139</v>
      </c>
      <c r="BM29" s="1" t="s">
        <v>140</v>
      </c>
      <c r="BN29" s="1" t="s">
        <v>139</v>
      </c>
      <c r="BO29" s="1" t="s">
        <v>139</v>
      </c>
      <c r="BP29" s="1" t="s">
        <v>139</v>
      </c>
      <c r="BQ29" s="1" t="s">
        <v>145</v>
      </c>
      <c r="BR29" s="1" t="s">
        <v>137</v>
      </c>
      <c r="BS29" s="1" t="s">
        <v>137</v>
      </c>
      <c r="BT29" s="1" t="s">
        <v>137</v>
      </c>
      <c r="BU29" s="1" t="s">
        <v>140</v>
      </c>
      <c r="BV29" s="1" t="s">
        <v>140</v>
      </c>
      <c r="BW29" s="1" t="s">
        <v>139</v>
      </c>
      <c r="BX29" s="1" t="s">
        <v>139</v>
      </c>
      <c r="BY29" s="1" t="s">
        <v>139</v>
      </c>
      <c r="BZ29" s="1" t="s">
        <v>139</v>
      </c>
      <c r="CA29" s="1" t="s">
        <v>140</v>
      </c>
      <c r="CB29" s="1" t="s">
        <v>640</v>
      </c>
      <c r="CC29" s="1" t="s">
        <v>139</v>
      </c>
      <c r="CD29" s="1" t="s">
        <v>139</v>
      </c>
      <c r="CE29" s="1" t="s">
        <v>139</v>
      </c>
      <c r="CF29" s="1" t="s">
        <v>139</v>
      </c>
      <c r="CG29" s="1" t="s">
        <v>139</v>
      </c>
      <c r="CH29" s="1" t="s">
        <v>139</v>
      </c>
      <c r="CI29" s="1" t="s">
        <v>176</v>
      </c>
      <c r="CJ29" s="1" t="s">
        <v>139</v>
      </c>
      <c r="CK29" s="1" t="s">
        <v>139</v>
      </c>
      <c r="CL29" s="1" t="s">
        <v>139</v>
      </c>
      <c r="CM29">
        <v>5</v>
      </c>
      <c r="CN29" s="1" t="s">
        <v>688</v>
      </c>
      <c r="CO29" s="1" t="s">
        <v>742</v>
      </c>
      <c r="CP29" s="1" t="s">
        <v>743</v>
      </c>
      <c r="CQ29" s="1" t="s">
        <v>631</v>
      </c>
      <c r="CR29" s="1" t="s">
        <v>295</v>
      </c>
      <c r="CS29" s="1" t="s">
        <v>138</v>
      </c>
      <c r="CT29" s="1" t="s">
        <v>139</v>
      </c>
      <c r="CU29" s="1" t="s">
        <v>301</v>
      </c>
      <c r="CV29" s="1" t="s">
        <v>139</v>
      </c>
      <c r="CW29" s="1" t="s">
        <v>139</v>
      </c>
      <c r="CX29" s="1" t="s">
        <v>139</v>
      </c>
      <c r="CY29" s="1" t="s">
        <v>139</v>
      </c>
      <c r="CZ29" s="1" t="s">
        <v>139</v>
      </c>
      <c r="DG29">
        <v>5</v>
      </c>
      <c r="DH29" s="1" t="s">
        <v>539</v>
      </c>
      <c r="DI29" s="1" t="s">
        <v>825</v>
      </c>
      <c r="DJ29" s="1" t="s">
        <v>826</v>
      </c>
      <c r="DK29" s="1" t="s">
        <v>176</v>
      </c>
      <c r="DL29" s="1" t="s">
        <v>135</v>
      </c>
      <c r="DM29" s="1" t="s">
        <v>137</v>
      </c>
      <c r="DN29" s="1" t="s">
        <v>140</v>
      </c>
      <c r="DO29" s="1" t="s">
        <v>140</v>
      </c>
      <c r="DP29" s="1" t="s">
        <v>139</v>
      </c>
      <c r="DQ29" s="1" t="s">
        <v>139</v>
      </c>
      <c r="DR29" s="1" t="s">
        <v>139</v>
      </c>
      <c r="DS29" s="1" t="s">
        <v>139</v>
      </c>
      <c r="DT29" s="1" t="s">
        <v>176</v>
      </c>
      <c r="DU29" s="1" t="s">
        <v>139</v>
      </c>
      <c r="DV29" s="1" t="s">
        <v>139</v>
      </c>
      <c r="EA29">
        <v>5</v>
      </c>
      <c r="EB29" s="1" t="s">
        <v>720</v>
      </c>
      <c r="EC29" s="1" t="s">
        <v>441</v>
      </c>
      <c r="ED29" s="1" t="s">
        <v>139</v>
      </c>
      <c r="EE29" s="1" t="s">
        <v>137</v>
      </c>
      <c r="EF29" s="1" t="s">
        <v>139</v>
      </c>
      <c r="EG29" s="1" t="s">
        <v>139</v>
      </c>
      <c r="EH29" s="1" t="s">
        <v>139</v>
      </c>
      <c r="EI29" s="1" t="s">
        <v>182</v>
      </c>
      <c r="EJ29" s="1" t="s">
        <v>135</v>
      </c>
      <c r="EK29" s="1" t="s">
        <v>456</v>
      </c>
      <c r="EL29" s="1" t="s">
        <v>140</v>
      </c>
      <c r="EM29" s="1" t="s">
        <v>139</v>
      </c>
      <c r="EN29" s="1" t="s">
        <v>139</v>
      </c>
      <c r="FY29">
        <v>4</v>
      </c>
      <c r="FZ29" s="1" t="s">
        <v>160</v>
      </c>
      <c r="GA29" s="1" t="s">
        <v>137</v>
      </c>
      <c r="GB29" s="1" t="s">
        <v>138</v>
      </c>
      <c r="GC29" s="1" t="s">
        <v>156</v>
      </c>
      <c r="GD29" s="1" t="s">
        <v>157</v>
      </c>
      <c r="GE29" s="1" t="s">
        <v>165</v>
      </c>
      <c r="GF29" s="1" t="s">
        <v>166</v>
      </c>
      <c r="GG29" s="1" t="s">
        <v>139</v>
      </c>
      <c r="GH29" s="1" t="s">
        <v>139</v>
      </c>
      <c r="GI29" s="1" t="s">
        <v>167</v>
      </c>
      <c r="GJ29" s="1" t="s">
        <v>142</v>
      </c>
      <c r="GK29" s="1" t="s">
        <v>139</v>
      </c>
      <c r="GL29" s="1" t="s">
        <v>140</v>
      </c>
      <c r="GM29" s="1" t="s">
        <v>139</v>
      </c>
      <c r="GN29" s="1" t="s">
        <v>140</v>
      </c>
      <c r="GO29" s="1" t="s">
        <v>139</v>
      </c>
      <c r="GP29" s="1" t="s">
        <v>142</v>
      </c>
      <c r="GQ29" s="1" t="s">
        <v>139</v>
      </c>
      <c r="GR29" s="1" t="s">
        <v>139</v>
      </c>
      <c r="GS29" s="1" t="s">
        <v>164</v>
      </c>
      <c r="GT29" s="1" t="s">
        <v>139</v>
      </c>
      <c r="HW29">
        <v>5</v>
      </c>
      <c r="HX29" s="1" t="s">
        <v>434</v>
      </c>
      <c r="HY29" s="1" t="s">
        <v>1051</v>
      </c>
    </row>
    <row r="30" spans="31:233" x14ac:dyDescent="0.25">
      <c r="AE30">
        <v>5</v>
      </c>
      <c r="AF30" s="1" t="s">
        <v>641</v>
      </c>
      <c r="AG30" s="1" t="s">
        <v>642</v>
      </c>
      <c r="AH30" s="1" t="s">
        <v>135</v>
      </c>
      <c r="AI30" s="1" t="s">
        <v>139</v>
      </c>
      <c r="AJ30" s="1" t="s">
        <v>139</v>
      </c>
      <c r="AK30" s="1" t="s">
        <v>635</v>
      </c>
      <c r="AL30" s="1" t="s">
        <v>139</v>
      </c>
      <c r="AM30" s="1" t="s">
        <v>139</v>
      </c>
      <c r="AN30" s="1" t="s">
        <v>139</v>
      </c>
      <c r="AO30" s="1" t="s">
        <v>139</v>
      </c>
      <c r="AP30" s="1" t="s">
        <v>139</v>
      </c>
      <c r="AQ30" s="1" t="s">
        <v>139</v>
      </c>
      <c r="AR30" s="1" t="s">
        <v>169</v>
      </c>
      <c r="AS30" s="1" t="s">
        <v>140</v>
      </c>
      <c r="AT30" s="1" t="s">
        <v>182</v>
      </c>
      <c r="AU30" s="1" t="s">
        <v>139</v>
      </c>
      <c r="AV30" s="1" t="s">
        <v>139</v>
      </c>
      <c r="AW30" s="1" t="s">
        <v>139</v>
      </c>
      <c r="AX30" s="1" t="s">
        <v>172</v>
      </c>
      <c r="AY30" s="1" t="s">
        <v>173</v>
      </c>
      <c r="AZ30" s="1" t="s">
        <v>641</v>
      </c>
      <c r="BA30" s="1" t="s">
        <v>174</v>
      </c>
      <c r="BB30" s="1" t="s">
        <v>139</v>
      </c>
      <c r="BC30" s="1" t="s">
        <v>139</v>
      </c>
      <c r="BD30" s="1" t="s">
        <v>175</v>
      </c>
      <c r="BE30" s="1" t="s">
        <v>139</v>
      </c>
      <c r="BF30" s="1" t="s">
        <v>139</v>
      </c>
      <c r="BG30" s="1" t="s">
        <v>139</v>
      </c>
      <c r="BH30" s="1" t="s">
        <v>139</v>
      </c>
      <c r="BI30" s="1" t="s">
        <v>139</v>
      </c>
      <c r="BJ30" s="1" t="s">
        <v>172</v>
      </c>
      <c r="BK30" s="1" t="s">
        <v>176</v>
      </c>
      <c r="BL30" s="1" t="s">
        <v>139</v>
      </c>
      <c r="BM30" s="1" t="s">
        <v>140</v>
      </c>
      <c r="BN30" s="1" t="s">
        <v>139</v>
      </c>
      <c r="BO30" s="1" t="s">
        <v>139</v>
      </c>
      <c r="BP30" s="1" t="s">
        <v>139</v>
      </c>
      <c r="BQ30" s="1" t="s">
        <v>145</v>
      </c>
      <c r="BR30" s="1" t="s">
        <v>137</v>
      </c>
      <c r="BS30" s="1" t="s">
        <v>137</v>
      </c>
      <c r="BT30" s="1" t="s">
        <v>137</v>
      </c>
      <c r="BU30" s="1" t="s">
        <v>140</v>
      </c>
      <c r="BV30" s="1" t="s">
        <v>140</v>
      </c>
      <c r="BW30" s="1" t="s">
        <v>139</v>
      </c>
      <c r="BX30" s="1" t="s">
        <v>139</v>
      </c>
      <c r="BY30" s="1" t="s">
        <v>140</v>
      </c>
      <c r="BZ30" s="1" t="s">
        <v>139</v>
      </c>
      <c r="CA30" s="1" t="s">
        <v>140</v>
      </c>
      <c r="CB30" s="1" t="s">
        <v>644</v>
      </c>
      <c r="CC30" s="1" t="s">
        <v>139</v>
      </c>
      <c r="CD30" s="1" t="s">
        <v>139</v>
      </c>
      <c r="CE30" s="1" t="s">
        <v>139</v>
      </c>
      <c r="CF30" s="1" t="s">
        <v>139</v>
      </c>
      <c r="CG30" s="1" t="s">
        <v>139</v>
      </c>
      <c r="CH30" s="1" t="s">
        <v>139</v>
      </c>
      <c r="CI30" s="1" t="s">
        <v>176</v>
      </c>
      <c r="CJ30" s="1" t="s">
        <v>139</v>
      </c>
      <c r="CK30" s="1" t="s">
        <v>139</v>
      </c>
      <c r="CL30" s="1" t="s">
        <v>139</v>
      </c>
      <c r="CM30">
        <v>5</v>
      </c>
      <c r="CN30" s="1" t="s">
        <v>688</v>
      </c>
      <c r="CO30" s="1" t="s">
        <v>744</v>
      </c>
      <c r="CP30" s="1" t="s">
        <v>745</v>
      </c>
      <c r="CQ30" s="1" t="s">
        <v>635</v>
      </c>
      <c r="CR30" s="1" t="s">
        <v>295</v>
      </c>
      <c r="CS30" s="1" t="s">
        <v>678</v>
      </c>
      <c r="CT30" s="1" t="s">
        <v>139</v>
      </c>
      <c r="CU30" s="1" t="s">
        <v>301</v>
      </c>
      <c r="CV30" s="1" t="s">
        <v>139</v>
      </c>
      <c r="CW30" s="1" t="s">
        <v>139</v>
      </c>
      <c r="CX30" s="1" t="s">
        <v>139</v>
      </c>
      <c r="CY30" s="1" t="s">
        <v>139</v>
      </c>
      <c r="CZ30" s="1" t="s">
        <v>139</v>
      </c>
      <c r="DG30">
        <v>5</v>
      </c>
      <c r="DH30" s="1" t="s">
        <v>539</v>
      </c>
      <c r="DI30" s="1" t="s">
        <v>827</v>
      </c>
      <c r="DJ30" s="1" t="s">
        <v>828</v>
      </c>
      <c r="DK30" s="1" t="s">
        <v>176</v>
      </c>
      <c r="DL30" s="1" t="s">
        <v>135</v>
      </c>
      <c r="DM30" s="1" t="s">
        <v>140</v>
      </c>
      <c r="DN30" s="1" t="s">
        <v>140</v>
      </c>
      <c r="DO30" s="1" t="s">
        <v>140</v>
      </c>
      <c r="DP30" s="1" t="s">
        <v>139</v>
      </c>
      <c r="DQ30" s="1" t="s">
        <v>139</v>
      </c>
      <c r="DR30" s="1" t="s">
        <v>139</v>
      </c>
      <c r="DS30" s="1" t="s">
        <v>139</v>
      </c>
      <c r="DT30" s="1" t="s">
        <v>176</v>
      </c>
      <c r="DU30" s="1" t="s">
        <v>139</v>
      </c>
      <c r="DV30" s="1" t="s">
        <v>139</v>
      </c>
      <c r="EA30">
        <v>5</v>
      </c>
      <c r="EB30" s="1" t="s">
        <v>722</v>
      </c>
      <c r="EC30" s="1" t="s">
        <v>441</v>
      </c>
      <c r="ED30" s="1" t="s">
        <v>139</v>
      </c>
      <c r="EE30" s="1" t="s">
        <v>139</v>
      </c>
      <c r="EF30" s="1" t="s">
        <v>139</v>
      </c>
      <c r="EG30" s="1" t="s">
        <v>139</v>
      </c>
      <c r="EH30" s="1" t="s">
        <v>139</v>
      </c>
      <c r="EI30" s="1" t="s">
        <v>182</v>
      </c>
      <c r="EJ30" s="1" t="s">
        <v>135</v>
      </c>
      <c r="EK30" s="1" t="s">
        <v>457</v>
      </c>
      <c r="EL30" s="1" t="s">
        <v>140</v>
      </c>
      <c r="EM30" s="1" t="s">
        <v>139</v>
      </c>
      <c r="EN30" s="1" t="s">
        <v>139</v>
      </c>
      <c r="HW30">
        <v>5</v>
      </c>
      <c r="HX30" s="1" t="s">
        <v>435</v>
      </c>
      <c r="HY30" s="1" t="s">
        <v>139</v>
      </c>
    </row>
    <row r="31" spans="31:233" x14ac:dyDescent="0.25">
      <c r="AE31">
        <v>5</v>
      </c>
      <c r="AF31" s="1" t="s">
        <v>543</v>
      </c>
      <c r="AG31" s="1" t="s">
        <v>645</v>
      </c>
      <c r="AH31" s="1" t="s">
        <v>135</v>
      </c>
      <c r="AI31" s="1" t="s">
        <v>139</v>
      </c>
      <c r="AJ31" s="1" t="s">
        <v>139</v>
      </c>
      <c r="AK31" s="1" t="s">
        <v>638</v>
      </c>
      <c r="AL31" s="1" t="s">
        <v>139</v>
      </c>
      <c r="AM31" s="1" t="s">
        <v>139</v>
      </c>
      <c r="AN31" s="1" t="s">
        <v>139</v>
      </c>
      <c r="AO31" s="1" t="s">
        <v>139</v>
      </c>
      <c r="AP31" s="1" t="s">
        <v>139</v>
      </c>
      <c r="AQ31" s="1" t="s">
        <v>139</v>
      </c>
      <c r="AR31" s="1" t="s">
        <v>169</v>
      </c>
      <c r="AS31" s="1" t="s">
        <v>140</v>
      </c>
      <c r="AT31" s="1" t="s">
        <v>182</v>
      </c>
      <c r="AU31" s="1" t="s">
        <v>139</v>
      </c>
      <c r="AV31" s="1" t="s">
        <v>139</v>
      </c>
      <c r="AW31" s="1" t="s">
        <v>139</v>
      </c>
      <c r="AX31" s="1" t="s">
        <v>172</v>
      </c>
      <c r="AY31" s="1" t="s">
        <v>173</v>
      </c>
      <c r="AZ31" s="1" t="s">
        <v>543</v>
      </c>
      <c r="BA31" s="1" t="s">
        <v>174</v>
      </c>
      <c r="BB31" s="1" t="s">
        <v>139</v>
      </c>
      <c r="BC31" s="1" t="s">
        <v>139</v>
      </c>
      <c r="BD31" s="1" t="s">
        <v>175</v>
      </c>
      <c r="BE31" s="1" t="s">
        <v>139</v>
      </c>
      <c r="BF31" s="1" t="s">
        <v>139</v>
      </c>
      <c r="BG31" s="1" t="s">
        <v>139</v>
      </c>
      <c r="BH31" s="1" t="s">
        <v>139</v>
      </c>
      <c r="BI31" s="1" t="s">
        <v>139</v>
      </c>
      <c r="BJ31" s="1" t="s">
        <v>172</v>
      </c>
      <c r="BK31" s="1" t="s">
        <v>176</v>
      </c>
      <c r="BL31" s="1" t="s">
        <v>139</v>
      </c>
      <c r="BM31" s="1" t="s">
        <v>140</v>
      </c>
      <c r="BN31" s="1" t="s">
        <v>139</v>
      </c>
      <c r="BO31" s="1" t="s">
        <v>139</v>
      </c>
      <c r="BP31" s="1" t="s">
        <v>139</v>
      </c>
      <c r="BQ31" s="1" t="s">
        <v>145</v>
      </c>
      <c r="BR31" s="1" t="s">
        <v>137</v>
      </c>
      <c r="BS31" s="1" t="s">
        <v>137</v>
      </c>
      <c r="BT31" s="1" t="s">
        <v>137</v>
      </c>
      <c r="BU31" s="1" t="s">
        <v>140</v>
      </c>
      <c r="BV31" s="1" t="s">
        <v>140</v>
      </c>
      <c r="BW31" s="1" t="s">
        <v>139</v>
      </c>
      <c r="BX31" s="1" t="s">
        <v>139</v>
      </c>
      <c r="BY31" s="1" t="s">
        <v>140</v>
      </c>
      <c r="BZ31" s="1" t="s">
        <v>139</v>
      </c>
      <c r="CA31" s="1" t="s">
        <v>140</v>
      </c>
      <c r="CB31" s="1" t="s">
        <v>647</v>
      </c>
      <c r="CC31" s="1" t="s">
        <v>139</v>
      </c>
      <c r="CD31" s="1" t="s">
        <v>139</v>
      </c>
      <c r="CE31" s="1" t="s">
        <v>139</v>
      </c>
      <c r="CF31" s="1" t="s">
        <v>139</v>
      </c>
      <c r="CG31" s="1" t="s">
        <v>139</v>
      </c>
      <c r="CH31" s="1" t="s">
        <v>139</v>
      </c>
      <c r="CI31" s="1" t="s">
        <v>176</v>
      </c>
      <c r="CJ31" s="1" t="s">
        <v>139</v>
      </c>
      <c r="CK31" s="1" t="s">
        <v>139</v>
      </c>
      <c r="CL31" s="1" t="s">
        <v>139</v>
      </c>
      <c r="CM31">
        <v>5</v>
      </c>
      <c r="CN31" s="1" t="s">
        <v>688</v>
      </c>
      <c r="CO31" s="1" t="s">
        <v>746</v>
      </c>
      <c r="CP31" s="1" t="s">
        <v>747</v>
      </c>
      <c r="CQ31" s="1" t="s">
        <v>638</v>
      </c>
      <c r="CR31" s="1" t="s">
        <v>295</v>
      </c>
      <c r="CS31" s="1" t="s">
        <v>678</v>
      </c>
      <c r="CT31" s="1" t="s">
        <v>139</v>
      </c>
      <c r="CU31" s="1" t="s">
        <v>301</v>
      </c>
      <c r="CV31" s="1" t="s">
        <v>139</v>
      </c>
      <c r="CW31" s="1" t="s">
        <v>139</v>
      </c>
      <c r="CX31" s="1" t="s">
        <v>139</v>
      </c>
      <c r="CY31" s="1" t="s">
        <v>139</v>
      </c>
      <c r="CZ31" s="1" t="s">
        <v>139</v>
      </c>
      <c r="DG31">
        <v>5</v>
      </c>
      <c r="DH31" s="1" t="s">
        <v>627</v>
      </c>
      <c r="DI31" s="1" t="s">
        <v>377</v>
      </c>
      <c r="DJ31" s="1" t="s">
        <v>378</v>
      </c>
      <c r="DK31" s="1" t="s">
        <v>176</v>
      </c>
      <c r="DL31" s="1" t="s">
        <v>135</v>
      </c>
      <c r="DM31" s="1" t="s">
        <v>140</v>
      </c>
      <c r="DN31" s="1" t="s">
        <v>140</v>
      </c>
      <c r="DO31" s="1" t="s">
        <v>140</v>
      </c>
      <c r="DP31" s="1" t="s">
        <v>139</v>
      </c>
      <c r="DQ31" s="1" t="s">
        <v>139</v>
      </c>
      <c r="DR31" s="1" t="s">
        <v>139</v>
      </c>
      <c r="DS31" s="1" t="s">
        <v>139</v>
      </c>
      <c r="DT31" s="1" t="s">
        <v>176</v>
      </c>
      <c r="DU31" s="1" t="s">
        <v>139</v>
      </c>
      <c r="DV31" s="1" t="s">
        <v>139</v>
      </c>
      <c r="EA31">
        <v>5</v>
      </c>
      <c r="EB31" s="1" t="s">
        <v>702</v>
      </c>
      <c r="EC31" s="1" t="s">
        <v>441</v>
      </c>
      <c r="ED31" s="1" t="s">
        <v>139</v>
      </c>
      <c r="EE31" s="1" t="s">
        <v>139</v>
      </c>
      <c r="EF31" s="1" t="s">
        <v>139</v>
      </c>
      <c r="EG31" s="1" t="s">
        <v>139</v>
      </c>
      <c r="EH31" s="1" t="s">
        <v>139</v>
      </c>
      <c r="EI31" s="1" t="s">
        <v>182</v>
      </c>
      <c r="EJ31" s="1" t="s">
        <v>135</v>
      </c>
      <c r="EK31" s="1" t="s">
        <v>451</v>
      </c>
      <c r="EL31" s="1" t="s">
        <v>140</v>
      </c>
      <c r="EM31" s="1" t="s">
        <v>139</v>
      </c>
      <c r="EN31" s="1" t="s">
        <v>139</v>
      </c>
      <c r="HW31">
        <v>5</v>
      </c>
      <c r="HX31" s="1" t="s">
        <v>436</v>
      </c>
      <c r="HY31" s="1" t="s">
        <v>139</v>
      </c>
    </row>
    <row r="32" spans="31:233" x14ac:dyDescent="0.25">
      <c r="AE32">
        <v>5</v>
      </c>
      <c r="AF32" s="1" t="s">
        <v>648</v>
      </c>
      <c r="AG32" s="1" t="s">
        <v>649</v>
      </c>
      <c r="AH32" s="1" t="s">
        <v>135</v>
      </c>
      <c r="AI32" s="1" t="s">
        <v>139</v>
      </c>
      <c r="AJ32" s="1" t="s">
        <v>139</v>
      </c>
      <c r="AK32" s="1" t="s">
        <v>643</v>
      </c>
      <c r="AL32" s="1" t="s">
        <v>139</v>
      </c>
      <c r="AM32" s="1" t="s">
        <v>139</v>
      </c>
      <c r="AN32" s="1" t="s">
        <v>139</v>
      </c>
      <c r="AO32" s="1" t="s">
        <v>139</v>
      </c>
      <c r="AP32" s="1" t="s">
        <v>139</v>
      </c>
      <c r="AQ32" s="1" t="s">
        <v>139</v>
      </c>
      <c r="AR32" s="1" t="s">
        <v>169</v>
      </c>
      <c r="AS32" s="1" t="s">
        <v>140</v>
      </c>
      <c r="AT32" s="1" t="s">
        <v>182</v>
      </c>
      <c r="AU32" s="1" t="s">
        <v>139</v>
      </c>
      <c r="AV32" s="1" t="s">
        <v>139</v>
      </c>
      <c r="AW32" s="1" t="s">
        <v>139</v>
      </c>
      <c r="AX32" s="1" t="s">
        <v>172</v>
      </c>
      <c r="AY32" s="1" t="s">
        <v>173</v>
      </c>
      <c r="AZ32" s="1" t="s">
        <v>648</v>
      </c>
      <c r="BA32" s="1" t="s">
        <v>174</v>
      </c>
      <c r="BB32" s="1" t="s">
        <v>139</v>
      </c>
      <c r="BC32" s="1" t="s">
        <v>139</v>
      </c>
      <c r="BD32" s="1" t="s">
        <v>175</v>
      </c>
      <c r="BE32" s="1" t="s">
        <v>139</v>
      </c>
      <c r="BF32" s="1" t="s">
        <v>139</v>
      </c>
      <c r="BG32" s="1" t="s">
        <v>139</v>
      </c>
      <c r="BH32" s="1" t="s">
        <v>139</v>
      </c>
      <c r="BI32" s="1" t="s">
        <v>139</v>
      </c>
      <c r="BJ32" s="1" t="s">
        <v>172</v>
      </c>
      <c r="BK32" s="1" t="s">
        <v>176</v>
      </c>
      <c r="BL32" s="1" t="s">
        <v>139</v>
      </c>
      <c r="BM32" s="1" t="s">
        <v>140</v>
      </c>
      <c r="BN32" s="1" t="s">
        <v>139</v>
      </c>
      <c r="BO32" s="1" t="s">
        <v>139</v>
      </c>
      <c r="BP32" s="1" t="s">
        <v>139</v>
      </c>
      <c r="BQ32" s="1" t="s">
        <v>145</v>
      </c>
      <c r="BR32" s="1" t="s">
        <v>137</v>
      </c>
      <c r="BS32" s="1" t="s">
        <v>137</v>
      </c>
      <c r="BT32" s="1" t="s">
        <v>137</v>
      </c>
      <c r="BU32" s="1" t="s">
        <v>140</v>
      </c>
      <c r="BV32" s="1" t="s">
        <v>140</v>
      </c>
      <c r="BW32" s="1" t="s">
        <v>139</v>
      </c>
      <c r="BX32" s="1" t="s">
        <v>139</v>
      </c>
      <c r="BY32" s="1" t="s">
        <v>140</v>
      </c>
      <c r="BZ32" s="1" t="s">
        <v>139</v>
      </c>
      <c r="CA32" s="1" t="s">
        <v>140</v>
      </c>
      <c r="CB32" s="1" t="s">
        <v>651</v>
      </c>
      <c r="CC32" s="1" t="s">
        <v>139</v>
      </c>
      <c r="CD32" s="1" t="s">
        <v>139</v>
      </c>
      <c r="CE32" s="1" t="s">
        <v>139</v>
      </c>
      <c r="CF32" s="1" t="s">
        <v>139</v>
      </c>
      <c r="CG32" s="1" t="s">
        <v>139</v>
      </c>
      <c r="CH32" s="1" t="s">
        <v>139</v>
      </c>
      <c r="CI32" s="1" t="s">
        <v>176</v>
      </c>
      <c r="CJ32" s="1" t="s">
        <v>139</v>
      </c>
      <c r="CK32" s="1" t="s">
        <v>139</v>
      </c>
      <c r="CL32" s="1" t="s">
        <v>139</v>
      </c>
      <c r="CM32">
        <v>5</v>
      </c>
      <c r="CN32" s="1" t="s">
        <v>688</v>
      </c>
      <c r="CO32" s="1" t="s">
        <v>748</v>
      </c>
      <c r="CP32" s="1" t="s">
        <v>749</v>
      </c>
      <c r="CQ32" s="1" t="s">
        <v>643</v>
      </c>
      <c r="CR32" s="1" t="s">
        <v>295</v>
      </c>
      <c r="CS32" s="1" t="s">
        <v>678</v>
      </c>
      <c r="CT32" s="1" t="s">
        <v>139</v>
      </c>
      <c r="CU32" s="1" t="s">
        <v>301</v>
      </c>
      <c r="CV32" s="1" t="s">
        <v>139</v>
      </c>
      <c r="CW32" s="1" t="s">
        <v>139</v>
      </c>
      <c r="CX32" s="1" t="s">
        <v>139</v>
      </c>
      <c r="CY32" s="1" t="s">
        <v>139</v>
      </c>
      <c r="CZ32" s="1" t="s">
        <v>139</v>
      </c>
      <c r="DG32">
        <v>5</v>
      </c>
      <c r="DH32" s="1" t="s">
        <v>627</v>
      </c>
      <c r="DI32" s="1" t="s">
        <v>379</v>
      </c>
      <c r="DJ32" s="1" t="s">
        <v>380</v>
      </c>
      <c r="DK32" s="1" t="s">
        <v>176</v>
      </c>
      <c r="DL32" s="1" t="s">
        <v>135</v>
      </c>
      <c r="DM32" s="1" t="s">
        <v>145</v>
      </c>
      <c r="DN32" s="1" t="s">
        <v>140</v>
      </c>
      <c r="DO32" s="1" t="s">
        <v>140</v>
      </c>
      <c r="DP32" s="1" t="s">
        <v>139</v>
      </c>
      <c r="DQ32" s="1" t="s">
        <v>139</v>
      </c>
      <c r="DR32" s="1" t="s">
        <v>139</v>
      </c>
      <c r="DS32" s="1" t="s">
        <v>139</v>
      </c>
      <c r="DT32" s="1" t="s">
        <v>176</v>
      </c>
      <c r="DU32" s="1" t="s">
        <v>139</v>
      </c>
      <c r="DV32" s="1" t="s">
        <v>139</v>
      </c>
      <c r="EA32">
        <v>5</v>
      </c>
      <c r="EB32" s="1" t="s">
        <v>736</v>
      </c>
      <c r="EC32" s="1" t="s">
        <v>441</v>
      </c>
      <c r="ED32" s="1" t="s">
        <v>139</v>
      </c>
      <c r="EE32" s="1" t="s">
        <v>139</v>
      </c>
      <c r="EF32" s="1" t="s">
        <v>139</v>
      </c>
      <c r="EG32" s="1" t="s">
        <v>139</v>
      </c>
      <c r="EH32" s="1" t="s">
        <v>139</v>
      </c>
      <c r="EI32" s="1" t="s">
        <v>182</v>
      </c>
      <c r="EJ32" s="1" t="s">
        <v>135</v>
      </c>
      <c r="EK32" s="1" t="s">
        <v>1098</v>
      </c>
      <c r="EL32" s="1" t="s">
        <v>140</v>
      </c>
      <c r="EM32" s="1" t="s">
        <v>139</v>
      </c>
      <c r="EN32" s="1" t="s">
        <v>139</v>
      </c>
      <c r="HW32">
        <v>5</v>
      </c>
      <c r="HX32" s="1" t="s">
        <v>437</v>
      </c>
      <c r="HY32" s="1" t="s">
        <v>137</v>
      </c>
    </row>
    <row r="33" spans="31:233" x14ac:dyDescent="0.25">
      <c r="AE33">
        <v>5</v>
      </c>
      <c r="AF33" s="1" t="s">
        <v>652</v>
      </c>
      <c r="AG33" s="1" t="s">
        <v>653</v>
      </c>
      <c r="AH33" s="1" t="s">
        <v>135</v>
      </c>
      <c r="AI33" s="1" t="s">
        <v>139</v>
      </c>
      <c r="AJ33" s="1" t="s">
        <v>139</v>
      </c>
      <c r="AK33" s="1" t="s">
        <v>646</v>
      </c>
      <c r="AL33" s="1" t="s">
        <v>139</v>
      </c>
      <c r="AM33" s="1" t="s">
        <v>139</v>
      </c>
      <c r="AN33" s="1" t="s">
        <v>139</v>
      </c>
      <c r="AO33" s="1" t="s">
        <v>139</v>
      </c>
      <c r="AP33" s="1" t="s">
        <v>139</v>
      </c>
      <c r="AQ33" s="1" t="s">
        <v>139</v>
      </c>
      <c r="AR33" s="1" t="s">
        <v>169</v>
      </c>
      <c r="AS33" s="1" t="s">
        <v>137</v>
      </c>
      <c r="AT33" s="1" t="s">
        <v>170</v>
      </c>
      <c r="AU33" s="1" t="s">
        <v>135</v>
      </c>
      <c r="AV33" s="1" t="s">
        <v>655</v>
      </c>
      <c r="AW33" s="1" t="s">
        <v>139</v>
      </c>
      <c r="AX33" s="1" t="s">
        <v>172</v>
      </c>
      <c r="AY33" s="1" t="s">
        <v>173</v>
      </c>
      <c r="AZ33" s="1" t="s">
        <v>652</v>
      </c>
      <c r="BA33" s="1" t="s">
        <v>174</v>
      </c>
      <c r="BB33" s="1" t="s">
        <v>139</v>
      </c>
      <c r="BC33" s="1" t="s">
        <v>139</v>
      </c>
      <c r="BD33" s="1" t="s">
        <v>175</v>
      </c>
      <c r="BE33" s="1" t="s">
        <v>652</v>
      </c>
      <c r="BF33" s="1" t="s">
        <v>174</v>
      </c>
      <c r="BG33" s="1" t="s">
        <v>139</v>
      </c>
      <c r="BH33" s="1" t="s">
        <v>139</v>
      </c>
      <c r="BI33" s="1" t="s">
        <v>139</v>
      </c>
      <c r="BJ33" s="1" t="s">
        <v>172</v>
      </c>
      <c r="BK33" s="1" t="s">
        <v>176</v>
      </c>
      <c r="BL33" s="1" t="s">
        <v>139</v>
      </c>
      <c r="BM33" s="1" t="s">
        <v>140</v>
      </c>
      <c r="BN33" s="1" t="s">
        <v>139</v>
      </c>
      <c r="BO33" s="1" t="s">
        <v>139</v>
      </c>
      <c r="BP33" s="1" t="s">
        <v>139</v>
      </c>
      <c r="BQ33" s="1" t="s">
        <v>145</v>
      </c>
      <c r="BR33" s="1" t="s">
        <v>137</v>
      </c>
      <c r="BS33" s="1" t="s">
        <v>137</v>
      </c>
      <c r="BT33" s="1" t="s">
        <v>137</v>
      </c>
      <c r="BU33" s="1" t="s">
        <v>140</v>
      </c>
      <c r="BV33" s="1" t="s">
        <v>140</v>
      </c>
      <c r="BW33" s="1" t="s">
        <v>139</v>
      </c>
      <c r="BX33" s="1" t="s">
        <v>139</v>
      </c>
      <c r="BY33" s="1" t="s">
        <v>139</v>
      </c>
      <c r="BZ33" s="1" t="s">
        <v>139</v>
      </c>
      <c r="CA33" s="1" t="s">
        <v>140</v>
      </c>
      <c r="CB33" s="1" t="s">
        <v>656</v>
      </c>
      <c r="CC33" s="1" t="s">
        <v>139</v>
      </c>
      <c r="CD33" s="1" t="s">
        <v>139</v>
      </c>
      <c r="CE33" s="1" t="s">
        <v>139</v>
      </c>
      <c r="CF33" s="1" t="s">
        <v>139</v>
      </c>
      <c r="CG33" s="1" t="s">
        <v>139</v>
      </c>
      <c r="CH33" s="1" t="s">
        <v>139</v>
      </c>
      <c r="CI33" s="1" t="s">
        <v>176</v>
      </c>
      <c r="CJ33" s="1" t="s">
        <v>139</v>
      </c>
      <c r="CK33" s="1" t="s">
        <v>139</v>
      </c>
      <c r="CL33" s="1" t="s">
        <v>139</v>
      </c>
      <c r="CM33">
        <v>5</v>
      </c>
      <c r="CN33" s="1" t="s">
        <v>688</v>
      </c>
      <c r="CO33" s="1" t="s">
        <v>750</v>
      </c>
      <c r="CP33" s="1" t="s">
        <v>751</v>
      </c>
      <c r="CQ33" s="1" t="s">
        <v>646</v>
      </c>
      <c r="CR33" s="1" t="s">
        <v>295</v>
      </c>
      <c r="CS33" s="1" t="s">
        <v>678</v>
      </c>
      <c r="CT33" s="1" t="s">
        <v>139</v>
      </c>
      <c r="CU33" s="1" t="s">
        <v>301</v>
      </c>
      <c r="CV33" s="1" t="s">
        <v>139</v>
      </c>
      <c r="CW33" s="1" t="s">
        <v>139</v>
      </c>
      <c r="CX33" s="1" t="s">
        <v>139</v>
      </c>
      <c r="CY33" s="1" t="s">
        <v>139</v>
      </c>
      <c r="CZ33" s="1" t="s">
        <v>139</v>
      </c>
      <c r="DG33">
        <v>5</v>
      </c>
      <c r="DH33" s="1" t="s">
        <v>627</v>
      </c>
      <c r="DI33" s="1" t="s">
        <v>381</v>
      </c>
      <c r="DJ33" s="1" t="s">
        <v>382</v>
      </c>
      <c r="DK33" s="1" t="s">
        <v>176</v>
      </c>
      <c r="DL33" s="1" t="s">
        <v>135</v>
      </c>
      <c r="DM33" s="1" t="s">
        <v>137</v>
      </c>
      <c r="DN33" s="1" t="s">
        <v>140</v>
      </c>
      <c r="DO33" s="1" t="s">
        <v>140</v>
      </c>
      <c r="DP33" s="1" t="s">
        <v>139</v>
      </c>
      <c r="DQ33" s="1" t="s">
        <v>139</v>
      </c>
      <c r="DR33" s="1" t="s">
        <v>139</v>
      </c>
      <c r="DS33" s="1" t="s">
        <v>139</v>
      </c>
      <c r="DT33" s="1" t="s">
        <v>176</v>
      </c>
      <c r="DU33" s="1" t="s">
        <v>139</v>
      </c>
      <c r="DV33" s="1" t="s">
        <v>139</v>
      </c>
      <c r="EA33">
        <v>5</v>
      </c>
      <c r="EB33" s="1" t="s">
        <v>742</v>
      </c>
      <c r="EC33" s="1" t="s">
        <v>441</v>
      </c>
      <c r="ED33" s="1" t="s">
        <v>139</v>
      </c>
      <c r="EE33" s="1" t="s">
        <v>139</v>
      </c>
      <c r="EF33" s="1" t="s">
        <v>139</v>
      </c>
      <c r="EG33" s="1" t="s">
        <v>139</v>
      </c>
      <c r="EH33" s="1" t="s">
        <v>139</v>
      </c>
      <c r="EI33" s="1" t="s">
        <v>182</v>
      </c>
      <c r="EJ33" s="1" t="s">
        <v>135</v>
      </c>
      <c r="EK33" s="1" t="s">
        <v>1082</v>
      </c>
      <c r="EL33" s="1" t="s">
        <v>140</v>
      </c>
      <c r="EM33" s="1" t="s">
        <v>139</v>
      </c>
      <c r="EN33" s="1" t="s">
        <v>139</v>
      </c>
      <c r="HW33">
        <v>5</v>
      </c>
      <c r="HX33" s="1" t="s">
        <v>438</v>
      </c>
      <c r="HY33" s="1" t="s">
        <v>135</v>
      </c>
    </row>
    <row r="34" spans="31:233" x14ac:dyDescent="0.25">
      <c r="AE34">
        <v>5</v>
      </c>
      <c r="AF34" s="1" t="s">
        <v>224</v>
      </c>
      <c r="AG34" s="1" t="s">
        <v>225</v>
      </c>
      <c r="AH34" s="1" t="s">
        <v>135</v>
      </c>
      <c r="AI34" s="1" t="s">
        <v>139</v>
      </c>
      <c r="AJ34" s="1" t="s">
        <v>139</v>
      </c>
      <c r="AK34" s="1" t="s">
        <v>650</v>
      </c>
      <c r="AL34" s="1" t="s">
        <v>139</v>
      </c>
      <c r="AM34" s="1" t="s">
        <v>139</v>
      </c>
      <c r="AN34" s="1" t="s">
        <v>139</v>
      </c>
      <c r="AO34" s="1" t="s">
        <v>139</v>
      </c>
      <c r="AP34" s="1" t="s">
        <v>139</v>
      </c>
      <c r="AQ34" s="1" t="s">
        <v>139</v>
      </c>
      <c r="AR34" s="1" t="s">
        <v>169</v>
      </c>
      <c r="AS34" s="1" t="s">
        <v>145</v>
      </c>
      <c r="AT34" s="1" t="s">
        <v>182</v>
      </c>
      <c r="AU34" s="1" t="s">
        <v>139</v>
      </c>
      <c r="AV34" s="1" t="s">
        <v>139</v>
      </c>
      <c r="AW34" s="1" t="s">
        <v>139</v>
      </c>
      <c r="AX34" s="1" t="s">
        <v>172</v>
      </c>
      <c r="AY34" s="1" t="s">
        <v>173</v>
      </c>
      <c r="AZ34" s="1" t="s">
        <v>224</v>
      </c>
      <c r="BA34" s="1" t="s">
        <v>174</v>
      </c>
      <c r="BB34" s="1" t="s">
        <v>139</v>
      </c>
      <c r="BC34" s="1" t="s">
        <v>139</v>
      </c>
      <c r="BD34" s="1" t="s">
        <v>175</v>
      </c>
      <c r="BE34" s="1" t="s">
        <v>139</v>
      </c>
      <c r="BF34" s="1" t="s">
        <v>139</v>
      </c>
      <c r="BG34" s="1" t="s">
        <v>139</v>
      </c>
      <c r="BH34" s="1" t="s">
        <v>139</v>
      </c>
      <c r="BI34" s="1" t="s">
        <v>139</v>
      </c>
      <c r="BJ34" s="1" t="s">
        <v>172</v>
      </c>
      <c r="BK34" s="1" t="s">
        <v>176</v>
      </c>
      <c r="BL34" s="1" t="s">
        <v>139</v>
      </c>
      <c r="BM34" s="1" t="s">
        <v>140</v>
      </c>
      <c r="BN34" s="1" t="s">
        <v>139</v>
      </c>
      <c r="BO34" s="1" t="s">
        <v>139</v>
      </c>
      <c r="BP34" s="1" t="s">
        <v>139</v>
      </c>
      <c r="BQ34" s="1" t="s">
        <v>145</v>
      </c>
      <c r="BR34" s="1" t="s">
        <v>137</v>
      </c>
      <c r="BS34" s="1" t="s">
        <v>137</v>
      </c>
      <c r="BT34" s="1" t="s">
        <v>137</v>
      </c>
      <c r="BU34" s="1" t="s">
        <v>140</v>
      </c>
      <c r="BV34" s="1" t="s">
        <v>140</v>
      </c>
      <c r="BW34" s="1" t="s">
        <v>139</v>
      </c>
      <c r="BX34" s="1" t="s">
        <v>139</v>
      </c>
      <c r="BY34" s="1" t="s">
        <v>140</v>
      </c>
      <c r="BZ34" s="1" t="s">
        <v>139</v>
      </c>
      <c r="CA34" s="1" t="s">
        <v>140</v>
      </c>
      <c r="CB34" s="1" t="s">
        <v>658</v>
      </c>
      <c r="CC34" s="1" t="s">
        <v>139</v>
      </c>
      <c r="CD34" s="1" t="s">
        <v>139</v>
      </c>
      <c r="CE34" s="1" t="s">
        <v>139</v>
      </c>
      <c r="CF34" s="1" t="s">
        <v>139</v>
      </c>
      <c r="CG34" s="1" t="s">
        <v>139</v>
      </c>
      <c r="CH34" s="1" t="s">
        <v>139</v>
      </c>
      <c r="CI34" s="1" t="s">
        <v>176</v>
      </c>
      <c r="CJ34" s="1" t="s">
        <v>139</v>
      </c>
      <c r="CK34" s="1" t="s">
        <v>139</v>
      </c>
      <c r="CL34" s="1" t="s">
        <v>139</v>
      </c>
      <c r="CM34">
        <v>5</v>
      </c>
      <c r="CN34" s="1" t="s">
        <v>688</v>
      </c>
      <c r="CO34" s="1" t="s">
        <v>754</v>
      </c>
      <c r="CP34" s="1" t="s">
        <v>755</v>
      </c>
      <c r="CQ34" s="1" t="s">
        <v>650</v>
      </c>
      <c r="CR34" s="1" t="s">
        <v>295</v>
      </c>
      <c r="CS34" s="1" t="s">
        <v>138</v>
      </c>
      <c r="CT34" s="1" t="s">
        <v>139</v>
      </c>
      <c r="CU34" s="1" t="s">
        <v>301</v>
      </c>
      <c r="CV34" s="1" t="s">
        <v>139</v>
      </c>
      <c r="CW34" s="1" t="s">
        <v>139</v>
      </c>
      <c r="CX34" s="1" t="s">
        <v>139</v>
      </c>
      <c r="CY34" s="1" t="s">
        <v>139</v>
      </c>
      <c r="CZ34" s="1" t="s">
        <v>139</v>
      </c>
      <c r="DG34">
        <v>5</v>
      </c>
      <c r="DH34" s="1" t="s">
        <v>627</v>
      </c>
      <c r="DI34" s="1" t="s">
        <v>375</v>
      </c>
      <c r="DJ34" s="1" t="s">
        <v>376</v>
      </c>
      <c r="DK34" s="1" t="s">
        <v>176</v>
      </c>
      <c r="DL34" s="1" t="s">
        <v>135</v>
      </c>
      <c r="DM34" s="1" t="s">
        <v>137</v>
      </c>
      <c r="DN34" s="1" t="s">
        <v>140</v>
      </c>
      <c r="DO34" s="1" t="s">
        <v>140</v>
      </c>
      <c r="DP34" s="1" t="s">
        <v>139</v>
      </c>
      <c r="DQ34" s="1" t="s">
        <v>139</v>
      </c>
      <c r="DR34" s="1" t="s">
        <v>139</v>
      </c>
      <c r="DS34" s="1" t="s">
        <v>139</v>
      </c>
      <c r="DT34" s="1" t="s">
        <v>176</v>
      </c>
      <c r="DU34" s="1" t="s">
        <v>139</v>
      </c>
      <c r="DV34" s="1" t="s">
        <v>139</v>
      </c>
      <c r="EA34">
        <v>5</v>
      </c>
      <c r="EB34" s="1" t="s">
        <v>785</v>
      </c>
      <c r="EC34" s="1" t="s">
        <v>441</v>
      </c>
      <c r="ED34" s="1" t="s">
        <v>139</v>
      </c>
      <c r="EE34" s="1" t="s">
        <v>139</v>
      </c>
      <c r="EF34" s="1" t="s">
        <v>139</v>
      </c>
      <c r="EG34" s="1" t="s">
        <v>139</v>
      </c>
      <c r="EH34" s="1" t="s">
        <v>139</v>
      </c>
      <c r="EI34" s="1" t="s">
        <v>182</v>
      </c>
      <c r="EJ34" s="1" t="s">
        <v>135</v>
      </c>
      <c r="EK34" s="1" t="s">
        <v>1085</v>
      </c>
      <c r="EL34" s="1" t="s">
        <v>140</v>
      </c>
      <c r="EM34" s="1" t="s">
        <v>139</v>
      </c>
      <c r="EN34" s="1" t="s">
        <v>139</v>
      </c>
      <c r="HW34">
        <v>5</v>
      </c>
      <c r="HX34" s="1" t="s">
        <v>439</v>
      </c>
      <c r="HY34" s="1" t="s">
        <v>135</v>
      </c>
    </row>
    <row r="35" spans="31:233" x14ac:dyDescent="0.25">
      <c r="AE35">
        <v>5</v>
      </c>
      <c r="AF35" s="1" t="s">
        <v>395</v>
      </c>
      <c r="AG35" s="1" t="s">
        <v>659</v>
      </c>
      <c r="AH35" s="1" t="s">
        <v>135</v>
      </c>
      <c r="AI35" s="1" t="s">
        <v>139</v>
      </c>
      <c r="AJ35" s="1" t="s">
        <v>139</v>
      </c>
      <c r="AK35" s="1" t="s">
        <v>654</v>
      </c>
      <c r="AL35" s="1" t="s">
        <v>139</v>
      </c>
      <c r="AM35" s="1" t="s">
        <v>139</v>
      </c>
      <c r="AN35" s="1" t="s">
        <v>139</v>
      </c>
      <c r="AO35" s="1" t="s">
        <v>139</v>
      </c>
      <c r="AP35" s="1" t="s">
        <v>139</v>
      </c>
      <c r="AQ35" s="1" t="s">
        <v>139</v>
      </c>
      <c r="AR35" s="1" t="s">
        <v>169</v>
      </c>
      <c r="AS35" s="1" t="s">
        <v>145</v>
      </c>
      <c r="AT35" s="1" t="s">
        <v>182</v>
      </c>
      <c r="AU35" s="1" t="s">
        <v>139</v>
      </c>
      <c r="AV35" s="1" t="s">
        <v>139</v>
      </c>
      <c r="AW35" s="1" t="s">
        <v>139</v>
      </c>
      <c r="AX35" s="1" t="s">
        <v>172</v>
      </c>
      <c r="AY35" s="1" t="s">
        <v>173</v>
      </c>
      <c r="AZ35" s="1" t="s">
        <v>395</v>
      </c>
      <c r="BA35" s="1" t="s">
        <v>174</v>
      </c>
      <c r="BB35" s="1" t="s">
        <v>139</v>
      </c>
      <c r="BC35" s="1" t="s">
        <v>139</v>
      </c>
      <c r="BD35" s="1" t="s">
        <v>175</v>
      </c>
      <c r="BE35" s="1" t="s">
        <v>139</v>
      </c>
      <c r="BF35" s="1" t="s">
        <v>139</v>
      </c>
      <c r="BG35" s="1" t="s">
        <v>139</v>
      </c>
      <c r="BH35" s="1" t="s">
        <v>139</v>
      </c>
      <c r="BI35" s="1" t="s">
        <v>139</v>
      </c>
      <c r="BJ35" s="1" t="s">
        <v>172</v>
      </c>
      <c r="BK35" s="1" t="s">
        <v>176</v>
      </c>
      <c r="BL35" s="1" t="s">
        <v>139</v>
      </c>
      <c r="BM35" s="1" t="s">
        <v>140</v>
      </c>
      <c r="BN35" s="1" t="s">
        <v>139</v>
      </c>
      <c r="BO35" s="1" t="s">
        <v>139</v>
      </c>
      <c r="BP35" s="1" t="s">
        <v>139</v>
      </c>
      <c r="BQ35" s="1" t="s">
        <v>145</v>
      </c>
      <c r="BR35" s="1" t="s">
        <v>137</v>
      </c>
      <c r="BS35" s="1" t="s">
        <v>137</v>
      </c>
      <c r="BT35" s="1" t="s">
        <v>137</v>
      </c>
      <c r="BU35" s="1" t="s">
        <v>140</v>
      </c>
      <c r="BV35" s="1" t="s">
        <v>140</v>
      </c>
      <c r="BW35" s="1" t="s">
        <v>139</v>
      </c>
      <c r="BX35" s="1" t="s">
        <v>139</v>
      </c>
      <c r="BY35" s="1" t="s">
        <v>140</v>
      </c>
      <c r="BZ35" s="1" t="s">
        <v>139</v>
      </c>
      <c r="CA35" s="1" t="s">
        <v>140</v>
      </c>
      <c r="CB35" s="1" t="s">
        <v>661</v>
      </c>
      <c r="CC35" s="1" t="s">
        <v>139</v>
      </c>
      <c r="CD35" s="1" t="s">
        <v>139</v>
      </c>
      <c r="CE35" s="1" t="s">
        <v>139</v>
      </c>
      <c r="CF35" s="1" t="s">
        <v>139</v>
      </c>
      <c r="CG35" s="1" t="s">
        <v>139</v>
      </c>
      <c r="CH35" s="1" t="s">
        <v>139</v>
      </c>
      <c r="CI35" s="1" t="s">
        <v>176</v>
      </c>
      <c r="CJ35" s="1" t="s">
        <v>139</v>
      </c>
      <c r="CK35" s="1" t="s">
        <v>139</v>
      </c>
      <c r="CL35" s="1" t="s">
        <v>139</v>
      </c>
      <c r="CM35">
        <v>5</v>
      </c>
      <c r="CN35" s="1" t="s">
        <v>688</v>
      </c>
      <c r="CO35" s="1" t="s">
        <v>756</v>
      </c>
      <c r="CP35" s="1" t="s">
        <v>757</v>
      </c>
      <c r="CQ35" s="1" t="s">
        <v>654</v>
      </c>
      <c r="CR35" s="1" t="s">
        <v>295</v>
      </c>
      <c r="CS35" s="1" t="s">
        <v>138</v>
      </c>
      <c r="CT35" s="1" t="s">
        <v>139</v>
      </c>
      <c r="CU35" s="1" t="s">
        <v>301</v>
      </c>
      <c r="CV35" s="1" t="s">
        <v>139</v>
      </c>
      <c r="CW35" s="1" t="s">
        <v>139</v>
      </c>
      <c r="CX35" s="1" t="s">
        <v>139</v>
      </c>
      <c r="CY35" s="1" t="s">
        <v>139</v>
      </c>
      <c r="CZ35" s="1" t="s">
        <v>139</v>
      </c>
      <c r="DG35">
        <v>5</v>
      </c>
      <c r="DH35" s="1" t="s">
        <v>627</v>
      </c>
      <c r="DI35" s="1" t="s">
        <v>373</v>
      </c>
      <c r="DJ35" s="1" t="s">
        <v>374</v>
      </c>
      <c r="DK35" s="1" t="s">
        <v>176</v>
      </c>
      <c r="DL35" s="1" t="s">
        <v>135</v>
      </c>
      <c r="DM35" s="1" t="s">
        <v>145</v>
      </c>
      <c r="DN35" s="1" t="s">
        <v>140</v>
      </c>
      <c r="DO35" s="1" t="s">
        <v>140</v>
      </c>
      <c r="DP35" s="1" t="s">
        <v>139</v>
      </c>
      <c r="DQ35" s="1" t="s">
        <v>139</v>
      </c>
      <c r="DR35" s="1" t="s">
        <v>139</v>
      </c>
      <c r="DS35" s="1" t="s">
        <v>139</v>
      </c>
      <c r="DT35" s="1" t="s">
        <v>176</v>
      </c>
      <c r="DU35" s="1" t="s">
        <v>139</v>
      </c>
      <c r="DV35" s="1" t="s">
        <v>139</v>
      </c>
      <c r="EA35">
        <v>5</v>
      </c>
      <c r="EB35" s="1" t="s">
        <v>782</v>
      </c>
      <c r="EC35" s="1" t="s">
        <v>441</v>
      </c>
      <c r="ED35" s="1" t="s">
        <v>139</v>
      </c>
      <c r="EE35" s="1" t="s">
        <v>139</v>
      </c>
      <c r="EF35" s="1" t="s">
        <v>139</v>
      </c>
      <c r="EG35" s="1" t="s">
        <v>139</v>
      </c>
      <c r="EH35" s="1" t="s">
        <v>139</v>
      </c>
      <c r="EI35" s="1" t="s">
        <v>182</v>
      </c>
      <c r="EJ35" s="1" t="s">
        <v>135</v>
      </c>
      <c r="EK35" s="1" t="s">
        <v>1081</v>
      </c>
      <c r="EL35" s="1" t="s">
        <v>140</v>
      </c>
      <c r="EM35" s="1" t="s">
        <v>139</v>
      </c>
      <c r="EN35" s="1" t="s">
        <v>139</v>
      </c>
      <c r="HW35">
        <v>5</v>
      </c>
      <c r="HX35" s="1" t="s">
        <v>432</v>
      </c>
      <c r="HY35" s="1" t="s">
        <v>1053</v>
      </c>
    </row>
    <row r="36" spans="31:233" x14ac:dyDescent="0.25">
      <c r="AE36">
        <v>5</v>
      </c>
      <c r="AF36" s="1" t="s">
        <v>662</v>
      </c>
      <c r="AG36" s="1" t="s">
        <v>663</v>
      </c>
      <c r="AH36" s="1" t="s">
        <v>135</v>
      </c>
      <c r="AI36" s="1" t="s">
        <v>139</v>
      </c>
      <c r="AJ36" s="1" t="s">
        <v>139</v>
      </c>
      <c r="AK36" s="1" t="s">
        <v>657</v>
      </c>
      <c r="AL36" s="1" t="s">
        <v>139</v>
      </c>
      <c r="AM36" s="1" t="s">
        <v>139</v>
      </c>
      <c r="AN36" s="1" t="s">
        <v>139</v>
      </c>
      <c r="AO36" s="1" t="s">
        <v>139</v>
      </c>
      <c r="AP36" s="1" t="s">
        <v>139</v>
      </c>
      <c r="AQ36" s="1" t="s">
        <v>139</v>
      </c>
      <c r="AR36" s="1" t="s">
        <v>169</v>
      </c>
      <c r="AS36" s="1" t="s">
        <v>140</v>
      </c>
      <c r="AT36" s="1" t="s">
        <v>182</v>
      </c>
      <c r="AU36" s="1" t="s">
        <v>139</v>
      </c>
      <c r="AV36" s="1" t="s">
        <v>139</v>
      </c>
      <c r="AW36" s="1" t="s">
        <v>139</v>
      </c>
      <c r="AX36" s="1" t="s">
        <v>172</v>
      </c>
      <c r="AY36" s="1" t="s">
        <v>173</v>
      </c>
      <c r="AZ36" s="1" t="s">
        <v>662</v>
      </c>
      <c r="BA36" s="1" t="s">
        <v>174</v>
      </c>
      <c r="BB36" s="1" t="s">
        <v>139</v>
      </c>
      <c r="BC36" s="1" t="s">
        <v>139</v>
      </c>
      <c r="BD36" s="1" t="s">
        <v>175</v>
      </c>
      <c r="BE36" s="1" t="s">
        <v>139</v>
      </c>
      <c r="BF36" s="1" t="s">
        <v>139</v>
      </c>
      <c r="BG36" s="1" t="s">
        <v>139</v>
      </c>
      <c r="BH36" s="1" t="s">
        <v>139</v>
      </c>
      <c r="BI36" s="1" t="s">
        <v>139</v>
      </c>
      <c r="BJ36" s="1" t="s">
        <v>172</v>
      </c>
      <c r="BK36" s="1" t="s">
        <v>176</v>
      </c>
      <c r="BL36" s="1" t="s">
        <v>139</v>
      </c>
      <c r="BM36" s="1" t="s">
        <v>140</v>
      </c>
      <c r="BN36" s="1" t="s">
        <v>139</v>
      </c>
      <c r="BO36" s="1" t="s">
        <v>139</v>
      </c>
      <c r="BP36" s="1" t="s">
        <v>139</v>
      </c>
      <c r="BQ36" s="1" t="s">
        <v>145</v>
      </c>
      <c r="BR36" s="1" t="s">
        <v>137</v>
      </c>
      <c r="BS36" s="1" t="s">
        <v>137</v>
      </c>
      <c r="BT36" s="1" t="s">
        <v>137</v>
      </c>
      <c r="BU36" s="1" t="s">
        <v>140</v>
      </c>
      <c r="BV36" s="1" t="s">
        <v>140</v>
      </c>
      <c r="BW36" s="1" t="s">
        <v>139</v>
      </c>
      <c r="BX36" s="1" t="s">
        <v>139</v>
      </c>
      <c r="BY36" s="1" t="s">
        <v>140</v>
      </c>
      <c r="BZ36" s="1" t="s">
        <v>139</v>
      </c>
      <c r="CA36" s="1" t="s">
        <v>140</v>
      </c>
      <c r="CB36" s="1" t="s">
        <v>665</v>
      </c>
      <c r="CC36" s="1" t="s">
        <v>139</v>
      </c>
      <c r="CD36" s="1" t="s">
        <v>139</v>
      </c>
      <c r="CE36" s="1" t="s">
        <v>139</v>
      </c>
      <c r="CF36" s="1" t="s">
        <v>139</v>
      </c>
      <c r="CG36" s="1" t="s">
        <v>139</v>
      </c>
      <c r="CH36" s="1" t="s">
        <v>139</v>
      </c>
      <c r="CI36" s="1" t="s">
        <v>176</v>
      </c>
      <c r="CJ36" s="1" t="s">
        <v>139</v>
      </c>
      <c r="CK36" s="1" t="s">
        <v>139</v>
      </c>
      <c r="CL36" s="1" t="s">
        <v>139</v>
      </c>
      <c r="CM36">
        <v>5</v>
      </c>
      <c r="CN36" s="1" t="s">
        <v>688</v>
      </c>
      <c r="CO36" s="1" t="s">
        <v>758</v>
      </c>
      <c r="CP36" s="1" t="s">
        <v>759</v>
      </c>
      <c r="CQ36" s="1" t="s">
        <v>657</v>
      </c>
      <c r="CR36" s="1" t="s">
        <v>295</v>
      </c>
      <c r="CS36" s="1" t="s">
        <v>678</v>
      </c>
      <c r="CT36" s="1" t="s">
        <v>139</v>
      </c>
      <c r="CU36" s="1" t="s">
        <v>301</v>
      </c>
      <c r="CV36" s="1" t="s">
        <v>139</v>
      </c>
      <c r="CW36" s="1" t="s">
        <v>139</v>
      </c>
      <c r="CX36" s="1" t="s">
        <v>139</v>
      </c>
      <c r="CY36" s="1" t="s">
        <v>139</v>
      </c>
      <c r="CZ36" s="1" t="s">
        <v>139</v>
      </c>
      <c r="DG36">
        <v>5</v>
      </c>
      <c r="DH36" s="1" t="s">
        <v>627</v>
      </c>
      <c r="DI36" s="1" t="s">
        <v>371</v>
      </c>
      <c r="DJ36" s="1" t="s">
        <v>372</v>
      </c>
      <c r="DK36" s="1" t="s">
        <v>176</v>
      </c>
      <c r="DL36" s="1" t="s">
        <v>135</v>
      </c>
      <c r="DM36" s="1" t="s">
        <v>145</v>
      </c>
      <c r="DN36" s="1" t="s">
        <v>140</v>
      </c>
      <c r="DO36" s="1" t="s">
        <v>140</v>
      </c>
      <c r="DP36" s="1" t="s">
        <v>139</v>
      </c>
      <c r="DQ36" s="1" t="s">
        <v>139</v>
      </c>
      <c r="DR36" s="1" t="s">
        <v>139</v>
      </c>
      <c r="DS36" s="1" t="s">
        <v>139</v>
      </c>
      <c r="DT36" s="1" t="s">
        <v>176</v>
      </c>
      <c r="DU36" s="1" t="s">
        <v>139</v>
      </c>
      <c r="DV36" s="1" t="s">
        <v>139</v>
      </c>
      <c r="EA36">
        <v>5</v>
      </c>
      <c r="EB36" s="1" t="s">
        <v>700</v>
      </c>
      <c r="EC36" s="1" t="s">
        <v>441</v>
      </c>
      <c r="ED36" s="1" t="s">
        <v>139</v>
      </c>
      <c r="EE36" s="1" t="s">
        <v>139</v>
      </c>
      <c r="EF36" s="1" t="s">
        <v>139</v>
      </c>
      <c r="EG36" s="1" t="s">
        <v>139</v>
      </c>
      <c r="EH36" s="1" t="s">
        <v>139</v>
      </c>
      <c r="EI36" s="1" t="s">
        <v>182</v>
      </c>
      <c r="EJ36" s="1" t="s">
        <v>135</v>
      </c>
      <c r="EK36" s="1" t="s">
        <v>450</v>
      </c>
      <c r="EL36" s="1" t="s">
        <v>140</v>
      </c>
      <c r="EM36" s="1" t="s">
        <v>139</v>
      </c>
      <c r="EN36" s="1" t="s">
        <v>139</v>
      </c>
      <c r="HW36">
        <v>5</v>
      </c>
      <c r="HX36" s="1" t="s">
        <v>440</v>
      </c>
      <c r="HY36" s="1" t="s">
        <v>137</v>
      </c>
    </row>
    <row r="37" spans="31:233" x14ac:dyDescent="0.25">
      <c r="AE37">
        <v>5</v>
      </c>
      <c r="AF37" s="1" t="s">
        <v>561</v>
      </c>
      <c r="AG37" s="1" t="s">
        <v>690</v>
      </c>
      <c r="AH37" s="1" t="s">
        <v>135</v>
      </c>
      <c r="AI37" s="1" t="s">
        <v>139</v>
      </c>
      <c r="AJ37" s="1" t="s">
        <v>139</v>
      </c>
      <c r="AK37" s="1" t="s">
        <v>660</v>
      </c>
      <c r="AL37" s="1" t="s">
        <v>139</v>
      </c>
      <c r="AM37" s="1" t="s">
        <v>139</v>
      </c>
      <c r="AN37" s="1" t="s">
        <v>139</v>
      </c>
      <c r="AO37" s="1" t="s">
        <v>139</v>
      </c>
      <c r="AP37" s="1" t="s">
        <v>139</v>
      </c>
      <c r="AQ37" s="1" t="s">
        <v>139</v>
      </c>
      <c r="AR37" s="1" t="s">
        <v>169</v>
      </c>
      <c r="AS37" s="1" t="s">
        <v>691</v>
      </c>
      <c r="AT37" s="1" t="s">
        <v>170</v>
      </c>
      <c r="AU37" s="1" t="s">
        <v>135</v>
      </c>
      <c r="AV37" s="1" t="s">
        <v>692</v>
      </c>
      <c r="AW37" s="1" t="s">
        <v>139</v>
      </c>
      <c r="AX37" s="1" t="s">
        <v>172</v>
      </c>
      <c r="AY37" s="1" t="s">
        <v>173</v>
      </c>
      <c r="AZ37" s="1" t="s">
        <v>561</v>
      </c>
      <c r="BA37" s="1" t="s">
        <v>174</v>
      </c>
      <c r="BB37" s="1" t="s">
        <v>139</v>
      </c>
      <c r="BC37" s="1" t="s">
        <v>139</v>
      </c>
      <c r="BD37" s="1" t="s">
        <v>175</v>
      </c>
      <c r="BE37" s="1" t="s">
        <v>561</v>
      </c>
      <c r="BF37" s="1" t="s">
        <v>174</v>
      </c>
      <c r="BG37" s="1" t="s">
        <v>139</v>
      </c>
      <c r="BH37" s="1" t="s">
        <v>139</v>
      </c>
      <c r="BI37" s="1" t="s">
        <v>139</v>
      </c>
      <c r="BJ37" s="1" t="s">
        <v>172</v>
      </c>
      <c r="BK37" s="1" t="s">
        <v>176</v>
      </c>
      <c r="BL37" s="1" t="s">
        <v>139</v>
      </c>
      <c r="BM37" s="1" t="s">
        <v>140</v>
      </c>
      <c r="BN37" s="1" t="s">
        <v>139</v>
      </c>
      <c r="BO37" s="1" t="s">
        <v>139</v>
      </c>
      <c r="BP37" s="1" t="s">
        <v>139</v>
      </c>
      <c r="BQ37" s="1" t="s">
        <v>145</v>
      </c>
      <c r="BR37" s="1" t="s">
        <v>137</v>
      </c>
      <c r="BS37" s="1" t="s">
        <v>137</v>
      </c>
      <c r="BT37" s="1" t="s">
        <v>137</v>
      </c>
      <c r="BU37" s="1" t="s">
        <v>140</v>
      </c>
      <c r="BV37" s="1" t="s">
        <v>140</v>
      </c>
      <c r="BW37" s="1" t="s">
        <v>139</v>
      </c>
      <c r="BX37" s="1" t="s">
        <v>139</v>
      </c>
      <c r="BY37" s="1" t="s">
        <v>139</v>
      </c>
      <c r="BZ37" s="1" t="s">
        <v>139</v>
      </c>
      <c r="CA37" s="1" t="s">
        <v>140</v>
      </c>
      <c r="CB37" s="1" t="s">
        <v>693</v>
      </c>
      <c r="CC37" s="1" t="s">
        <v>139</v>
      </c>
      <c r="CD37" s="1" t="s">
        <v>139</v>
      </c>
      <c r="CE37" s="1" t="s">
        <v>139</v>
      </c>
      <c r="CF37" s="1" t="s">
        <v>139</v>
      </c>
      <c r="CG37" s="1" t="s">
        <v>139</v>
      </c>
      <c r="CH37" s="1" t="s">
        <v>139</v>
      </c>
      <c r="CI37" s="1" t="s">
        <v>176</v>
      </c>
      <c r="CJ37" s="1" t="s">
        <v>139</v>
      </c>
      <c r="CK37" s="1" t="s">
        <v>139</v>
      </c>
      <c r="CL37" s="1" t="s">
        <v>139</v>
      </c>
      <c r="CM37">
        <v>5</v>
      </c>
      <c r="CN37" s="1" t="s">
        <v>688</v>
      </c>
      <c r="CO37" s="1" t="s">
        <v>760</v>
      </c>
      <c r="CP37" s="1" t="s">
        <v>761</v>
      </c>
      <c r="CQ37" s="1" t="s">
        <v>660</v>
      </c>
      <c r="CR37" s="1" t="s">
        <v>295</v>
      </c>
      <c r="CS37" s="1" t="s">
        <v>678</v>
      </c>
      <c r="CT37" s="1" t="s">
        <v>139</v>
      </c>
      <c r="CU37" s="1" t="s">
        <v>301</v>
      </c>
      <c r="CV37" s="1" t="s">
        <v>139</v>
      </c>
      <c r="CW37" s="1" t="s">
        <v>139</v>
      </c>
      <c r="CX37" s="1" t="s">
        <v>139</v>
      </c>
      <c r="CY37" s="1" t="s">
        <v>139</v>
      </c>
      <c r="CZ37" s="1" t="s">
        <v>139</v>
      </c>
      <c r="DG37">
        <v>5</v>
      </c>
      <c r="DH37" s="1" t="s">
        <v>627</v>
      </c>
      <c r="DI37" s="1" t="s">
        <v>389</v>
      </c>
      <c r="DJ37" s="1" t="s">
        <v>390</v>
      </c>
      <c r="DK37" s="1" t="s">
        <v>176</v>
      </c>
      <c r="DL37" s="1" t="s">
        <v>135</v>
      </c>
      <c r="DM37" s="1" t="s">
        <v>145</v>
      </c>
      <c r="DN37" s="1" t="s">
        <v>140</v>
      </c>
      <c r="DO37" s="1" t="s">
        <v>140</v>
      </c>
      <c r="DP37" s="1" t="s">
        <v>139</v>
      </c>
      <c r="DQ37" s="1" t="s">
        <v>139</v>
      </c>
      <c r="DR37" s="1" t="s">
        <v>139</v>
      </c>
      <c r="DS37" s="1" t="s">
        <v>139</v>
      </c>
      <c r="DT37" s="1" t="s">
        <v>176</v>
      </c>
      <c r="DU37" s="1" t="s">
        <v>139</v>
      </c>
      <c r="DV37" s="1" t="s">
        <v>139</v>
      </c>
      <c r="EA37">
        <v>5</v>
      </c>
      <c r="EB37" s="1" t="s">
        <v>732</v>
      </c>
      <c r="EC37" s="1" t="s">
        <v>441</v>
      </c>
      <c r="ED37" s="1" t="s">
        <v>139</v>
      </c>
      <c r="EE37" s="1" t="s">
        <v>139</v>
      </c>
      <c r="EF37" s="1" t="s">
        <v>139</v>
      </c>
      <c r="EG37" s="1" t="s">
        <v>139</v>
      </c>
      <c r="EH37" s="1" t="s">
        <v>139</v>
      </c>
      <c r="EI37" s="1" t="s">
        <v>182</v>
      </c>
      <c r="EJ37" s="1" t="s">
        <v>135</v>
      </c>
      <c r="EK37" s="1" t="s">
        <v>1077</v>
      </c>
      <c r="EL37" s="1" t="s">
        <v>140</v>
      </c>
      <c r="EM37" s="1" t="s">
        <v>139</v>
      </c>
      <c r="EN37" s="1" t="s">
        <v>139</v>
      </c>
      <c r="HW37">
        <v>4</v>
      </c>
      <c r="HX37" s="1" t="s">
        <v>403</v>
      </c>
      <c r="HY37" s="1" t="s">
        <v>135</v>
      </c>
    </row>
    <row r="38" spans="31:233" x14ac:dyDescent="0.25">
      <c r="AE38">
        <v>5</v>
      </c>
      <c r="AF38" s="1" t="s">
        <v>568</v>
      </c>
      <c r="AG38" s="1" t="s">
        <v>668</v>
      </c>
      <c r="AH38" s="1" t="s">
        <v>135</v>
      </c>
      <c r="AI38" s="1" t="s">
        <v>139</v>
      </c>
      <c r="AJ38" s="1" t="s">
        <v>139</v>
      </c>
      <c r="AK38" s="1" t="s">
        <v>664</v>
      </c>
      <c r="AL38" s="1" t="s">
        <v>139</v>
      </c>
      <c r="AM38" s="1" t="s">
        <v>139</v>
      </c>
      <c r="AN38" s="1" t="s">
        <v>139</v>
      </c>
      <c r="AO38" s="1" t="s">
        <v>139</v>
      </c>
      <c r="AP38" s="1" t="s">
        <v>139</v>
      </c>
      <c r="AQ38" s="1" t="s">
        <v>139</v>
      </c>
      <c r="AR38" s="1" t="s">
        <v>169</v>
      </c>
      <c r="AS38" s="1" t="s">
        <v>145</v>
      </c>
      <c r="AT38" s="1" t="s">
        <v>182</v>
      </c>
      <c r="AU38" s="1" t="s">
        <v>139</v>
      </c>
      <c r="AV38" s="1" t="s">
        <v>139</v>
      </c>
      <c r="AW38" s="1" t="s">
        <v>139</v>
      </c>
      <c r="AX38" s="1" t="s">
        <v>172</v>
      </c>
      <c r="AY38" s="1" t="s">
        <v>173</v>
      </c>
      <c r="AZ38" s="1" t="s">
        <v>568</v>
      </c>
      <c r="BA38" s="1" t="s">
        <v>174</v>
      </c>
      <c r="BB38" s="1" t="s">
        <v>139</v>
      </c>
      <c r="BC38" s="1" t="s">
        <v>139</v>
      </c>
      <c r="BD38" s="1" t="s">
        <v>175</v>
      </c>
      <c r="BE38" s="1" t="s">
        <v>139</v>
      </c>
      <c r="BF38" s="1" t="s">
        <v>139</v>
      </c>
      <c r="BG38" s="1" t="s">
        <v>139</v>
      </c>
      <c r="BH38" s="1" t="s">
        <v>139</v>
      </c>
      <c r="BI38" s="1" t="s">
        <v>139</v>
      </c>
      <c r="BJ38" s="1" t="s">
        <v>172</v>
      </c>
      <c r="BK38" s="1" t="s">
        <v>176</v>
      </c>
      <c r="BL38" s="1" t="s">
        <v>139</v>
      </c>
      <c r="BM38" s="1" t="s">
        <v>140</v>
      </c>
      <c r="BN38" s="1" t="s">
        <v>139</v>
      </c>
      <c r="BO38" s="1" t="s">
        <v>139</v>
      </c>
      <c r="BP38" s="1" t="s">
        <v>139</v>
      </c>
      <c r="BQ38" s="1" t="s">
        <v>145</v>
      </c>
      <c r="BR38" s="1" t="s">
        <v>137</v>
      </c>
      <c r="BS38" s="1" t="s">
        <v>137</v>
      </c>
      <c r="BT38" s="1" t="s">
        <v>137</v>
      </c>
      <c r="BU38" s="1" t="s">
        <v>140</v>
      </c>
      <c r="BV38" s="1" t="s">
        <v>140</v>
      </c>
      <c r="BW38" s="1" t="s">
        <v>139</v>
      </c>
      <c r="BX38" s="1" t="s">
        <v>139</v>
      </c>
      <c r="BY38" s="1" t="s">
        <v>140</v>
      </c>
      <c r="BZ38" s="1" t="s">
        <v>139</v>
      </c>
      <c r="CA38" s="1" t="s">
        <v>140</v>
      </c>
      <c r="CB38" s="1" t="s">
        <v>670</v>
      </c>
      <c r="CC38" s="1" t="s">
        <v>139</v>
      </c>
      <c r="CD38" s="1" t="s">
        <v>139</v>
      </c>
      <c r="CE38" s="1" t="s">
        <v>139</v>
      </c>
      <c r="CF38" s="1" t="s">
        <v>139</v>
      </c>
      <c r="CG38" s="1" t="s">
        <v>139</v>
      </c>
      <c r="CH38" s="1" t="s">
        <v>139</v>
      </c>
      <c r="CI38" s="1" t="s">
        <v>176</v>
      </c>
      <c r="CJ38" s="1" t="s">
        <v>139</v>
      </c>
      <c r="CK38" s="1" t="s">
        <v>139</v>
      </c>
      <c r="CL38" s="1" t="s">
        <v>139</v>
      </c>
      <c r="CM38">
        <v>5</v>
      </c>
      <c r="CN38" s="1" t="s">
        <v>688</v>
      </c>
      <c r="CO38" s="1" t="s">
        <v>762</v>
      </c>
      <c r="CP38" s="1" t="s">
        <v>763</v>
      </c>
      <c r="CQ38" s="1" t="s">
        <v>664</v>
      </c>
      <c r="CR38" s="1" t="s">
        <v>295</v>
      </c>
      <c r="CS38" s="1" t="s">
        <v>138</v>
      </c>
      <c r="CT38" s="1" t="s">
        <v>139</v>
      </c>
      <c r="CU38" s="1" t="s">
        <v>301</v>
      </c>
      <c r="CV38" s="1" t="s">
        <v>139</v>
      </c>
      <c r="CW38" s="1" t="s">
        <v>139</v>
      </c>
      <c r="CX38" s="1" t="s">
        <v>139</v>
      </c>
      <c r="CY38" s="1" t="s">
        <v>139</v>
      </c>
      <c r="CZ38" s="1" t="s">
        <v>139</v>
      </c>
      <c r="DG38">
        <v>5</v>
      </c>
      <c r="DH38" s="1" t="s">
        <v>627</v>
      </c>
      <c r="DI38" s="1" t="s">
        <v>387</v>
      </c>
      <c r="DJ38" s="1" t="s">
        <v>388</v>
      </c>
      <c r="DK38" s="1" t="s">
        <v>176</v>
      </c>
      <c r="DL38" s="1" t="s">
        <v>135</v>
      </c>
      <c r="DM38" s="1" t="s">
        <v>137</v>
      </c>
      <c r="DN38" s="1" t="s">
        <v>140</v>
      </c>
      <c r="DO38" s="1" t="s">
        <v>140</v>
      </c>
      <c r="DP38" s="1" t="s">
        <v>139</v>
      </c>
      <c r="DQ38" s="1" t="s">
        <v>139</v>
      </c>
      <c r="DR38" s="1" t="s">
        <v>139</v>
      </c>
      <c r="DS38" s="1" t="s">
        <v>139</v>
      </c>
      <c r="DT38" s="1" t="s">
        <v>176</v>
      </c>
      <c r="DU38" s="1" t="s">
        <v>139</v>
      </c>
      <c r="DV38" s="1" t="s">
        <v>139</v>
      </c>
      <c r="EA38">
        <v>5</v>
      </c>
      <c r="EB38" s="1" t="s">
        <v>788</v>
      </c>
      <c r="EC38" s="1" t="s">
        <v>441</v>
      </c>
      <c r="ED38" s="1" t="s">
        <v>139</v>
      </c>
      <c r="EE38" s="1" t="s">
        <v>139</v>
      </c>
      <c r="EF38" s="1" t="s">
        <v>139</v>
      </c>
      <c r="EG38" s="1" t="s">
        <v>139</v>
      </c>
      <c r="EH38" s="1" t="s">
        <v>139</v>
      </c>
      <c r="EI38" s="1" t="s">
        <v>182</v>
      </c>
      <c r="EJ38" s="1" t="s">
        <v>135</v>
      </c>
      <c r="EK38" s="1" t="s">
        <v>1086</v>
      </c>
      <c r="EL38" s="1" t="s">
        <v>140</v>
      </c>
      <c r="EM38" s="1" t="s">
        <v>139</v>
      </c>
      <c r="EN38" s="1" t="s">
        <v>139</v>
      </c>
      <c r="HW38">
        <v>4</v>
      </c>
      <c r="HX38" s="1" t="s">
        <v>404</v>
      </c>
      <c r="HY38" s="1" t="s">
        <v>139</v>
      </c>
    </row>
    <row r="39" spans="31:233" x14ac:dyDescent="0.25">
      <c r="AE39">
        <v>5</v>
      </c>
      <c r="AF39" s="1" t="s">
        <v>671</v>
      </c>
      <c r="AG39" s="1" t="s">
        <v>672</v>
      </c>
      <c r="AH39" s="1" t="s">
        <v>135</v>
      </c>
      <c r="AI39" s="1" t="s">
        <v>139</v>
      </c>
      <c r="AJ39" s="1" t="s">
        <v>139</v>
      </c>
      <c r="AK39" s="1" t="s">
        <v>666</v>
      </c>
      <c r="AL39" s="1" t="s">
        <v>139</v>
      </c>
      <c r="AM39" s="1" t="s">
        <v>139</v>
      </c>
      <c r="AN39" s="1" t="s">
        <v>139</v>
      </c>
      <c r="AO39" s="1" t="s">
        <v>139</v>
      </c>
      <c r="AP39" s="1" t="s">
        <v>139</v>
      </c>
      <c r="AQ39" s="1" t="s">
        <v>139</v>
      </c>
      <c r="AR39" s="1" t="s">
        <v>169</v>
      </c>
      <c r="AS39" s="1" t="s">
        <v>140</v>
      </c>
      <c r="AT39" s="1" t="s">
        <v>182</v>
      </c>
      <c r="AU39" s="1" t="s">
        <v>139</v>
      </c>
      <c r="AV39" s="1" t="s">
        <v>139</v>
      </c>
      <c r="AW39" s="1" t="s">
        <v>139</v>
      </c>
      <c r="AX39" s="1" t="s">
        <v>172</v>
      </c>
      <c r="AY39" s="1" t="s">
        <v>173</v>
      </c>
      <c r="AZ39" s="1" t="s">
        <v>671</v>
      </c>
      <c r="BA39" s="1" t="s">
        <v>174</v>
      </c>
      <c r="BB39" s="1" t="s">
        <v>139</v>
      </c>
      <c r="BC39" s="1" t="s">
        <v>139</v>
      </c>
      <c r="BD39" s="1" t="s">
        <v>175</v>
      </c>
      <c r="BE39" s="1" t="s">
        <v>139</v>
      </c>
      <c r="BF39" s="1" t="s">
        <v>139</v>
      </c>
      <c r="BG39" s="1" t="s">
        <v>139</v>
      </c>
      <c r="BH39" s="1" t="s">
        <v>139</v>
      </c>
      <c r="BI39" s="1" t="s">
        <v>139</v>
      </c>
      <c r="BJ39" s="1" t="s">
        <v>172</v>
      </c>
      <c r="BK39" s="1" t="s">
        <v>176</v>
      </c>
      <c r="BL39" s="1" t="s">
        <v>139</v>
      </c>
      <c r="BM39" s="1" t="s">
        <v>140</v>
      </c>
      <c r="BN39" s="1" t="s">
        <v>139</v>
      </c>
      <c r="BO39" s="1" t="s">
        <v>139</v>
      </c>
      <c r="BP39" s="1" t="s">
        <v>139</v>
      </c>
      <c r="BQ39" s="1" t="s">
        <v>145</v>
      </c>
      <c r="BR39" s="1" t="s">
        <v>137</v>
      </c>
      <c r="BS39" s="1" t="s">
        <v>137</v>
      </c>
      <c r="BT39" s="1" t="s">
        <v>137</v>
      </c>
      <c r="BU39" s="1" t="s">
        <v>140</v>
      </c>
      <c r="BV39" s="1" t="s">
        <v>140</v>
      </c>
      <c r="BW39" s="1" t="s">
        <v>139</v>
      </c>
      <c r="BX39" s="1" t="s">
        <v>139</v>
      </c>
      <c r="BY39" s="1" t="s">
        <v>140</v>
      </c>
      <c r="BZ39" s="1" t="s">
        <v>139</v>
      </c>
      <c r="CA39" s="1" t="s">
        <v>140</v>
      </c>
      <c r="CB39" s="1" t="s">
        <v>674</v>
      </c>
      <c r="CC39" s="1" t="s">
        <v>139</v>
      </c>
      <c r="CD39" s="1" t="s">
        <v>139</v>
      </c>
      <c r="CE39" s="1" t="s">
        <v>139</v>
      </c>
      <c r="CF39" s="1" t="s">
        <v>139</v>
      </c>
      <c r="CG39" s="1" t="s">
        <v>139</v>
      </c>
      <c r="CH39" s="1" t="s">
        <v>139</v>
      </c>
      <c r="CI39" s="1" t="s">
        <v>176</v>
      </c>
      <c r="CJ39" s="1" t="s">
        <v>139</v>
      </c>
      <c r="CK39" s="1" t="s">
        <v>139</v>
      </c>
      <c r="CL39" s="1" t="s">
        <v>139</v>
      </c>
      <c r="CM39">
        <v>5</v>
      </c>
      <c r="CN39" s="1" t="s">
        <v>688</v>
      </c>
      <c r="CO39" s="1" t="s">
        <v>764</v>
      </c>
      <c r="CP39" s="1" t="s">
        <v>765</v>
      </c>
      <c r="CQ39" s="1" t="s">
        <v>666</v>
      </c>
      <c r="CR39" s="1" t="s">
        <v>295</v>
      </c>
      <c r="CS39" s="1" t="s">
        <v>138</v>
      </c>
      <c r="CT39" s="1" t="s">
        <v>139</v>
      </c>
      <c r="CU39" s="1" t="s">
        <v>301</v>
      </c>
      <c r="CV39" s="1" t="s">
        <v>139</v>
      </c>
      <c r="CW39" s="1" t="s">
        <v>139</v>
      </c>
      <c r="CX39" s="1" t="s">
        <v>139</v>
      </c>
      <c r="CY39" s="1" t="s">
        <v>139</v>
      </c>
      <c r="CZ39" s="1" t="s">
        <v>139</v>
      </c>
      <c r="DG39">
        <v>5</v>
      </c>
      <c r="DH39" s="1" t="s">
        <v>627</v>
      </c>
      <c r="DI39" s="1" t="s">
        <v>385</v>
      </c>
      <c r="DJ39" s="1" t="s">
        <v>386</v>
      </c>
      <c r="DK39" s="1" t="s">
        <v>176</v>
      </c>
      <c r="DL39" s="1" t="s">
        <v>135</v>
      </c>
      <c r="DM39" s="1" t="s">
        <v>145</v>
      </c>
      <c r="DN39" s="1" t="s">
        <v>140</v>
      </c>
      <c r="DO39" s="1" t="s">
        <v>140</v>
      </c>
      <c r="DP39" s="1" t="s">
        <v>139</v>
      </c>
      <c r="DQ39" s="1" t="s">
        <v>139</v>
      </c>
      <c r="DR39" s="1" t="s">
        <v>139</v>
      </c>
      <c r="DS39" s="1" t="s">
        <v>139</v>
      </c>
      <c r="DT39" s="1" t="s">
        <v>176</v>
      </c>
      <c r="DU39" s="1" t="s">
        <v>139</v>
      </c>
      <c r="DV39" s="1" t="s">
        <v>139</v>
      </c>
      <c r="EA39">
        <v>5</v>
      </c>
      <c r="EB39" s="1" t="s">
        <v>706</v>
      </c>
      <c r="EC39" s="1" t="s">
        <v>441</v>
      </c>
      <c r="ED39" s="1" t="s">
        <v>139</v>
      </c>
      <c r="EE39" s="1" t="s">
        <v>139</v>
      </c>
      <c r="EF39" s="1" t="s">
        <v>139</v>
      </c>
      <c r="EG39" s="1" t="s">
        <v>139</v>
      </c>
      <c r="EH39" s="1" t="s">
        <v>139</v>
      </c>
      <c r="EI39" s="1" t="s">
        <v>182</v>
      </c>
      <c r="EJ39" s="1" t="s">
        <v>135</v>
      </c>
      <c r="EK39" s="1" t="s">
        <v>1071</v>
      </c>
      <c r="EL39" s="1" t="s">
        <v>140</v>
      </c>
      <c r="EM39" s="1" t="s">
        <v>139</v>
      </c>
      <c r="EN39" s="1" t="s">
        <v>139</v>
      </c>
      <c r="HW39">
        <v>4</v>
      </c>
      <c r="HX39" s="1" t="s">
        <v>405</v>
      </c>
      <c r="HY39" s="1" t="s">
        <v>139</v>
      </c>
    </row>
    <row r="40" spans="31:233" x14ac:dyDescent="0.25">
      <c r="AE40">
        <v>5</v>
      </c>
      <c r="AF40" s="1" t="s">
        <v>675</v>
      </c>
      <c r="AG40" s="1" t="s">
        <v>676</v>
      </c>
      <c r="AH40" s="1" t="s">
        <v>135</v>
      </c>
      <c r="AI40" s="1" t="s">
        <v>139</v>
      </c>
      <c r="AJ40" s="1" t="s">
        <v>139</v>
      </c>
      <c r="AK40" s="1" t="s">
        <v>669</v>
      </c>
      <c r="AL40" s="1" t="s">
        <v>139</v>
      </c>
      <c r="AM40" s="1" t="s">
        <v>139</v>
      </c>
      <c r="AN40" s="1" t="s">
        <v>139</v>
      </c>
      <c r="AO40" s="1" t="s">
        <v>139</v>
      </c>
      <c r="AP40" s="1" t="s">
        <v>139</v>
      </c>
      <c r="AQ40" s="1" t="s">
        <v>139</v>
      </c>
      <c r="AR40" s="1" t="s">
        <v>169</v>
      </c>
      <c r="AS40" s="1" t="s">
        <v>678</v>
      </c>
      <c r="AT40" s="1" t="s">
        <v>182</v>
      </c>
      <c r="AU40" s="1" t="s">
        <v>139</v>
      </c>
      <c r="AV40" s="1" t="s">
        <v>139</v>
      </c>
      <c r="AW40" s="1" t="s">
        <v>139</v>
      </c>
      <c r="AX40" s="1" t="s">
        <v>172</v>
      </c>
      <c r="AY40" s="1" t="s">
        <v>173</v>
      </c>
      <c r="AZ40" s="1" t="s">
        <v>675</v>
      </c>
      <c r="BA40" s="1" t="s">
        <v>174</v>
      </c>
      <c r="BB40" s="1" t="s">
        <v>139</v>
      </c>
      <c r="BC40" s="1" t="s">
        <v>139</v>
      </c>
      <c r="BD40" s="1" t="s">
        <v>175</v>
      </c>
      <c r="BE40" s="1" t="s">
        <v>139</v>
      </c>
      <c r="BF40" s="1" t="s">
        <v>139</v>
      </c>
      <c r="BG40" s="1" t="s">
        <v>139</v>
      </c>
      <c r="BH40" s="1" t="s">
        <v>139</v>
      </c>
      <c r="BI40" s="1" t="s">
        <v>139</v>
      </c>
      <c r="BJ40" s="1" t="s">
        <v>172</v>
      </c>
      <c r="BK40" s="1" t="s">
        <v>176</v>
      </c>
      <c r="BL40" s="1" t="s">
        <v>139</v>
      </c>
      <c r="BM40" s="1" t="s">
        <v>140</v>
      </c>
      <c r="BN40" s="1" t="s">
        <v>139</v>
      </c>
      <c r="BO40" s="1" t="s">
        <v>139</v>
      </c>
      <c r="BP40" s="1" t="s">
        <v>139</v>
      </c>
      <c r="BQ40" s="1" t="s">
        <v>145</v>
      </c>
      <c r="BR40" s="1" t="s">
        <v>137</v>
      </c>
      <c r="BS40" s="1" t="s">
        <v>137</v>
      </c>
      <c r="BT40" s="1" t="s">
        <v>137</v>
      </c>
      <c r="BU40" s="1" t="s">
        <v>140</v>
      </c>
      <c r="BV40" s="1" t="s">
        <v>140</v>
      </c>
      <c r="BW40" s="1" t="s">
        <v>139</v>
      </c>
      <c r="BX40" s="1" t="s">
        <v>139</v>
      </c>
      <c r="BY40" s="1" t="s">
        <v>140</v>
      </c>
      <c r="BZ40" s="1" t="s">
        <v>139</v>
      </c>
      <c r="CA40" s="1" t="s">
        <v>140</v>
      </c>
      <c r="CB40" s="1" t="s">
        <v>679</v>
      </c>
      <c r="CC40" s="1" t="s">
        <v>139</v>
      </c>
      <c r="CD40" s="1" t="s">
        <v>139</v>
      </c>
      <c r="CE40" s="1" t="s">
        <v>139</v>
      </c>
      <c r="CF40" s="1" t="s">
        <v>139</v>
      </c>
      <c r="CG40" s="1" t="s">
        <v>139</v>
      </c>
      <c r="CH40" s="1" t="s">
        <v>139</v>
      </c>
      <c r="CI40" s="1" t="s">
        <v>176</v>
      </c>
      <c r="CJ40" s="1" t="s">
        <v>139</v>
      </c>
      <c r="CK40" s="1" t="s">
        <v>139</v>
      </c>
      <c r="CL40" s="1" t="s">
        <v>139</v>
      </c>
      <c r="CM40">
        <v>5</v>
      </c>
      <c r="CN40" s="1" t="s">
        <v>688</v>
      </c>
      <c r="CO40" s="1" t="s">
        <v>766</v>
      </c>
      <c r="CP40" s="1" t="s">
        <v>767</v>
      </c>
      <c r="CQ40" s="1" t="s">
        <v>669</v>
      </c>
      <c r="CR40" s="1" t="s">
        <v>295</v>
      </c>
      <c r="CS40" s="1" t="s">
        <v>138</v>
      </c>
      <c r="CT40" s="1" t="s">
        <v>139</v>
      </c>
      <c r="CU40" s="1" t="s">
        <v>301</v>
      </c>
      <c r="CV40" s="1" t="s">
        <v>139</v>
      </c>
      <c r="CW40" s="1" t="s">
        <v>139</v>
      </c>
      <c r="CX40" s="1" t="s">
        <v>139</v>
      </c>
      <c r="CY40" s="1" t="s">
        <v>139</v>
      </c>
      <c r="CZ40" s="1" t="s">
        <v>139</v>
      </c>
      <c r="DG40">
        <v>5</v>
      </c>
      <c r="DH40" s="1" t="s">
        <v>627</v>
      </c>
      <c r="DI40" s="1" t="s">
        <v>383</v>
      </c>
      <c r="DJ40" s="1" t="s">
        <v>384</v>
      </c>
      <c r="DK40" s="1" t="s">
        <v>176</v>
      </c>
      <c r="DL40" s="1" t="s">
        <v>135</v>
      </c>
      <c r="DM40" s="1" t="s">
        <v>145</v>
      </c>
      <c r="DN40" s="1" t="s">
        <v>140</v>
      </c>
      <c r="DO40" s="1" t="s">
        <v>140</v>
      </c>
      <c r="DP40" s="1" t="s">
        <v>139</v>
      </c>
      <c r="DQ40" s="1" t="s">
        <v>139</v>
      </c>
      <c r="DR40" s="1" t="s">
        <v>139</v>
      </c>
      <c r="DS40" s="1" t="s">
        <v>139</v>
      </c>
      <c r="DT40" s="1" t="s">
        <v>176</v>
      </c>
      <c r="DU40" s="1" t="s">
        <v>139</v>
      </c>
      <c r="DV40" s="1" t="s">
        <v>139</v>
      </c>
      <c r="EA40">
        <v>5</v>
      </c>
      <c r="EB40" s="1" t="s">
        <v>803</v>
      </c>
      <c r="EC40" s="1" t="s">
        <v>441</v>
      </c>
      <c r="ED40" s="1" t="s">
        <v>139</v>
      </c>
      <c r="EE40" s="1" t="s">
        <v>139</v>
      </c>
      <c r="EF40" s="1" t="s">
        <v>139</v>
      </c>
      <c r="EG40" s="1" t="s">
        <v>139</v>
      </c>
      <c r="EH40" s="1" t="s">
        <v>139</v>
      </c>
      <c r="EI40" s="1" t="s">
        <v>182</v>
      </c>
      <c r="EJ40" s="1" t="s">
        <v>135</v>
      </c>
      <c r="EK40" s="1" t="s">
        <v>1063</v>
      </c>
      <c r="EL40" s="1" t="s">
        <v>140</v>
      </c>
      <c r="EM40" s="1" t="s">
        <v>139</v>
      </c>
      <c r="EN40" s="1" t="s">
        <v>139</v>
      </c>
      <c r="HW40">
        <v>4</v>
      </c>
      <c r="HX40" s="1" t="s">
        <v>406</v>
      </c>
      <c r="HY40" s="1" t="s">
        <v>137</v>
      </c>
    </row>
    <row r="41" spans="31:233" x14ac:dyDescent="0.25">
      <c r="AE41">
        <v>5</v>
      </c>
      <c r="AF41" s="1" t="s">
        <v>680</v>
      </c>
      <c r="AG41" s="1" t="s">
        <v>681</v>
      </c>
      <c r="AH41" s="1" t="s">
        <v>135</v>
      </c>
      <c r="AI41" s="1" t="s">
        <v>139</v>
      </c>
      <c r="AJ41" s="1" t="s">
        <v>139</v>
      </c>
      <c r="AK41" s="1" t="s">
        <v>673</v>
      </c>
      <c r="AL41" s="1" t="s">
        <v>139</v>
      </c>
      <c r="AM41" s="1" t="s">
        <v>139</v>
      </c>
      <c r="AN41" s="1" t="s">
        <v>139</v>
      </c>
      <c r="AO41" s="1" t="s">
        <v>139</v>
      </c>
      <c r="AP41" s="1" t="s">
        <v>139</v>
      </c>
      <c r="AQ41" s="1" t="s">
        <v>139</v>
      </c>
      <c r="AR41" s="1" t="s">
        <v>169</v>
      </c>
      <c r="AS41" s="1" t="s">
        <v>678</v>
      </c>
      <c r="AT41" s="1" t="s">
        <v>182</v>
      </c>
      <c r="AU41" s="1" t="s">
        <v>139</v>
      </c>
      <c r="AV41" s="1" t="s">
        <v>139</v>
      </c>
      <c r="AW41" s="1" t="s">
        <v>139</v>
      </c>
      <c r="AX41" s="1" t="s">
        <v>172</v>
      </c>
      <c r="AY41" s="1" t="s">
        <v>173</v>
      </c>
      <c r="AZ41" s="1" t="s">
        <v>680</v>
      </c>
      <c r="BA41" s="1" t="s">
        <v>174</v>
      </c>
      <c r="BB41" s="1" t="s">
        <v>139</v>
      </c>
      <c r="BC41" s="1" t="s">
        <v>139</v>
      </c>
      <c r="BD41" s="1" t="s">
        <v>175</v>
      </c>
      <c r="BE41" s="1" t="s">
        <v>139</v>
      </c>
      <c r="BF41" s="1" t="s">
        <v>139</v>
      </c>
      <c r="BG41" s="1" t="s">
        <v>139</v>
      </c>
      <c r="BH41" s="1" t="s">
        <v>139</v>
      </c>
      <c r="BI41" s="1" t="s">
        <v>139</v>
      </c>
      <c r="BJ41" s="1" t="s">
        <v>172</v>
      </c>
      <c r="BK41" s="1" t="s">
        <v>176</v>
      </c>
      <c r="BL41" s="1" t="s">
        <v>139</v>
      </c>
      <c r="BM41" s="1" t="s">
        <v>140</v>
      </c>
      <c r="BN41" s="1" t="s">
        <v>139</v>
      </c>
      <c r="BO41" s="1" t="s">
        <v>139</v>
      </c>
      <c r="BP41" s="1" t="s">
        <v>139</v>
      </c>
      <c r="BQ41" s="1" t="s">
        <v>145</v>
      </c>
      <c r="BR41" s="1" t="s">
        <v>137</v>
      </c>
      <c r="BS41" s="1" t="s">
        <v>137</v>
      </c>
      <c r="BT41" s="1" t="s">
        <v>137</v>
      </c>
      <c r="BU41" s="1" t="s">
        <v>140</v>
      </c>
      <c r="BV41" s="1" t="s">
        <v>140</v>
      </c>
      <c r="BW41" s="1" t="s">
        <v>139</v>
      </c>
      <c r="BX41" s="1" t="s">
        <v>139</v>
      </c>
      <c r="BY41" s="1" t="s">
        <v>140</v>
      </c>
      <c r="BZ41" s="1" t="s">
        <v>139</v>
      </c>
      <c r="CA41" s="1" t="s">
        <v>140</v>
      </c>
      <c r="CB41" s="1" t="s">
        <v>683</v>
      </c>
      <c r="CC41" s="1" t="s">
        <v>139</v>
      </c>
      <c r="CD41" s="1" t="s">
        <v>139</v>
      </c>
      <c r="CE41" s="1" t="s">
        <v>139</v>
      </c>
      <c r="CF41" s="1" t="s">
        <v>139</v>
      </c>
      <c r="CG41" s="1" t="s">
        <v>139</v>
      </c>
      <c r="CH41" s="1" t="s">
        <v>139</v>
      </c>
      <c r="CI41" s="1" t="s">
        <v>176</v>
      </c>
      <c r="CJ41" s="1" t="s">
        <v>139</v>
      </c>
      <c r="CK41" s="1" t="s">
        <v>139</v>
      </c>
      <c r="CL41" s="1" t="s">
        <v>139</v>
      </c>
      <c r="CM41">
        <v>5</v>
      </c>
      <c r="CN41" s="1" t="s">
        <v>688</v>
      </c>
      <c r="CO41" s="1" t="s">
        <v>768</v>
      </c>
      <c r="CP41" s="1" t="s">
        <v>769</v>
      </c>
      <c r="CQ41" s="1" t="s">
        <v>673</v>
      </c>
      <c r="CR41" s="1" t="s">
        <v>295</v>
      </c>
      <c r="CS41" s="1" t="s">
        <v>138</v>
      </c>
      <c r="CT41" s="1" t="s">
        <v>139</v>
      </c>
      <c r="CU41" s="1" t="s">
        <v>301</v>
      </c>
      <c r="CV41" s="1" t="s">
        <v>139</v>
      </c>
      <c r="CW41" s="1" t="s">
        <v>139</v>
      </c>
      <c r="CX41" s="1" t="s">
        <v>139</v>
      </c>
      <c r="CY41" s="1" t="s">
        <v>139</v>
      </c>
      <c r="CZ41" s="1" t="s">
        <v>139</v>
      </c>
      <c r="DG41">
        <v>5</v>
      </c>
      <c r="DH41" s="1" t="s">
        <v>627</v>
      </c>
      <c r="DI41" s="1" t="s">
        <v>353</v>
      </c>
      <c r="DJ41" s="1" t="s">
        <v>354</v>
      </c>
      <c r="DK41" s="1" t="s">
        <v>176</v>
      </c>
      <c r="DL41" s="1" t="s">
        <v>135</v>
      </c>
      <c r="DM41" s="1" t="s">
        <v>145</v>
      </c>
      <c r="DN41" s="1" t="s">
        <v>140</v>
      </c>
      <c r="DO41" s="1" t="s">
        <v>140</v>
      </c>
      <c r="DP41" s="1" t="s">
        <v>139</v>
      </c>
      <c r="DQ41" s="1" t="s">
        <v>139</v>
      </c>
      <c r="DR41" s="1" t="s">
        <v>139</v>
      </c>
      <c r="DS41" s="1" t="s">
        <v>139</v>
      </c>
      <c r="DT41" s="1" t="s">
        <v>176</v>
      </c>
      <c r="DU41" s="1" t="s">
        <v>139</v>
      </c>
      <c r="DV41" s="1" t="s">
        <v>139</v>
      </c>
      <c r="EA41">
        <v>5</v>
      </c>
      <c r="EB41" s="1" t="s">
        <v>746</v>
      </c>
      <c r="EC41" s="1" t="s">
        <v>441</v>
      </c>
      <c r="ED41" s="1" t="s">
        <v>139</v>
      </c>
      <c r="EE41" s="1" t="s">
        <v>140</v>
      </c>
      <c r="EF41" s="1" t="s">
        <v>139</v>
      </c>
      <c r="EG41" s="1" t="s">
        <v>139</v>
      </c>
      <c r="EH41" s="1" t="s">
        <v>139</v>
      </c>
      <c r="EI41" s="1" t="s">
        <v>182</v>
      </c>
      <c r="EJ41" s="1" t="s">
        <v>135</v>
      </c>
      <c r="EK41" s="1" t="s">
        <v>1092</v>
      </c>
      <c r="EL41" s="1" t="s">
        <v>140</v>
      </c>
      <c r="EM41" s="1" t="s">
        <v>139</v>
      </c>
      <c r="EN41" s="1" t="s">
        <v>139</v>
      </c>
      <c r="HW41">
        <v>4</v>
      </c>
      <c r="HX41" s="1" t="s">
        <v>407</v>
      </c>
      <c r="HY41" s="1" t="s">
        <v>139</v>
      </c>
    </row>
    <row r="42" spans="31:233" x14ac:dyDescent="0.25">
      <c r="AE42">
        <v>5</v>
      </c>
      <c r="AF42" s="1" t="s">
        <v>684</v>
      </c>
      <c r="AG42" s="1" t="s">
        <v>685</v>
      </c>
      <c r="AH42" s="1" t="s">
        <v>135</v>
      </c>
      <c r="AI42" s="1" t="s">
        <v>139</v>
      </c>
      <c r="AJ42" s="1" t="s">
        <v>139</v>
      </c>
      <c r="AK42" s="1" t="s">
        <v>677</v>
      </c>
      <c r="AL42" s="1" t="s">
        <v>139</v>
      </c>
      <c r="AM42" s="1" t="s">
        <v>139</v>
      </c>
      <c r="AN42" s="1" t="s">
        <v>139</v>
      </c>
      <c r="AO42" s="1" t="s">
        <v>139</v>
      </c>
      <c r="AP42" s="1" t="s">
        <v>139</v>
      </c>
      <c r="AQ42" s="1" t="s">
        <v>139</v>
      </c>
      <c r="AR42" s="1" t="s">
        <v>169</v>
      </c>
      <c r="AS42" s="1" t="s">
        <v>678</v>
      </c>
      <c r="AT42" s="1" t="s">
        <v>182</v>
      </c>
      <c r="AU42" s="1" t="s">
        <v>139</v>
      </c>
      <c r="AV42" s="1" t="s">
        <v>139</v>
      </c>
      <c r="AW42" s="1" t="s">
        <v>139</v>
      </c>
      <c r="AX42" s="1" t="s">
        <v>172</v>
      </c>
      <c r="AY42" s="1" t="s">
        <v>173</v>
      </c>
      <c r="AZ42" s="1" t="s">
        <v>684</v>
      </c>
      <c r="BA42" s="1" t="s">
        <v>174</v>
      </c>
      <c r="BB42" s="1" t="s">
        <v>139</v>
      </c>
      <c r="BC42" s="1" t="s">
        <v>139</v>
      </c>
      <c r="BD42" s="1" t="s">
        <v>175</v>
      </c>
      <c r="BE42" s="1" t="s">
        <v>139</v>
      </c>
      <c r="BF42" s="1" t="s">
        <v>139</v>
      </c>
      <c r="BG42" s="1" t="s">
        <v>139</v>
      </c>
      <c r="BH42" s="1" t="s">
        <v>139</v>
      </c>
      <c r="BI42" s="1" t="s">
        <v>139</v>
      </c>
      <c r="BJ42" s="1" t="s">
        <v>172</v>
      </c>
      <c r="BK42" s="1" t="s">
        <v>176</v>
      </c>
      <c r="BL42" s="1" t="s">
        <v>139</v>
      </c>
      <c r="BM42" s="1" t="s">
        <v>140</v>
      </c>
      <c r="BN42" s="1" t="s">
        <v>139</v>
      </c>
      <c r="BO42" s="1" t="s">
        <v>139</v>
      </c>
      <c r="BP42" s="1" t="s">
        <v>139</v>
      </c>
      <c r="BQ42" s="1" t="s">
        <v>145</v>
      </c>
      <c r="BR42" s="1" t="s">
        <v>137</v>
      </c>
      <c r="BS42" s="1" t="s">
        <v>137</v>
      </c>
      <c r="BT42" s="1" t="s">
        <v>137</v>
      </c>
      <c r="BU42" s="1" t="s">
        <v>140</v>
      </c>
      <c r="BV42" s="1" t="s">
        <v>140</v>
      </c>
      <c r="BW42" s="1" t="s">
        <v>139</v>
      </c>
      <c r="BX42" s="1" t="s">
        <v>139</v>
      </c>
      <c r="BY42" s="1" t="s">
        <v>140</v>
      </c>
      <c r="BZ42" s="1" t="s">
        <v>139</v>
      </c>
      <c r="CA42" s="1" t="s">
        <v>140</v>
      </c>
      <c r="CB42" s="1" t="s">
        <v>687</v>
      </c>
      <c r="CC42" s="1" t="s">
        <v>139</v>
      </c>
      <c r="CD42" s="1" t="s">
        <v>139</v>
      </c>
      <c r="CE42" s="1" t="s">
        <v>139</v>
      </c>
      <c r="CF42" s="1" t="s">
        <v>139</v>
      </c>
      <c r="CG42" s="1" t="s">
        <v>139</v>
      </c>
      <c r="CH42" s="1" t="s">
        <v>139</v>
      </c>
      <c r="CI42" s="1" t="s">
        <v>176</v>
      </c>
      <c r="CJ42" s="1" t="s">
        <v>139</v>
      </c>
      <c r="CK42" s="1" t="s">
        <v>139</v>
      </c>
      <c r="CL42" s="1" t="s">
        <v>139</v>
      </c>
      <c r="CM42">
        <v>5</v>
      </c>
      <c r="CN42" s="1" t="s">
        <v>688</v>
      </c>
      <c r="CO42" s="1" t="s">
        <v>770</v>
      </c>
      <c r="CP42" s="1" t="s">
        <v>771</v>
      </c>
      <c r="CQ42" s="1" t="s">
        <v>677</v>
      </c>
      <c r="CR42" s="1" t="s">
        <v>295</v>
      </c>
      <c r="CS42" s="1" t="s">
        <v>138</v>
      </c>
      <c r="CT42" s="1" t="s">
        <v>139</v>
      </c>
      <c r="CU42" s="1" t="s">
        <v>301</v>
      </c>
      <c r="CV42" s="1" t="s">
        <v>139</v>
      </c>
      <c r="CW42" s="1" t="s">
        <v>139</v>
      </c>
      <c r="CX42" s="1" t="s">
        <v>139</v>
      </c>
      <c r="CY42" s="1" t="s">
        <v>139</v>
      </c>
      <c r="CZ42" s="1" t="s">
        <v>139</v>
      </c>
      <c r="DG42">
        <v>5</v>
      </c>
      <c r="DH42" s="1" t="s">
        <v>627</v>
      </c>
      <c r="DI42" s="1" t="s">
        <v>351</v>
      </c>
      <c r="DJ42" s="1" t="s">
        <v>352</v>
      </c>
      <c r="DK42" s="1" t="s">
        <v>176</v>
      </c>
      <c r="DL42" s="1" t="s">
        <v>135</v>
      </c>
      <c r="DM42" s="1" t="s">
        <v>145</v>
      </c>
      <c r="DN42" s="1" t="s">
        <v>140</v>
      </c>
      <c r="DO42" s="1" t="s">
        <v>140</v>
      </c>
      <c r="DP42" s="1" t="s">
        <v>139</v>
      </c>
      <c r="DQ42" s="1" t="s">
        <v>139</v>
      </c>
      <c r="DR42" s="1" t="s">
        <v>139</v>
      </c>
      <c r="DS42" s="1" t="s">
        <v>139</v>
      </c>
      <c r="DT42" s="1" t="s">
        <v>176</v>
      </c>
      <c r="DU42" s="1" t="s">
        <v>139</v>
      </c>
      <c r="DV42" s="1" t="s">
        <v>139</v>
      </c>
      <c r="EA42">
        <v>5</v>
      </c>
      <c r="EB42" s="1" t="s">
        <v>738</v>
      </c>
      <c r="EC42" s="1" t="s">
        <v>441</v>
      </c>
      <c r="ED42" s="1" t="s">
        <v>139</v>
      </c>
      <c r="EE42" s="1" t="s">
        <v>139</v>
      </c>
      <c r="EF42" s="1" t="s">
        <v>139</v>
      </c>
      <c r="EG42" s="1" t="s">
        <v>139</v>
      </c>
      <c r="EH42" s="1" t="s">
        <v>139</v>
      </c>
      <c r="EI42" s="1" t="s">
        <v>182</v>
      </c>
      <c r="EJ42" s="1" t="s">
        <v>135</v>
      </c>
      <c r="EK42" s="1" t="s">
        <v>1057</v>
      </c>
      <c r="EL42" s="1" t="s">
        <v>140</v>
      </c>
      <c r="EM42" s="1" t="s">
        <v>139</v>
      </c>
      <c r="EN42" s="1" t="s">
        <v>139</v>
      </c>
      <c r="HW42">
        <v>4</v>
      </c>
      <c r="HX42" s="1" t="s">
        <v>408</v>
      </c>
      <c r="HY42" s="1" t="s">
        <v>137</v>
      </c>
    </row>
    <row r="43" spans="31:233" x14ac:dyDescent="0.25">
      <c r="AE43">
        <v>5</v>
      </c>
      <c r="AF43" s="1" t="s">
        <v>219</v>
      </c>
      <c r="AG43" s="1" t="s">
        <v>220</v>
      </c>
      <c r="AH43" s="1" t="s">
        <v>135</v>
      </c>
      <c r="AI43" s="1" t="s">
        <v>139</v>
      </c>
      <c r="AJ43" s="1" t="s">
        <v>135</v>
      </c>
      <c r="AK43" s="1" t="s">
        <v>168</v>
      </c>
      <c r="AL43" s="1" t="s">
        <v>139</v>
      </c>
      <c r="AM43" s="1" t="s">
        <v>1113</v>
      </c>
      <c r="AN43" s="1" t="s">
        <v>139</v>
      </c>
      <c r="AO43" s="1" t="s">
        <v>139</v>
      </c>
      <c r="AP43" s="1" t="s">
        <v>139</v>
      </c>
      <c r="AQ43" s="1" t="s">
        <v>139</v>
      </c>
      <c r="AR43" s="1" t="s">
        <v>139</v>
      </c>
      <c r="AS43" s="1" t="s">
        <v>145</v>
      </c>
      <c r="AT43" s="1" t="s">
        <v>182</v>
      </c>
      <c r="AU43" s="1" t="s">
        <v>139</v>
      </c>
      <c r="AV43" s="1" t="s">
        <v>139</v>
      </c>
      <c r="AW43" s="1" t="s">
        <v>139</v>
      </c>
      <c r="AX43" s="1" t="s">
        <v>172</v>
      </c>
      <c r="AY43" s="1" t="s">
        <v>173</v>
      </c>
      <c r="AZ43" s="1" t="s">
        <v>219</v>
      </c>
      <c r="BA43" s="1" t="s">
        <v>174</v>
      </c>
      <c r="BB43" s="1" t="s">
        <v>139</v>
      </c>
      <c r="BC43" s="1" t="s">
        <v>139</v>
      </c>
      <c r="BD43" s="1" t="s">
        <v>175</v>
      </c>
      <c r="BE43" s="1" t="s">
        <v>139</v>
      </c>
      <c r="BF43" s="1" t="s">
        <v>139</v>
      </c>
      <c r="BG43" s="1" t="s">
        <v>139</v>
      </c>
      <c r="BH43" s="1" t="s">
        <v>139</v>
      </c>
      <c r="BI43" s="1" t="s">
        <v>139</v>
      </c>
      <c r="BJ43" s="1" t="s">
        <v>172</v>
      </c>
      <c r="BK43" s="1" t="s">
        <v>176</v>
      </c>
      <c r="BL43" s="1" t="s">
        <v>139</v>
      </c>
      <c r="BM43" s="1" t="s">
        <v>140</v>
      </c>
      <c r="BN43" s="1" t="s">
        <v>139</v>
      </c>
      <c r="BO43" s="1" t="s">
        <v>135</v>
      </c>
      <c r="BP43" s="1" t="s">
        <v>139</v>
      </c>
      <c r="BQ43" s="1" t="s">
        <v>145</v>
      </c>
      <c r="BR43" s="1" t="s">
        <v>137</v>
      </c>
      <c r="BS43" s="1" t="s">
        <v>137</v>
      </c>
      <c r="BT43" s="1" t="s">
        <v>137</v>
      </c>
      <c r="BU43" s="1" t="s">
        <v>137</v>
      </c>
      <c r="BV43" s="1" t="s">
        <v>140</v>
      </c>
      <c r="BW43" s="1" t="s">
        <v>139</v>
      </c>
      <c r="BX43" s="1" t="s">
        <v>139</v>
      </c>
      <c r="BY43" s="1" t="s">
        <v>140</v>
      </c>
      <c r="BZ43" s="1" t="s">
        <v>139</v>
      </c>
      <c r="CA43" s="1" t="s">
        <v>140</v>
      </c>
      <c r="CB43" s="1" t="s">
        <v>588</v>
      </c>
      <c r="CC43" s="1" t="s">
        <v>139</v>
      </c>
      <c r="CD43" s="1" t="s">
        <v>139</v>
      </c>
      <c r="CE43" s="1" t="s">
        <v>139</v>
      </c>
      <c r="CF43" s="1" t="s">
        <v>139</v>
      </c>
      <c r="CG43" s="1" t="s">
        <v>139</v>
      </c>
      <c r="CH43" s="1" t="s">
        <v>139</v>
      </c>
      <c r="CI43" s="1" t="s">
        <v>176</v>
      </c>
      <c r="CJ43" s="1" t="s">
        <v>139</v>
      </c>
      <c r="CK43" s="1" t="s">
        <v>139</v>
      </c>
      <c r="CL43" s="1" t="s">
        <v>139</v>
      </c>
      <c r="CM43">
        <v>5</v>
      </c>
      <c r="CN43" s="1" t="s">
        <v>688</v>
      </c>
      <c r="CO43" s="1" t="s">
        <v>772</v>
      </c>
      <c r="CP43" s="1" t="s">
        <v>773</v>
      </c>
      <c r="CQ43" s="1" t="s">
        <v>682</v>
      </c>
      <c r="CR43" s="1" t="s">
        <v>295</v>
      </c>
      <c r="CS43" s="1" t="s">
        <v>138</v>
      </c>
      <c r="CT43" s="1" t="s">
        <v>139</v>
      </c>
      <c r="CU43" s="1" t="s">
        <v>301</v>
      </c>
      <c r="CV43" s="1" t="s">
        <v>139</v>
      </c>
      <c r="CW43" s="1" t="s">
        <v>139</v>
      </c>
      <c r="CX43" s="1" t="s">
        <v>139</v>
      </c>
      <c r="CY43" s="1" t="s">
        <v>139</v>
      </c>
      <c r="CZ43" s="1" t="s">
        <v>139</v>
      </c>
      <c r="DG43">
        <v>5</v>
      </c>
      <c r="DH43" s="1" t="s">
        <v>627</v>
      </c>
      <c r="DI43" s="1" t="s">
        <v>349</v>
      </c>
      <c r="DJ43" s="1" t="s">
        <v>350</v>
      </c>
      <c r="DK43" s="1" t="s">
        <v>176</v>
      </c>
      <c r="DL43" s="1" t="s">
        <v>135</v>
      </c>
      <c r="DM43" s="1" t="s">
        <v>140</v>
      </c>
      <c r="DN43" s="1" t="s">
        <v>140</v>
      </c>
      <c r="DO43" s="1" t="s">
        <v>140</v>
      </c>
      <c r="DP43" s="1" t="s">
        <v>139</v>
      </c>
      <c r="DQ43" s="1" t="s">
        <v>139</v>
      </c>
      <c r="DR43" s="1" t="s">
        <v>139</v>
      </c>
      <c r="DS43" s="1" t="s">
        <v>139</v>
      </c>
      <c r="DT43" s="1" t="s">
        <v>176</v>
      </c>
      <c r="DU43" s="1" t="s">
        <v>139</v>
      </c>
      <c r="DV43" s="1" t="s">
        <v>139</v>
      </c>
      <c r="EA43">
        <v>5</v>
      </c>
      <c r="EB43" s="1" t="s">
        <v>748</v>
      </c>
      <c r="EC43" s="1" t="s">
        <v>441</v>
      </c>
      <c r="ED43" s="1" t="s">
        <v>139</v>
      </c>
      <c r="EE43" s="1" t="s">
        <v>137</v>
      </c>
      <c r="EF43" s="1" t="s">
        <v>139</v>
      </c>
      <c r="EG43" s="1" t="s">
        <v>139</v>
      </c>
      <c r="EH43" s="1" t="s">
        <v>139</v>
      </c>
      <c r="EI43" s="1" t="s">
        <v>182</v>
      </c>
      <c r="EJ43" s="1" t="s">
        <v>135</v>
      </c>
      <c r="EK43" s="1" t="s">
        <v>1091</v>
      </c>
      <c r="EL43" s="1" t="s">
        <v>140</v>
      </c>
      <c r="EM43" s="1" t="s">
        <v>139</v>
      </c>
      <c r="EN43" s="1" t="s">
        <v>139</v>
      </c>
      <c r="HW43">
        <v>4</v>
      </c>
      <c r="HX43" s="1" t="s">
        <v>409</v>
      </c>
      <c r="HY43" s="1" t="s">
        <v>139</v>
      </c>
    </row>
    <row r="44" spans="31:233" x14ac:dyDescent="0.25">
      <c r="AE44">
        <v>5</v>
      </c>
      <c r="AF44" s="1" t="s">
        <v>688</v>
      </c>
      <c r="AG44" s="1" t="s">
        <v>689</v>
      </c>
      <c r="AH44" s="1" t="s">
        <v>139</v>
      </c>
      <c r="AI44" s="1" t="s">
        <v>135</v>
      </c>
      <c r="AJ44" s="1" t="s">
        <v>135</v>
      </c>
      <c r="AK44" s="1" t="s">
        <v>181</v>
      </c>
      <c r="AL44" s="1" t="s">
        <v>139</v>
      </c>
      <c r="AM44" s="1" t="s">
        <v>1113</v>
      </c>
      <c r="AN44" s="1" t="s">
        <v>139</v>
      </c>
      <c r="AO44" s="1" t="s">
        <v>139</v>
      </c>
      <c r="AP44" s="1" t="s">
        <v>139</v>
      </c>
      <c r="AQ44" s="1" t="s">
        <v>139</v>
      </c>
      <c r="AR44" s="1" t="s">
        <v>288</v>
      </c>
      <c r="AS44" s="1" t="s">
        <v>139</v>
      </c>
      <c r="AT44" s="1" t="s">
        <v>182</v>
      </c>
      <c r="AU44" s="1" t="s">
        <v>139</v>
      </c>
      <c r="AV44" s="1" t="s">
        <v>139</v>
      </c>
      <c r="AW44" s="1" t="s">
        <v>139</v>
      </c>
      <c r="AX44" s="1" t="s">
        <v>139</v>
      </c>
      <c r="AY44" s="1" t="s">
        <v>173</v>
      </c>
      <c r="AZ44" s="1" t="s">
        <v>688</v>
      </c>
      <c r="BA44" s="1" t="s">
        <v>174</v>
      </c>
      <c r="BB44" s="1" t="s">
        <v>139</v>
      </c>
      <c r="BC44" s="1" t="s">
        <v>139</v>
      </c>
      <c r="BD44" s="1" t="s">
        <v>139</v>
      </c>
      <c r="BE44" s="1" t="s">
        <v>139</v>
      </c>
      <c r="BF44" s="1" t="s">
        <v>139</v>
      </c>
      <c r="BG44" s="1" t="s">
        <v>139</v>
      </c>
      <c r="BH44" s="1" t="s">
        <v>139</v>
      </c>
      <c r="BI44" s="1" t="s">
        <v>139</v>
      </c>
      <c r="BJ44" s="1" t="s">
        <v>172</v>
      </c>
      <c r="BK44" s="1" t="s">
        <v>176</v>
      </c>
      <c r="BL44" s="1" t="s">
        <v>135</v>
      </c>
      <c r="BM44" s="1" t="s">
        <v>140</v>
      </c>
      <c r="BN44" s="1" t="s">
        <v>139</v>
      </c>
      <c r="BO44" s="1" t="s">
        <v>137</v>
      </c>
      <c r="BP44" s="1" t="s">
        <v>139</v>
      </c>
      <c r="BQ44" s="1" t="s">
        <v>139</v>
      </c>
      <c r="BR44" s="1" t="s">
        <v>140</v>
      </c>
      <c r="BS44" s="1" t="s">
        <v>140</v>
      </c>
      <c r="BT44" s="1" t="s">
        <v>140</v>
      </c>
      <c r="BU44" s="1" t="s">
        <v>140</v>
      </c>
      <c r="BV44" s="1" t="s">
        <v>140</v>
      </c>
      <c r="BW44" s="1" t="s">
        <v>139</v>
      </c>
      <c r="BX44" s="1" t="s">
        <v>139</v>
      </c>
      <c r="BY44" s="1" t="s">
        <v>139</v>
      </c>
      <c r="BZ44" s="1" t="s">
        <v>139</v>
      </c>
      <c r="CA44" s="1" t="s">
        <v>139</v>
      </c>
      <c r="CB44" s="1" t="s">
        <v>688</v>
      </c>
      <c r="CC44" s="1" t="s">
        <v>139</v>
      </c>
      <c r="CD44" s="1" t="s">
        <v>139</v>
      </c>
      <c r="CE44" s="1" t="s">
        <v>139</v>
      </c>
      <c r="CF44" s="1" t="s">
        <v>139</v>
      </c>
      <c r="CG44" s="1" t="s">
        <v>139</v>
      </c>
      <c r="CH44" s="1" t="s">
        <v>139</v>
      </c>
      <c r="CI44" s="1" t="s">
        <v>176</v>
      </c>
      <c r="CJ44" s="1" t="s">
        <v>139</v>
      </c>
      <c r="CK44" s="1" t="s">
        <v>139</v>
      </c>
      <c r="CL44" s="1" t="s">
        <v>139</v>
      </c>
      <c r="CM44">
        <v>5</v>
      </c>
      <c r="CN44" s="1" t="s">
        <v>688</v>
      </c>
      <c r="CO44" s="1" t="s">
        <v>774</v>
      </c>
      <c r="CP44" s="1" t="s">
        <v>775</v>
      </c>
      <c r="CQ44" s="1" t="s">
        <v>686</v>
      </c>
      <c r="CR44" s="1" t="s">
        <v>295</v>
      </c>
      <c r="CS44" s="1" t="s">
        <v>138</v>
      </c>
      <c r="CT44" s="1" t="s">
        <v>139</v>
      </c>
      <c r="CU44" s="1" t="s">
        <v>301</v>
      </c>
      <c r="CV44" s="1" t="s">
        <v>139</v>
      </c>
      <c r="CW44" s="1" t="s">
        <v>139</v>
      </c>
      <c r="CX44" s="1" t="s">
        <v>139</v>
      </c>
      <c r="CY44" s="1" t="s">
        <v>139</v>
      </c>
      <c r="CZ44" s="1" t="s">
        <v>139</v>
      </c>
      <c r="DG44">
        <v>5</v>
      </c>
      <c r="DH44" s="1" t="s">
        <v>627</v>
      </c>
      <c r="DI44" s="1" t="s">
        <v>347</v>
      </c>
      <c r="DJ44" s="1" t="s">
        <v>348</v>
      </c>
      <c r="DK44" s="1" t="s">
        <v>176</v>
      </c>
      <c r="DL44" s="1" t="s">
        <v>135</v>
      </c>
      <c r="DM44" s="1" t="s">
        <v>140</v>
      </c>
      <c r="DN44" s="1" t="s">
        <v>140</v>
      </c>
      <c r="DO44" s="1" t="s">
        <v>140</v>
      </c>
      <c r="DP44" s="1" t="s">
        <v>139</v>
      </c>
      <c r="DQ44" s="1" t="s">
        <v>139</v>
      </c>
      <c r="DR44" s="1" t="s">
        <v>139</v>
      </c>
      <c r="DS44" s="1" t="s">
        <v>139</v>
      </c>
      <c r="DT44" s="1" t="s">
        <v>176</v>
      </c>
      <c r="DU44" s="1" t="s">
        <v>139</v>
      </c>
      <c r="DV44" s="1" t="s">
        <v>139</v>
      </c>
      <c r="EA44">
        <v>5</v>
      </c>
      <c r="EB44" s="1" t="s">
        <v>791</v>
      </c>
      <c r="EC44" s="1" t="s">
        <v>441</v>
      </c>
      <c r="ED44" s="1" t="s">
        <v>139</v>
      </c>
      <c r="EE44" s="1" t="s">
        <v>139</v>
      </c>
      <c r="EF44" s="1" t="s">
        <v>139</v>
      </c>
      <c r="EG44" s="1" t="s">
        <v>139</v>
      </c>
      <c r="EH44" s="1" t="s">
        <v>139</v>
      </c>
      <c r="EI44" s="1" t="s">
        <v>182</v>
      </c>
      <c r="EJ44" s="1" t="s">
        <v>135</v>
      </c>
      <c r="EK44" s="1" t="s">
        <v>1067</v>
      </c>
      <c r="EL44" s="1" t="s">
        <v>140</v>
      </c>
      <c r="EM44" s="1" t="s">
        <v>139</v>
      </c>
      <c r="EN44" s="1" t="s">
        <v>139</v>
      </c>
      <c r="HW44">
        <v>4</v>
      </c>
      <c r="HX44" s="1" t="s">
        <v>410</v>
      </c>
      <c r="HY44" s="1" t="s">
        <v>411</v>
      </c>
    </row>
    <row r="45" spans="31:233" x14ac:dyDescent="0.25">
      <c r="AE45">
        <v>5</v>
      </c>
      <c r="AF45" s="1" t="s">
        <v>530</v>
      </c>
      <c r="AG45" s="1" t="s">
        <v>572</v>
      </c>
      <c r="AH45" s="1" t="s">
        <v>135</v>
      </c>
      <c r="AI45" s="1" t="s">
        <v>139</v>
      </c>
      <c r="AJ45" s="1" t="s">
        <v>135</v>
      </c>
      <c r="AK45" s="1" t="s">
        <v>186</v>
      </c>
      <c r="AL45" s="1" t="s">
        <v>139</v>
      </c>
      <c r="AM45" s="1" t="s">
        <v>479</v>
      </c>
      <c r="AN45" s="1" t="s">
        <v>139</v>
      </c>
      <c r="AO45" s="1" t="s">
        <v>139</v>
      </c>
      <c r="AP45" s="1" t="s">
        <v>139</v>
      </c>
      <c r="AQ45" s="1" t="s">
        <v>139</v>
      </c>
      <c r="AR45" s="1" t="s">
        <v>169</v>
      </c>
      <c r="AS45" s="1" t="s">
        <v>137</v>
      </c>
      <c r="AT45" s="1" t="s">
        <v>170</v>
      </c>
      <c r="AU45" s="1" t="s">
        <v>135</v>
      </c>
      <c r="AV45" s="1" t="s">
        <v>258</v>
      </c>
      <c r="AW45" s="1" t="s">
        <v>139</v>
      </c>
      <c r="AX45" s="1" t="s">
        <v>172</v>
      </c>
      <c r="AY45" s="1" t="s">
        <v>173</v>
      </c>
      <c r="AZ45" s="1" t="s">
        <v>530</v>
      </c>
      <c r="BA45" s="1" t="s">
        <v>174</v>
      </c>
      <c r="BB45" s="1" t="s">
        <v>139</v>
      </c>
      <c r="BC45" s="1" t="s">
        <v>139</v>
      </c>
      <c r="BD45" s="1" t="s">
        <v>175</v>
      </c>
      <c r="BE45" s="1" t="s">
        <v>530</v>
      </c>
      <c r="BF45" s="1" t="s">
        <v>174</v>
      </c>
      <c r="BG45" s="1" t="s">
        <v>139</v>
      </c>
      <c r="BH45" s="1" t="s">
        <v>139</v>
      </c>
      <c r="BI45" s="1" t="s">
        <v>139</v>
      </c>
      <c r="BJ45" s="1" t="s">
        <v>172</v>
      </c>
      <c r="BK45" s="1" t="s">
        <v>176</v>
      </c>
      <c r="BL45" s="1" t="s">
        <v>139</v>
      </c>
      <c r="BM45" s="1" t="s">
        <v>137</v>
      </c>
      <c r="BN45" s="1" t="s">
        <v>139</v>
      </c>
      <c r="BO45" s="1" t="s">
        <v>137</v>
      </c>
      <c r="BP45" s="1" t="s">
        <v>139</v>
      </c>
      <c r="BQ45" s="1" t="s">
        <v>145</v>
      </c>
      <c r="BR45" s="1" t="s">
        <v>137</v>
      </c>
      <c r="BS45" s="1" t="s">
        <v>137</v>
      </c>
      <c r="BT45" s="1" t="s">
        <v>137</v>
      </c>
      <c r="BU45" s="1" t="s">
        <v>145</v>
      </c>
      <c r="BV45" s="1" t="s">
        <v>140</v>
      </c>
      <c r="BW45" s="1" t="s">
        <v>139</v>
      </c>
      <c r="BX45" s="1" t="s">
        <v>139</v>
      </c>
      <c r="BY45" s="1" t="s">
        <v>139</v>
      </c>
      <c r="BZ45" s="1" t="s">
        <v>139</v>
      </c>
      <c r="CA45" s="1" t="s">
        <v>140</v>
      </c>
      <c r="CB45" s="1" t="s">
        <v>573</v>
      </c>
      <c r="CC45" s="1" t="s">
        <v>139</v>
      </c>
      <c r="CD45" s="1" t="s">
        <v>139</v>
      </c>
      <c r="CE45" s="1" t="s">
        <v>139</v>
      </c>
      <c r="CF45" s="1" t="s">
        <v>139</v>
      </c>
      <c r="CG45" s="1" t="s">
        <v>139</v>
      </c>
      <c r="CH45" s="1" t="s">
        <v>139</v>
      </c>
      <c r="CI45" s="1" t="s">
        <v>176</v>
      </c>
      <c r="CJ45" s="1" t="s">
        <v>139</v>
      </c>
      <c r="CK45" s="1" t="s">
        <v>139</v>
      </c>
      <c r="CL45" s="1" t="s">
        <v>139</v>
      </c>
      <c r="CM45">
        <v>5</v>
      </c>
      <c r="CN45" s="1" t="s">
        <v>688</v>
      </c>
      <c r="CO45" s="1" t="s">
        <v>776</v>
      </c>
      <c r="CP45" s="1" t="s">
        <v>777</v>
      </c>
      <c r="CQ45" s="1" t="s">
        <v>778</v>
      </c>
      <c r="CR45" s="1" t="s">
        <v>295</v>
      </c>
      <c r="CS45" s="1" t="s">
        <v>138</v>
      </c>
      <c r="CT45" s="1" t="s">
        <v>139</v>
      </c>
      <c r="CU45" s="1" t="s">
        <v>301</v>
      </c>
      <c r="CV45" s="1" t="s">
        <v>139</v>
      </c>
      <c r="CW45" s="1" t="s">
        <v>139</v>
      </c>
      <c r="CX45" s="1" t="s">
        <v>139</v>
      </c>
      <c r="CY45" s="1" t="s">
        <v>139</v>
      </c>
      <c r="CZ45" s="1" t="s">
        <v>139</v>
      </c>
      <c r="DG45">
        <v>5</v>
      </c>
      <c r="DH45" s="1" t="s">
        <v>627</v>
      </c>
      <c r="DI45" s="1" t="s">
        <v>345</v>
      </c>
      <c r="DJ45" s="1" t="s">
        <v>346</v>
      </c>
      <c r="DK45" s="1" t="s">
        <v>176</v>
      </c>
      <c r="DL45" s="1" t="s">
        <v>135</v>
      </c>
      <c r="DM45" s="1" t="s">
        <v>140</v>
      </c>
      <c r="DN45" s="1" t="s">
        <v>140</v>
      </c>
      <c r="DO45" s="1" t="s">
        <v>140</v>
      </c>
      <c r="DP45" s="1" t="s">
        <v>139</v>
      </c>
      <c r="DQ45" s="1" t="s">
        <v>139</v>
      </c>
      <c r="DR45" s="1" t="s">
        <v>139</v>
      </c>
      <c r="DS45" s="1" t="s">
        <v>139</v>
      </c>
      <c r="DT45" s="1" t="s">
        <v>176</v>
      </c>
      <c r="DU45" s="1" t="s">
        <v>139</v>
      </c>
      <c r="DV45" s="1" t="s">
        <v>139</v>
      </c>
      <c r="EA45">
        <v>5</v>
      </c>
      <c r="EB45" s="1" t="s">
        <v>794</v>
      </c>
      <c r="EC45" s="1" t="s">
        <v>441</v>
      </c>
      <c r="ED45" s="1" t="s">
        <v>139</v>
      </c>
      <c r="EE45" s="1" t="s">
        <v>139</v>
      </c>
      <c r="EF45" s="1" t="s">
        <v>139</v>
      </c>
      <c r="EG45" s="1" t="s">
        <v>139</v>
      </c>
      <c r="EH45" s="1" t="s">
        <v>139</v>
      </c>
      <c r="EI45" s="1" t="s">
        <v>182</v>
      </c>
      <c r="EJ45" s="1" t="s">
        <v>135</v>
      </c>
      <c r="EK45" s="1" t="s">
        <v>1072</v>
      </c>
      <c r="EL45" s="1" t="s">
        <v>140</v>
      </c>
      <c r="EM45" s="1" t="s">
        <v>139</v>
      </c>
      <c r="EN45" s="1" t="s">
        <v>139</v>
      </c>
      <c r="HW45">
        <v>4</v>
      </c>
      <c r="HX45" s="1" t="s">
        <v>412</v>
      </c>
      <c r="HY45" s="1" t="s">
        <v>133</v>
      </c>
    </row>
    <row r="46" spans="31:233" x14ac:dyDescent="0.25">
      <c r="AE46">
        <v>5</v>
      </c>
      <c r="AF46" s="1" t="s">
        <v>377</v>
      </c>
      <c r="AG46" s="1" t="s">
        <v>378</v>
      </c>
      <c r="AH46" s="1" t="s">
        <v>135</v>
      </c>
      <c r="AI46" s="1" t="s">
        <v>139</v>
      </c>
      <c r="AJ46" s="1" t="s">
        <v>295</v>
      </c>
      <c r="AK46" s="1" t="s">
        <v>168</v>
      </c>
      <c r="AL46" s="1" t="s">
        <v>139</v>
      </c>
      <c r="AM46" s="1" t="s">
        <v>139</v>
      </c>
      <c r="AN46" s="1" t="s">
        <v>139</v>
      </c>
      <c r="AO46" s="1" t="s">
        <v>139</v>
      </c>
      <c r="AP46" s="1" t="s">
        <v>139</v>
      </c>
      <c r="AQ46" s="1" t="s">
        <v>139</v>
      </c>
      <c r="AR46" s="1" t="s">
        <v>139</v>
      </c>
      <c r="AS46" s="1" t="s">
        <v>140</v>
      </c>
      <c r="AT46" s="1" t="s">
        <v>170</v>
      </c>
      <c r="AU46" s="1" t="s">
        <v>139</v>
      </c>
      <c r="AV46" s="1" t="s">
        <v>377</v>
      </c>
      <c r="AW46" s="1" t="s">
        <v>139</v>
      </c>
      <c r="AX46" s="1" t="s">
        <v>172</v>
      </c>
      <c r="AY46" s="1" t="s">
        <v>173</v>
      </c>
      <c r="AZ46" s="1" t="s">
        <v>377</v>
      </c>
      <c r="BA46" s="1" t="s">
        <v>174</v>
      </c>
      <c r="BB46" s="1" t="s">
        <v>139</v>
      </c>
      <c r="BC46" s="1" t="s">
        <v>139</v>
      </c>
      <c r="BD46" s="1" t="s">
        <v>175</v>
      </c>
      <c r="BE46" s="1" t="s">
        <v>377</v>
      </c>
      <c r="BF46" s="1" t="s">
        <v>174</v>
      </c>
      <c r="BG46" s="1" t="s">
        <v>139</v>
      </c>
      <c r="BH46" s="1" t="s">
        <v>139</v>
      </c>
      <c r="BI46" s="1" t="s">
        <v>139</v>
      </c>
      <c r="BJ46" s="1" t="s">
        <v>172</v>
      </c>
      <c r="BK46" s="1" t="s">
        <v>176</v>
      </c>
      <c r="BL46" s="1" t="s">
        <v>139</v>
      </c>
      <c r="BM46" s="1" t="s">
        <v>140</v>
      </c>
      <c r="BN46" s="1" t="s">
        <v>139</v>
      </c>
      <c r="BO46" s="1" t="s">
        <v>139</v>
      </c>
      <c r="BP46" s="1" t="s">
        <v>139</v>
      </c>
      <c r="BQ46" s="1" t="s">
        <v>145</v>
      </c>
      <c r="BR46" s="1" t="s">
        <v>137</v>
      </c>
      <c r="BS46" s="1" t="s">
        <v>137</v>
      </c>
      <c r="BT46" s="1" t="s">
        <v>137</v>
      </c>
      <c r="BU46" s="1" t="s">
        <v>443</v>
      </c>
      <c r="BV46" s="1" t="s">
        <v>140</v>
      </c>
      <c r="BW46" s="1" t="s">
        <v>139</v>
      </c>
      <c r="BX46" s="1" t="s">
        <v>139</v>
      </c>
      <c r="BY46" s="1" t="s">
        <v>139</v>
      </c>
      <c r="BZ46" s="1" t="s">
        <v>139</v>
      </c>
      <c r="CA46" s="1" t="s">
        <v>140</v>
      </c>
      <c r="CB46" s="1" t="s">
        <v>667</v>
      </c>
      <c r="CC46" s="1" t="s">
        <v>139</v>
      </c>
      <c r="CD46" s="1" t="s">
        <v>139</v>
      </c>
      <c r="CE46" s="1" t="s">
        <v>139</v>
      </c>
      <c r="CF46" s="1" t="s">
        <v>139</v>
      </c>
      <c r="CG46" s="1" t="s">
        <v>139</v>
      </c>
      <c r="CH46" s="1" t="s">
        <v>139</v>
      </c>
      <c r="CI46" s="1" t="s">
        <v>176</v>
      </c>
      <c r="CJ46" s="1" t="s">
        <v>139</v>
      </c>
      <c r="CK46" s="1" t="s">
        <v>139</v>
      </c>
      <c r="CL46" s="1" t="s">
        <v>139</v>
      </c>
      <c r="CM46">
        <v>5</v>
      </c>
      <c r="CN46" s="1" t="s">
        <v>688</v>
      </c>
      <c r="CO46" s="1" t="s">
        <v>779</v>
      </c>
      <c r="CP46" s="1" t="s">
        <v>780</v>
      </c>
      <c r="CQ46" s="1" t="s">
        <v>781</v>
      </c>
      <c r="CR46" s="1" t="s">
        <v>295</v>
      </c>
      <c r="CS46" s="1" t="s">
        <v>138</v>
      </c>
      <c r="CT46" s="1" t="s">
        <v>139</v>
      </c>
      <c r="CU46" s="1" t="s">
        <v>301</v>
      </c>
      <c r="CV46" s="1" t="s">
        <v>139</v>
      </c>
      <c r="CW46" s="1" t="s">
        <v>139</v>
      </c>
      <c r="CX46" s="1" t="s">
        <v>139</v>
      </c>
      <c r="CY46" s="1" t="s">
        <v>139</v>
      </c>
      <c r="CZ46" s="1" t="s">
        <v>139</v>
      </c>
      <c r="DG46">
        <v>5</v>
      </c>
      <c r="DH46" s="1" t="s">
        <v>627</v>
      </c>
      <c r="DI46" s="1" t="s">
        <v>318</v>
      </c>
      <c r="DJ46" s="1" t="s">
        <v>256</v>
      </c>
      <c r="DK46" s="1" t="s">
        <v>176</v>
      </c>
      <c r="DL46" s="1" t="s">
        <v>135</v>
      </c>
      <c r="DM46" s="1" t="s">
        <v>137</v>
      </c>
      <c r="DN46" s="1" t="s">
        <v>140</v>
      </c>
      <c r="DO46" s="1" t="s">
        <v>140</v>
      </c>
      <c r="DP46" s="1" t="s">
        <v>139</v>
      </c>
      <c r="DQ46" s="1" t="s">
        <v>139</v>
      </c>
      <c r="DR46" s="1" t="s">
        <v>139</v>
      </c>
      <c r="DS46" s="1" t="s">
        <v>139</v>
      </c>
      <c r="DT46" s="1" t="s">
        <v>176</v>
      </c>
      <c r="DU46" s="1" t="s">
        <v>139</v>
      </c>
      <c r="DV46" s="1" t="s">
        <v>139</v>
      </c>
      <c r="EA46">
        <v>5</v>
      </c>
      <c r="EB46" s="1" t="s">
        <v>764</v>
      </c>
      <c r="EC46" s="1" t="s">
        <v>441</v>
      </c>
      <c r="ED46" s="1" t="s">
        <v>139</v>
      </c>
      <c r="EE46" s="1" t="s">
        <v>139</v>
      </c>
      <c r="EF46" s="1" t="s">
        <v>139</v>
      </c>
      <c r="EG46" s="1" t="s">
        <v>139</v>
      </c>
      <c r="EH46" s="1" t="s">
        <v>139</v>
      </c>
      <c r="EI46" s="1" t="s">
        <v>182</v>
      </c>
      <c r="EJ46" s="1" t="s">
        <v>135</v>
      </c>
      <c r="EK46" s="1" t="s">
        <v>1088</v>
      </c>
      <c r="EL46" s="1" t="s">
        <v>140</v>
      </c>
      <c r="EM46" s="1" t="s">
        <v>139</v>
      </c>
      <c r="EN46" s="1" t="s">
        <v>139</v>
      </c>
      <c r="HW46">
        <v>4</v>
      </c>
      <c r="HX46" s="1" t="s">
        <v>413</v>
      </c>
      <c r="HY46" s="1" t="s">
        <v>414</v>
      </c>
    </row>
    <row r="47" spans="31:233" x14ac:dyDescent="0.25">
      <c r="AE47">
        <v>4</v>
      </c>
      <c r="AF47" s="1" t="s">
        <v>143</v>
      </c>
      <c r="AG47" s="1" t="s">
        <v>141</v>
      </c>
      <c r="AH47" s="1" t="s">
        <v>135</v>
      </c>
      <c r="AI47" s="1" t="s">
        <v>139</v>
      </c>
      <c r="AJ47" s="1" t="s">
        <v>139</v>
      </c>
      <c r="AK47" s="1" t="s">
        <v>168</v>
      </c>
      <c r="AL47" s="1" t="s">
        <v>139</v>
      </c>
      <c r="AM47" s="1" t="s">
        <v>139</v>
      </c>
      <c r="AN47" s="1" t="s">
        <v>139</v>
      </c>
      <c r="AO47" s="1" t="s">
        <v>139</v>
      </c>
      <c r="AP47" s="1" t="s">
        <v>139</v>
      </c>
      <c r="AQ47" s="1" t="s">
        <v>139</v>
      </c>
      <c r="AR47" s="1" t="s">
        <v>169</v>
      </c>
      <c r="AS47" s="1" t="s">
        <v>140</v>
      </c>
      <c r="AT47" s="1" t="s">
        <v>170</v>
      </c>
      <c r="AU47" s="1" t="s">
        <v>139</v>
      </c>
      <c r="AV47" s="1" t="s">
        <v>171</v>
      </c>
      <c r="AW47" s="1" t="s">
        <v>139</v>
      </c>
      <c r="AX47" s="1" t="s">
        <v>172</v>
      </c>
      <c r="AY47" s="1" t="s">
        <v>173</v>
      </c>
      <c r="AZ47" s="1" t="s">
        <v>143</v>
      </c>
      <c r="BA47" s="1" t="s">
        <v>174</v>
      </c>
      <c r="BB47" s="1" t="s">
        <v>139</v>
      </c>
      <c r="BC47" s="1" t="s">
        <v>139</v>
      </c>
      <c r="BD47" s="1" t="s">
        <v>175</v>
      </c>
      <c r="BE47" s="1" t="s">
        <v>143</v>
      </c>
      <c r="BF47" s="1" t="s">
        <v>174</v>
      </c>
      <c r="BG47" s="1" t="s">
        <v>139</v>
      </c>
      <c r="BH47" s="1" t="s">
        <v>139</v>
      </c>
      <c r="BI47" s="1" t="s">
        <v>139</v>
      </c>
      <c r="BJ47" s="1" t="s">
        <v>172</v>
      </c>
      <c r="BK47" s="1" t="s">
        <v>176</v>
      </c>
      <c r="BL47" s="1" t="s">
        <v>139</v>
      </c>
      <c r="BM47" s="1" t="s">
        <v>140</v>
      </c>
      <c r="BN47" s="1" t="s">
        <v>139</v>
      </c>
      <c r="BO47" s="1" t="s">
        <v>139</v>
      </c>
      <c r="BP47" s="1" t="s">
        <v>139</v>
      </c>
      <c r="BQ47" s="1" t="s">
        <v>145</v>
      </c>
      <c r="BR47" s="1" t="s">
        <v>137</v>
      </c>
      <c r="BS47" s="1" t="s">
        <v>137</v>
      </c>
      <c r="BT47" s="1" t="s">
        <v>137</v>
      </c>
      <c r="BU47" s="1" t="s">
        <v>140</v>
      </c>
      <c r="BV47" s="1" t="s">
        <v>140</v>
      </c>
      <c r="BW47" s="1" t="s">
        <v>139</v>
      </c>
      <c r="BX47" s="1" t="s">
        <v>139</v>
      </c>
      <c r="BY47" s="1" t="s">
        <v>139</v>
      </c>
      <c r="BZ47" s="1" t="s">
        <v>139</v>
      </c>
      <c r="CA47" s="1" t="s">
        <v>140</v>
      </c>
      <c r="CB47" s="1" t="s">
        <v>177</v>
      </c>
      <c r="CC47" s="1" t="s">
        <v>139</v>
      </c>
      <c r="CD47" s="1" t="s">
        <v>178</v>
      </c>
      <c r="CE47" s="1" t="s">
        <v>139</v>
      </c>
      <c r="CF47" s="1" t="s">
        <v>139</v>
      </c>
      <c r="CG47" s="1" t="s">
        <v>139</v>
      </c>
      <c r="CH47" s="1" t="s">
        <v>139</v>
      </c>
      <c r="CI47" s="1" t="s">
        <v>176</v>
      </c>
      <c r="CJ47" s="1" t="s">
        <v>139</v>
      </c>
      <c r="CK47" s="1" t="s">
        <v>139</v>
      </c>
      <c r="CL47" s="1" t="s">
        <v>139</v>
      </c>
      <c r="CM47">
        <v>5</v>
      </c>
      <c r="CN47" s="1" t="s">
        <v>688</v>
      </c>
      <c r="CO47" s="1" t="s">
        <v>782</v>
      </c>
      <c r="CP47" s="1" t="s">
        <v>783</v>
      </c>
      <c r="CQ47" s="1" t="s">
        <v>784</v>
      </c>
      <c r="CR47" s="1" t="s">
        <v>295</v>
      </c>
      <c r="CS47" s="1" t="s">
        <v>138</v>
      </c>
      <c r="CT47" s="1" t="s">
        <v>139</v>
      </c>
      <c r="CU47" s="1" t="s">
        <v>301</v>
      </c>
      <c r="CV47" s="1" t="s">
        <v>139</v>
      </c>
      <c r="CW47" s="1" t="s">
        <v>139</v>
      </c>
      <c r="CX47" s="1" t="s">
        <v>139</v>
      </c>
      <c r="CY47" s="1" t="s">
        <v>139</v>
      </c>
      <c r="CZ47" s="1" t="s">
        <v>139</v>
      </c>
      <c r="DG47">
        <v>5</v>
      </c>
      <c r="DH47" s="1" t="s">
        <v>627</v>
      </c>
      <c r="DI47" s="1" t="s">
        <v>343</v>
      </c>
      <c r="DJ47" s="1" t="s">
        <v>344</v>
      </c>
      <c r="DK47" s="1" t="s">
        <v>176</v>
      </c>
      <c r="DL47" s="1" t="s">
        <v>135</v>
      </c>
      <c r="DM47" s="1" t="s">
        <v>137</v>
      </c>
      <c r="DN47" s="1" t="s">
        <v>140</v>
      </c>
      <c r="DO47" s="1" t="s">
        <v>140</v>
      </c>
      <c r="DP47" s="1" t="s">
        <v>139</v>
      </c>
      <c r="DQ47" s="1" t="s">
        <v>139</v>
      </c>
      <c r="DR47" s="1" t="s">
        <v>139</v>
      </c>
      <c r="DS47" s="1" t="s">
        <v>139</v>
      </c>
      <c r="DT47" s="1" t="s">
        <v>176</v>
      </c>
      <c r="DU47" s="1" t="s">
        <v>139</v>
      </c>
      <c r="DV47" s="1" t="s">
        <v>139</v>
      </c>
      <c r="EA47">
        <v>5</v>
      </c>
      <c r="EB47" s="1" t="s">
        <v>768</v>
      </c>
      <c r="EC47" s="1" t="s">
        <v>441</v>
      </c>
      <c r="ED47" s="1" t="s">
        <v>139</v>
      </c>
      <c r="EE47" s="1" t="s">
        <v>139</v>
      </c>
      <c r="EF47" s="1" t="s">
        <v>139</v>
      </c>
      <c r="EG47" s="1" t="s">
        <v>139</v>
      </c>
      <c r="EH47" s="1" t="s">
        <v>139</v>
      </c>
      <c r="EI47" s="1" t="s">
        <v>182</v>
      </c>
      <c r="EJ47" s="1" t="s">
        <v>135</v>
      </c>
      <c r="EK47" s="1" t="s">
        <v>1089</v>
      </c>
      <c r="EL47" s="1" t="s">
        <v>140</v>
      </c>
      <c r="EM47" s="1" t="s">
        <v>139</v>
      </c>
      <c r="EN47" s="1" t="s">
        <v>139</v>
      </c>
      <c r="HW47">
        <v>4</v>
      </c>
      <c r="HX47" s="1" t="s">
        <v>415</v>
      </c>
      <c r="HY47" s="1" t="s">
        <v>139</v>
      </c>
    </row>
    <row r="48" spans="31:233" x14ac:dyDescent="0.25">
      <c r="AE48">
        <v>4</v>
      </c>
      <c r="AF48" s="1" t="s">
        <v>179</v>
      </c>
      <c r="AG48" s="1" t="s">
        <v>180</v>
      </c>
      <c r="AH48" s="1" t="s">
        <v>135</v>
      </c>
      <c r="AI48" s="1" t="s">
        <v>139</v>
      </c>
      <c r="AJ48" s="1" t="s">
        <v>139</v>
      </c>
      <c r="AK48" s="1" t="s">
        <v>181</v>
      </c>
      <c r="AL48" s="1" t="s">
        <v>139</v>
      </c>
      <c r="AM48" s="1" t="s">
        <v>139</v>
      </c>
      <c r="AN48" s="1" t="s">
        <v>139</v>
      </c>
      <c r="AO48" s="1" t="s">
        <v>139</v>
      </c>
      <c r="AP48" s="1" t="s">
        <v>139</v>
      </c>
      <c r="AQ48" s="1" t="s">
        <v>139</v>
      </c>
      <c r="AR48" s="1" t="s">
        <v>169</v>
      </c>
      <c r="AS48" s="1" t="s">
        <v>145</v>
      </c>
      <c r="AT48" s="1" t="s">
        <v>182</v>
      </c>
      <c r="AU48" s="1" t="s">
        <v>139</v>
      </c>
      <c r="AV48" s="1" t="s">
        <v>139</v>
      </c>
      <c r="AW48" s="1" t="s">
        <v>139</v>
      </c>
      <c r="AX48" s="1" t="s">
        <v>172</v>
      </c>
      <c r="AY48" s="1" t="s">
        <v>173</v>
      </c>
      <c r="AZ48" s="1" t="s">
        <v>179</v>
      </c>
      <c r="BA48" s="1" t="s">
        <v>174</v>
      </c>
      <c r="BB48" s="1" t="s">
        <v>139</v>
      </c>
      <c r="BC48" s="1" t="s">
        <v>139</v>
      </c>
      <c r="BD48" s="1" t="s">
        <v>175</v>
      </c>
      <c r="BE48" s="1" t="s">
        <v>139</v>
      </c>
      <c r="BF48" s="1" t="s">
        <v>174</v>
      </c>
      <c r="BG48" s="1" t="s">
        <v>139</v>
      </c>
      <c r="BH48" s="1" t="s">
        <v>139</v>
      </c>
      <c r="BI48" s="1" t="s">
        <v>139</v>
      </c>
      <c r="BJ48" s="1" t="s">
        <v>172</v>
      </c>
      <c r="BK48" s="1" t="s">
        <v>176</v>
      </c>
      <c r="BL48" s="1" t="s">
        <v>139</v>
      </c>
      <c r="BM48" s="1" t="s">
        <v>140</v>
      </c>
      <c r="BN48" s="1" t="s">
        <v>139</v>
      </c>
      <c r="BO48" s="1" t="s">
        <v>139</v>
      </c>
      <c r="BP48" s="1" t="s">
        <v>139</v>
      </c>
      <c r="BQ48" s="1" t="s">
        <v>139</v>
      </c>
      <c r="BR48" s="1" t="s">
        <v>137</v>
      </c>
      <c r="BS48" s="1" t="s">
        <v>137</v>
      </c>
      <c r="BT48" s="1" t="s">
        <v>137</v>
      </c>
      <c r="BU48" s="1" t="s">
        <v>140</v>
      </c>
      <c r="BV48" s="1" t="s">
        <v>140</v>
      </c>
      <c r="BW48" s="1" t="s">
        <v>139</v>
      </c>
      <c r="BX48" s="1" t="s">
        <v>139</v>
      </c>
      <c r="BY48" s="1" t="s">
        <v>145</v>
      </c>
      <c r="BZ48" s="1" t="s">
        <v>139</v>
      </c>
      <c r="CA48" s="1" t="s">
        <v>140</v>
      </c>
      <c r="CB48" s="1" t="s">
        <v>183</v>
      </c>
      <c r="CC48" s="1" t="s">
        <v>139</v>
      </c>
      <c r="CD48" s="1" t="s">
        <v>184</v>
      </c>
      <c r="CE48" s="1" t="s">
        <v>139</v>
      </c>
      <c r="CF48" s="1" t="s">
        <v>139</v>
      </c>
      <c r="CG48" s="1" t="s">
        <v>139</v>
      </c>
      <c r="CH48" s="1" t="s">
        <v>139</v>
      </c>
      <c r="CI48" s="1" t="s">
        <v>176</v>
      </c>
      <c r="CJ48" s="1" t="s">
        <v>139</v>
      </c>
      <c r="CK48" s="1" t="s">
        <v>139</v>
      </c>
      <c r="CL48" s="1" t="s">
        <v>139</v>
      </c>
      <c r="CM48">
        <v>5</v>
      </c>
      <c r="CN48" s="1" t="s">
        <v>688</v>
      </c>
      <c r="CO48" s="1" t="s">
        <v>785</v>
      </c>
      <c r="CP48" s="1" t="s">
        <v>786</v>
      </c>
      <c r="CQ48" s="1" t="s">
        <v>787</v>
      </c>
      <c r="CR48" s="1" t="s">
        <v>295</v>
      </c>
      <c r="CS48" s="1" t="s">
        <v>138</v>
      </c>
      <c r="CT48" s="1" t="s">
        <v>139</v>
      </c>
      <c r="CU48" s="1" t="s">
        <v>301</v>
      </c>
      <c r="CV48" s="1" t="s">
        <v>139</v>
      </c>
      <c r="CW48" s="1" t="s">
        <v>139</v>
      </c>
      <c r="CX48" s="1" t="s">
        <v>139</v>
      </c>
      <c r="CY48" s="1" t="s">
        <v>139</v>
      </c>
      <c r="CZ48" s="1" t="s">
        <v>139</v>
      </c>
      <c r="DG48">
        <v>5</v>
      </c>
      <c r="DH48" s="1" t="s">
        <v>627</v>
      </c>
      <c r="DI48" s="1" t="s">
        <v>341</v>
      </c>
      <c r="DJ48" s="1" t="s">
        <v>342</v>
      </c>
      <c r="DK48" s="1" t="s">
        <v>176</v>
      </c>
      <c r="DL48" s="1" t="s">
        <v>135</v>
      </c>
      <c r="DM48" s="1" t="s">
        <v>145</v>
      </c>
      <c r="DN48" s="1" t="s">
        <v>140</v>
      </c>
      <c r="DO48" s="1" t="s">
        <v>140</v>
      </c>
      <c r="DP48" s="1" t="s">
        <v>139</v>
      </c>
      <c r="DQ48" s="1" t="s">
        <v>139</v>
      </c>
      <c r="DR48" s="1" t="s">
        <v>139</v>
      </c>
      <c r="DS48" s="1" t="s">
        <v>139</v>
      </c>
      <c r="DT48" s="1" t="s">
        <v>176</v>
      </c>
      <c r="DU48" s="1" t="s">
        <v>139</v>
      </c>
      <c r="DV48" s="1" t="s">
        <v>139</v>
      </c>
      <c r="EA48">
        <v>5</v>
      </c>
      <c r="EB48" s="1" t="s">
        <v>772</v>
      </c>
      <c r="EC48" s="1" t="s">
        <v>441</v>
      </c>
      <c r="ED48" s="1" t="s">
        <v>139</v>
      </c>
      <c r="EE48" s="1" t="s">
        <v>139</v>
      </c>
      <c r="EF48" s="1" t="s">
        <v>139</v>
      </c>
      <c r="EG48" s="1" t="s">
        <v>139</v>
      </c>
      <c r="EH48" s="1" t="s">
        <v>139</v>
      </c>
      <c r="EI48" s="1" t="s">
        <v>182</v>
      </c>
      <c r="EJ48" s="1" t="s">
        <v>135</v>
      </c>
      <c r="EK48" s="1" t="s">
        <v>1090</v>
      </c>
      <c r="EL48" s="1" t="s">
        <v>140</v>
      </c>
      <c r="EM48" s="1" t="s">
        <v>139</v>
      </c>
      <c r="EN48" s="1" t="s">
        <v>139</v>
      </c>
      <c r="HW48">
        <v>4</v>
      </c>
      <c r="HX48" s="1" t="s">
        <v>416</v>
      </c>
      <c r="HY48" s="1" t="s">
        <v>140</v>
      </c>
    </row>
    <row r="49" spans="31:233" x14ac:dyDescent="0.25">
      <c r="AE49">
        <v>4</v>
      </c>
      <c r="AF49" s="1" t="s">
        <v>152</v>
      </c>
      <c r="AG49" s="1" t="s">
        <v>185</v>
      </c>
      <c r="AH49" s="1" t="s">
        <v>135</v>
      </c>
      <c r="AI49" s="1" t="s">
        <v>139</v>
      </c>
      <c r="AJ49" s="1" t="s">
        <v>139</v>
      </c>
      <c r="AK49" s="1" t="s">
        <v>186</v>
      </c>
      <c r="AL49" s="1" t="s">
        <v>139</v>
      </c>
      <c r="AM49" s="1" t="s">
        <v>139</v>
      </c>
      <c r="AN49" s="1" t="s">
        <v>139</v>
      </c>
      <c r="AO49" s="1" t="s">
        <v>139</v>
      </c>
      <c r="AP49" s="1" t="s">
        <v>139</v>
      </c>
      <c r="AQ49" s="1" t="s">
        <v>139</v>
      </c>
      <c r="AR49" s="1" t="s">
        <v>169</v>
      </c>
      <c r="AS49" s="1" t="s">
        <v>145</v>
      </c>
      <c r="AT49" s="1" t="s">
        <v>182</v>
      </c>
      <c r="AU49" s="1" t="s">
        <v>139</v>
      </c>
      <c r="AV49" s="1" t="s">
        <v>139</v>
      </c>
      <c r="AW49" s="1" t="s">
        <v>139</v>
      </c>
      <c r="AX49" s="1" t="s">
        <v>172</v>
      </c>
      <c r="AY49" s="1" t="s">
        <v>173</v>
      </c>
      <c r="AZ49" s="1" t="s">
        <v>152</v>
      </c>
      <c r="BA49" s="1" t="s">
        <v>174</v>
      </c>
      <c r="BB49" s="1" t="s">
        <v>139</v>
      </c>
      <c r="BC49" s="1" t="s">
        <v>139</v>
      </c>
      <c r="BD49" s="1" t="s">
        <v>175</v>
      </c>
      <c r="BE49" s="1" t="s">
        <v>139</v>
      </c>
      <c r="BF49" s="1" t="s">
        <v>174</v>
      </c>
      <c r="BG49" s="1" t="s">
        <v>139</v>
      </c>
      <c r="BH49" s="1" t="s">
        <v>139</v>
      </c>
      <c r="BI49" s="1" t="s">
        <v>139</v>
      </c>
      <c r="BJ49" s="1" t="s">
        <v>172</v>
      </c>
      <c r="BK49" s="1" t="s">
        <v>176</v>
      </c>
      <c r="BL49" s="1" t="s">
        <v>139</v>
      </c>
      <c r="BM49" s="1" t="s">
        <v>140</v>
      </c>
      <c r="BN49" s="1" t="s">
        <v>139</v>
      </c>
      <c r="BO49" s="1" t="s">
        <v>139</v>
      </c>
      <c r="BP49" s="1" t="s">
        <v>139</v>
      </c>
      <c r="BQ49" s="1" t="s">
        <v>139</v>
      </c>
      <c r="BR49" s="1" t="s">
        <v>137</v>
      </c>
      <c r="BS49" s="1" t="s">
        <v>137</v>
      </c>
      <c r="BT49" s="1" t="s">
        <v>137</v>
      </c>
      <c r="BU49" s="1" t="s">
        <v>140</v>
      </c>
      <c r="BV49" s="1" t="s">
        <v>140</v>
      </c>
      <c r="BW49" s="1" t="s">
        <v>139</v>
      </c>
      <c r="BX49" s="1" t="s">
        <v>139</v>
      </c>
      <c r="BY49" s="1" t="s">
        <v>145</v>
      </c>
      <c r="BZ49" s="1" t="s">
        <v>139</v>
      </c>
      <c r="CA49" s="1" t="s">
        <v>140</v>
      </c>
      <c r="CB49" s="1" t="s">
        <v>187</v>
      </c>
      <c r="CC49" s="1" t="s">
        <v>139</v>
      </c>
      <c r="CD49" s="1" t="s">
        <v>188</v>
      </c>
      <c r="CE49" s="1" t="s">
        <v>139</v>
      </c>
      <c r="CF49" s="1" t="s">
        <v>139</v>
      </c>
      <c r="CG49" s="1" t="s">
        <v>139</v>
      </c>
      <c r="CH49" s="1" t="s">
        <v>139</v>
      </c>
      <c r="CI49" s="1" t="s">
        <v>176</v>
      </c>
      <c r="CJ49" s="1" t="s">
        <v>139</v>
      </c>
      <c r="CK49" s="1" t="s">
        <v>139</v>
      </c>
      <c r="CL49" s="1" t="s">
        <v>139</v>
      </c>
      <c r="CM49">
        <v>5</v>
      </c>
      <c r="CN49" s="1" t="s">
        <v>688</v>
      </c>
      <c r="CO49" s="1" t="s">
        <v>788</v>
      </c>
      <c r="CP49" s="1" t="s">
        <v>789</v>
      </c>
      <c r="CQ49" s="1" t="s">
        <v>790</v>
      </c>
      <c r="CR49" s="1" t="s">
        <v>295</v>
      </c>
      <c r="CS49" s="1" t="s">
        <v>138</v>
      </c>
      <c r="CT49" s="1" t="s">
        <v>139</v>
      </c>
      <c r="CU49" s="1" t="s">
        <v>301</v>
      </c>
      <c r="CV49" s="1" t="s">
        <v>139</v>
      </c>
      <c r="CW49" s="1" t="s">
        <v>139</v>
      </c>
      <c r="CX49" s="1" t="s">
        <v>139</v>
      </c>
      <c r="CY49" s="1" t="s">
        <v>139</v>
      </c>
      <c r="CZ49" s="1" t="s">
        <v>139</v>
      </c>
      <c r="DG49">
        <v>5</v>
      </c>
      <c r="DH49" s="1" t="s">
        <v>627</v>
      </c>
      <c r="DI49" s="1" t="s">
        <v>339</v>
      </c>
      <c r="DJ49" s="1" t="s">
        <v>340</v>
      </c>
      <c r="DK49" s="1" t="s">
        <v>176</v>
      </c>
      <c r="DL49" s="1" t="s">
        <v>135</v>
      </c>
      <c r="DM49" s="1" t="s">
        <v>145</v>
      </c>
      <c r="DN49" s="1" t="s">
        <v>140</v>
      </c>
      <c r="DO49" s="1" t="s">
        <v>140</v>
      </c>
      <c r="DP49" s="1" t="s">
        <v>139</v>
      </c>
      <c r="DQ49" s="1" t="s">
        <v>139</v>
      </c>
      <c r="DR49" s="1" t="s">
        <v>139</v>
      </c>
      <c r="DS49" s="1" t="s">
        <v>139</v>
      </c>
      <c r="DT49" s="1" t="s">
        <v>176</v>
      </c>
      <c r="DU49" s="1" t="s">
        <v>139</v>
      </c>
      <c r="DV49" s="1" t="s">
        <v>139</v>
      </c>
      <c r="EA49">
        <v>5</v>
      </c>
      <c r="EB49" s="1" t="s">
        <v>776</v>
      </c>
      <c r="EC49" s="1" t="s">
        <v>441</v>
      </c>
      <c r="ED49" s="1" t="s">
        <v>139</v>
      </c>
      <c r="EE49" s="1" t="s">
        <v>139</v>
      </c>
      <c r="EF49" s="1" t="s">
        <v>139</v>
      </c>
      <c r="EG49" s="1" t="s">
        <v>139</v>
      </c>
      <c r="EH49" s="1" t="s">
        <v>139</v>
      </c>
      <c r="EI49" s="1" t="s">
        <v>182</v>
      </c>
      <c r="EJ49" s="1" t="s">
        <v>135</v>
      </c>
      <c r="EK49" s="1" t="s">
        <v>1079</v>
      </c>
      <c r="EL49" s="1" t="s">
        <v>140</v>
      </c>
      <c r="EM49" s="1" t="s">
        <v>139</v>
      </c>
      <c r="EN49" s="1" t="s">
        <v>139</v>
      </c>
      <c r="HW49">
        <v>4</v>
      </c>
      <c r="HX49" s="1" t="s">
        <v>417</v>
      </c>
      <c r="HY49" s="1" t="s">
        <v>139</v>
      </c>
    </row>
    <row r="50" spans="31:233" x14ac:dyDescent="0.25">
      <c r="AE50">
        <v>4</v>
      </c>
      <c r="AF50" s="1" t="s">
        <v>189</v>
      </c>
      <c r="AG50" s="1" t="s">
        <v>190</v>
      </c>
      <c r="AH50" s="1" t="s">
        <v>135</v>
      </c>
      <c r="AI50" s="1" t="s">
        <v>139</v>
      </c>
      <c r="AJ50" s="1" t="s">
        <v>139</v>
      </c>
      <c r="AK50" s="1" t="s">
        <v>191</v>
      </c>
      <c r="AL50" s="1" t="s">
        <v>139</v>
      </c>
      <c r="AM50" s="1" t="s">
        <v>139</v>
      </c>
      <c r="AN50" s="1" t="s">
        <v>139</v>
      </c>
      <c r="AO50" s="1" t="s">
        <v>139</v>
      </c>
      <c r="AP50" s="1" t="s">
        <v>139</v>
      </c>
      <c r="AQ50" s="1" t="s">
        <v>139</v>
      </c>
      <c r="AR50" s="1" t="s">
        <v>169</v>
      </c>
      <c r="AS50" s="1" t="s">
        <v>145</v>
      </c>
      <c r="AT50" s="1" t="s">
        <v>182</v>
      </c>
      <c r="AU50" s="1" t="s">
        <v>139</v>
      </c>
      <c r="AV50" s="1" t="s">
        <v>139</v>
      </c>
      <c r="AW50" s="1" t="s">
        <v>139</v>
      </c>
      <c r="AX50" s="1" t="s">
        <v>172</v>
      </c>
      <c r="AY50" s="1" t="s">
        <v>173</v>
      </c>
      <c r="AZ50" s="1" t="s">
        <v>189</v>
      </c>
      <c r="BA50" s="1" t="s">
        <v>174</v>
      </c>
      <c r="BB50" s="1" t="s">
        <v>139</v>
      </c>
      <c r="BC50" s="1" t="s">
        <v>139</v>
      </c>
      <c r="BD50" s="1" t="s">
        <v>175</v>
      </c>
      <c r="BE50" s="1" t="s">
        <v>139</v>
      </c>
      <c r="BF50" s="1" t="s">
        <v>174</v>
      </c>
      <c r="BG50" s="1" t="s">
        <v>139</v>
      </c>
      <c r="BH50" s="1" t="s">
        <v>139</v>
      </c>
      <c r="BI50" s="1" t="s">
        <v>139</v>
      </c>
      <c r="BJ50" s="1" t="s">
        <v>172</v>
      </c>
      <c r="BK50" s="1" t="s">
        <v>176</v>
      </c>
      <c r="BL50" s="1" t="s">
        <v>139</v>
      </c>
      <c r="BM50" s="1" t="s">
        <v>140</v>
      </c>
      <c r="BN50" s="1" t="s">
        <v>139</v>
      </c>
      <c r="BO50" s="1" t="s">
        <v>139</v>
      </c>
      <c r="BP50" s="1" t="s">
        <v>139</v>
      </c>
      <c r="BQ50" s="1" t="s">
        <v>139</v>
      </c>
      <c r="BR50" s="1" t="s">
        <v>137</v>
      </c>
      <c r="BS50" s="1" t="s">
        <v>137</v>
      </c>
      <c r="BT50" s="1" t="s">
        <v>137</v>
      </c>
      <c r="BU50" s="1" t="s">
        <v>140</v>
      </c>
      <c r="BV50" s="1" t="s">
        <v>140</v>
      </c>
      <c r="BW50" s="1" t="s">
        <v>139</v>
      </c>
      <c r="BX50" s="1" t="s">
        <v>139</v>
      </c>
      <c r="BY50" s="1" t="s">
        <v>145</v>
      </c>
      <c r="BZ50" s="1" t="s">
        <v>139</v>
      </c>
      <c r="CA50" s="1" t="s">
        <v>140</v>
      </c>
      <c r="CB50" s="1" t="s">
        <v>192</v>
      </c>
      <c r="CC50" s="1" t="s">
        <v>139</v>
      </c>
      <c r="CD50" s="1" t="s">
        <v>193</v>
      </c>
      <c r="CE50" s="1" t="s">
        <v>139</v>
      </c>
      <c r="CF50" s="1" t="s">
        <v>139</v>
      </c>
      <c r="CG50" s="1" t="s">
        <v>139</v>
      </c>
      <c r="CH50" s="1" t="s">
        <v>139</v>
      </c>
      <c r="CI50" s="1" t="s">
        <v>176</v>
      </c>
      <c r="CJ50" s="1" t="s">
        <v>139</v>
      </c>
      <c r="CK50" s="1" t="s">
        <v>139</v>
      </c>
      <c r="CL50" s="1" t="s">
        <v>139</v>
      </c>
      <c r="CM50">
        <v>5</v>
      </c>
      <c r="CN50" s="1" t="s">
        <v>688</v>
      </c>
      <c r="CO50" s="1" t="s">
        <v>791</v>
      </c>
      <c r="CP50" s="1" t="s">
        <v>792</v>
      </c>
      <c r="CQ50" s="1" t="s">
        <v>793</v>
      </c>
      <c r="CR50" s="1" t="s">
        <v>295</v>
      </c>
      <c r="CS50" s="1" t="s">
        <v>138</v>
      </c>
      <c r="CT50" s="1" t="s">
        <v>139</v>
      </c>
      <c r="CU50" s="1" t="s">
        <v>301</v>
      </c>
      <c r="CV50" s="1" t="s">
        <v>139</v>
      </c>
      <c r="CW50" s="1" t="s">
        <v>139</v>
      </c>
      <c r="CX50" s="1" t="s">
        <v>139</v>
      </c>
      <c r="CY50" s="1" t="s">
        <v>139</v>
      </c>
      <c r="CZ50" s="1" t="s">
        <v>139</v>
      </c>
      <c r="DG50">
        <v>5</v>
      </c>
      <c r="DH50" s="1" t="s">
        <v>627</v>
      </c>
      <c r="DI50" s="1" t="s">
        <v>337</v>
      </c>
      <c r="DJ50" s="1" t="s">
        <v>338</v>
      </c>
      <c r="DK50" s="1" t="s">
        <v>176</v>
      </c>
      <c r="DL50" s="1" t="s">
        <v>135</v>
      </c>
      <c r="DM50" s="1" t="s">
        <v>145</v>
      </c>
      <c r="DN50" s="1" t="s">
        <v>140</v>
      </c>
      <c r="DO50" s="1" t="s">
        <v>140</v>
      </c>
      <c r="DP50" s="1" t="s">
        <v>139</v>
      </c>
      <c r="DQ50" s="1" t="s">
        <v>139</v>
      </c>
      <c r="DR50" s="1" t="s">
        <v>139</v>
      </c>
      <c r="DS50" s="1" t="s">
        <v>139</v>
      </c>
      <c r="DT50" s="1" t="s">
        <v>176</v>
      </c>
      <c r="DU50" s="1" t="s">
        <v>139</v>
      </c>
      <c r="DV50" s="1" t="s">
        <v>139</v>
      </c>
      <c r="EA50">
        <v>5</v>
      </c>
      <c r="EB50" s="1" t="s">
        <v>752</v>
      </c>
      <c r="EC50" s="1" t="s">
        <v>441</v>
      </c>
      <c r="ED50" s="1" t="s">
        <v>139</v>
      </c>
      <c r="EE50" s="1" t="s">
        <v>140</v>
      </c>
      <c r="EF50" s="1" t="s">
        <v>139</v>
      </c>
      <c r="EG50" s="1" t="s">
        <v>139</v>
      </c>
      <c r="EH50" s="1" t="s">
        <v>139</v>
      </c>
      <c r="EI50" s="1" t="s">
        <v>182</v>
      </c>
      <c r="EJ50" s="1" t="s">
        <v>135</v>
      </c>
      <c r="EK50" s="1" t="s">
        <v>1064</v>
      </c>
      <c r="EL50" s="1" t="s">
        <v>140</v>
      </c>
      <c r="EM50" s="1" t="s">
        <v>139</v>
      </c>
      <c r="EN50" s="1" t="s">
        <v>139</v>
      </c>
      <c r="HW50">
        <v>4</v>
      </c>
      <c r="HX50" s="1" t="s">
        <v>418</v>
      </c>
      <c r="HY50" s="1" t="s">
        <v>286</v>
      </c>
    </row>
    <row r="51" spans="31:233" x14ac:dyDescent="0.25">
      <c r="AE51">
        <v>4</v>
      </c>
      <c r="AF51" s="1" t="s">
        <v>194</v>
      </c>
      <c r="AG51" s="1" t="s">
        <v>195</v>
      </c>
      <c r="AH51" s="1" t="s">
        <v>135</v>
      </c>
      <c r="AI51" s="1" t="s">
        <v>139</v>
      </c>
      <c r="AJ51" s="1" t="s">
        <v>139</v>
      </c>
      <c r="AK51" s="1" t="s">
        <v>196</v>
      </c>
      <c r="AL51" s="1" t="s">
        <v>139</v>
      </c>
      <c r="AM51" s="1" t="s">
        <v>139</v>
      </c>
      <c r="AN51" s="1" t="s">
        <v>139</v>
      </c>
      <c r="AO51" s="1" t="s">
        <v>139</v>
      </c>
      <c r="AP51" s="1" t="s">
        <v>139</v>
      </c>
      <c r="AQ51" s="1" t="s">
        <v>139</v>
      </c>
      <c r="AR51" s="1" t="s">
        <v>169</v>
      </c>
      <c r="AS51" s="1" t="s">
        <v>145</v>
      </c>
      <c r="AT51" s="1" t="s">
        <v>182</v>
      </c>
      <c r="AU51" s="1" t="s">
        <v>139</v>
      </c>
      <c r="AV51" s="1" t="s">
        <v>139</v>
      </c>
      <c r="AW51" s="1" t="s">
        <v>139</v>
      </c>
      <c r="AX51" s="1" t="s">
        <v>172</v>
      </c>
      <c r="AY51" s="1" t="s">
        <v>173</v>
      </c>
      <c r="AZ51" s="1" t="s">
        <v>194</v>
      </c>
      <c r="BA51" s="1" t="s">
        <v>174</v>
      </c>
      <c r="BB51" s="1" t="s">
        <v>139</v>
      </c>
      <c r="BC51" s="1" t="s">
        <v>139</v>
      </c>
      <c r="BD51" s="1" t="s">
        <v>175</v>
      </c>
      <c r="BE51" s="1" t="s">
        <v>139</v>
      </c>
      <c r="BF51" s="1" t="s">
        <v>174</v>
      </c>
      <c r="BG51" s="1" t="s">
        <v>139</v>
      </c>
      <c r="BH51" s="1" t="s">
        <v>139</v>
      </c>
      <c r="BI51" s="1" t="s">
        <v>139</v>
      </c>
      <c r="BJ51" s="1" t="s">
        <v>172</v>
      </c>
      <c r="BK51" s="1" t="s">
        <v>176</v>
      </c>
      <c r="BL51" s="1" t="s">
        <v>139</v>
      </c>
      <c r="BM51" s="1" t="s">
        <v>140</v>
      </c>
      <c r="BN51" s="1" t="s">
        <v>139</v>
      </c>
      <c r="BO51" s="1" t="s">
        <v>139</v>
      </c>
      <c r="BP51" s="1" t="s">
        <v>139</v>
      </c>
      <c r="BQ51" s="1" t="s">
        <v>139</v>
      </c>
      <c r="BR51" s="1" t="s">
        <v>137</v>
      </c>
      <c r="BS51" s="1" t="s">
        <v>137</v>
      </c>
      <c r="BT51" s="1" t="s">
        <v>137</v>
      </c>
      <c r="BU51" s="1" t="s">
        <v>140</v>
      </c>
      <c r="BV51" s="1" t="s">
        <v>140</v>
      </c>
      <c r="BW51" s="1" t="s">
        <v>139</v>
      </c>
      <c r="BX51" s="1" t="s">
        <v>139</v>
      </c>
      <c r="BY51" s="1" t="s">
        <v>145</v>
      </c>
      <c r="BZ51" s="1" t="s">
        <v>139</v>
      </c>
      <c r="CA51" s="1" t="s">
        <v>140</v>
      </c>
      <c r="CB51" s="1" t="s">
        <v>197</v>
      </c>
      <c r="CC51" s="1" t="s">
        <v>139</v>
      </c>
      <c r="CD51" s="1" t="s">
        <v>198</v>
      </c>
      <c r="CE51" s="1" t="s">
        <v>139</v>
      </c>
      <c r="CF51" s="1" t="s">
        <v>139</v>
      </c>
      <c r="CG51" s="1" t="s">
        <v>139</v>
      </c>
      <c r="CH51" s="1" t="s">
        <v>139</v>
      </c>
      <c r="CI51" s="1" t="s">
        <v>176</v>
      </c>
      <c r="CJ51" s="1" t="s">
        <v>139</v>
      </c>
      <c r="CK51" s="1" t="s">
        <v>139</v>
      </c>
      <c r="CL51" s="1" t="s">
        <v>139</v>
      </c>
      <c r="CM51">
        <v>5</v>
      </c>
      <c r="CN51" s="1" t="s">
        <v>688</v>
      </c>
      <c r="CO51" s="1" t="s">
        <v>794</v>
      </c>
      <c r="CP51" s="1" t="s">
        <v>795</v>
      </c>
      <c r="CQ51" s="1" t="s">
        <v>796</v>
      </c>
      <c r="CR51" s="1" t="s">
        <v>295</v>
      </c>
      <c r="CS51" s="1" t="s">
        <v>138</v>
      </c>
      <c r="CT51" s="1" t="s">
        <v>139</v>
      </c>
      <c r="CU51" s="1" t="s">
        <v>301</v>
      </c>
      <c r="CV51" s="1" t="s">
        <v>139</v>
      </c>
      <c r="CW51" s="1" t="s">
        <v>139</v>
      </c>
      <c r="CX51" s="1" t="s">
        <v>139</v>
      </c>
      <c r="CY51" s="1" t="s">
        <v>139</v>
      </c>
      <c r="CZ51" s="1" t="s">
        <v>139</v>
      </c>
      <c r="DG51">
        <v>5</v>
      </c>
      <c r="DH51" s="1" t="s">
        <v>627</v>
      </c>
      <c r="DI51" s="1" t="s">
        <v>335</v>
      </c>
      <c r="DJ51" s="1" t="s">
        <v>336</v>
      </c>
      <c r="DK51" s="1" t="s">
        <v>176</v>
      </c>
      <c r="DL51" s="1" t="s">
        <v>135</v>
      </c>
      <c r="DM51" s="1" t="s">
        <v>137</v>
      </c>
      <c r="DN51" s="1" t="s">
        <v>140</v>
      </c>
      <c r="DO51" s="1" t="s">
        <v>140</v>
      </c>
      <c r="DP51" s="1" t="s">
        <v>139</v>
      </c>
      <c r="DQ51" s="1" t="s">
        <v>139</v>
      </c>
      <c r="DR51" s="1" t="s">
        <v>139</v>
      </c>
      <c r="DS51" s="1" t="s">
        <v>139</v>
      </c>
      <c r="DT51" s="1" t="s">
        <v>176</v>
      </c>
      <c r="DU51" s="1" t="s">
        <v>139</v>
      </c>
      <c r="DV51" s="1" t="s">
        <v>139</v>
      </c>
      <c r="EA51">
        <v>5</v>
      </c>
      <c r="EB51" s="1" t="s">
        <v>750</v>
      </c>
      <c r="EC51" s="1" t="s">
        <v>441</v>
      </c>
      <c r="ED51" s="1" t="s">
        <v>139</v>
      </c>
      <c r="EE51" s="1" t="s">
        <v>140</v>
      </c>
      <c r="EF51" s="1" t="s">
        <v>139</v>
      </c>
      <c r="EG51" s="1" t="s">
        <v>139</v>
      </c>
      <c r="EH51" s="1" t="s">
        <v>139</v>
      </c>
      <c r="EI51" s="1" t="s">
        <v>182</v>
      </c>
      <c r="EJ51" s="1" t="s">
        <v>135</v>
      </c>
      <c r="EK51" s="1" t="s">
        <v>1068</v>
      </c>
      <c r="EL51" s="1" t="s">
        <v>140</v>
      </c>
      <c r="EM51" s="1" t="s">
        <v>139</v>
      </c>
      <c r="EN51" s="1" t="s">
        <v>139</v>
      </c>
      <c r="HW51">
        <v>4</v>
      </c>
      <c r="HX51" s="1" t="s">
        <v>419</v>
      </c>
      <c r="HY51" s="1" t="s">
        <v>139</v>
      </c>
    </row>
    <row r="52" spans="31:233" x14ac:dyDescent="0.25">
      <c r="AE52">
        <v>4</v>
      </c>
      <c r="AF52" s="1" t="s">
        <v>199</v>
      </c>
      <c r="AG52" s="1" t="s">
        <v>200</v>
      </c>
      <c r="AH52" s="1" t="s">
        <v>135</v>
      </c>
      <c r="AI52" s="1" t="s">
        <v>139</v>
      </c>
      <c r="AJ52" s="1" t="s">
        <v>139</v>
      </c>
      <c r="AK52" s="1" t="s">
        <v>201</v>
      </c>
      <c r="AL52" s="1" t="s">
        <v>139</v>
      </c>
      <c r="AM52" s="1" t="s">
        <v>139</v>
      </c>
      <c r="AN52" s="1" t="s">
        <v>139</v>
      </c>
      <c r="AO52" s="1" t="s">
        <v>139</v>
      </c>
      <c r="AP52" s="1" t="s">
        <v>139</v>
      </c>
      <c r="AQ52" s="1" t="s">
        <v>139</v>
      </c>
      <c r="AR52" s="1" t="s">
        <v>169</v>
      </c>
      <c r="AS52" s="1" t="s">
        <v>145</v>
      </c>
      <c r="AT52" s="1" t="s">
        <v>182</v>
      </c>
      <c r="AU52" s="1" t="s">
        <v>139</v>
      </c>
      <c r="AV52" s="1" t="s">
        <v>139</v>
      </c>
      <c r="AW52" s="1" t="s">
        <v>139</v>
      </c>
      <c r="AX52" s="1" t="s">
        <v>172</v>
      </c>
      <c r="AY52" s="1" t="s">
        <v>173</v>
      </c>
      <c r="AZ52" s="1" t="s">
        <v>199</v>
      </c>
      <c r="BA52" s="1" t="s">
        <v>174</v>
      </c>
      <c r="BB52" s="1" t="s">
        <v>139</v>
      </c>
      <c r="BC52" s="1" t="s">
        <v>139</v>
      </c>
      <c r="BD52" s="1" t="s">
        <v>175</v>
      </c>
      <c r="BE52" s="1" t="s">
        <v>139</v>
      </c>
      <c r="BF52" s="1" t="s">
        <v>174</v>
      </c>
      <c r="BG52" s="1" t="s">
        <v>139</v>
      </c>
      <c r="BH52" s="1" t="s">
        <v>139</v>
      </c>
      <c r="BI52" s="1" t="s">
        <v>139</v>
      </c>
      <c r="BJ52" s="1" t="s">
        <v>172</v>
      </c>
      <c r="BK52" s="1" t="s">
        <v>176</v>
      </c>
      <c r="BL52" s="1" t="s">
        <v>139</v>
      </c>
      <c r="BM52" s="1" t="s">
        <v>140</v>
      </c>
      <c r="BN52" s="1" t="s">
        <v>139</v>
      </c>
      <c r="BO52" s="1" t="s">
        <v>139</v>
      </c>
      <c r="BP52" s="1" t="s">
        <v>139</v>
      </c>
      <c r="BQ52" s="1" t="s">
        <v>139</v>
      </c>
      <c r="BR52" s="1" t="s">
        <v>137</v>
      </c>
      <c r="BS52" s="1" t="s">
        <v>137</v>
      </c>
      <c r="BT52" s="1" t="s">
        <v>137</v>
      </c>
      <c r="BU52" s="1" t="s">
        <v>140</v>
      </c>
      <c r="BV52" s="1" t="s">
        <v>140</v>
      </c>
      <c r="BW52" s="1" t="s">
        <v>139</v>
      </c>
      <c r="BX52" s="1" t="s">
        <v>139</v>
      </c>
      <c r="BY52" s="1" t="s">
        <v>145</v>
      </c>
      <c r="BZ52" s="1" t="s">
        <v>139</v>
      </c>
      <c r="CA52" s="1" t="s">
        <v>140</v>
      </c>
      <c r="CB52" s="1" t="s">
        <v>202</v>
      </c>
      <c r="CC52" s="1" t="s">
        <v>139</v>
      </c>
      <c r="CD52" s="1" t="s">
        <v>203</v>
      </c>
      <c r="CE52" s="1" t="s">
        <v>139</v>
      </c>
      <c r="CF52" s="1" t="s">
        <v>139</v>
      </c>
      <c r="CG52" s="1" t="s">
        <v>139</v>
      </c>
      <c r="CH52" s="1" t="s">
        <v>139</v>
      </c>
      <c r="CI52" s="1" t="s">
        <v>176</v>
      </c>
      <c r="CJ52" s="1" t="s">
        <v>139</v>
      </c>
      <c r="CK52" s="1" t="s">
        <v>139</v>
      </c>
      <c r="CL52" s="1" t="s">
        <v>139</v>
      </c>
      <c r="CM52">
        <v>5</v>
      </c>
      <c r="CN52" s="1" t="s">
        <v>688</v>
      </c>
      <c r="CO52" s="1" t="s">
        <v>797</v>
      </c>
      <c r="CP52" s="1" t="s">
        <v>798</v>
      </c>
      <c r="CQ52" s="1" t="s">
        <v>799</v>
      </c>
      <c r="CR52" s="1" t="s">
        <v>295</v>
      </c>
      <c r="CS52" s="1" t="s">
        <v>138</v>
      </c>
      <c r="CT52" s="1" t="s">
        <v>139</v>
      </c>
      <c r="CU52" s="1" t="s">
        <v>301</v>
      </c>
      <c r="CV52" s="1" t="s">
        <v>139</v>
      </c>
      <c r="CW52" s="1" t="s">
        <v>139</v>
      </c>
      <c r="CX52" s="1" t="s">
        <v>139</v>
      </c>
      <c r="CY52" s="1" t="s">
        <v>139</v>
      </c>
      <c r="CZ52" s="1" t="s">
        <v>139</v>
      </c>
      <c r="DG52">
        <v>5</v>
      </c>
      <c r="DH52" s="1" t="s">
        <v>627</v>
      </c>
      <c r="DI52" s="1" t="s">
        <v>333</v>
      </c>
      <c r="DJ52" s="1" t="s">
        <v>334</v>
      </c>
      <c r="DK52" s="1" t="s">
        <v>176</v>
      </c>
      <c r="DL52" s="1" t="s">
        <v>135</v>
      </c>
      <c r="DM52" s="1" t="s">
        <v>137</v>
      </c>
      <c r="DN52" s="1" t="s">
        <v>140</v>
      </c>
      <c r="DO52" s="1" t="s">
        <v>140</v>
      </c>
      <c r="DP52" s="1" t="s">
        <v>139</v>
      </c>
      <c r="DQ52" s="1" t="s">
        <v>139</v>
      </c>
      <c r="DR52" s="1" t="s">
        <v>139</v>
      </c>
      <c r="DS52" s="1" t="s">
        <v>139</v>
      </c>
      <c r="DT52" s="1" t="s">
        <v>176</v>
      </c>
      <c r="DU52" s="1" t="s">
        <v>139</v>
      </c>
      <c r="DV52" s="1" t="s">
        <v>139</v>
      </c>
      <c r="EA52">
        <v>5</v>
      </c>
      <c r="EB52" s="1" t="s">
        <v>762</v>
      </c>
      <c r="EC52" s="1" t="s">
        <v>441</v>
      </c>
      <c r="ED52" s="1" t="s">
        <v>139</v>
      </c>
      <c r="EE52" s="1" t="s">
        <v>139</v>
      </c>
      <c r="EF52" s="1" t="s">
        <v>139</v>
      </c>
      <c r="EG52" s="1" t="s">
        <v>139</v>
      </c>
      <c r="EH52" s="1" t="s">
        <v>139</v>
      </c>
      <c r="EI52" s="1" t="s">
        <v>182</v>
      </c>
      <c r="EJ52" s="1" t="s">
        <v>135</v>
      </c>
      <c r="EK52" s="1" t="s">
        <v>1094</v>
      </c>
      <c r="EL52" s="1" t="s">
        <v>140</v>
      </c>
      <c r="EM52" s="1" t="s">
        <v>139</v>
      </c>
      <c r="EN52" s="1" t="s">
        <v>139</v>
      </c>
      <c r="HW52">
        <v>4</v>
      </c>
      <c r="HX52" s="1" t="s">
        <v>420</v>
      </c>
      <c r="HY52" s="1" t="s">
        <v>139</v>
      </c>
    </row>
    <row r="53" spans="31:233" x14ac:dyDescent="0.25">
      <c r="AE53">
        <v>4</v>
      </c>
      <c r="AF53" s="1" t="s">
        <v>204</v>
      </c>
      <c r="AG53" s="1" t="s">
        <v>205</v>
      </c>
      <c r="AH53" s="1" t="s">
        <v>135</v>
      </c>
      <c r="AI53" s="1" t="s">
        <v>139</v>
      </c>
      <c r="AJ53" s="1" t="s">
        <v>139</v>
      </c>
      <c r="AK53" s="1" t="s">
        <v>206</v>
      </c>
      <c r="AL53" s="1" t="s">
        <v>139</v>
      </c>
      <c r="AM53" s="1" t="s">
        <v>139</v>
      </c>
      <c r="AN53" s="1" t="s">
        <v>139</v>
      </c>
      <c r="AO53" s="1" t="s">
        <v>139</v>
      </c>
      <c r="AP53" s="1" t="s">
        <v>139</v>
      </c>
      <c r="AQ53" s="1" t="s">
        <v>139</v>
      </c>
      <c r="AR53" s="1" t="s">
        <v>169</v>
      </c>
      <c r="AS53" s="1" t="s">
        <v>145</v>
      </c>
      <c r="AT53" s="1" t="s">
        <v>182</v>
      </c>
      <c r="AU53" s="1" t="s">
        <v>139</v>
      </c>
      <c r="AV53" s="1" t="s">
        <v>139</v>
      </c>
      <c r="AW53" s="1" t="s">
        <v>139</v>
      </c>
      <c r="AX53" s="1" t="s">
        <v>172</v>
      </c>
      <c r="AY53" s="1" t="s">
        <v>173</v>
      </c>
      <c r="AZ53" s="1" t="s">
        <v>204</v>
      </c>
      <c r="BA53" s="1" t="s">
        <v>174</v>
      </c>
      <c r="BB53" s="1" t="s">
        <v>139</v>
      </c>
      <c r="BC53" s="1" t="s">
        <v>139</v>
      </c>
      <c r="BD53" s="1" t="s">
        <v>175</v>
      </c>
      <c r="BE53" s="1" t="s">
        <v>139</v>
      </c>
      <c r="BF53" s="1" t="s">
        <v>174</v>
      </c>
      <c r="BG53" s="1" t="s">
        <v>139</v>
      </c>
      <c r="BH53" s="1" t="s">
        <v>139</v>
      </c>
      <c r="BI53" s="1" t="s">
        <v>139</v>
      </c>
      <c r="BJ53" s="1" t="s">
        <v>172</v>
      </c>
      <c r="BK53" s="1" t="s">
        <v>176</v>
      </c>
      <c r="BL53" s="1" t="s">
        <v>139</v>
      </c>
      <c r="BM53" s="1" t="s">
        <v>140</v>
      </c>
      <c r="BN53" s="1" t="s">
        <v>139</v>
      </c>
      <c r="BO53" s="1" t="s">
        <v>139</v>
      </c>
      <c r="BP53" s="1" t="s">
        <v>139</v>
      </c>
      <c r="BQ53" s="1" t="s">
        <v>139</v>
      </c>
      <c r="BR53" s="1" t="s">
        <v>137</v>
      </c>
      <c r="BS53" s="1" t="s">
        <v>137</v>
      </c>
      <c r="BT53" s="1" t="s">
        <v>137</v>
      </c>
      <c r="BU53" s="1" t="s">
        <v>140</v>
      </c>
      <c r="BV53" s="1" t="s">
        <v>140</v>
      </c>
      <c r="BW53" s="1" t="s">
        <v>139</v>
      </c>
      <c r="BX53" s="1" t="s">
        <v>139</v>
      </c>
      <c r="BY53" s="1" t="s">
        <v>145</v>
      </c>
      <c r="BZ53" s="1" t="s">
        <v>139</v>
      </c>
      <c r="CA53" s="1" t="s">
        <v>140</v>
      </c>
      <c r="CB53" s="1" t="s">
        <v>207</v>
      </c>
      <c r="CC53" s="1" t="s">
        <v>139</v>
      </c>
      <c r="CD53" s="1" t="s">
        <v>208</v>
      </c>
      <c r="CE53" s="1" t="s">
        <v>139</v>
      </c>
      <c r="CF53" s="1" t="s">
        <v>139</v>
      </c>
      <c r="CG53" s="1" t="s">
        <v>139</v>
      </c>
      <c r="CH53" s="1" t="s">
        <v>139</v>
      </c>
      <c r="CI53" s="1" t="s">
        <v>176</v>
      </c>
      <c r="CJ53" s="1" t="s">
        <v>139</v>
      </c>
      <c r="CK53" s="1" t="s">
        <v>139</v>
      </c>
      <c r="CL53" s="1" t="s">
        <v>139</v>
      </c>
      <c r="CM53">
        <v>5</v>
      </c>
      <c r="CN53" s="1" t="s">
        <v>688</v>
      </c>
      <c r="CO53" s="1" t="s">
        <v>800</v>
      </c>
      <c r="CP53" s="1" t="s">
        <v>801</v>
      </c>
      <c r="CQ53" s="1" t="s">
        <v>802</v>
      </c>
      <c r="CR53" s="1" t="s">
        <v>295</v>
      </c>
      <c r="CS53" s="1" t="s">
        <v>138</v>
      </c>
      <c r="CT53" s="1" t="s">
        <v>139</v>
      </c>
      <c r="CU53" s="1" t="s">
        <v>301</v>
      </c>
      <c r="CV53" s="1" t="s">
        <v>139</v>
      </c>
      <c r="CW53" s="1" t="s">
        <v>139</v>
      </c>
      <c r="CX53" s="1" t="s">
        <v>139</v>
      </c>
      <c r="CY53" s="1" t="s">
        <v>139</v>
      </c>
      <c r="CZ53" s="1" t="s">
        <v>139</v>
      </c>
      <c r="DG53">
        <v>5</v>
      </c>
      <c r="DH53" s="1" t="s">
        <v>627</v>
      </c>
      <c r="DI53" s="1" t="s">
        <v>331</v>
      </c>
      <c r="DJ53" s="1" t="s">
        <v>332</v>
      </c>
      <c r="DK53" s="1" t="s">
        <v>176</v>
      </c>
      <c r="DL53" s="1" t="s">
        <v>135</v>
      </c>
      <c r="DM53" s="1" t="s">
        <v>137</v>
      </c>
      <c r="DN53" s="1" t="s">
        <v>140</v>
      </c>
      <c r="DO53" s="1" t="s">
        <v>140</v>
      </c>
      <c r="DP53" s="1" t="s">
        <v>139</v>
      </c>
      <c r="DQ53" s="1" t="s">
        <v>139</v>
      </c>
      <c r="DR53" s="1" t="s">
        <v>139</v>
      </c>
      <c r="DS53" s="1" t="s">
        <v>139</v>
      </c>
      <c r="DT53" s="1" t="s">
        <v>176</v>
      </c>
      <c r="DU53" s="1" t="s">
        <v>139</v>
      </c>
      <c r="DV53" s="1" t="s">
        <v>139</v>
      </c>
      <c r="EA53">
        <v>5</v>
      </c>
      <c r="EB53" s="1" t="s">
        <v>766</v>
      </c>
      <c r="EC53" s="1" t="s">
        <v>441</v>
      </c>
      <c r="ED53" s="1" t="s">
        <v>139</v>
      </c>
      <c r="EE53" s="1" t="s">
        <v>139</v>
      </c>
      <c r="EF53" s="1" t="s">
        <v>139</v>
      </c>
      <c r="EG53" s="1" t="s">
        <v>139</v>
      </c>
      <c r="EH53" s="1" t="s">
        <v>139</v>
      </c>
      <c r="EI53" s="1" t="s">
        <v>182</v>
      </c>
      <c r="EJ53" s="1" t="s">
        <v>135</v>
      </c>
      <c r="EK53" s="1" t="s">
        <v>1095</v>
      </c>
      <c r="EL53" s="1" t="s">
        <v>140</v>
      </c>
      <c r="EM53" s="1" t="s">
        <v>139</v>
      </c>
      <c r="EN53" s="1" t="s">
        <v>139</v>
      </c>
      <c r="HW53">
        <v>4</v>
      </c>
      <c r="HX53" s="1" t="s">
        <v>421</v>
      </c>
      <c r="HY53" s="1" t="s">
        <v>135</v>
      </c>
    </row>
    <row r="54" spans="31:233" x14ac:dyDescent="0.25">
      <c r="AE54">
        <v>4</v>
      </c>
      <c r="AF54" s="1" t="s">
        <v>209</v>
      </c>
      <c r="AG54" s="1" t="s">
        <v>210</v>
      </c>
      <c r="AH54" s="1" t="s">
        <v>135</v>
      </c>
      <c r="AI54" s="1" t="s">
        <v>139</v>
      </c>
      <c r="AJ54" s="1" t="s">
        <v>139</v>
      </c>
      <c r="AK54" s="1" t="s">
        <v>211</v>
      </c>
      <c r="AL54" s="1" t="s">
        <v>139</v>
      </c>
      <c r="AM54" s="1" t="s">
        <v>139</v>
      </c>
      <c r="AN54" s="1" t="s">
        <v>139</v>
      </c>
      <c r="AO54" s="1" t="s">
        <v>139</v>
      </c>
      <c r="AP54" s="1" t="s">
        <v>139</v>
      </c>
      <c r="AQ54" s="1" t="s">
        <v>139</v>
      </c>
      <c r="AR54" s="1" t="s">
        <v>169</v>
      </c>
      <c r="AS54" s="1" t="s">
        <v>145</v>
      </c>
      <c r="AT54" s="1" t="s">
        <v>182</v>
      </c>
      <c r="AU54" s="1" t="s">
        <v>139</v>
      </c>
      <c r="AV54" s="1" t="s">
        <v>139</v>
      </c>
      <c r="AW54" s="1" t="s">
        <v>139</v>
      </c>
      <c r="AX54" s="1" t="s">
        <v>172</v>
      </c>
      <c r="AY54" s="1" t="s">
        <v>173</v>
      </c>
      <c r="AZ54" s="1" t="s">
        <v>209</v>
      </c>
      <c r="BA54" s="1" t="s">
        <v>174</v>
      </c>
      <c r="BB54" s="1" t="s">
        <v>139</v>
      </c>
      <c r="BC54" s="1" t="s">
        <v>139</v>
      </c>
      <c r="BD54" s="1" t="s">
        <v>175</v>
      </c>
      <c r="BE54" s="1" t="s">
        <v>139</v>
      </c>
      <c r="BF54" s="1" t="s">
        <v>174</v>
      </c>
      <c r="BG54" s="1" t="s">
        <v>139</v>
      </c>
      <c r="BH54" s="1" t="s">
        <v>139</v>
      </c>
      <c r="BI54" s="1" t="s">
        <v>139</v>
      </c>
      <c r="BJ54" s="1" t="s">
        <v>172</v>
      </c>
      <c r="BK54" s="1" t="s">
        <v>176</v>
      </c>
      <c r="BL54" s="1" t="s">
        <v>139</v>
      </c>
      <c r="BM54" s="1" t="s">
        <v>140</v>
      </c>
      <c r="BN54" s="1" t="s">
        <v>139</v>
      </c>
      <c r="BO54" s="1" t="s">
        <v>139</v>
      </c>
      <c r="BP54" s="1" t="s">
        <v>139</v>
      </c>
      <c r="BQ54" s="1" t="s">
        <v>139</v>
      </c>
      <c r="BR54" s="1" t="s">
        <v>137</v>
      </c>
      <c r="BS54" s="1" t="s">
        <v>137</v>
      </c>
      <c r="BT54" s="1" t="s">
        <v>137</v>
      </c>
      <c r="BU54" s="1" t="s">
        <v>140</v>
      </c>
      <c r="BV54" s="1" t="s">
        <v>140</v>
      </c>
      <c r="BW54" s="1" t="s">
        <v>139</v>
      </c>
      <c r="BX54" s="1" t="s">
        <v>139</v>
      </c>
      <c r="BY54" s="1" t="s">
        <v>145</v>
      </c>
      <c r="BZ54" s="1" t="s">
        <v>139</v>
      </c>
      <c r="CA54" s="1" t="s">
        <v>140</v>
      </c>
      <c r="CB54" s="1" t="s">
        <v>212</v>
      </c>
      <c r="CC54" s="1" t="s">
        <v>139</v>
      </c>
      <c r="CD54" s="1" t="s">
        <v>213</v>
      </c>
      <c r="CE54" s="1" t="s">
        <v>139</v>
      </c>
      <c r="CF54" s="1" t="s">
        <v>139</v>
      </c>
      <c r="CG54" s="1" t="s">
        <v>139</v>
      </c>
      <c r="CH54" s="1" t="s">
        <v>139</v>
      </c>
      <c r="CI54" s="1" t="s">
        <v>176</v>
      </c>
      <c r="CJ54" s="1" t="s">
        <v>139</v>
      </c>
      <c r="CK54" s="1" t="s">
        <v>139</v>
      </c>
      <c r="CL54" s="1" t="s">
        <v>139</v>
      </c>
      <c r="CM54">
        <v>5</v>
      </c>
      <c r="CN54" s="1" t="s">
        <v>688</v>
      </c>
      <c r="CO54" s="1" t="s">
        <v>803</v>
      </c>
      <c r="CP54" s="1" t="s">
        <v>804</v>
      </c>
      <c r="CQ54" s="1" t="s">
        <v>805</v>
      </c>
      <c r="CR54" s="1" t="s">
        <v>295</v>
      </c>
      <c r="CS54" s="1" t="s">
        <v>138</v>
      </c>
      <c r="CT54" s="1" t="s">
        <v>139</v>
      </c>
      <c r="CU54" s="1" t="s">
        <v>301</v>
      </c>
      <c r="CV54" s="1" t="s">
        <v>139</v>
      </c>
      <c r="CW54" s="1" t="s">
        <v>139</v>
      </c>
      <c r="CX54" s="1" t="s">
        <v>139</v>
      </c>
      <c r="CY54" s="1" t="s">
        <v>139</v>
      </c>
      <c r="CZ54" s="1" t="s">
        <v>139</v>
      </c>
      <c r="DG54">
        <v>5</v>
      </c>
      <c r="DH54" s="1" t="s">
        <v>627</v>
      </c>
      <c r="DI54" s="1" t="s">
        <v>355</v>
      </c>
      <c r="DJ54" s="1" t="s">
        <v>356</v>
      </c>
      <c r="DK54" s="1" t="s">
        <v>176</v>
      </c>
      <c r="DL54" s="1" t="s">
        <v>135</v>
      </c>
      <c r="DM54" s="1" t="s">
        <v>137</v>
      </c>
      <c r="DN54" s="1" t="s">
        <v>140</v>
      </c>
      <c r="DO54" s="1" t="s">
        <v>140</v>
      </c>
      <c r="DP54" s="1" t="s">
        <v>139</v>
      </c>
      <c r="DQ54" s="1" t="s">
        <v>139</v>
      </c>
      <c r="DR54" s="1" t="s">
        <v>139</v>
      </c>
      <c r="DS54" s="1" t="s">
        <v>139</v>
      </c>
      <c r="DT54" s="1" t="s">
        <v>176</v>
      </c>
      <c r="DU54" s="1" t="s">
        <v>139</v>
      </c>
      <c r="DV54" s="1" t="s">
        <v>139</v>
      </c>
      <c r="EA54">
        <v>5</v>
      </c>
      <c r="EB54" s="1" t="s">
        <v>770</v>
      </c>
      <c r="EC54" s="1" t="s">
        <v>441</v>
      </c>
      <c r="ED54" s="1" t="s">
        <v>139</v>
      </c>
      <c r="EE54" s="1" t="s">
        <v>139</v>
      </c>
      <c r="EF54" s="1" t="s">
        <v>139</v>
      </c>
      <c r="EG54" s="1" t="s">
        <v>139</v>
      </c>
      <c r="EH54" s="1" t="s">
        <v>139</v>
      </c>
      <c r="EI54" s="1" t="s">
        <v>182</v>
      </c>
      <c r="EJ54" s="1" t="s">
        <v>135</v>
      </c>
      <c r="EK54" s="1" t="s">
        <v>1096</v>
      </c>
      <c r="EL54" s="1" t="s">
        <v>140</v>
      </c>
      <c r="EM54" s="1" t="s">
        <v>139</v>
      </c>
      <c r="EN54" s="1" t="s">
        <v>139</v>
      </c>
      <c r="HW54">
        <v>4</v>
      </c>
      <c r="HX54" s="1" t="s">
        <v>422</v>
      </c>
      <c r="HY54" s="1" t="s">
        <v>139</v>
      </c>
    </row>
    <row r="55" spans="31:233" x14ac:dyDescent="0.25">
      <c r="AE55">
        <v>4</v>
      </c>
      <c r="AF55" s="1" t="s">
        <v>214</v>
      </c>
      <c r="AG55" s="1" t="s">
        <v>215</v>
      </c>
      <c r="AH55" s="1" t="s">
        <v>135</v>
      </c>
      <c r="AI55" s="1" t="s">
        <v>139</v>
      </c>
      <c r="AJ55" s="1" t="s">
        <v>139</v>
      </c>
      <c r="AK55" s="1" t="s">
        <v>216</v>
      </c>
      <c r="AL55" s="1" t="s">
        <v>139</v>
      </c>
      <c r="AM55" s="1" t="s">
        <v>139</v>
      </c>
      <c r="AN55" s="1" t="s">
        <v>139</v>
      </c>
      <c r="AO55" s="1" t="s">
        <v>139</v>
      </c>
      <c r="AP55" s="1" t="s">
        <v>139</v>
      </c>
      <c r="AQ55" s="1" t="s">
        <v>139</v>
      </c>
      <c r="AR55" s="1" t="s">
        <v>169</v>
      </c>
      <c r="AS55" s="1" t="s">
        <v>145</v>
      </c>
      <c r="AT55" s="1" t="s">
        <v>182</v>
      </c>
      <c r="AU55" s="1" t="s">
        <v>139</v>
      </c>
      <c r="AV55" s="1" t="s">
        <v>139</v>
      </c>
      <c r="AW55" s="1" t="s">
        <v>139</v>
      </c>
      <c r="AX55" s="1" t="s">
        <v>172</v>
      </c>
      <c r="AY55" s="1" t="s">
        <v>173</v>
      </c>
      <c r="AZ55" s="1" t="s">
        <v>214</v>
      </c>
      <c r="BA55" s="1" t="s">
        <v>174</v>
      </c>
      <c r="BB55" s="1" t="s">
        <v>139</v>
      </c>
      <c r="BC55" s="1" t="s">
        <v>139</v>
      </c>
      <c r="BD55" s="1" t="s">
        <v>175</v>
      </c>
      <c r="BE55" s="1" t="s">
        <v>139</v>
      </c>
      <c r="BF55" s="1" t="s">
        <v>174</v>
      </c>
      <c r="BG55" s="1" t="s">
        <v>139</v>
      </c>
      <c r="BH55" s="1" t="s">
        <v>139</v>
      </c>
      <c r="BI55" s="1" t="s">
        <v>139</v>
      </c>
      <c r="BJ55" s="1" t="s">
        <v>172</v>
      </c>
      <c r="BK55" s="1" t="s">
        <v>176</v>
      </c>
      <c r="BL55" s="1" t="s">
        <v>139</v>
      </c>
      <c r="BM55" s="1" t="s">
        <v>140</v>
      </c>
      <c r="BN55" s="1" t="s">
        <v>139</v>
      </c>
      <c r="BO55" s="1" t="s">
        <v>139</v>
      </c>
      <c r="BP55" s="1" t="s">
        <v>139</v>
      </c>
      <c r="BQ55" s="1" t="s">
        <v>139</v>
      </c>
      <c r="BR55" s="1" t="s">
        <v>137</v>
      </c>
      <c r="BS55" s="1" t="s">
        <v>137</v>
      </c>
      <c r="BT55" s="1" t="s">
        <v>137</v>
      </c>
      <c r="BU55" s="1" t="s">
        <v>140</v>
      </c>
      <c r="BV55" s="1" t="s">
        <v>140</v>
      </c>
      <c r="BW55" s="1" t="s">
        <v>139</v>
      </c>
      <c r="BX55" s="1" t="s">
        <v>139</v>
      </c>
      <c r="BY55" s="1" t="s">
        <v>145</v>
      </c>
      <c r="BZ55" s="1" t="s">
        <v>139</v>
      </c>
      <c r="CA55" s="1" t="s">
        <v>140</v>
      </c>
      <c r="CB55" s="1" t="s">
        <v>217</v>
      </c>
      <c r="CC55" s="1" t="s">
        <v>139</v>
      </c>
      <c r="CD55" s="1" t="s">
        <v>218</v>
      </c>
      <c r="CE55" s="1" t="s">
        <v>139</v>
      </c>
      <c r="CF55" s="1" t="s">
        <v>139</v>
      </c>
      <c r="CG55" s="1" t="s">
        <v>139</v>
      </c>
      <c r="CH55" s="1" t="s">
        <v>139</v>
      </c>
      <c r="CI55" s="1" t="s">
        <v>176</v>
      </c>
      <c r="CJ55" s="1" t="s">
        <v>139</v>
      </c>
      <c r="CK55" s="1" t="s">
        <v>139</v>
      </c>
      <c r="CL55" s="1" t="s">
        <v>139</v>
      </c>
      <c r="CM55">
        <v>5</v>
      </c>
      <c r="CN55" s="1" t="s">
        <v>688</v>
      </c>
      <c r="CO55" s="1" t="s">
        <v>806</v>
      </c>
      <c r="CP55" s="1" t="s">
        <v>807</v>
      </c>
      <c r="CQ55" s="1" t="s">
        <v>808</v>
      </c>
      <c r="CR55" s="1" t="s">
        <v>295</v>
      </c>
      <c r="CS55" s="1" t="s">
        <v>138</v>
      </c>
      <c r="CT55" s="1" t="s">
        <v>139</v>
      </c>
      <c r="CU55" s="1" t="s">
        <v>301</v>
      </c>
      <c r="CV55" s="1" t="s">
        <v>139</v>
      </c>
      <c r="CW55" s="1" t="s">
        <v>139</v>
      </c>
      <c r="CX55" s="1" t="s">
        <v>139</v>
      </c>
      <c r="CY55" s="1" t="s">
        <v>139</v>
      </c>
      <c r="CZ55" s="1" t="s">
        <v>139</v>
      </c>
      <c r="DG55">
        <v>5</v>
      </c>
      <c r="DH55" s="1" t="s">
        <v>627</v>
      </c>
      <c r="DI55" s="1" t="s">
        <v>357</v>
      </c>
      <c r="DJ55" s="1" t="s">
        <v>358</v>
      </c>
      <c r="DK55" s="1" t="s">
        <v>176</v>
      </c>
      <c r="DL55" s="1" t="s">
        <v>135</v>
      </c>
      <c r="DM55" s="1" t="s">
        <v>137</v>
      </c>
      <c r="DN55" s="1" t="s">
        <v>140</v>
      </c>
      <c r="DO55" s="1" t="s">
        <v>140</v>
      </c>
      <c r="DP55" s="1" t="s">
        <v>139</v>
      </c>
      <c r="DQ55" s="1" t="s">
        <v>139</v>
      </c>
      <c r="DR55" s="1" t="s">
        <v>139</v>
      </c>
      <c r="DS55" s="1" t="s">
        <v>139</v>
      </c>
      <c r="DT55" s="1" t="s">
        <v>176</v>
      </c>
      <c r="DU55" s="1" t="s">
        <v>139</v>
      </c>
      <c r="DV55" s="1" t="s">
        <v>139</v>
      </c>
      <c r="EA55">
        <v>5</v>
      </c>
      <c r="EB55" s="1" t="s">
        <v>774</v>
      </c>
      <c r="EC55" s="1" t="s">
        <v>441</v>
      </c>
      <c r="ED55" s="1" t="s">
        <v>139</v>
      </c>
      <c r="EE55" s="1" t="s">
        <v>139</v>
      </c>
      <c r="EF55" s="1" t="s">
        <v>139</v>
      </c>
      <c r="EG55" s="1" t="s">
        <v>139</v>
      </c>
      <c r="EH55" s="1" t="s">
        <v>139</v>
      </c>
      <c r="EI55" s="1" t="s">
        <v>182</v>
      </c>
      <c r="EJ55" s="1" t="s">
        <v>135</v>
      </c>
      <c r="EK55" s="1" t="s">
        <v>1074</v>
      </c>
      <c r="EL55" s="1" t="s">
        <v>140</v>
      </c>
      <c r="EM55" s="1" t="s">
        <v>139</v>
      </c>
      <c r="EN55" s="1" t="s">
        <v>139</v>
      </c>
      <c r="HW55">
        <v>4</v>
      </c>
      <c r="HX55" s="1" t="s">
        <v>423</v>
      </c>
      <c r="HY55" s="1" t="s">
        <v>139</v>
      </c>
    </row>
    <row r="56" spans="31:233" x14ac:dyDescent="0.25">
      <c r="AE56">
        <v>4</v>
      </c>
      <c r="AF56" s="1" t="s">
        <v>219</v>
      </c>
      <c r="AG56" s="1" t="s">
        <v>220</v>
      </c>
      <c r="AH56" s="1" t="s">
        <v>135</v>
      </c>
      <c r="AI56" s="1" t="s">
        <v>139</v>
      </c>
      <c r="AJ56" s="1" t="s">
        <v>139</v>
      </c>
      <c r="AK56" s="1" t="s">
        <v>221</v>
      </c>
      <c r="AL56" s="1" t="s">
        <v>139</v>
      </c>
      <c r="AM56" s="1" t="s">
        <v>139</v>
      </c>
      <c r="AN56" s="1" t="s">
        <v>139</v>
      </c>
      <c r="AO56" s="1" t="s">
        <v>139</v>
      </c>
      <c r="AP56" s="1" t="s">
        <v>139</v>
      </c>
      <c r="AQ56" s="1" t="s">
        <v>139</v>
      </c>
      <c r="AR56" s="1" t="s">
        <v>169</v>
      </c>
      <c r="AS56" s="1" t="s">
        <v>145</v>
      </c>
      <c r="AT56" s="1" t="s">
        <v>182</v>
      </c>
      <c r="AU56" s="1" t="s">
        <v>139</v>
      </c>
      <c r="AV56" s="1" t="s">
        <v>139</v>
      </c>
      <c r="AW56" s="1" t="s">
        <v>139</v>
      </c>
      <c r="AX56" s="1" t="s">
        <v>172</v>
      </c>
      <c r="AY56" s="1" t="s">
        <v>173</v>
      </c>
      <c r="AZ56" s="1" t="s">
        <v>219</v>
      </c>
      <c r="BA56" s="1" t="s">
        <v>174</v>
      </c>
      <c r="BB56" s="1" t="s">
        <v>139</v>
      </c>
      <c r="BC56" s="1" t="s">
        <v>139</v>
      </c>
      <c r="BD56" s="1" t="s">
        <v>175</v>
      </c>
      <c r="BE56" s="1" t="s">
        <v>139</v>
      </c>
      <c r="BF56" s="1" t="s">
        <v>174</v>
      </c>
      <c r="BG56" s="1" t="s">
        <v>139</v>
      </c>
      <c r="BH56" s="1" t="s">
        <v>139</v>
      </c>
      <c r="BI56" s="1" t="s">
        <v>139</v>
      </c>
      <c r="BJ56" s="1" t="s">
        <v>172</v>
      </c>
      <c r="BK56" s="1" t="s">
        <v>176</v>
      </c>
      <c r="BL56" s="1" t="s">
        <v>139</v>
      </c>
      <c r="BM56" s="1" t="s">
        <v>140</v>
      </c>
      <c r="BN56" s="1" t="s">
        <v>139</v>
      </c>
      <c r="BO56" s="1" t="s">
        <v>139</v>
      </c>
      <c r="BP56" s="1" t="s">
        <v>139</v>
      </c>
      <c r="BQ56" s="1" t="s">
        <v>139</v>
      </c>
      <c r="BR56" s="1" t="s">
        <v>137</v>
      </c>
      <c r="BS56" s="1" t="s">
        <v>137</v>
      </c>
      <c r="BT56" s="1" t="s">
        <v>137</v>
      </c>
      <c r="BU56" s="1" t="s">
        <v>140</v>
      </c>
      <c r="BV56" s="1" t="s">
        <v>140</v>
      </c>
      <c r="BW56" s="1" t="s">
        <v>139</v>
      </c>
      <c r="BX56" s="1" t="s">
        <v>139</v>
      </c>
      <c r="BY56" s="1" t="s">
        <v>145</v>
      </c>
      <c r="BZ56" s="1" t="s">
        <v>139</v>
      </c>
      <c r="CA56" s="1" t="s">
        <v>140</v>
      </c>
      <c r="CB56" s="1" t="s">
        <v>222</v>
      </c>
      <c r="CC56" s="1" t="s">
        <v>139</v>
      </c>
      <c r="CD56" s="1" t="s">
        <v>223</v>
      </c>
      <c r="CE56" s="1" t="s">
        <v>139</v>
      </c>
      <c r="CF56" s="1" t="s">
        <v>139</v>
      </c>
      <c r="CG56" s="1" t="s">
        <v>139</v>
      </c>
      <c r="CH56" s="1" t="s">
        <v>139</v>
      </c>
      <c r="CI56" s="1" t="s">
        <v>176</v>
      </c>
      <c r="CJ56" s="1" t="s">
        <v>139</v>
      </c>
      <c r="CK56" s="1" t="s">
        <v>139</v>
      </c>
      <c r="CL56" s="1" t="s">
        <v>139</v>
      </c>
      <c r="CM56">
        <v>5</v>
      </c>
      <c r="CN56" s="1" t="s">
        <v>688</v>
      </c>
      <c r="CO56" s="1" t="s">
        <v>809</v>
      </c>
      <c r="CP56" s="1" t="s">
        <v>810</v>
      </c>
      <c r="CQ56" s="1" t="s">
        <v>811</v>
      </c>
      <c r="CR56" s="1" t="s">
        <v>295</v>
      </c>
      <c r="CS56" s="1" t="s">
        <v>138</v>
      </c>
      <c r="CT56" s="1" t="s">
        <v>139</v>
      </c>
      <c r="CU56" s="1" t="s">
        <v>301</v>
      </c>
      <c r="CV56" s="1" t="s">
        <v>139</v>
      </c>
      <c r="CW56" s="1" t="s">
        <v>139</v>
      </c>
      <c r="CX56" s="1" t="s">
        <v>139</v>
      </c>
      <c r="CY56" s="1" t="s">
        <v>139</v>
      </c>
      <c r="CZ56" s="1" t="s">
        <v>139</v>
      </c>
      <c r="DG56">
        <v>5</v>
      </c>
      <c r="DH56" s="1" t="s">
        <v>627</v>
      </c>
      <c r="DI56" s="1" t="s">
        <v>359</v>
      </c>
      <c r="DJ56" s="1" t="s">
        <v>360</v>
      </c>
      <c r="DK56" s="1" t="s">
        <v>176</v>
      </c>
      <c r="DL56" s="1" t="s">
        <v>135</v>
      </c>
      <c r="DM56" s="1" t="s">
        <v>137</v>
      </c>
      <c r="DN56" s="1" t="s">
        <v>140</v>
      </c>
      <c r="DO56" s="1" t="s">
        <v>140</v>
      </c>
      <c r="DP56" s="1" t="s">
        <v>139</v>
      </c>
      <c r="DQ56" s="1" t="s">
        <v>139</v>
      </c>
      <c r="DR56" s="1" t="s">
        <v>139</v>
      </c>
      <c r="DS56" s="1" t="s">
        <v>139</v>
      </c>
      <c r="DT56" s="1" t="s">
        <v>176</v>
      </c>
      <c r="DU56" s="1" t="s">
        <v>139</v>
      </c>
      <c r="DV56" s="1" t="s">
        <v>139</v>
      </c>
      <c r="EA56">
        <v>5</v>
      </c>
      <c r="EB56" s="1" t="s">
        <v>760</v>
      </c>
      <c r="EC56" s="1" t="s">
        <v>441</v>
      </c>
      <c r="ED56" s="1" t="s">
        <v>139</v>
      </c>
      <c r="EE56" s="1" t="s">
        <v>140</v>
      </c>
      <c r="EF56" s="1" t="s">
        <v>139</v>
      </c>
      <c r="EG56" s="1" t="s">
        <v>139</v>
      </c>
      <c r="EH56" s="1" t="s">
        <v>139</v>
      </c>
      <c r="EI56" s="1" t="s">
        <v>182</v>
      </c>
      <c r="EJ56" s="1" t="s">
        <v>135</v>
      </c>
      <c r="EK56" s="1" t="s">
        <v>1087</v>
      </c>
      <c r="EL56" s="1" t="s">
        <v>140</v>
      </c>
      <c r="EM56" s="1" t="s">
        <v>139</v>
      </c>
      <c r="EN56" s="1" t="s">
        <v>139</v>
      </c>
      <c r="HW56">
        <v>4</v>
      </c>
      <c r="HX56" s="1" t="s">
        <v>424</v>
      </c>
      <c r="HY56" s="1" t="s">
        <v>139</v>
      </c>
    </row>
    <row r="57" spans="31:233" x14ac:dyDescent="0.25">
      <c r="AE57">
        <v>4</v>
      </c>
      <c r="AF57" s="1" t="s">
        <v>224</v>
      </c>
      <c r="AG57" s="1" t="s">
        <v>1147</v>
      </c>
      <c r="AH57" s="1" t="s">
        <v>135</v>
      </c>
      <c r="AI57" s="1" t="s">
        <v>139</v>
      </c>
      <c r="AJ57" s="1" t="s">
        <v>139</v>
      </c>
      <c r="AK57" s="1" t="s">
        <v>226</v>
      </c>
      <c r="AL57" s="1" t="s">
        <v>139</v>
      </c>
      <c r="AM57" s="1" t="s">
        <v>139</v>
      </c>
      <c r="AN57" s="1" t="s">
        <v>139</v>
      </c>
      <c r="AO57" s="1" t="s">
        <v>139</v>
      </c>
      <c r="AP57" s="1" t="s">
        <v>139</v>
      </c>
      <c r="AQ57" s="1" t="s">
        <v>139</v>
      </c>
      <c r="AR57" s="1" t="s">
        <v>169</v>
      </c>
      <c r="AS57" s="1" t="s">
        <v>145</v>
      </c>
      <c r="AT57" s="1" t="s">
        <v>182</v>
      </c>
      <c r="AU57" s="1" t="s">
        <v>139</v>
      </c>
      <c r="AV57" s="1" t="s">
        <v>139</v>
      </c>
      <c r="AW57" s="1" t="s">
        <v>139</v>
      </c>
      <c r="AX57" s="1" t="s">
        <v>172</v>
      </c>
      <c r="AY57" s="1" t="s">
        <v>173</v>
      </c>
      <c r="AZ57" s="1" t="s">
        <v>224</v>
      </c>
      <c r="BA57" s="1" t="s">
        <v>174</v>
      </c>
      <c r="BB57" s="1" t="s">
        <v>139</v>
      </c>
      <c r="BC57" s="1" t="s">
        <v>139</v>
      </c>
      <c r="BD57" s="1" t="s">
        <v>175</v>
      </c>
      <c r="BE57" s="1" t="s">
        <v>139</v>
      </c>
      <c r="BF57" s="1" t="s">
        <v>174</v>
      </c>
      <c r="BG57" s="1" t="s">
        <v>139</v>
      </c>
      <c r="BH57" s="1" t="s">
        <v>139</v>
      </c>
      <c r="BI57" s="1" t="s">
        <v>139</v>
      </c>
      <c r="BJ57" s="1" t="s">
        <v>172</v>
      </c>
      <c r="BK57" s="1" t="s">
        <v>176</v>
      </c>
      <c r="BL57" s="1" t="s">
        <v>139</v>
      </c>
      <c r="BM57" s="1" t="s">
        <v>140</v>
      </c>
      <c r="BN57" s="1" t="s">
        <v>139</v>
      </c>
      <c r="BO57" s="1" t="s">
        <v>139</v>
      </c>
      <c r="BP57" s="1" t="s">
        <v>139</v>
      </c>
      <c r="BQ57" s="1" t="s">
        <v>139</v>
      </c>
      <c r="BR57" s="1" t="s">
        <v>137</v>
      </c>
      <c r="BS57" s="1" t="s">
        <v>137</v>
      </c>
      <c r="BT57" s="1" t="s">
        <v>137</v>
      </c>
      <c r="BU57" s="1" t="s">
        <v>140</v>
      </c>
      <c r="BV57" s="1" t="s">
        <v>140</v>
      </c>
      <c r="BW57" s="1" t="s">
        <v>139</v>
      </c>
      <c r="BX57" s="1" t="s">
        <v>139</v>
      </c>
      <c r="BY57" s="1" t="s">
        <v>145</v>
      </c>
      <c r="BZ57" s="1" t="s">
        <v>139</v>
      </c>
      <c r="CA57" s="1" t="s">
        <v>140</v>
      </c>
      <c r="CB57" s="1" t="s">
        <v>227</v>
      </c>
      <c r="CC57" s="1" t="s">
        <v>139</v>
      </c>
      <c r="CD57" s="1" t="s">
        <v>228</v>
      </c>
      <c r="CE57" s="1" t="s">
        <v>139</v>
      </c>
      <c r="CF57" s="1" t="s">
        <v>139</v>
      </c>
      <c r="CG57" s="1" t="s">
        <v>139</v>
      </c>
      <c r="CH57" s="1" t="s">
        <v>139</v>
      </c>
      <c r="CI57" s="1" t="s">
        <v>176</v>
      </c>
      <c r="CJ57" s="1" t="s">
        <v>139</v>
      </c>
      <c r="CK57" s="1" t="s">
        <v>139</v>
      </c>
      <c r="CL57" s="1" t="s">
        <v>139</v>
      </c>
      <c r="CM57">
        <v>5</v>
      </c>
      <c r="CN57" s="1" t="s">
        <v>688</v>
      </c>
      <c r="CO57" s="1" t="s">
        <v>812</v>
      </c>
      <c r="CP57" s="1" t="s">
        <v>813</v>
      </c>
      <c r="CQ57" s="1" t="s">
        <v>814</v>
      </c>
      <c r="CR57" s="1" t="s">
        <v>295</v>
      </c>
      <c r="CS57" s="1" t="s">
        <v>138</v>
      </c>
      <c r="CT57" s="1" t="s">
        <v>139</v>
      </c>
      <c r="CU57" s="1" t="s">
        <v>301</v>
      </c>
      <c r="CV57" s="1" t="s">
        <v>139</v>
      </c>
      <c r="CW57" s="1" t="s">
        <v>139</v>
      </c>
      <c r="CX57" s="1" t="s">
        <v>139</v>
      </c>
      <c r="CY57" s="1" t="s">
        <v>139</v>
      </c>
      <c r="CZ57" s="1" t="s">
        <v>139</v>
      </c>
      <c r="DG57">
        <v>5</v>
      </c>
      <c r="DH57" s="1" t="s">
        <v>627</v>
      </c>
      <c r="DI57" s="1" t="s">
        <v>361</v>
      </c>
      <c r="DJ57" s="1" t="s">
        <v>362</v>
      </c>
      <c r="DK57" s="1" t="s">
        <v>176</v>
      </c>
      <c r="DL57" s="1" t="s">
        <v>135</v>
      </c>
      <c r="DM57" s="1" t="s">
        <v>137</v>
      </c>
      <c r="DN57" s="1" t="s">
        <v>140</v>
      </c>
      <c r="DO57" s="1" t="s">
        <v>140</v>
      </c>
      <c r="DP57" s="1" t="s">
        <v>139</v>
      </c>
      <c r="DQ57" s="1" t="s">
        <v>139</v>
      </c>
      <c r="DR57" s="1" t="s">
        <v>139</v>
      </c>
      <c r="DS57" s="1" t="s">
        <v>139</v>
      </c>
      <c r="DT57" s="1" t="s">
        <v>176</v>
      </c>
      <c r="DU57" s="1" t="s">
        <v>139</v>
      </c>
      <c r="DV57" s="1" t="s">
        <v>139</v>
      </c>
      <c r="EA57">
        <v>5</v>
      </c>
      <c r="EB57" s="1" t="s">
        <v>740</v>
      </c>
      <c r="EC57" s="1" t="s">
        <v>441</v>
      </c>
      <c r="ED57" s="1" t="s">
        <v>139</v>
      </c>
      <c r="EE57" s="1" t="s">
        <v>139</v>
      </c>
      <c r="EF57" s="1" t="s">
        <v>139</v>
      </c>
      <c r="EG57" s="1" t="s">
        <v>139</v>
      </c>
      <c r="EH57" s="1" t="s">
        <v>139</v>
      </c>
      <c r="EI57" s="1" t="s">
        <v>182</v>
      </c>
      <c r="EJ57" s="1" t="s">
        <v>135</v>
      </c>
      <c r="EK57" s="1" t="s">
        <v>1070</v>
      </c>
      <c r="EL57" s="1" t="s">
        <v>140</v>
      </c>
      <c r="EM57" s="1" t="s">
        <v>139</v>
      </c>
      <c r="EN57" s="1" t="s">
        <v>139</v>
      </c>
      <c r="HW57">
        <v>4</v>
      </c>
      <c r="HX57" s="1" t="s">
        <v>425</v>
      </c>
      <c r="HY57" s="1" t="s">
        <v>139</v>
      </c>
    </row>
    <row r="58" spans="31:233" x14ac:dyDescent="0.25">
      <c r="AE58">
        <v>4</v>
      </c>
      <c r="AF58" s="1" t="s">
        <v>159</v>
      </c>
      <c r="AG58" s="1" t="s">
        <v>229</v>
      </c>
      <c r="AH58" s="1" t="s">
        <v>135</v>
      </c>
      <c r="AI58" s="1" t="s">
        <v>139</v>
      </c>
      <c r="AJ58" s="1" t="s">
        <v>139</v>
      </c>
      <c r="AK58" s="1" t="s">
        <v>230</v>
      </c>
      <c r="AL58" s="1" t="s">
        <v>139</v>
      </c>
      <c r="AM58" s="1" t="s">
        <v>139</v>
      </c>
      <c r="AN58" s="1" t="s">
        <v>139</v>
      </c>
      <c r="AO58" s="1" t="s">
        <v>139</v>
      </c>
      <c r="AP58" s="1" t="s">
        <v>139</v>
      </c>
      <c r="AQ58" s="1" t="s">
        <v>139</v>
      </c>
      <c r="AR58" s="1" t="s">
        <v>169</v>
      </c>
      <c r="AS58" s="1" t="s">
        <v>145</v>
      </c>
      <c r="AT58" s="1" t="s">
        <v>182</v>
      </c>
      <c r="AU58" s="1" t="s">
        <v>139</v>
      </c>
      <c r="AV58" s="1" t="s">
        <v>139</v>
      </c>
      <c r="AW58" s="1" t="s">
        <v>139</v>
      </c>
      <c r="AX58" s="1" t="s">
        <v>172</v>
      </c>
      <c r="AY58" s="1" t="s">
        <v>138</v>
      </c>
      <c r="AZ58" s="1" t="s">
        <v>159</v>
      </c>
      <c r="BA58" s="1" t="s">
        <v>174</v>
      </c>
      <c r="BB58" s="1" t="s">
        <v>139</v>
      </c>
      <c r="BC58" s="1" t="s">
        <v>139</v>
      </c>
      <c r="BD58" s="1" t="s">
        <v>175</v>
      </c>
      <c r="BE58" s="1" t="s">
        <v>139</v>
      </c>
      <c r="BF58" s="1" t="s">
        <v>174</v>
      </c>
      <c r="BG58" s="1" t="s">
        <v>139</v>
      </c>
      <c r="BH58" s="1" t="s">
        <v>139</v>
      </c>
      <c r="BI58" s="1" t="s">
        <v>139</v>
      </c>
      <c r="BJ58" s="1" t="s">
        <v>172</v>
      </c>
      <c r="BK58" s="1" t="s">
        <v>176</v>
      </c>
      <c r="BL58" s="1" t="s">
        <v>139</v>
      </c>
      <c r="BM58" s="1" t="s">
        <v>140</v>
      </c>
      <c r="BN58" s="1" t="s">
        <v>139</v>
      </c>
      <c r="BO58" s="1" t="s">
        <v>139</v>
      </c>
      <c r="BP58" s="1" t="s">
        <v>139</v>
      </c>
      <c r="BQ58" s="1" t="s">
        <v>139</v>
      </c>
      <c r="BR58" s="1" t="s">
        <v>137</v>
      </c>
      <c r="BS58" s="1" t="s">
        <v>137</v>
      </c>
      <c r="BT58" s="1" t="s">
        <v>137</v>
      </c>
      <c r="BU58" s="1" t="s">
        <v>140</v>
      </c>
      <c r="BV58" s="1" t="s">
        <v>140</v>
      </c>
      <c r="BW58" s="1" t="s">
        <v>139</v>
      </c>
      <c r="BX58" s="1" t="s">
        <v>139</v>
      </c>
      <c r="BY58" s="1" t="s">
        <v>145</v>
      </c>
      <c r="BZ58" s="1" t="s">
        <v>139</v>
      </c>
      <c r="CA58" s="1" t="s">
        <v>140</v>
      </c>
      <c r="CB58" s="1" t="s">
        <v>231</v>
      </c>
      <c r="CC58" s="1" t="s">
        <v>139</v>
      </c>
      <c r="CD58" s="1" t="s">
        <v>232</v>
      </c>
      <c r="CE58" s="1" t="s">
        <v>139</v>
      </c>
      <c r="CF58" s="1" t="s">
        <v>139</v>
      </c>
      <c r="CG58" s="1" t="s">
        <v>139</v>
      </c>
      <c r="CH58" s="1" t="s">
        <v>139</v>
      </c>
      <c r="CI58" s="1" t="s">
        <v>176</v>
      </c>
      <c r="CJ58" s="1" t="s">
        <v>139</v>
      </c>
      <c r="CK58" s="1" t="s">
        <v>139</v>
      </c>
      <c r="CL58" s="1" t="s">
        <v>139</v>
      </c>
      <c r="CM58">
        <v>5</v>
      </c>
      <c r="CN58" s="1" t="s">
        <v>688</v>
      </c>
      <c r="CO58" s="1" t="s">
        <v>815</v>
      </c>
      <c r="CP58" s="1" t="s">
        <v>816</v>
      </c>
      <c r="CQ58" s="1" t="s">
        <v>817</v>
      </c>
      <c r="CR58" s="1" t="s">
        <v>295</v>
      </c>
      <c r="CS58" s="1" t="s">
        <v>678</v>
      </c>
      <c r="CT58" s="1" t="s">
        <v>139</v>
      </c>
      <c r="CU58" s="1" t="s">
        <v>301</v>
      </c>
      <c r="CV58" s="1" t="s">
        <v>139</v>
      </c>
      <c r="CW58" s="1" t="s">
        <v>139</v>
      </c>
      <c r="CX58" s="1" t="s">
        <v>139</v>
      </c>
      <c r="CY58" s="1" t="s">
        <v>139</v>
      </c>
      <c r="CZ58" s="1" t="s">
        <v>139</v>
      </c>
      <c r="DG58">
        <v>5</v>
      </c>
      <c r="DH58" s="1" t="s">
        <v>627</v>
      </c>
      <c r="DI58" s="1" t="s">
        <v>363</v>
      </c>
      <c r="DJ58" s="1" t="s">
        <v>364</v>
      </c>
      <c r="DK58" s="1" t="s">
        <v>176</v>
      </c>
      <c r="DL58" s="1" t="s">
        <v>135</v>
      </c>
      <c r="DM58" s="1" t="s">
        <v>145</v>
      </c>
      <c r="DN58" s="1" t="s">
        <v>140</v>
      </c>
      <c r="DO58" s="1" t="s">
        <v>140</v>
      </c>
      <c r="DP58" s="1" t="s">
        <v>139</v>
      </c>
      <c r="DQ58" s="1" t="s">
        <v>139</v>
      </c>
      <c r="DR58" s="1" t="s">
        <v>139</v>
      </c>
      <c r="DS58" s="1" t="s">
        <v>139</v>
      </c>
      <c r="DT58" s="1" t="s">
        <v>176</v>
      </c>
      <c r="DU58" s="1" t="s">
        <v>139</v>
      </c>
      <c r="DV58" s="1" t="s">
        <v>139</v>
      </c>
      <c r="EA58">
        <v>5</v>
      </c>
      <c r="EB58" s="1" t="s">
        <v>815</v>
      </c>
      <c r="EC58" s="1" t="s">
        <v>441</v>
      </c>
      <c r="ED58" s="1" t="s">
        <v>139</v>
      </c>
      <c r="EE58" s="1" t="s">
        <v>140</v>
      </c>
      <c r="EF58" s="1" t="s">
        <v>139</v>
      </c>
      <c r="EG58" s="1" t="s">
        <v>139</v>
      </c>
      <c r="EH58" s="1" t="s">
        <v>139</v>
      </c>
      <c r="EI58" s="1" t="s">
        <v>182</v>
      </c>
      <c r="EJ58" s="1" t="s">
        <v>135</v>
      </c>
      <c r="EK58" s="1" t="s">
        <v>1110</v>
      </c>
      <c r="EL58" s="1" t="s">
        <v>140</v>
      </c>
      <c r="EM58" s="1" t="s">
        <v>139</v>
      </c>
      <c r="EN58" s="1" t="s">
        <v>139</v>
      </c>
      <c r="HW58">
        <v>4</v>
      </c>
      <c r="HX58" s="1" t="s">
        <v>426</v>
      </c>
      <c r="HY58" s="1" t="s">
        <v>139</v>
      </c>
    </row>
    <row r="59" spans="31:233" x14ac:dyDescent="0.25">
      <c r="AE59">
        <v>4</v>
      </c>
      <c r="AF59" s="1" t="s">
        <v>233</v>
      </c>
      <c r="AG59" s="1" t="s">
        <v>234</v>
      </c>
      <c r="AH59" s="1" t="s">
        <v>135</v>
      </c>
      <c r="AI59" s="1" t="s">
        <v>139</v>
      </c>
      <c r="AJ59" s="1" t="s">
        <v>139</v>
      </c>
      <c r="AK59" s="1" t="s">
        <v>235</v>
      </c>
      <c r="AL59" s="1" t="s">
        <v>139</v>
      </c>
      <c r="AM59" s="1" t="s">
        <v>139</v>
      </c>
      <c r="AN59" s="1" t="s">
        <v>139</v>
      </c>
      <c r="AO59" s="1" t="s">
        <v>139</v>
      </c>
      <c r="AP59" s="1" t="s">
        <v>139</v>
      </c>
      <c r="AQ59" s="1" t="s">
        <v>139</v>
      </c>
      <c r="AR59" s="1" t="s">
        <v>169</v>
      </c>
      <c r="AS59" s="1" t="s">
        <v>145</v>
      </c>
      <c r="AT59" s="1" t="s">
        <v>182</v>
      </c>
      <c r="AU59" s="1" t="s">
        <v>139</v>
      </c>
      <c r="AV59" s="1" t="s">
        <v>139</v>
      </c>
      <c r="AW59" s="1" t="s">
        <v>139</v>
      </c>
      <c r="AX59" s="1" t="s">
        <v>172</v>
      </c>
      <c r="AY59" s="1" t="s">
        <v>173</v>
      </c>
      <c r="AZ59" s="1" t="s">
        <v>233</v>
      </c>
      <c r="BA59" s="1" t="s">
        <v>174</v>
      </c>
      <c r="BB59" s="1" t="s">
        <v>139</v>
      </c>
      <c r="BC59" s="1" t="s">
        <v>139</v>
      </c>
      <c r="BD59" s="1" t="s">
        <v>175</v>
      </c>
      <c r="BE59" s="1" t="s">
        <v>139</v>
      </c>
      <c r="BF59" s="1" t="s">
        <v>174</v>
      </c>
      <c r="BG59" s="1" t="s">
        <v>139</v>
      </c>
      <c r="BH59" s="1" t="s">
        <v>139</v>
      </c>
      <c r="BI59" s="1" t="s">
        <v>139</v>
      </c>
      <c r="BJ59" s="1" t="s">
        <v>172</v>
      </c>
      <c r="BK59" s="1" t="s">
        <v>176</v>
      </c>
      <c r="BL59" s="1" t="s">
        <v>139</v>
      </c>
      <c r="BM59" s="1" t="s">
        <v>140</v>
      </c>
      <c r="BN59" s="1" t="s">
        <v>139</v>
      </c>
      <c r="BO59" s="1" t="s">
        <v>139</v>
      </c>
      <c r="BP59" s="1" t="s">
        <v>139</v>
      </c>
      <c r="BQ59" s="1" t="s">
        <v>139</v>
      </c>
      <c r="BR59" s="1" t="s">
        <v>137</v>
      </c>
      <c r="BS59" s="1" t="s">
        <v>137</v>
      </c>
      <c r="BT59" s="1" t="s">
        <v>137</v>
      </c>
      <c r="BU59" s="1" t="s">
        <v>140</v>
      </c>
      <c r="BV59" s="1" t="s">
        <v>140</v>
      </c>
      <c r="BW59" s="1" t="s">
        <v>139</v>
      </c>
      <c r="BX59" s="1" t="s">
        <v>139</v>
      </c>
      <c r="BY59" s="1" t="s">
        <v>145</v>
      </c>
      <c r="BZ59" s="1" t="s">
        <v>139</v>
      </c>
      <c r="CA59" s="1" t="s">
        <v>140</v>
      </c>
      <c r="CB59" s="1" t="s">
        <v>236</v>
      </c>
      <c r="CC59" s="1" t="s">
        <v>139</v>
      </c>
      <c r="CD59" s="1" t="s">
        <v>237</v>
      </c>
      <c r="CE59" s="1" t="s">
        <v>139</v>
      </c>
      <c r="CF59" s="1" t="s">
        <v>139</v>
      </c>
      <c r="CG59" s="1" t="s">
        <v>139</v>
      </c>
      <c r="CH59" s="1" t="s">
        <v>139</v>
      </c>
      <c r="CI59" s="1" t="s">
        <v>176</v>
      </c>
      <c r="CJ59" s="1" t="s">
        <v>139</v>
      </c>
      <c r="CK59" s="1" t="s">
        <v>139</v>
      </c>
      <c r="CL59" s="1" t="s">
        <v>139</v>
      </c>
      <c r="CM59">
        <v>5</v>
      </c>
      <c r="CN59" s="1" t="s">
        <v>688</v>
      </c>
      <c r="CO59" s="1" t="s">
        <v>818</v>
      </c>
      <c r="CP59" s="1" t="s">
        <v>819</v>
      </c>
      <c r="CQ59" s="1" t="s">
        <v>820</v>
      </c>
      <c r="CR59" s="1" t="s">
        <v>295</v>
      </c>
      <c r="CS59" s="1" t="s">
        <v>678</v>
      </c>
      <c r="CT59" s="1" t="s">
        <v>139</v>
      </c>
      <c r="CU59" s="1" t="s">
        <v>301</v>
      </c>
      <c r="CV59" s="1" t="s">
        <v>139</v>
      </c>
      <c r="CW59" s="1" t="s">
        <v>139</v>
      </c>
      <c r="CX59" s="1" t="s">
        <v>139</v>
      </c>
      <c r="CY59" s="1" t="s">
        <v>139</v>
      </c>
      <c r="CZ59" s="1" t="s">
        <v>139</v>
      </c>
      <c r="DG59">
        <v>5</v>
      </c>
      <c r="DH59" s="1" t="s">
        <v>627</v>
      </c>
      <c r="DI59" s="1" t="s">
        <v>365</v>
      </c>
      <c r="DJ59" s="1" t="s">
        <v>366</v>
      </c>
      <c r="DK59" s="1" t="s">
        <v>176</v>
      </c>
      <c r="DL59" s="1" t="s">
        <v>135</v>
      </c>
      <c r="DM59" s="1" t="s">
        <v>145</v>
      </c>
      <c r="DN59" s="1" t="s">
        <v>140</v>
      </c>
      <c r="DO59" s="1" t="s">
        <v>140</v>
      </c>
      <c r="DP59" s="1" t="s">
        <v>139</v>
      </c>
      <c r="DQ59" s="1" t="s">
        <v>139</v>
      </c>
      <c r="DR59" s="1" t="s">
        <v>139</v>
      </c>
      <c r="DS59" s="1" t="s">
        <v>139</v>
      </c>
      <c r="DT59" s="1" t="s">
        <v>176</v>
      </c>
      <c r="DU59" s="1" t="s">
        <v>139</v>
      </c>
      <c r="DV59" s="1" t="s">
        <v>139</v>
      </c>
      <c r="EA59">
        <v>5</v>
      </c>
      <c r="EB59" s="1" t="s">
        <v>716</v>
      </c>
      <c r="EC59" s="1" t="s">
        <v>441</v>
      </c>
      <c r="ED59" s="1" t="s">
        <v>139</v>
      </c>
      <c r="EE59" s="1" t="s">
        <v>140</v>
      </c>
      <c r="EF59" s="1" t="s">
        <v>139</v>
      </c>
      <c r="EG59" s="1" t="s">
        <v>139</v>
      </c>
      <c r="EH59" s="1" t="s">
        <v>139</v>
      </c>
      <c r="EI59" s="1" t="s">
        <v>182</v>
      </c>
      <c r="EJ59" s="1" t="s">
        <v>135</v>
      </c>
      <c r="EK59" s="1" t="s">
        <v>455</v>
      </c>
      <c r="EL59" s="1" t="s">
        <v>140</v>
      </c>
      <c r="EM59" s="1" t="s">
        <v>139</v>
      </c>
      <c r="EN59" s="1" t="s">
        <v>139</v>
      </c>
      <c r="HW59">
        <v>4</v>
      </c>
      <c r="HX59" s="1" t="s">
        <v>427</v>
      </c>
      <c r="HY59" s="1" t="s">
        <v>139</v>
      </c>
    </row>
    <row r="60" spans="31:233" x14ac:dyDescent="0.25">
      <c r="AE60">
        <v>4</v>
      </c>
      <c r="AF60" s="1" t="s">
        <v>238</v>
      </c>
      <c r="AG60" s="1" t="s">
        <v>239</v>
      </c>
      <c r="AH60" s="1" t="s">
        <v>135</v>
      </c>
      <c r="AI60" s="1" t="s">
        <v>139</v>
      </c>
      <c r="AJ60" s="1" t="s">
        <v>139</v>
      </c>
      <c r="AK60" s="1" t="s">
        <v>240</v>
      </c>
      <c r="AL60" s="1" t="s">
        <v>139</v>
      </c>
      <c r="AM60" s="1" t="s">
        <v>139</v>
      </c>
      <c r="AN60" s="1" t="s">
        <v>139</v>
      </c>
      <c r="AO60" s="1" t="s">
        <v>139</v>
      </c>
      <c r="AP60" s="1" t="s">
        <v>139</v>
      </c>
      <c r="AQ60" s="1" t="s">
        <v>139</v>
      </c>
      <c r="AR60" s="1" t="s">
        <v>169</v>
      </c>
      <c r="AS60" s="1" t="s">
        <v>145</v>
      </c>
      <c r="AT60" s="1" t="s">
        <v>182</v>
      </c>
      <c r="AU60" s="1" t="s">
        <v>139</v>
      </c>
      <c r="AV60" s="1" t="s">
        <v>139</v>
      </c>
      <c r="AW60" s="1" t="s">
        <v>139</v>
      </c>
      <c r="AX60" s="1" t="s">
        <v>172</v>
      </c>
      <c r="AY60" s="1" t="s">
        <v>173</v>
      </c>
      <c r="AZ60" s="1" t="s">
        <v>238</v>
      </c>
      <c r="BA60" s="1" t="s">
        <v>174</v>
      </c>
      <c r="BB60" s="1" t="s">
        <v>139</v>
      </c>
      <c r="BC60" s="1" t="s">
        <v>139</v>
      </c>
      <c r="BD60" s="1" t="s">
        <v>175</v>
      </c>
      <c r="BE60" s="1" t="s">
        <v>139</v>
      </c>
      <c r="BF60" s="1" t="s">
        <v>174</v>
      </c>
      <c r="BG60" s="1" t="s">
        <v>139</v>
      </c>
      <c r="BH60" s="1" t="s">
        <v>139</v>
      </c>
      <c r="BI60" s="1" t="s">
        <v>139</v>
      </c>
      <c r="BJ60" s="1" t="s">
        <v>172</v>
      </c>
      <c r="BK60" s="1" t="s">
        <v>176</v>
      </c>
      <c r="BL60" s="1" t="s">
        <v>139</v>
      </c>
      <c r="BM60" s="1" t="s">
        <v>140</v>
      </c>
      <c r="BN60" s="1" t="s">
        <v>139</v>
      </c>
      <c r="BO60" s="1" t="s">
        <v>139</v>
      </c>
      <c r="BP60" s="1" t="s">
        <v>139</v>
      </c>
      <c r="BQ60" s="1" t="s">
        <v>139</v>
      </c>
      <c r="BR60" s="1" t="s">
        <v>137</v>
      </c>
      <c r="BS60" s="1" t="s">
        <v>137</v>
      </c>
      <c r="BT60" s="1" t="s">
        <v>137</v>
      </c>
      <c r="BU60" s="1" t="s">
        <v>140</v>
      </c>
      <c r="BV60" s="1" t="s">
        <v>140</v>
      </c>
      <c r="BW60" s="1" t="s">
        <v>139</v>
      </c>
      <c r="BX60" s="1" t="s">
        <v>139</v>
      </c>
      <c r="BY60" s="1" t="s">
        <v>145</v>
      </c>
      <c r="BZ60" s="1" t="s">
        <v>139</v>
      </c>
      <c r="CA60" s="1" t="s">
        <v>140</v>
      </c>
      <c r="CB60" s="1" t="s">
        <v>241</v>
      </c>
      <c r="CC60" s="1" t="s">
        <v>139</v>
      </c>
      <c r="CD60" s="1" t="s">
        <v>242</v>
      </c>
      <c r="CE60" s="1" t="s">
        <v>139</v>
      </c>
      <c r="CF60" s="1" t="s">
        <v>139</v>
      </c>
      <c r="CG60" s="1" t="s">
        <v>139</v>
      </c>
      <c r="CH60" s="1" t="s">
        <v>139</v>
      </c>
      <c r="CI60" s="1" t="s">
        <v>176</v>
      </c>
      <c r="CJ60" s="1" t="s">
        <v>139</v>
      </c>
      <c r="CK60" s="1" t="s">
        <v>139</v>
      </c>
      <c r="CL60" s="1" t="s">
        <v>139</v>
      </c>
      <c r="CM60">
        <v>4</v>
      </c>
      <c r="CN60" s="1" t="s">
        <v>286</v>
      </c>
      <c r="CO60" s="1" t="s">
        <v>305</v>
      </c>
      <c r="CP60" s="1" t="s">
        <v>306</v>
      </c>
      <c r="CQ60" s="1" t="s">
        <v>168</v>
      </c>
      <c r="CR60" s="1" t="s">
        <v>139</v>
      </c>
      <c r="CS60" s="1" t="s">
        <v>138</v>
      </c>
      <c r="CT60" s="1" t="s">
        <v>139</v>
      </c>
      <c r="CU60" s="1" t="s">
        <v>301</v>
      </c>
      <c r="CV60" s="1" t="s">
        <v>135</v>
      </c>
      <c r="CW60" s="1" t="s">
        <v>302</v>
      </c>
      <c r="CX60" s="1" t="s">
        <v>303</v>
      </c>
      <c r="CY60" s="1" t="s">
        <v>139</v>
      </c>
      <c r="CZ60" s="1" t="s">
        <v>304</v>
      </c>
      <c r="DG60">
        <v>5</v>
      </c>
      <c r="DH60" s="1" t="s">
        <v>627</v>
      </c>
      <c r="DI60" s="1" t="s">
        <v>367</v>
      </c>
      <c r="DJ60" s="1" t="s">
        <v>368</v>
      </c>
      <c r="DK60" s="1" t="s">
        <v>176</v>
      </c>
      <c r="DL60" s="1" t="s">
        <v>135</v>
      </c>
      <c r="DM60" s="1" t="s">
        <v>145</v>
      </c>
      <c r="DN60" s="1" t="s">
        <v>140</v>
      </c>
      <c r="DO60" s="1" t="s">
        <v>140</v>
      </c>
      <c r="DP60" s="1" t="s">
        <v>139</v>
      </c>
      <c r="DQ60" s="1" t="s">
        <v>139</v>
      </c>
      <c r="DR60" s="1" t="s">
        <v>139</v>
      </c>
      <c r="DS60" s="1" t="s">
        <v>139</v>
      </c>
      <c r="DT60" s="1" t="s">
        <v>176</v>
      </c>
      <c r="DU60" s="1" t="s">
        <v>139</v>
      </c>
      <c r="DV60" s="1" t="s">
        <v>139</v>
      </c>
      <c r="EA60">
        <v>4</v>
      </c>
      <c r="EB60" s="1" t="s">
        <v>299</v>
      </c>
      <c r="EC60" s="1" t="s">
        <v>441</v>
      </c>
      <c r="ED60" s="1" t="s">
        <v>139</v>
      </c>
      <c r="EE60" s="1" t="s">
        <v>145</v>
      </c>
      <c r="EF60" s="1" t="s">
        <v>139</v>
      </c>
      <c r="EG60" s="1" t="s">
        <v>139</v>
      </c>
      <c r="EH60" s="1" t="s">
        <v>139</v>
      </c>
      <c r="EI60" s="1" t="s">
        <v>182</v>
      </c>
      <c r="EJ60" s="1" t="s">
        <v>135</v>
      </c>
      <c r="EK60" s="1" t="s">
        <v>145</v>
      </c>
      <c r="EL60" s="1" t="s">
        <v>140</v>
      </c>
      <c r="EM60" s="1" t="s">
        <v>139</v>
      </c>
      <c r="EN60" s="1" t="s">
        <v>139</v>
      </c>
      <c r="HW60">
        <v>4</v>
      </c>
      <c r="HX60" s="1" t="s">
        <v>428</v>
      </c>
      <c r="HY60" s="1" t="s">
        <v>182</v>
      </c>
    </row>
    <row r="61" spans="31:233" x14ac:dyDescent="0.25">
      <c r="AE61">
        <v>4</v>
      </c>
      <c r="AF61" s="1" t="s">
        <v>164</v>
      </c>
      <c r="AG61" s="1" t="s">
        <v>294</v>
      </c>
      <c r="AH61" s="1" t="s">
        <v>135</v>
      </c>
      <c r="AI61" s="1" t="s">
        <v>139</v>
      </c>
      <c r="AJ61" s="1" t="s">
        <v>139</v>
      </c>
      <c r="AK61" s="1" t="s">
        <v>244</v>
      </c>
      <c r="AL61" s="1" t="s">
        <v>139</v>
      </c>
      <c r="AM61" s="1" t="s">
        <v>139</v>
      </c>
      <c r="AN61" s="1" t="s">
        <v>139</v>
      </c>
      <c r="AO61" s="1" t="s">
        <v>139</v>
      </c>
      <c r="AP61" s="1" t="s">
        <v>139</v>
      </c>
      <c r="AQ61" s="1" t="s">
        <v>139</v>
      </c>
      <c r="AR61" s="1" t="s">
        <v>169</v>
      </c>
      <c r="AS61" s="1" t="s">
        <v>140</v>
      </c>
      <c r="AT61" s="1" t="s">
        <v>182</v>
      </c>
      <c r="AU61" s="1" t="s">
        <v>139</v>
      </c>
      <c r="AV61" s="1" t="s">
        <v>139</v>
      </c>
      <c r="AW61" s="1" t="s">
        <v>139</v>
      </c>
      <c r="AX61" s="1" t="s">
        <v>172</v>
      </c>
      <c r="AY61" s="1" t="s">
        <v>138</v>
      </c>
      <c r="AZ61" s="1" t="s">
        <v>164</v>
      </c>
      <c r="BA61" s="1" t="s">
        <v>174</v>
      </c>
      <c r="BB61" s="1" t="s">
        <v>139</v>
      </c>
      <c r="BC61" s="1" t="s">
        <v>139</v>
      </c>
      <c r="BD61" s="1" t="s">
        <v>175</v>
      </c>
      <c r="BE61" s="1" t="s">
        <v>139</v>
      </c>
      <c r="BF61" s="1" t="s">
        <v>174</v>
      </c>
      <c r="BG61" s="1" t="s">
        <v>139</v>
      </c>
      <c r="BH61" s="1" t="s">
        <v>139</v>
      </c>
      <c r="BI61" s="1" t="s">
        <v>139</v>
      </c>
      <c r="BJ61" s="1" t="s">
        <v>172</v>
      </c>
      <c r="BK61" s="1" t="s">
        <v>176</v>
      </c>
      <c r="BL61" s="1" t="s">
        <v>139</v>
      </c>
      <c r="BM61" s="1" t="s">
        <v>140</v>
      </c>
      <c r="BN61" s="1" t="s">
        <v>139</v>
      </c>
      <c r="BO61" s="1" t="s">
        <v>139</v>
      </c>
      <c r="BP61" s="1" t="s">
        <v>139</v>
      </c>
      <c r="BQ61" s="1" t="s">
        <v>139</v>
      </c>
      <c r="BR61" s="1" t="s">
        <v>137</v>
      </c>
      <c r="BS61" s="1" t="s">
        <v>137</v>
      </c>
      <c r="BT61" s="1" t="s">
        <v>137</v>
      </c>
      <c r="BU61" s="1" t="s">
        <v>140</v>
      </c>
      <c r="BV61" s="1" t="s">
        <v>140</v>
      </c>
      <c r="BW61" s="1" t="s">
        <v>139</v>
      </c>
      <c r="BX61" s="1" t="s">
        <v>139</v>
      </c>
      <c r="BY61" s="1" t="s">
        <v>145</v>
      </c>
      <c r="BZ61" s="1" t="s">
        <v>139</v>
      </c>
      <c r="CA61" s="1" t="s">
        <v>140</v>
      </c>
      <c r="CB61" s="1" t="s">
        <v>297</v>
      </c>
      <c r="CC61" s="1" t="s">
        <v>139</v>
      </c>
      <c r="CD61" s="1" t="s">
        <v>298</v>
      </c>
      <c r="CE61" s="1" t="s">
        <v>139</v>
      </c>
      <c r="CF61" s="1" t="s">
        <v>139</v>
      </c>
      <c r="CG61" s="1" t="s">
        <v>139</v>
      </c>
      <c r="CH61" s="1" t="s">
        <v>139</v>
      </c>
      <c r="CI61" s="1" t="s">
        <v>176</v>
      </c>
      <c r="CJ61" s="1" t="s">
        <v>139</v>
      </c>
      <c r="CK61" s="1" t="s">
        <v>139</v>
      </c>
      <c r="CL61" s="1" t="s">
        <v>139</v>
      </c>
      <c r="CM61">
        <v>4</v>
      </c>
      <c r="CN61" s="1" t="s">
        <v>286</v>
      </c>
      <c r="CO61" s="1" t="s">
        <v>299</v>
      </c>
      <c r="CP61" s="1" t="s">
        <v>300</v>
      </c>
      <c r="CQ61" s="1" t="s">
        <v>181</v>
      </c>
      <c r="CR61" s="1" t="s">
        <v>295</v>
      </c>
      <c r="CS61" s="1" t="s">
        <v>138</v>
      </c>
      <c r="CT61" s="1" t="s">
        <v>139</v>
      </c>
      <c r="CU61" s="1" t="s">
        <v>301</v>
      </c>
      <c r="CV61" s="1" t="s">
        <v>135</v>
      </c>
      <c r="CW61" s="1" t="s">
        <v>302</v>
      </c>
      <c r="CX61" s="1" t="s">
        <v>303</v>
      </c>
      <c r="CY61" s="1" t="s">
        <v>139</v>
      </c>
      <c r="CZ61" s="1" t="s">
        <v>304</v>
      </c>
      <c r="DG61">
        <v>5</v>
      </c>
      <c r="DH61" s="1" t="s">
        <v>627</v>
      </c>
      <c r="DI61" s="1" t="s">
        <v>369</v>
      </c>
      <c r="DJ61" s="1" t="s">
        <v>370</v>
      </c>
      <c r="DK61" s="1" t="s">
        <v>176</v>
      </c>
      <c r="DL61" s="1" t="s">
        <v>135</v>
      </c>
      <c r="DM61" s="1" t="s">
        <v>145</v>
      </c>
      <c r="DN61" s="1" t="s">
        <v>140</v>
      </c>
      <c r="DO61" s="1" t="s">
        <v>140</v>
      </c>
      <c r="DP61" s="1" t="s">
        <v>139</v>
      </c>
      <c r="DQ61" s="1" t="s">
        <v>139</v>
      </c>
      <c r="DR61" s="1" t="s">
        <v>139</v>
      </c>
      <c r="DS61" s="1" t="s">
        <v>139</v>
      </c>
      <c r="DT61" s="1" t="s">
        <v>176</v>
      </c>
      <c r="DU61" s="1" t="s">
        <v>139</v>
      </c>
      <c r="DV61" s="1" t="s">
        <v>139</v>
      </c>
      <c r="EA61">
        <v>4</v>
      </c>
      <c r="EB61" s="1" t="s">
        <v>307</v>
      </c>
      <c r="EC61" s="1" t="s">
        <v>441</v>
      </c>
      <c r="ED61" s="1" t="s">
        <v>139</v>
      </c>
      <c r="EE61" s="1" t="s">
        <v>139</v>
      </c>
      <c r="EF61" s="1" t="s">
        <v>139</v>
      </c>
      <c r="EG61" s="1" t="s">
        <v>139</v>
      </c>
      <c r="EH61" s="1" t="s">
        <v>139</v>
      </c>
      <c r="EI61" s="1" t="s">
        <v>182</v>
      </c>
      <c r="EJ61" s="1" t="s">
        <v>135</v>
      </c>
      <c r="EK61" s="1" t="s">
        <v>442</v>
      </c>
      <c r="EL61" s="1" t="s">
        <v>140</v>
      </c>
      <c r="EM61" s="1" t="s">
        <v>139</v>
      </c>
      <c r="EN61" s="1" t="s">
        <v>139</v>
      </c>
      <c r="HW61">
        <v>4</v>
      </c>
      <c r="HX61" s="1" t="s">
        <v>429</v>
      </c>
      <c r="HY61" s="1" t="s">
        <v>182</v>
      </c>
    </row>
    <row r="62" spans="31:233" x14ac:dyDescent="0.25">
      <c r="AE62">
        <v>4</v>
      </c>
      <c r="AF62" s="1" t="s">
        <v>150</v>
      </c>
      <c r="AG62" s="1" t="s">
        <v>149</v>
      </c>
      <c r="AH62" s="1" t="s">
        <v>135</v>
      </c>
      <c r="AI62" s="1" t="s">
        <v>139</v>
      </c>
      <c r="AJ62" s="1" t="s">
        <v>139</v>
      </c>
      <c r="AK62" s="1" t="s">
        <v>247</v>
      </c>
      <c r="AL62" s="1" t="s">
        <v>139</v>
      </c>
      <c r="AM62" s="1" t="s">
        <v>139</v>
      </c>
      <c r="AN62" s="1" t="s">
        <v>139</v>
      </c>
      <c r="AO62" s="1" t="s">
        <v>139</v>
      </c>
      <c r="AP62" s="1" t="s">
        <v>139</v>
      </c>
      <c r="AQ62" s="1" t="s">
        <v>139</v>
      </c>
      <c r="AR62" s="1" t="s">
        <v>169</v>
      </c>
      <c r="AS62" s="1" t="s">
        <v>140</v>
      </c>
      <c r="AT62" s="1" t="s">
        <v>182</v>
      </c>
      <c r="AU62" s="1" t="s">
        <v>139</v>
      </c>
      <c r="AV62" s="1" t="s">
        <v>139</v>
      </c>
      <c r="AW62" s="1" t="s">
        <v>139</v>
      </c>
      <c r="AX62" s="1" t="s">
        <v>172</v>
      </c>
      <c r="AY62" s="1" t="s">
        <v>173</v>
      </c>
      <c r="AZ62" s="1" t="s">
        <v>150</v>
      </c>
      <c r="BA62" s="1" t="s">
        <v>174</v>
      </c>
      <c r="BB62" s="1" t="s">
        <v>139</v>
      </c>
      <c r="BC62" s="1" t="s">
        <v>139</v>
      </c>
      <c r="BD62" s="1" t="s">
        <v>175</v>
      </c>
      <c r="BE62" s="1" t="s">
        <v>139</v>
      </c>
      <c r="BF62" s="1" t="s">
        <v>174</v>
      </c>
      <c r="BG62" s="1" t="s">
        <v>139</v>
      </c>
      <c r="BH62" s="1" t="s">
        <v>139</v>
      </c>
      <c r="BI62" s="1" t="s">
        <v>139</v>
      </c>
      <c r="BJ62" s="1" t="s">
        <v>172</v>
      </c>
      <c r="BK62" s="1" t="s">
        <v>176</v>
      </c>
      <c r="BL62" s="1" t="s">
        <v>139</v>
      </c>
      <c r="BM62" s="1" t="s">
        <v>140</v>
      </c>
      <c r="BN62" s="1" t="s">
        <v>139</v>
      </c>
      <c r="BO62" s="1" t="s">
        <v>139</v>
      </c>
      <c r="BP62" s="1" t="s">
        <v>139</v>
      </c>
      <c r="BQ62" s="1" t="s">
        <v>139</v>
      </c>
      <c r="BR62" s="1" t="s">
        <v>137</v>
      </c>
      <c r="BS62" s="1" t="s">
        <v>137</v>
      </c>
      <c r="BT62" s="1" t="s">
        <v>137</v>
      </c>
      <c r="BU62" s="1" t="s">
        <v>140</v>
      </c>
      <c r="BV62" s="1" t="s">
        <v>140</v>
      </c>
      <c r="BW62" s="1" t="s">
        <v>139</v>
      </c>
      <c r="BX62" s="1" t="s">
        <v>139</v>
      </c>
      <c r="BY62" s="1" t="s">
        <v>145</v>
      </c>
      <c r="BZ62" s="1" t="s">
        <v>139</v>
      </c>
      <c r="CA62" s="1" t="s">
        <v>140</v>
      </c>
      <c r="CB62" s="1" t="s">
        <v>248</v>
      </c>
      <c r="CC62" s="1" t="s">
        <v>139</v>
      </c>
      <c r="CD62" s="1" t="s">
        <v>249</v>
      </c>
      <c r="CE62" s="1" t="s">
        <v>139</v>
      </c>
      <c r="CF62" s="1" t="s">
        <v>139</v>
      </c>
      <c r="CG62" s="1" t="s">
        <v>139</v>
      </c>
      <c r="CH62" s="1" t="s">
        <v>139</v>
      </c>
      <c r="CI62" s="1" t="s">
        <v>176</v>
      </c>
      <c r="CJ62" s="1" t="s">
        <v>139</v>
      </c>
      <c r="CK62" s="1" t="s">
        <v>139</v>
      </c>
      <c r="CL62" s="1" t="s">
        <v>139</v>
      </c>
      <c r="CM62">
        <v>4</v>
      </c>
      <c r="CN62" s="1" t="s">
        <v>286</v>
      </c>
      <c r="CO62" s="1" t="s">
        <v>307</v>
      </c>
      <c r="CP62" s="1" t="s">
        <v>308</v>
      </c>
      <c r="CQ62" s="1" t="s">
        <v>186</v>
      </c>
      <c r="CR62" s="1" t="s">
        <v>295</v>
      </c>
      <c r="CS62" s="1" t="s">
        <v>138</v>
      </c>
      <c r="CT62" s="1" t="s">
        <v>139</v>
      </c>
      <c r="CU62" s="1" t="s">
        <v>301</v>
      </c>
      <c r="CV62" s="1" t="s">
        <v>135</v>
      </c>
      <c r="CW62" s="1" t="s">
        <v>302</v>
      </c>
      <c r="CX62" s="1" t="s">
        <v>309</v>
      </c>
      <c r="CY62" s="1" t="s">
        <v>139</v>
      </c>
      <c r="CZ62" s="1" t="s">
        <v>308</v>
      </c>
      <c r="DG62">
        <v>5</v>
      </c>
      <c r="DH62" s="1" t="s">
        <v>543</v>
      </c>
      <c r="DI62" s="1" t="s">
        <v>375</v>
      </c>
      <c r="DJ62" s="1" t="s">
        <v>376</v>
      </c>
      <c r="DK62" s="1" t="s">
        <v>176</v>
      </c>
      <c r="DL62" s="1" t="s">
        <v>135</v>
      </c>
      <c r="DM62" s="1" t="s">
        <v>137</v>
      </c>
      <c r="DN62" s="1" t="s">
        <v>140</v>
      </c>
      <c r="DO62" s="1" t="s">
        <v>140</v>
      </c>
      <c r="DP62" s="1" t="s">
        <v>139</v>
      </c>
      <c r="DQ62" s="1" t="s">
        <v>139</v>
      </c>
      <c r="DR62" s="1" t="s">
        <v>139</v>
      </c>
      <c r="DS62" s="1" t="s">
        <v>139</v>
      </c>
      <c r="DT62" s="1" t="s">
        <v>176</v>
      </c>
      <c r="DU62" s="1" t="s">
        <v>139</v>
      </c>
      <c r="DV62" s="1" t="s">
        <v>139</v>
      </c>
      <c r="EA62">
        <v>4</v>
      </c>
      <c r="EB62" s="1" t="s">
        <v>305</v>
      </c>
      <c r="EC62" s="1" t="s">
        <v>441</v>
      </c>
      <c r="ED62" s="1" t="s">
        <v>139</v>
      </c>
      <c r="EE62" s="1" t="s">
        <v>145</v>
      </c>
      <c r="EF62" s="1" t="s">
        <v>139</v>
      </c>
      <c r="EG62" s="1" t="s">
        <v>139</v>
      </c>
      <c r="EH62" s="1" t="s">
        <v>139</v>
      </c>
      <c r="EI62" s="1" t="s">
        <v>182</v>
      </c>
      <c r="EJ62" s="1" t="s">
        <v>135</v>
      </c>
      <c r="EK62" s="1" t="s">
        <v>443</v>
      </c>
      <c r="EL62" s="1" t="s">
        <v>140</v>
      </c>
      <c r="EM62" s="1" t="s">
        <v>139</v>
      </c>
      <c r="EN62" s="1" t="s">
        <v>139</v>
      </c>
      <c r="HW62">
        <v>4</v>
      </c>
      <c r="HX62" s="1" t="s">
        <v>430</v>
      </c>
      <c r="HY62" s="1" t="s">
        <v>135</v>
      </c>
    </row>
    <row r="63" spans="31:233" x14ac:dyDescent="0.25">
      <c r="AE63">
        <v>4</v>
      </c>
      <c r="AF63" s="1" t="s">
        <v>147</v>
      </c>
      <c r="AG63" s="1" t="s">
        <v>250</v>
      </c>
      <c r="AH63" s="1" t="s">
        <v>135</v>
      </c>
      <c r="AI63" s="1" t="s">
        <v>139</v>
      </c>
      <c r="AJ63" s="1" t="s">
        <v>139</v>
      </c>
      <c r="AK63" s="1" t="s">
        <v>251</v>
      </c>
      <c r="AL63" s="1" t="s">
        <v>139</v>
      </c>
      <c r="AM63" s="1" t="s">
        <v>139</v>
      </c>
      <c r="AN63" s="1" t="s">
        <v>139</v>
      </c>
      <c r="AO63" s="1" t="s">
        <v>139</v>
      </c>
      <c r="AP63" s="1" t="s">
        <v>139</v>
      </c>
      <c r="AQ63" s="1" t="s">
        <v>139</v>
      </c>
      <c r="AR63" s="1" t="s">
        <v>169</v>
      </c>
      <c r="AS63" s="1" t="s">
        <v>137</v>
      </c>
      <c r="AT63" s="1" t="s">
        <v>170</v>
      </c>
      <c r="AU63" s="1" t="s">
        <v>139</v>
      </c>
      <c r="AV63" s="1" t="s">
        <v>252</v>
      </c>
      <c r="AW63" s="1" t="s">
        <v>139</v>
      </c>
      <c r="AX63" s="1" t="s">
        <v>172</v>
      </c>
      <c r="AY63" s="1" t="s">
        <v>173</v>
      </c>
      <c r="AZ63" s="1" t="s">
        <v>147</v>
      </c>
      <c r="BA63" s="1" t="s">
        <v>174</v>
      </c>
      <c r="BB63" s="1" t="s">
        <v>139</v>
      </c>
      <c r="BC63" s="1" t="s">
        <v>139</v>
      </c>
      <c r="BD63" s="1" t="s">
        <v>175</v>
      </c>
      <c r="BE63" s="1" t="s">
        <v>147</v>
      </c>
      <c r="BF63" s="1" t="s">
        <v>174</v>
      </c>
      <c r="BG63" s="1" t="s">
        <v>139</v>
      </c>
      <c r="BH63" s="1" t="s">
        <v>139</v>
      </c>
      <c r="BI63" s="1" t="s">
        <v>139</v>
      </c>
      <c r="BJ63" s="1" t="s">
        <v>172</v>
      </c>
      <c r="BK63" s="1" t="s">
        <v>176</v>
      </c>
      <c r="BL63" s="1" t="s">
        <v>139</v>
      </c>
      <c r="BM63" s="1" t="s">
        <v>140</v>
      </c>
      <c r="BN63" s="1" t="s">
        <v>139</v>
      </c>
      <c r="BO63" s="1" t="s">
        <v>139</v>
      </c>
      <c r="BP63" s="1" t="s">
        <v>139</v>
      </c>
      <c r="BQ63" s="1" t="s">
        <v>145</v>
      </c>
      <c r="BR63" s="1" t="s">
        <v>137</v>
      </c>
      <c r="BS63" s="1" t="s">
        <v>137</v>
      </c>
      <c r="BT63" s="1" t="s">
        <v>137</v>
      </c>
      <c r="BU63" s="1" t="s">
        <v>140</v>
      </c>
      <c r="BV63" s="1" t="s">
        <v>140</v>
      </c>
      <c r="BW63" s="1" t="s">
        <v>139</v>
      </c>
      <c r="BX63" s="1" t="s">
        <v>139</v>
      </c>
      <c r="BY63" s="1" t="s">
        <v>139</v>
      </c>
      <c r="BZ63" s="1" t="s">
        <v>139</v>
      </c>
      <c r="CA63" s="1" t="s">
        <v>140</v>
      </c>
      <c r="CB63" s="1" t="s">
        <v>253</v>
      </c>
      <c r="CC63" s="1" t="s">
        <v>139</v>
      </c>
      <c r="CD63" s="1" t="s">
        <v>254</v>
      </c>
      <c r="CE63" s="1" t="s">
        <v>139</v>
      </c>
      <c r="CF63" s="1" t="s">
        <v>139</v>
      </c>
      <c r="CG63" s="1" t="s">
        <v>139</v>
      </c>
      <c r="CH63" s="1" t="s">
        <v>139</v>
      </c>
      <c r="CI63" s="1" t="s">
        <v>176</v>
      </c>
      <c r="CJ63" s="1" t="s">
        <v>139</v>
      </c>
      <c r="CK63" s="1" t="s">
        <v>139</v>
      </c>
      <c r="CL63" s="1" t="s">
        <v>139</v>
      </c>
      <c r="DG63">
        <v>5</v>
      </c>
      <c r="DH63" s="1" t="s">
        <v>543</v>
      </c>
      <c r="DI63" s="1" t="s">
        <v>377</v>
      </c>
      <c r="DJ63" s="1" t="s">
        <v>378</v>
      </c>
      <c r="DK63" s="1" t="s">
        <v>176</v>
      </c>
      <c r="DL63" s="1" t="s">
        <v>135</v>
      </c>
      <c r="DM63" s="1" t="s">
        <v>140</v>
      </c>
      <c r="DN63" s="1" t="s">
        <v>140</v>
      </c>
      <c r="DO63" s="1" t="s">
        <v>140</v>
      </c>
      <c r="DP63" s="1" t="s">
        <v>139</v>
      </c>
      <c r="DQ63" s="1" t="s">
        <v>139</v>
      </c>
      <c r="DR63" s="1" t="s">
        <v>139</v>
      </c>
      <c r="DS63" s="1" t="s">
        <v>139</v>
      </c>
      <c r="DT63" s="1" t="s">
        <v>176</v>
      </c>
      <c r="DU63" s="1" t="s">
        <v>139</v>
      </c>
      <c r="DV63" s="1" t="s">
        <v>139</v>
      </c>
      <c r="HW63">
        <v>4</v>
      </c>
      <c r="HX63" s="1" t="s">
        <v>431</v>
      </c>
      <c r="HY63" s="1" t="s">
        <v>135</v>
      </c>
    </row>
    <row r="64" spans="31:233" x14ac:dyDescent="0.25">
      <c r="AE64">
        <v>4</v>
      </c>
      <c r="AF64" s="1" t="s">
        <v>255</v>
      </c>
      <c r="AG64" s="1" t="s">
        <v>256</v>
      </c>
      <c r="AH64" s="1" t="s">
        <v>135</v>
      </c>
      <c r="AI64" s="1" t="s">
        <v>139</v>
      </c>
      <c r="AJ64" s="1" t="s">
        <v>139</v>
      </c>
      <c r="AK64" s="1" t="s">
        <v>257</v>
      </c>
      <c r="AL64" s="1" t="s">
        <v>139</v>
      </c>
      <c r="AM64" s="1" t="s">
        <v>139</v>
      </c>
      <c r="AN64" s="1" t="s">
        <v>139</v>
      </c>
      <c r="AO64" s="1" t="s">
        <v>139</v>
      </c>
      <c r="AP64" s="1" t="s">
        <v>139</v>
      </c>
      <c r="AQ64" s="1" t="s">
        <v>139</v>
      </c>
      <c r="AR64" s="1" t="s">
        <v>169</v>
      </c>
      <c r="AS64" s="1" t="s">
        <v>137</v>
      </c>
      <c r="AT64" s="1" t="s">
        <v>170</v>
      </c>
      <c r="AU64" s="1" t="s">
        <v>139</v>
      </c>
      <c r="AV64" s="1" t="s">
        <v>258</v>
      </c>
      <c r="AW64" s="1" t="s">
        <v>139</v>
      </c>
      <c r="AX64" s="1" t="s">
        <v>172</v>
      </c>
      <c r="AY64" s="1" t="s">
        <v>173</v>
      </c>
      <c r="AZ64" s="1" t="s">
        <v>255</v>
      </c>
      <c r="BA64" s="1" t="s">
        <v>174</v>
      </c>
      <c r="BB64" s="1" t="s">
        <v>139</v>
      </c>
      <c r="BC64" s="1" t="s">
        <v>139</v>
      </c>
      <c r="BD64" s="1" t="s">
        <v>175</v>
      </c>
      <c r="BE64" s="1" t="s">
        <v>255</v>
      </c>
      <c r="BF64" s="1" t="s">
        <v>174</v>
      </c>
      <c r="BG64" s="1" t="s">
        <v>139</v>
      </c>
      <c r="BH64" s="1" t="s">
        <v>139</v>
      </c>
      <c r="BI64" s="1" t="s">
        <v>139</v>
      </c>
      <c r="BJ64" s="1" t="s">
        <v>172</v>
      </c>
      <c r="BK64" s="1" t="s">
        <v>176</v>
      </c>
      <c r="BL64" s="1" t="s">
        <v>139</v>
      </c>
      <c r="BM64" s="1" t="s">
        <v>137</v>
      </c>
      <c r="BN64" s="1" t="s">
        <v>139</v>
      </c>
      <c r="BO64" s="1" t="s">
        <v>139</v>
      </c>
      <c r="BP64" s="1" t="s">
        <v>139</v>
      </c>
      <c r="BQ64" s="1" t="s">
        <v>145</v>
      </c>
      <c r="BR64" s="1" t="s">
        <v>137</v>
      </c>
      <c r="BS64" s="1" t="s">
        <v>137</v>
      </c>
      <c r="BT64" s="1" t="s">
        <v>137</v>
      </c>
      <c r="BU64" s="1" t="s">
        <v>140</v>
      </c>
      <c r="BV64" s="1" t="s">
        <v>140</v>
      </c>
      <c r="BW64" s="1" t="s">
        <v>139</v>
      </c>
      <c r="BX64" s="1" t="s">
        <v>139</v>
      </c>
      <c r="BY64" s="1" t="s">
        <v>139</v>
      </c>
      <c r="BZ64" s="1" t="s">
        <v>139</v>
      </c>
      <c r="CA64" s="1" t="s">
        <v>140</v>
      </c>
      <c r="CB64" s="1" t="s">
        <v>259</v>
      </c>
      <c r="CC64" s="1" t="s">
        <v>139</v>
      </c>
      <c r="CD64" s="1" t="s">
        <v>260</v>
      </c>
      <c r="CE64" s="1" t="s">
        <v>139</v>
      </c>
      <c r="CF64" s="1" t="s">
        <v>139</v>
      </c>
      <c r="CG64" s="1" t="s">
        <v>139</v>
      </c>
      <c r="CH64" s="1" t="s">
        <v>139</v>
      </c>
      <c r="CI64" s="1" t="s">
        <v>176</v>
      </c>
      <c r="CJ64" s="1" t="s">
        <v>139</v>
      </c>
      <c r="CK64" s="1" t="s">
        <v>139</v>
      </c>
      <c r="CL64" s="1" t="s">
        <v>139</v>
      </c>
      <c r="DG64">
        <v>5</v>
      </c>
      <c r="DH64" s="1" t="s">
        <v>543</v>
      </c>
      <c r="DI64" s="1" t="s">
        <v>379</v>
      </c>
      <c r="DJ64" s="1" t="s">
        <v>380</v>
      </c>
      <c r="DK64" s="1" t="s">
        <v>176</v>
      </c>
      <c r="DL64" s="1" t="s">
        <v>135</v>
      </c>
      <c r="DM64" s="1" t="s">
        <v>145</v>
      </c>
      <c r="DN64" s="1" t="s">
        <v>140</v>
      </c>
      <c r="DO64" s="1" t="s">
        <v>140</v>
      </c>
      <c r="DP64" s="1" t="s">
        <v>139</v>
      </c>
      <c r="DQ64" s="1" t="s">
        <v>139</v>
      </c>
      <c r="DR64" s="1" t="s">
        <v>139</v>
      </c>
      <c r="DS64" s="1" t="s">
        <v>139</v>
      </c>
      <c r="DT64" s="1" t="s">
        <v>176</v>
      </c>
      <c r="DU64" s="1" t="s">
        <v>139</v>
      </c>
      <c r="DV64" s="1" t="s">
        <v>139</v>
      </c>
      <c r="HW64">
        <v>4</v>
      </c>
      <c r="HX64" s="1" t="s">
        <v>434</v>
      </c>
      <c r="HY64" s="1" t="s">
        <v>411</v>
      </c>
    </row>
    <row r="65" spans="31:233" x14ac:dyDescent="0.25">
      <c r="AE65">
        <v>4</v>
      </c>
      <c r="AF65" s="1" t="s">
        <v>261</v>
      </c>
      <c r="AG65" s="1" t="s">
        <v>262</v>
      </c>
      <c r="AH65" s="1" t="s">
        <v>135</v>
      </c>
      <c r="AI65" s="1" t="s">
        <v>139</v>
      </c>
      <c r="AJ65" s="1" t="s">
        <v>139</v>
      </c>
      <c r="AK65" s="1" t="s">
        <v>263</v>
      </c>
      <c r="AL65" s="1" t="s">
        <v>139</v>
      </c>
      <c r="AM65" s="1" t="s">
        <v>139</v>
      </c>
      <c r="AN65" s="1" t="s">
        <v>139</v>
      </c>
      <c r="AO65" s="1" t="s">
        <v>139</v>
      </c>
      <c r="AP65" s="1" t="s">
        <v>139</v>
      </c>
      <c r="AQ65" s="1" t="s">
        <v>139</v>
      </c>
      <c r="AR65" s="1" t="s">
        <v>169</v>
      </c>
      <c r="AS65" s="1" t="s">
        <v>145</v>
      </c>
      <c r="AT65" s="1" t="s">
        <v>182</v>
      </c>
      <c r="AU65" s="1" t="s">
        <v>139</v>
      </c>
      <c r="AV65" s="1" t="s">
        <v>139</v>
      </c>
      <c r="AW65" s="1" t="s">
        <v>139</v>
      </c>
      <c r="AX65" s="1" t="s">
        <v>172</v>
      </c>
      <c r="AY65" s="1" t="s">
        <v>173</v>
      </c>
      <c r="AZ65" s="1" t="s">
        <v>261</v>
      </c>
      <c r="BA65" s="1" t="s">
        <v>174</v>
      </c>
      <c r="BB65" s="1" t="s">
        <v>139</v>
      </c>
      <c r="BC65" s="1" t="s">
        <v>139</v>
      </c>
      <c r="BD65" s="1" t="s">
        <v>175</v>
      </c>
      <c r="BE65" s="1" t="s">
        <v>139</v>
      </c>
      <c r="BF65" s="1" t="s">
        <v>174</v>
      </c>
      <c r="BG65" s="1" t="s">
        <v>139</v>
      </c>
      <c r="BH65" s="1" t="s">
        <v>139</v>
      </c>
      <c r="BI65" s="1" t="s">
        <v>139</v>
      </c>
      <c r="BJ65" s="1" t="s">
        <v>172</v>
      </c>
      <c r="BK65" s="1" t="s">
        <v>176</v>
      </c>
      <c r="BL65" s="1" t="s">
        <v>139</v>
      </c>
      <c r="BM65" s="1" t="s">
        <v>140</v>
      </c>
      <c r="BN65" s="1" t="s">
        <v>139</v>
      </c>
      <c r="BO65" s="1" t="s">
        <v>139</v>
      </c>
      <c r="BP65" s="1" t="s">
        <v>139</v>
      </c>
      <c r="BQ65" s="1" t="s">
        <v>139</v>
      </c>
      <c r="BR65" s="1" t="s">
        <v>137</v>
      </c>
      <c r="BS65" s="1" t="s">
        <v>137</v>
      </c>
      <c r="BT65" s="1" t="s">
        <v>137</v>
      </c>
      <c r="BU65" s="1" t="s">
        <v>140</v>
      </c>
      <c r="BV65" s="1" t="s">
        <v>140</v>
      </c>
      <c r="BW65" s="1" t="s">
        <v>139</v>
      </c>
      <c r="BX65" s="1" t="s">
        <v>139</v>
      </c>
      <c r="BY65" s="1" t="s">
        <v>145</v>
      </c>
      <c r="BZ65" s="1" t="s">
        <v>139</v>
      </c>
      <c r="CA65" s="1" t="s">
        <v>140</v>
      </c>
      <c r="CB65" s="1" t="s">
        <v>264</v>
      </c>
      <c r="CC65" s="1" t="s">
        <v>139</v>
      </c>
      <c r="CD65" s="1" t="s">
        <v>265</v>
      </c>
      <c r="CE65" s="1" t="s">
        <v>139</v>
      </c>
      <c r="CF65" s="1" t="s">
        <v>139</v>
      </c>
      <c r="CG65" s="1" t="s">
        <v>139</v>
      </c>
      <c r="CH65" s="1" t="s">
        <v>139</v>
      </c>
      <c r="CI65" s="1" t="s">
        <v>176</v>
      </c>
      <c r="CJ65" s="1" t="s">
        <v>139</v>
      </c>
      <c r="CK65" s="1" t="s">
        <v>139</v>
      </c>
      <c r="CL65" s="1" t="s">
        <v>139</v>
      </c>
      <c r="DG65">
        <v>5</v>
      </c>
      <c r="DH65" s="1" t="s">
        <v>543</v>
      </c>
      <c r="DI65" s="1" t="s">
        <v>381</v>
      </c>
      <c r="DJ65" s="1" t="s">
        <v>382</v>
      </c>
      <c r="DK65" s="1" t="s">
        <v>176</v>
      </c>
      <c r="DL65" s="1" t="s">
        <v>135</v>
      </c>
      <c r="DM65" s="1" t="s">
        <v>137</v>
      </c>
      <c r="DN65" s="1" t="s">
        <v>140</v>
      </c>
      <c r="DO65" s="1" t="s">
        <v>140</v>
      </c>
      <c r="DP65" s="1" t="s">
        <v>139</v>
      </c>
      <c r="DQ65" s="1" t="s">
        <v>139</v>
      </c>
      <c r="DR65" s="1" t="s">
        <v>139</v>
      </c>
      <c r="DS65" s="1" t="s">
        <v>139</v>
      </c>
      <c r="DT65" s="1" t="s">
        <v>176</v>
      </c>
      <c r="DU65" s="1" t="s">
        <v>139</v>
      </c>
      <c r="DV65" s="1" t="s">
        <v>139</v>
      </c>
      <c r="HW65">
        <v>4</v>
      </c>
      <c r="HX65" s="1" t="s">
        <v>435</v>
      </c>
      <c r="HY65" s="1" t="s">
        <v>139</v>
      </c>
    </row>
    <row r="66" spans="31:233" x14ac:dyDescent="0.25">
      <c r="AE66">
        <v>4</v>
      </c>
      <c r="AF66" s="1" t="s">
        <v>266</v>
      </c>
      <c r="AG66" s="1" t="s">
        <v>267</v>
      </c>
      <c r="AH66" s="1" t="s">
        <v>135</v>
      </c>
      <c r="AI66" s="1" t="s">
        <v>139</v>
      </c>
      <c r="AJ66" s="1" t="s">
        <v>139</v>
      </c>
      <c r="AK66" s="1" t="s">
        <v>268</v>
      </c>
      <c r="AL66" s="1" t="s">
        <v>139</v>
      </c>
      <c r="AM66" s="1" t="s">
        <v>139</v>
      </c>
      <c r="AN66" s="1" t="s">
        <v>139</v>
      </c>
      <c r="AO66" s="1" t="s">
        <v>139</v>
      </c>
      <c r="AP66" s="1" t="s">
        <v>139</v>
      </c>
      <c r="AQ66" s="1" t="s">
        <v>139</v>
      </c>
      <c r="AR66" s="1" t="s">
        <v>169</v>
      </c>
      <c r="AS66" s="1" t="s">
        <v>145</v>
      </c>
      <c r="AT66" s="1" t="s">
        <v>182</v>
      </c>
      <c r="AU66" s="1" t="s">
        <v>139</v>
      </c>
      <c r="AV66" s="1" t="s">
        <v>139</v>
      </c>
      <c r="AW66" s="1" t="s">
        <v>139</v>
      </c>
      <c r="AX66" s="1" t="s">
        <v>172</v>
      </c>
      <c r="AY66" s="1" t="s">
        <v>173</v>
      </c>
      <c r="AZ66" s="1" t="s">
        <v>266</v>
      </c>
      <c r="BA66" s="1" t="s">
        <v>174</v>
      </c>
      <c r="BB66" s="1" t="s">
        <v>139</v>
      </c>
      <c r="BC66" s="1" t="s">
        <v>139</v>
      </c>
      <c r="BD66" s="1" t="s">
        <v>175</v>
      </c>
      <c r="BE66" s="1" t="s">
        <v>139</v>
      </c>
      <c r="BF66" s="1" t="s">
        <v>174</v>
      </c>
      <c r="BG66" s="1" t="s">
        <v>139</v>
      </c>
      <c r="BH66" s="1" t="s">
        <v>139</v>
      </c>
      <c r="BI66" s="1" t="s">
        <v>139</v>
      </c>
      <c r="BJ66" s="1" t="s">
        <v>172</v>
      </c>
      <c r="BK66" s="1" t="s">
        <v>176</v>
      </c>
      <c r="BL66" s="1" t="s">
        <v>139</v>
      </c>
      <c r="BM66" s="1" t="s">
        <v>140</v>
      </c>
      <c r="BN66" s="1" t="s">
        <v>139</v>
      </c>
      <c r="BO66" s="1" t="s">
        <v>139</v>
      </c>
      <c r="BP66" s="1" t="s">
        <v>139</v>
      </c>
      <c r="BQ66" s="1" t="s">
        <v>139</v>
      </c>
      <c r="BR66" s="1" t="s">
        <v>137</v>
      </c>
      <c r="BS66" s="1" t="s">
        <v>137</v>
      </c>
      <c r="BT66" s="1" t="s">
        <v>137</v>
      </c>
      <c r="BU66" s="1" t="s">
        <v>140</v>
      </c>
      <c r="BV66" s="1" t="s">
        <v>140</v>
      </c>
      <c r="BW66" s="1" t="s">
        <v>139</v>
      </c>
      <c r="BX66" s="1" t="s">
        <v>139</v>
      </c>
      <c r="BY66" s="1" t="s">
        <v>145</v>
      </c>
      <c r="BZ66" s="1" t="s">
        <v>139</v>
      </c>
      <c r="CA66" s="1" t="s">
        <v>140</v>
      </c>
      <c r="CB66" s="1" t="s">
        <v>269</v>
      </c>
      <c r="CC66" s="1" t="s">
        <v>139</v>
      </c>
      <c r="CD66" s="1" t="s">
        <v>270</v>
      </c>
      <c r="CE66" s="1" t="s">
        <v>139</v>
      </c>
      <c r="CF66" s="1" t="s">
        <v>139</v>
      </c>
      <c r="CG66" s="1" t="s">
        <v>139</v>
      </c>
      <c r="CH66" s="1" t="s">
        <v>139</v>
      </c>
      <c r="CI66" s="1" t="s">
        <v>176</v>
      </c>
      <c r="CJ66" s="1" t="s">
        <v>139</v>
      </c>
      <c r="CK66" s="1" t="s">
        <v>139</v>
      </c>
      <c r="CL66" s="1" t="s">
        <v>139</v>
      </c>
      <c r="DG66">
        <v>5</v>
      </c>
      <c r="DH66" s="1" t="s">
        <v>543</v>
      </c>
      <c r="DI66" s="1" t="s">
        <v>373</v>
      </c>
      <c r="DJ66" s="1" t="s">
        <v>374</v>
      </c>
      <c r="DK66" s="1" t="s">
        <v>176</v>
      </c>
      <c r="DL66" s="1" t="s">
        <v>135</v>
      </c>
      <c r="DM66" s="1" t="s">
        <v>145</v>
      </c>
      <c r="DN66" s="1" t="s">
        <v>140</v>
      </c>
      <c r="DO66" s="1" t="s">
        <v>140</v>
      </c>
      <c r="DP66" s="1" t="s">
        <v>139</v>
      </c>
      <c r="DQ66" s="1" t="s">
        <v>139</v>
      </c>
      <c r="DR66" s="1" t="s">
        <v>139</v>
      </c>
      <c r="DS66" s="1" t="s">
        <v>139</v>
      </c>
      <c r="DT66" s="1" t="s">
        <v>176</v>
      </c>
      <c r="DU66" s="1" t="s">
        <v>139</v>
      </c>
      <c r="DV66" s="1" t="s">
        <v>139</v>
      </c>
      <c r="HW66">
        <v>4</v>
      </c>
      <c r="HX66" s="1" t="s">
        <v>436</v>
      </c>
      <c r="HY66" s="1" t="s">
        <v>139</v>
      </c>
    </row>
    <row r="67" spans="31:233" x14ac:dyDescent="0.25">
      <c r="AE67">
        <v>4</v>
      </c>
      <c r="AF67" s="1" t="s">
        <v>271</v>
      </c>
      <c r="AG67" s="1" t="s">
        <v>272</v>
      </c>
      <c r="AH67" s="1" t="s">
        <v>135</v>
      </c>
      <c r="AI67" s="1" t="s">
        <v>139</v>
      </c>
      <c r="AJ67" s="1" t="s">
        <v>139</v>
      </c>
      <c r="AK67" s="1" t="s">
        <v>273</v>
      </c>
      <c r="AL67" s="1" t="s">
        <v>139</v>
      </c>
      <c r="AM67" s="1" t="s">
        <v>139</v>
      </c>
      <c r="AN67" s="1" t="s">
        <v>139</v>
      </c>
      <c r="AO67" s="1" t="s">
        <v>139</v>
      </c>
      <c r="AP67" s="1" t="s">
        <v>139</v>
      </c>
      <c r="AQ67" s="1" t="s">
        <v>139</v>
      </c>
      <c r="AR67" s="1" t="s">
        <v>169</v>
      </c>
      <c r="AS67" s="1" t="s">
        <v>145</v>
      </c>
      <c r="AT67" s="1" t="s">
        <v>182</v>
      </c>
      <c r="AU67" s="1" t="s">
        <v>139</v>
      </c>
      <c r="AV67" s="1" t="s">
        <v>139</v>
      </c>
      <c r="AW67" s="1" t="s">
        <v>139</v>
      </c>
      <c r="AX67" s="1" t="s">
        <v>172</v>
      </c>
      <c r="AY67" s="1" t="s">
        <v>173</v>
      </c>
      <c r="AZ67" s="1" t="s">
        <v>271</v>
      </c>
      <c r="BA67" s="1" t="s">
        <v>174</v>
      </c>
      <c r="BB67" s="1" t="s">
        <v>139</v>
      </c>
      <c r="BC67" s="1" t="s">
        <v>139</v>
      </c>
      <c r="BD67" s="1" t="s">
        <v>175</v>
      </c>
      <c r="BE67" s="1" t="s">
        <v>139</v>
      </c>
      <c r="BF67" s="1" t="s">
        <v>174</v>
      </c>
      <c r="BG67" s="1" t="s">
        <v>139</v>
      </c>
      <c r="BH67" s="1" t="s">
        <v>139</v>
      </c>
      <c r="BI67" s="1" t="s">
        <v>139</v>
      </c>
      <c r="BJ67" s="1" t="s">
        <v>172</v>
      </c>
      <c r="BK67" s="1" t="s">
        <v>176</v>
      </c>
      <c r="BL67" s="1" t="s">
        <v>139</v>
      </c>
      <c r="BM67" s="1" t="s">
        <v>140</v>
      </c>
      <c r="BN67" s="1" t="s">
        <v>139</v>
      </c>
      <c r="BO67" s="1" t="s">
        <v>139</v>
      </c>
      <c r="BP67" s="1" t="s">
        <v>139</v>
      </c>
      <c r="BQ67" s="1" t="s">
        <v>139</v>
      </c>
      <c r="BR67" s="1" t="s">
        <v>137</v>
      </c>
      <c r="BS67" s="1" t="s">
        <v>137</v>
      </c>
      <c r="BT67" s="1" t="s">
        <v>137</v>
      </c>
      <c r="BU67" s="1" t="s">
        <v>140</v>
      </c>
      <c r="BV67" s="1" t="s">
        <v>140</v>
      </c>
      <c r="BW67" s="1" t="s">
        <v>139</v>
      </c>
      <c r="BX67" s="1" t="s">
        <v>139</v>
      </c>
      <c r="BY67" s="1" t="s">
        <v>145</v>
      </c>
      <c r="BZ67" s="1" t="s">
        <v>139</v>
      </c>
      <c r="CA67" s="1" t="s">
        <v>140</v>
      </c>
      <c r="CB67" s="1" t="s">
        <v>274</v>
      </c>
      <c r="CC67" s="1" t="s">
        <v>139</v>
      </c>
      <c r="CD67" s="1" t="s">
        <v>275</v>
      </c>
      <c r="CE67" s="1" t="s">
        <v>139</v>
      </c>
      <c r="CF67" s="1" t="s">
        <v>139</v>
      </c>
      <c r="CG67" s="1" t="s">
        <v>139</v>
      </c>
      <c r="CH67" s="1" t="s">
        <v>139</v>
      </c>
      <c r="CI67" s="1" t="s">
        <v>176</v>
      </c>
      <c r="CJ67" s="1" t="s">
        <v>139</v>
      </c>
      <c r="CK67" s="1" t="s">
        <v>139</v>
      </c>
      <c r="CL67" s="1" t="s">
        <v>139</v>
      </c>
      <c r="DG67">
        <v>5</v>
      </c>
      <c r="DH67" s="1" t="s">
        <v>543</v>
      </c>
      <c r="DI67" s="1" t="s">
        <v>371</v>
      </c>
      <c r="DJ67" s="1" t="s">
        <v>372</v>
      </c>
      <c r="DK67" s="1" t="s">
        <v>176</v>
      </c>
      <c r="DL67" s="1" t="s">
        <v>135</v>
      </c>
      <c r="DM67" s="1" t="s">
        <v>145</v>
      </c>
      <c r="DN67" s="1" t="s">
        <v>140</v>
      </c>
      <c r="DO67" s="1" t="s">
        <v>140</v>
      </c>
      <c r="DP67" s="1" t="s">
        <v>139</v>
      </c>
      <c r="DQ67" s="1" t="s">
        <v>139</v>
      </c>
      <c r="DR67" s="1" t="s">
        <v>139</v>
      </c>
      <c r="DS67" s="1" t="s">
        <v>139</v>
      </c>
      <c r="DT67" s="1" t="s">
        <v>176</v>
      </c>
      <c r="DU67" s="1" t="s">
        <v>139</v>
      </c>
      <c r="DV67" s="1" t="s">
        <v>139</v>
      </c>
      <c r="HW67">
        <v>4</v>
      </c>
      <c r="HX67" s="1" t="s">
        <v>437</v>
      </c>
      <c r="HY67" s="1" t="s">
        <v>137</v>
      </c>
    </row>
    <row r="68" spans="31:233" x14ac:dyDescent="0.25">
      <c r="AE68">
        <v>4</v>
      </c>
      <c r="AF68" s="1" t="s">
        <v>276</v>
      </c>
      <c r="AG68" s="1" t="s">
        <v>277</v>
      </c>
      <c r="AH68" s="1" t="s">
        <v>135</v>
      </c>
      <c r="AI68" s="1" t="s">
        <v>139</v>
      </c>
      <c r="AJ68" s="1" t="s">
        <v>139</v>
      </c>
      <c r="AK68" s="1" t="s">
        <v>278</v>
      </c>
      <c r="AL68" s="1" t="s">
        <v>139</v>
      </c>
      <c r="AM68" s="1" t="s">
        <v>139</v>
      </c>
      <c r="AN68" s="1" t="s">
        <v>139</v>
      </c>
      <c r="AO68" s="1" t="s">
        <v>139</v>
      </c>
      <c r="AP68" s="1" t="s">
        <v>139</v>
      </c>
      <c r="AQ68" s="1" t="s">
        <v>139</v>
      </c>
      <c r="AR68" s="1" t="s">
        <v>169</v>
      </c>
      <c r="AS68" s="1" t="s">
        <v>145</v>
      </c>
      <c r="AT68" s="1" t="s">
        <v>182</v>
      </c>
      <c r="AU68" s="1" t="s">
        <v>139</v>
      </c>
      <c r="AV68" s="1" t="s">
        <v>139</v>
      </c>
      <c r="AW68" s="1" t="s">
        <v>139</v>
      </c>
      <c r="AX68" s="1" t="s">
        <v>172</v>
      </c>
      <c r="AY68" s="1" t="s">
        <v>173</v>
      </c>
      <c r="AZ68" s="1" t="s">
        <v>276</v>
      </c>
      <c r="BA68" s="1" t="s">
        <v>174</v>
      </c>
      <c r="BB68" s="1" t="s">
        <v>139</v>
      </c>
      <c r="BC68" s="1" t="s">
        <v>139</v>
      </c>
      <c r="BD68" s="1" t="s">
        <v>175</v>
      </c>
      <c r="BE68" s="1" t="s">
        <v>139</v>
      </c>
      <c r="BF68" s="1" t="s">
        <v>174</v>
      </c>
      <c r="BG68" s="1" t="s">
        <v>139</v>
      </c>
      <c r="BH68" s="1" t="s">
        <v>139</v>
      </c>
      <c r="BI68" s="1" t="s">
        <v>139</v>
      </c>
      <c r="BJ68" s="1" t="s">
        <v>172</v>
      </c>
      <c r="BK68" s="1" t="s">
        <v>176</v>
      </c>
      <c r="BL68" s="1" t="s">
        <v>139</v>
      </c>
      <c r="BM68" s="1" t="s">
        <v>140</v>
      </c>
      <c r="BN68" s="1" t="s">
        <v>139</v>
      </c>
      <c r="BO68" s="1" t="s">
        <v>139</v>
      </c>
      <c r="BP68" s="1" t="s">
        <v>139</v>
      </c>
      <c r="BQ68" s="1" t="s">
        <v>139</v>
      </c>
      <c r="BR68" s="1" t="s">
        <v>137</v>
      </c>
      <c r="BS68" s="1" t="s">
        <v>137</v>
      </c>
      <c r="BT68" s="1" t="s">
        <v>137</v>
      </c>
      <c r="BU68" s="1" t="s">
        <v>140</v>
      </c>
      <c r="BV68" s="1" t="s">
        <v>140</v>
      </c>
      <c r="BW68" s="1" t="s">
        <v>139</v>
      </c>
      <c r="BX68" s="1" t="s">
        <v>139</v>
      </c>
      <c r="BY68" s="1" t="s">
        <v>145</v>
      </c>
      <c r="BZ68" s="1" t="s">
        <v>139</v>
      </c>
      <c r="CA68" s="1" t="s">
        <v>140</v>
      </c>
      <c r="CB68" s="1" t="s">
        <v>279</v>
      </c>
      <c r="CC68" s="1" t="s">
        <v>139</v>
      </c>
      <c r="CD68" s="1" t="s">
        <v>280</v>
      </c>
      <c r="CE68" s="1" t="s">
        <v>139</v>
      </c>
      <c r="CF68" s="1" t="s">
        <v>139</v>
      </c>
      <c r="CG68" s="1" t="s">
        <v>139</v>
      </c>
      <c r="CH68" s="1" t="s">
        <v>139</v>
      </c>
      <c r="CI68" s="1" t="s">
        <v>176</v>
      </c>
      <c r="CJ68" s="1" t="s">
        <v>139</v>
      </c>
      <c r="CK68" s="1" t="s">
        <v>139</v>
      </c>
      <c r="CL68" s="1" t="s">
        <v>139</v>
      </c>
      <c r="DG68">
        <v>5</v>
      </c>
      <c r="DH68" s="1" t="s">
        <v>543</v>
      </c>
      <c r="DI68" s="1" t="s">
        <v>369</v>
      </c>
      <c r="DJ68" s="1" t="s">
        <v>370</v>
      </c>
      <c r="DK68" s="1" t="s">
        <v>176</v>
      </c>
      <c r="DL68" s="1" t="s">
        <v>135</v>
      </c>
      <c r="DM68" s="1" t="s">
        <v>145</v>
      </c>
      <c r="DN68" s="1" t="s">
        <v>140</v>
      </c>
      <c r="DO68" s="1" t="s">
        <v>140</v>
      </c>
      <c r="DP68" s="1" t="s">
        <v>139</v>
      </c>
      <c r="DQ68" s="1" t="s">
        <v>139</v>
      </c>
      <c r="DR68" s="1" t="s">
        <v>139</v>
      </c>
      <c r="DS68" s="1" t="s">
        <v>139</v>
      </c>
      <c r="DT68" s="1" t="s">
        <v>176</v>
      </c>
      <c r="DU68" s="1" t="s">
        <v>139</v>
      </c>
      <c r="DV68" s="1" t="s">
        <v>139</v>
      </c>
      <c r="HW68">
        <v>4</v>
      </c>
      <c r="HX68" s="1" t="s">
        <v>438</v>
      </c>
      <c r="HY68" s="1" t="s">
        <v>135</v>
      </c>
    </row>
    <row r="69" spans="31:233" x14ac:dyDescent="0.25">
      <c r="AE69">
        <v>4</v>
      </c>
      <c r="AF69" s="1" t="s">
        <v>281</v>
      </c>
      <c r="AG69" s="1" t="s">
        <v>282</v>
      </c>
      <c r="AH69" s="1" t="s">
        <v>135</v>
      </c>
      <c r="AI69" s="1" t="s">
        <v>139</v>
      </c>
      <c r="AJ69" s="1" t="s">
        <v>139</v>
      </c>
      <c r="AK69" s="1" t="s">
        <v>283</v>
      </c>
      <c r="AL69" s="1" t="s">
        <v>139</v>
      </c>
      <c r="AM69" s="1" t="s">
        <v>139</v>
      </c>
      <c r="AN69" s="1" t="s">
        <v>139</v>
      </c>
      <c r="AO69" s="1" t="s">
        <v>139</v>
      </c>
      <c r="AP69" s="1" t="s">
        <v>139</v>
      </c>
      <c r="AQ69" s="1" t="s">
        <v>139</v>
      </c>
      <c r="AR69" s="1" t="s">
        <v>169</v>
      </c>
      <c r="AS69" s="1" t="s">
        <v>145</v>
      </c>
      <c r="AT69" s="1" t="s">
        <v>182</v>
      </c>
      <c r="AU69" s="1" t="s">
        <v>139</v>
      </c>
      <c r="AV69" s="1" t="s">
        <v>139</v>
      </c>
      <c r="AW69" s="1" t="s">
        <v>139</v>
      </c>
      <c r="AX69" s="1" t="s">
        <v>172</v>
      </c>
      <c r="AY69" s="1" t="s">
        <v>173</v>
      </c>
      <c r="AZ69" s="1" t="s">
        <v>281</v>
      </c>
      <c r="BA69" s="1" t="s">
        <v>174</v>
      </c>
      <c r="BB69" s="1" t="s">
        <v>139</v>
      </c>
      <c r="BC69" s="1" t="s">
        <v>139</v>
      </c>
      <c r="BD69" s="1" t="s">
        <v>175</v>
      </c>
      <c r="BE69" s="1" t="s">
        <v>139</v>
      </c>
      <c r="BF69" s="1" t="s">
        <v>174</v>
      </c>
      <c r="BG69" s="1" t="s">
        <v>139</v>
      </c>
      <c r="BH69" s="1" t="s">
        <v>139</v>
      </c>
      <c r="BI69" s="1" t="s">
        <v>139</v>
      </c>
      <c r="BJ69" s="1" t="s">
        <v>172</v>
      </c>
      <c r="BK69" s="1" t="s">
        <v>176</v>
      </c>
      <c r="BL69" s="1" t="s">
        <v>139</v>
      </c>
      <c r="BM69" s="1" t="s">
        <v>140</v>
      </c>
      <c r="BN69" s="1" t="s">
        <v>139</v>
      </c>
      <c r="BO69" s="1" t="s">
        <v>139</v>
      </c>
      <c r="BP69" s="1" t="s">
        <v>139</v>
      </c>
      <c r="BQ69" s="1" t="s">
        <v>139</v>
      </c>
      <c r="BR69" s="1" t="s">
        <v>137</v>
      </c>
      <c r="BS69" s="1" t="s">
        <v>137</v>
      </c>
      <c r="BT69" s="1" t="s">
        <v>137</v>
      </c>
      <c r="BU69" s="1" t="s">
        <v>140</v>
      </c>
      <c r="BV69" s="1" t="s">
        <v>140</v>
      </c>
      <c r="BW69" s="1" t="s">
        <v>139</v>
      </c>
      <c r="BX69" s="1" t="s">
        <v>139</v>
      </c>
      <c r="BY69" s="1" t="s">
        <v>145</v>
      </c>
      <c r="BZ69" s="1" t="s">
        <v>139</v>
      </c>
      <c r="CA69" s="1" t="s">
        <v>140</v>
      </c>
      <c r="CB69" s="1" t="s">
        <v>284</v>
      </c>
      <c r="CC69" s="1" t="s">
        <v>139</v>
      </c>
      <c r="CD69" s="1" t="s">
        <v>285</v>
      </c>
      <c r="CE69" s="1" t="s">
        <v>139</v>
      </c>
      <c r="CF69" s="1" t="s">
        <v>139</v>
      </c>
      <c r="CG69" s="1" t="s">
        <v>139</v>
      </c>
      <c r="CH69" s="1" t="s">
        <v>139</v>
      </c>
      <c r="CI69" s="1" t="s">
        <v>176</v>
      </c>
      <c r="CJ69" s="1" t="s">
        <v>139</v>
      </c>
      <c r="CK69" s="1" t="s">
        <v>139</v>
      </c>
      <c r="CL69" s="1" t="s">
        <v>139</v>
      </c>
      <c r="DG69">
        <v>5</v>
      </c>
      <c r="DH69" s="1" t="s">
        <v>543</v>
      </c>
      <c r="DI69" s="1" t="s">
        <v>367</v>
      </c>
      <c r="DJ69" s="1" t="s">
        <v>368</v>
      </c>
      <c r="DK69" s="1" t="s">
        <v>176</v>
      </c>
      <c r="DL69" s="1" t="s">
        <v>135</v>
      </c>
      <c r="DM69" s="1" t="s">
        <v>145</v>
      </c>
      <c r="DN69" s="1" t="s">
        <v>140</v>
      </c>
      <c r="DO69" s="1" t="s">
        <v>140</v>
      </c>
      <c r="DP69" s="1" t="s">
        <v>139</v>
      </c>
      <c r="DQ69" s="1" t="s">
        <v>139</v>
      </c>
      <c r="DR69" s="1" t="s">
        <v>139</v>
      </c>
      <c r="DS69" s="1" t="s">
        <v>139</v>
      </c>
      <c r="DT69" s="1" t="s">
        <v>176</v>
      </c>
      <c r="DU69" s="1" t="s">
        <v>139</v>
      </c>
      <c r="DV69" s="1" t="s">
        <v>139</v>
      </c>
      <c r="HW69">
        <v>4</v>
      </c>
      <c r="HX69" s="1" t="s">
        <v>439</v>
      </c>
      <c r="HY69" s="1" t="s">
        <v>135</v>
      </c>
    </row>
    <row r="70" spans="31:233" x14ac:dyDescent="0.25">
      <c r="AE70">
        <v>4</v>
      </c>
      <c r="AF70" s="1" t="s">
        <v>286</v>
      </c>
      <c r="AG70" s="1" t="s">
        <v>287</v>
      </c>
      <c r="AH70" s="1" t="s">
        <v>139</v>
      </c>
      <c r="AI70" s="1" t="s">
        <v>135</v>
      </c>
      <c r="AJ70" s="1" t="s">
        <v>135</v>
      </c>
      <c r="AK70" s="1" t="s">
        <v>168</v>
      </c>
      <c r="AL70" s="1" t="s">
        <v>139</v>
      </c>
      <c r="AM70" s="1" t="s">
        <v>306</v>
      </c>
      <c r="AN70" s="1" t="s">
        <v>139</v>
      </c>
      <c r="AO70" s="1" t="s">
        <v>139</v>
      </c>
      <c r="AP70" s="1" t="s">
        <v>139</v>
      </c>
      <c r="AQ70" s="1" t="s">
        <v>139</v>
      </c>
      <c r="AR70" s="1" t="s">
        <v>288</v>
      </c>
      <c r="AS70" s="1" t="s">
        <v>139</v>
      </c>
      <c r="AT70" s="1" t="s">
        <v>182</v>
      </c>
      <c r="AU70" s="1" t="s">
        <v>139</v>
      </c>
      <c r="AV70" s="1" t="s">
        <v>139</v>
      </c>
      <c r="AW70" s="1" t="s">
        <v>139</v>
      </c>
      <c r="AX70" s="1" t="s">
        <v>139</v>
      </c>
      <c r="AY70" s="1" t="s">
        <v>173</v>
      </c>
      <c r="AZ70" s="1" t="s">
        <v>286</v>
      </c>
      <c r="BA70" s="1" t="s">
        <v>174</v>
      </c>
      <c r="BB70" s="1" t="s">
        <v>139</v>
      </c>
      <c r="BC70" s="1" t="s">
        <v>139</v>
      </c>
      <c r="BD70" s="1" t="s">
        <v>139</v>
      </c>
      <c r="BE70" s="1" t="s">
        <v>139</v>
      </c>
      <c r="BF70" s="1" t="s">
        <v>139</v>
      </c>
      <c r="BG70" s="1" t="s">
        <v>139</v>
      </c>
      <c r="BH70" s="1" t="s">
        <v>139</v>
      </c>
      <c r="BI70" s="1" t="s">
        <v>139</v>
      </c>
      <c r="BJ70" s="1" t="s">
        <v>172</v>
      </c>
      <c r="BK70" s="1" t="s">
        <v>176</v>
      </c>
      <c r="BL70" s="1" t="s">
        <v>135</v>
      </c>
      <c r="BM70" s="1" t="s">
        <v>140</v>
      </c>
      <c r="BN70" s="1" t="s">
        <v>139</v>
      </c>
      <c r="BO70" s="1" t="s">
        <v>137</v>
      </c>
      <c r="BP70" s="1" t="s">
        <v>139</v>
      </c>
      <c r="BQ70" s="1" t="s">
        <v>139</v>
      </c>
      <c r="BR70" s="1" t="s">
        <v>140</v>
      </c>
      <c r="BS70" s="1" t="s">
        <v>140</v>
      </c>
      <c r="BT70" s="1" t="s">
        <v>140</v>
      </c>
      <c r="BU70" s="1" t="s">
        <v>140</v>
      </c>
      <c r="BV70" s="1" t="s">
        <v>140</v>
      </c>
      <c r="BW70" s="1" t="s">
        <v>139</v>
      </c>
      <c r="BX70" s="1" t="s">
        <v>139</v>
      </c>
      <c r="BY70" s="1" t="s">
        <v>139</v>
      </c>
      <c r="BZ70" s="1" t="s">
        <v>139</v>
      </c>
      <c r="CA70" s="1" t="s">
        <v>139</v>
      </c>
      <c r="CB70" s="1" t="s">
        <v>286</v>
      </c>
      <c r="CC70" s="1" t="s">
        <v>139</v>
      </c>
      <c r="CD70" s="1" t="s">
        <v>289</v>
      </c>
      <c r="CE70" s="1" t="s">
        <v>139</v>
      </c>
      <c r="CF70" s="1" t="s">
        <v>139</v>
      </c>
      <c r="CG70" s="1" t="s">
        <v>139</v>
      </c>
      <c r="CH70" s="1" t="s">
        <v>139</v>
      </c>
      <c r="CI70" s="1" t="s">
        <v>176</v>
      </c>
      <c r="CJ70" s="1" t="s">
        <v>139</v>
      </c>
      <c r="CK70" s="1" t="s">
        <v>139</v>
      </c>
      <c r="CL70" s="1" t="s">
        <v>139</v>
      </c>
      <c r="DG70">
        <v>5</v>
      </c>
      <c r="DH70" s="1" t="s">
        <v>543</v>
      </c>
      <c r="DI70" s="1" t="s">
        <v>365</v>
      </c>
      <c r="DJ70" s="1" t="s">
        <v>366</v>
      </c>
      <c r="DK70" s="1" t="s">
        <v>176</v>
      </c>
      <c r="DL70" s="1" t="s">
        <v>135</v>
      </c>
      <c r="DM70" s="1" t="s">
        <v>145</v>
      </c>
      <c r="DN70" s="1" t="s">
        <v>140</v>
      </c>
      <c r="DO70" s="1" t="s">
        <v>140</v>
      </c>
      <c r="DP70" s="1" t="s">
        <v>139</v>
      </c>
      <c r="DQ70" s="1" t="s">
        <v>139</v>
      </c>
      <c r="DR70" s="1" t="s">
        <v>139</v>
      </c>
      <c r="DS70" s="1" t="s">
        <v>139</v>
      </c>
      <c r="DT70" s="1" t="s">
        <v>176</v>
      </c>
      <c r="DU70" s="1" t="s">
        <v>139</v>
      </c>
      <c r="DV70" s="1" t="s">
        <v>139</v>
      </c>
      <c r="HW70">
        <v>4</v>
      </c>
      <c r="HX70" s="1" t="s">
        <v>459</v>
      </c>
      <c r="HY70" s="1" t="s">
        <v>139</v>
      </c>
    </row>
    <row r="71" spans="31:233" x14ac:dyDescent="0.25">
      <c r="AE71">
        <v>4</v>
      </c>
      <c r="AF71" s="1" t="s">
        <v>290</v>
      </c>
      <c r="AG71" s="1" t="s">
        <v>291</v>
      </c>
      <c r="AH71" s="1" t="s">
        <v>135</v>
      </c>
      <c r="AI71" s="1" t="s">
        <v>139</v>
      </c>
      <c r="AJ71" s="1" t="s">
        <v>135</v>
      </c>
      <c r="AK71" s="1" t="s">
        <v>181</v>
      </c>
      <c r="AL71" s="1" t="s">
        <v>139</v>
      </c>
      <c r="AM71" s="1" t="s">
        <v>139</v>
      </c>
      <c r="AN71" s="1" t="s">
        <v>139</v>
      </c>
      <c r="AO71" s="1" t="s">
        <v>139</v>
      </c>
      <c r="AP71" s="1" t="s">
        <v>139</v>
      </c>
      <c r="AQ71" s="1" t="s">
        <v>139</v>
      </c>
      <c r="AR71" s="1" t="s">
        <v>169</v>
      </c>
      <c r="AS71" s="1" t="s">
        <v>137</v>
      </c>
      <c r="AT71" s="1" t="s">
        <v>182</v>
      </c>
      <c r="AU71" s="1" t="s">
        <v>139</v>
      </c>
      <c r="AV71" s="1" t="s">
        <v>139</v>
      </c>
      <c r="AW71" s="1" t="s">
        <v>139</v>
      </c>
      <c r="AX71" s="1" t="s">
        <v>172</v>
      </c>
      <c r="AY71" s="1" t="s">
        <v>173</v>
      </c>
      <c r="AZ71" s="1" t="s">
        <v>290</v>
      </c>
      <c r="BA71" s="1" t="s">
        <v>174</v>
      </c>
      <c r="BB71" s="1" t="s">
        <v>139</v>
      </c>
      <c r="BC71" s="1" t="s">
        <v>139</v>
      </c>
      <c r="BD71" s="1" t="s">
        <v>175</v>
      </c>
      <c r="BE71" s="1" t="s">
        <v>139</v>
      </c>
      <c r="BF71" s="1" t="s">
        <v>174</v>
      </c>
      <c r="BG71" s="1" t="s">
        <v>139</v>
      </c>
      <c r="BH71" s="1" t="s">
        <v>139</v>
      </c>
      <c r="BI71" s="1" t="s">
        <v>139</v>
      </c>
      <c r="BJ71" s="1" t="s">
        <v>172</v>
      </c>
      <c r="BK71" s="1" t="s">
        <v>176</v>
      </c>
      <c r="BL71" s="1" t="s">
        <v>139</v>
      </c>
      <c r="BM71" s="1" t="s">
        <v>140</v>
      </c>
      <c r="BN71" s="1" t="s">
        <v>139</v>
      </c>
      <c r="BO71" s="1" t="s">
        <v>139</v>
      </c>
      <c r="BP71" s="1" t="s">
        <v>139</v>
      </c>
      <c r="BQ71" s="1" t="s">
        <v>139</v>
      </c>
      <c r="BR71" s="1" t="s">
        <v>137</v>
      </c>
      <c r="BS71" s="1" t="s">
        <v>137</v>
      </c>
      <c r="BT71" s="1" t="s">
        <v>137</v>
      </c>
      <c r="BU71" s="1" t="s">
        <v>137</v>
      </c>
      <c r="BV71" s="1" t="s">
        <v>140</v>
      </c>
      <c r="BW71" s="1" t="s">
        <v>139</v>
      </c>
      <c r="BX71" s="1" t="s">
        <v>139</v>
      </c>
      <c r="BY71" s="1" t="s">
        <v>145</v>
      </c>
      <c r="BZ71" s="1" t="s">
        <v>139</v>
      </c>
      <c r="CA71" s="1" t="s">
        <v>140</v>
      </c>
      <c r="CB71" s="1" t="s">
        <v>292</v>
      </c>
      <c r="CC71" s="1" t="s">
        <v>139</v>
      </c>
      <c r="CD71" s="1" t="s">
        <v>293</v>
      </c>
      <c r="CE71" s="1" t="s">
        <v>139</v>
      </c>
      <c r="CF71" s="1" t="s">
        <v>139</v>
      </c>
      <c r="CG71" s="1" t="s">
        <v>139</v>
      </c>
      <c r="CH71" s="1" t="s">
        <v>139</v>
      </c>
      <c r="CI71" s="1" t="s">
        <v>176</v>
      </c>
      <c r="CJ71" s="1" t="s">
        <v>139</v>
      </c>
      <c r="CK71" s="1" t="s">
        <v>139</v>
      </c>
      <c r="CL71" s="1" t="s">
        <v>139</v>
      </c>
      <c r="DG71">
        <v>5</v>
      </c>
      <c r="DH71" s="1" t="s">
        <v>543</v>
      </c>
      <c r="DI71" s="1" t="s">
        <v>363</v>
      </c>
      <c r="DJ71" s="1" t="s">
        <v>364</v>
      </c>
      <c r="DK71" s="1" t="s">
        <v>176</v>
      </c>
      <c r="DL71" s="1" t="s">
        <v>135</v>
      </c>
      <c r="DM71" s="1" t="s">
        <v>145</v>
      </c>
      <c r="DN71" s="1" t="s">
        <v>140</v>
      </c>
      <c r="DO71" s="1" t="s">
        <v>140</v>
      </c>
      <c r="DP71" s="1" t="s">
        <v>139</v>
      </c>
      <c r="DQ71" s="1" t="s">
        <v>139</v>
      </c>
      <c r="DR71" s="1" t="s">
        <v>139</v>
      </c>
      <c r="DS71" s="1" t="s">
        <v>139</v>
      </c>
      <c r="DT71" s="1" t="s">
        <v>176</v>
      </c>
      <c r="DU71" s="1" t="s">
        <v>139</v>
      </c>
      <c r="DV71" s="1" t="s">
        <v>139</v>
      </c>
      <c r="HW71">
        <v>4</v>
      </c>
      <c r="HX71" s="1" t="s">
        <v>432</v>
      </c>
      <c r="HY71" s="1" t="s">
        <v>433</v>
      </c>
    </row>
    <row r="72" spans="31:233" x14ac:dyDescent="0.25">
      <c r="AE72">
        <v>4</v>
      </c>
      <c r="AF72" s="1" t="s">
        <v>154</v>
      </c>
      <c r="AG72" s="1" t="s">
        <v>243</v>
      </c>
      <c r="AH72" s="1" t="s">
        <v>135</v>
      </c>
      <c r="AI72" s="1" t="s">
        <v>139</v>
      </c>
      <c r="AJ72" s="1" t="s">
        <v>295</v>
      </c>
      <c r="AK72" s="1" t="s">
        <v>168</v>
      </c>
      <c r="AL72" s="1" t="s">
        <v>139</v>
      </c>
      <c r="AM72" s="1" t="s">
        <v>139</v>
      </c>
      <c r="AN72" s="1" t="s">
        <v>139</v>
      </c>
      <c r="AO72" s="1" t="s">
        <v>139</v>
      </c>
      <c r="AP72" s="1" t="s">
        <v>139</v>
      </c>
      <c r="AQ72" s="1" t="s">
        <v>139</v>
      </c>
      <c r="AR72" s="1" t="s">
        <v>169</v>
      </c>
      <c r="AS72" s="1" t="s">
        <v>140</v>
      </c>
      <c r="AT72" s="1" t="s">
        <v>182</v>
      </c>
      <c r="AU72" s="1" t="s">
        <v>139</v>
      </c>
      <c r="AV72" s="1" t="s">
        <v>139</v>
      </c>
      <c r="AW72" s="1" t="s">
        <v>139</v>
      </c>
      <c r="AX72" s="1" t="s">
        <v>172</v>
      </c>
      <c r="AY72" s="1" t="s">
        <v>173</v>
      </c>
      <c r="AZ72" s="1" t="s">
        <v>154</v>
      </c>
      <c r="BA72" s="1" t="s">
        <v>174</v>
      </c>
      <c r="BB72" s="1" t="s">
        <v>139</v>
      </c>
      <c r="BC72" s="1" t="s">
        <v>139</v>
      </c>
      <c r="BD72" s="1" t="s">
        <v>175</v>
      </c>
      <c r="BE72" s="1" t="s">
        <v>139</v>
      </c>
      <c r="BF72" s="1" t="s">
        <v>174</v>
      </c>
      <c r="BG72" s="1" t="s">
        <v>139</v>
      </c>
      <c r="BH72" s="1" t="s">
        <v>139</v>
      </c>
      <c r="BI72" s="1" t="s">
        <v>139</v>
      </c>
      <c r="BJ72" s="1" t="s">
        <v>172</v>
      </c>
      <c r="BK72" s="1" t="s">
        <v>176</v>
      </c>
      <c r="BL72" s="1" t="s">
        <v>139</v>
      </c>
      <c r="BM72" s="1" t="s">
        <v>140</v>
      </c>
      <c r="BN72" s="1" t="s">
        <v>139</v>
      </c>
      <c r="BO72" s="1" t="s">
        <v>139</v>
      </c>
      <c r="BP72" s="1" t="s">
        <v>139</v>
      </c>
      <c r="BQ72" s="1" t="s">
        <v>139</v>
      </c>
      <c r="BR72" s="1" t="s">
        <v>137</v>
      </c>
      <c r="BS72" s="1" t="s">
        <v>137</v>
      </c>
      <c r="BT72" s="1" t="s">
        <v>137</v>
      </c>
      <c r="BU72" s="1" t="s">
        <v>296</v>
      </c>
      <c r="BV72" s="1" t="s">
        <v>140</v>
      </c>
      <c r="BW72" s="1" t="s">
        <v>139</v>
      </c>
      <c r="BX72" s="1" t="s">
        <v>139</v>
      </c>
      <c r="BY72" s="1" t="s">
        <v>145</v>
      </c>
      <c r="BZ72" s="1" t="s">
        <v>139</v>
      </c>
      <c r="CA72" s="1" t="s">
        <v>140</v>
      </c>
      <c r="CB72" s="1" t="s">
        <v>245</v>
      </c>
      <c r="CC72" s="1" t="s">
        <v>139</v>
      </c>
      <c r="CD72" s="1" t="s">
        <v>246</v>
      </c>
      <c r="CE72" s="1" t="s">
        <v>139</v>
      </c>
      <c r="CF72" s="1" t="s">
        <v>139</v>
      </c>
      <c r="CG72" s="1" t="s">
        <v>139</v>
      </c>
      <c r="CH72" s="1" t="s">
        <v>139</v>
      </c>
      <c r="CI72" s="1" t="s">
        <v>176</v>
      </c>
      <c r="CJ72" s="1" t="s">
        <v>139</v>
      </c>
      <c r="CK72" s="1" t="s">
        <v>139</v>
      </c>
      <c r="CL72" s="1" t="s">
        <v>139</v>
      </c>
      <c r="DG72">
        <v>5</v>
      </c>
      <c r="DH72" s="1" t="s">
        <v>543</v>
      </c>
      <c r="DI72" s="1" t="s">
        <v>361</v>
      </c>
      <c r="DJ72" s="1" t="s">
        <v>362</v>
      </c>
      <c r="DK72" s="1" t="s">
        <v>176</v>
      </c>
      <c r="DL72" s="1" t="s">
        <v>135</v>
      </c>
      <c r="DM72" s="1" t="s">
        <v>137</v>
      </c>
      <c r="DN72" s="1" t="s">
        <v>140</v>
      </c>
      <c r="DO72" s="1" t="s">
        <v>140</v>
      </c>
      <c r="DP72" s="1" t="s">
        <v>139</v>
      </c>
      <c r="DQ72" s="1" t="s">
        <v>139</v>
      </c>
      <c r="DR72" s="1" t="s">
        <v>139</v>
      </c>
      <c r="DS72" s="1" t="s">
        <v>139</v>
      </c>
      <c r="DT72" s="1" t="s">
        <v>176</v>
      </c>
      <c r="DU72" s="1" t="s">
        <v>139</v>
      </c>
      <c r="DV72" s="1" t="s">
        <v>139</v>
      </c>
      <c r="HW72">
        <v>4</v>
      </c>
      <c r="HX72" s="1" t="s">
        <v>440</v>
      </c>
      <c r="HY72" s="1" t="s">
        <v>137</v>
      </c>
    </row>
    <row r="73" spans="31:233" x14ac:dyDescent="0.25">
      <c r="DG73">
        <v>5</v>
      </c>
      <c r="DH73" s="1" t="s">
        <v>543</v>
      </c>
      <c r="DI73" s="1" t="s">
        <v>359</v>
      </c>
      <c r="DJ73" s="1" t="s">
        <v>360</v>
      </c>
      <c r="DK73" s="1" t="s">
        <v>176</v>
      </c>
      <c r="DL73" s="1" t="s">
        <v>135</v>
      </c>
      <c r="DM73" s="1" t="s">
        <v>137</v>
      </c>
      <c r="DN73" s="1" t="s">
        <v>140</v>
      </c>
      <c r="DO73" s="1" t="s">
        <v>140</v>
      </c>
      <c r="DP73" s="1" t="s">
        <v>139</v>
      </c>
      <c r="DQ73" s="1" t="s">
        <v>139</v>
      </c>
      <c r="DR73" s="1" t="s">
        <v>139</v>
      </c>
      <c r="DS73" s="1" t="s">
        <v>139</v>
      </c>
      <c r="DT73" s="1" t="s">
        <v>176</v>
      </c>
      <c r="DU73" s="1" t="s">
        <v>139</v>
      </c>
      <c r="DV73" s="1" t="s">
        <v>139</v>
      </c>
    </row>
    <row r="74" spans="31:233" x14ac:dyDescent="0.25">
      <c r="DG74">
        <v>5</v>
      </c>
      <c r="DH74" s="1" t="s">
        <v>543</v>
      </c>
      <c r="DI74" s="1" t="s">
        <v>357</v>
      </c>
      <c r="DJ74" s="1" t="s">
        <v>358</v>
      </c>
      <c r="DK74" s="1" t="s">
        <v>176</v>
      </c>
      <c r="DL74" s="1" t="s">
        <v>135</v>
      </c>
      <c r="DM74" s="1" t="s">
        <v>137</v>
      </c>
      <c r="DN74" s="1" t="s">
        <v>140</v>
      </c>
      <c r="DO74" s="1" t="s">
        <v>140</v>
      </c>
      <c r="DP74" s="1" t="s">
        <v>139</v>
      </c>
      <c r="DQ74" s="1" t="s">
        <v>139</v>
      </c>
      <c r="DR74" s="1" t="s">
        <v>139</v>
      </c>
      <c r="DS74" s="1" t="s">
        <v>139</v>
      </c>
      <c r="DT74" s="1" t="s">
        <v>176</v>
      </c>
      <c r="DU74" s="1" t="s">
        <v>139</v>
      </c>
      <c r="DV74" s="1" t="s">
        <v>139</v>
      </c>
    </row>
    <row r="75" spans="31:233" x14ac:dyDescent="0.25">
      <c r="DG75">
        <v>5</v>
      </c>
      <c r="DH75" s="1" t="s">
        <v>543</v>
      </c>
      <c r="DI75" s="1" t="s">
        <v>355</v>
      </c>
      <c r="DJ75" s="1" t="s">
        <v>356</v>
      </c>
      <c r="DK75" s="1" t="s">
        <v>176</v>
      </c>
      <c r="DL75" s="1" t="s">
        <v>135</v>
      </c>
      <c r="DM75" s="1" t="s">
        <v>137</v>
      </c>
      <c r="DN75" s="1" t="s">
        <v>140</v>
      </c>
      <c r="DO75" s="1" t="s">
        <v>140</v>
      </c>
      <c r="DP75" s="1" t="s">
        <v>139</v>
      </c>
      <c r="DQ75" s="1" t="s">
        <v>139</v>
      </c>
      <c r="DR75" s="1" t="s">
        <v>139</v>
      </c>
      <c r="DS75" s="1" t="s">
        <v>139</v>
      </c>
      <c r="DT75" s="1" t="s">
        <v>176</v>
      </c>
      <c r="DU75" s="1" t="s">
        <v>139</v>
      </c>
      <c r="DV75" s="1" t="s">
        <v>139</v>
      </c>
    </row>
    <row r="76" spans="31:233" x14ac:dyDescent="0.25">
      <c r="DG76">
        <v>5</v>
      </c>
      <c r="DH76" s="1" t="s">
        <v>543</v>
      </c>
      <c r="DI76" s="1" t="s">
        <v>331</v>
      </c>
      <c r="DJ76" s="1" t="s">
        <v>332</v>
      </c>
      <c r="DK76" s="1" t="s">
        <v>176</v>
      </c>
      <c r="DL76" s="1" t="s">
        <v>135</v>
      </c>
      <c r="DM76" s="1" t="s">
        <v>137</v>
      </c>
      <c r="DN76" s="1" t="s">
        <v>140</v>
      </c>
      <c r="DO76" s="1" t="s">
        <v>140</v>
      </c>
      <c r="DP76" s="1" t="s">
        <v>139</v>
      </c>
      <c r="DQ76" s="1" t="s">
        <v>139</v>
      </c>
      <c r="DR76" s="1" t="s">
        <v>139</v>
      </c>
      <c r="DS76" s="1" t="s">
        <v>139</v>
      </c>
      <c r="DT76" s="1" t="s">
        <v>176</v>
      </c>
      <c r="DU76" s="1" t="s">
        <v>139</v>
      </c>
      <c r="DV76" s="1" t="s">
        <v>139</v>
      </c>
    </row>
    <row r="77" spans="31:233" x14ac:dyDescent="0.25">
      <c r="DG77">
        <v>5</v>
      </c>
      <c r="DH77" s="1" t="s">
        <v>543</v>
      </c>
      <c r="DI77" s="1" t="s">
        <v>333</v>
      </c>
      <c r="DJ77" s="1" t="s">
        <v>334</v>
      </c>
      <c r="DK77" s="1" t="s">
        <v>176</v>
      </c>
      <c r="DL77" s="1" t="s">
        <v>135</v>
      </c>
      <c r="DM77" s="1" t="s">
        <v>137</v>
      </c>
      <c r="DN77" s="1" t="s">
        <v>140</v>
      </c>
      <c r="DO77" s="1" t="s">
        <v>140</v>
      </c>
      <c r="DP77" s="1" t="s">
        <v>139</v>
      </c>
      <c r="DQ77" s="1" t="s">
        <v>139</v>
      </c>
      <c r="DR77" s="1" t="s">
        <v>139</v>
      </c>
      <c r="DS77" s="1" t="s">
        <v>139</v>
      </c>
      <c r="DT77" s="1" t="s">
        <v>176</v>
      </c>
      <c r="DU77" s="1" t="s">
        <v>139</v>
      </c>
      <c r="DV77" s="1" t="s">
        <v>139</v>
      </c>
    </row>
    <row r="78" spans="31:233" x14ac:dyDescent="0.25">
      <c r="DG78">
        <v>5</v>
      </c>
      <c r="DH78" s="1" t="s">
        <v>543</v>
      </c>
      <c r="DI78" s="1" t="s">
        <v>335</v>
      </c>
      <c r="DJ78" s="1" t="s">
        <v>336</v>
      </c>
      <c r="DK78" s="1" t="s">
        <v>176</v>
      </c>
      <c r="DL78" s="1" t="s">
        <v>135</v>
      </c>
      <c r="DM78" s="1" t="s">
        <v>137</v>
      </c>
      <c r="DN78" s="1" t="s">
        <v>140</v>
      </c>
      <c r="DO78" s="1" t="s">
        <v>140</v>
      </c>
      <c r="DP78" s="1" t="s">
        <v>139</v>
      </c>
      <c r="DQ78" s="1" t="s">
        <v>139</v>
      </c>
      <c r="DR78" s="1" t="s">
        <v>139</v>
      </c>
      <c r="DS78" s="1" t="s">
        <v>139</v>
      </c>
      <c r="DT78" s="1" t="s">
        <v>176</v>
      </c>
      <c r="DU78" s="1" t="s">
        <v>139</v>
      </c>
      <c r="DV78" s="1" t="s">
        <v>139</v>
      </c>
    </row>
    <row r="79" spans="31:233" x14ac:dyDescent="0.25">
      <c r="DG79">
        <v>5</v>
      </c>
      <c r="DH79" s="1" t="s">
        <v>543</v>
      </c>
      <c r="DI79" s="1" t="s">
        <v>389</v>
      </c>
      <c r="DJ79" s="1" t="s">
        <v>390</v>
      </c>
      <c r="DK79" s="1" t="s">
        <v>176</v>
      </c>
      <c r="DL79" s="1" t="s">
        <v>135</v>
      </c>
      <c r="DM79" s="1" t="s">
        <v>145</v>
      </c>
      <c r="DN79" s="1" t="s">
        <v>140</v>
      </c>
      <c r="DO79" s="1" t="s">
        <v>140</v>
      </c>
      <c r="DP79" s="1" t="s">
        <v>139</v>
      </c>
      <c r="DQ79" s="1" t="s">
        <v>139</v>
      </c>
      <c r="DR79" s="1" t="s">
        <v>139</v>
      </c>
      <c r="DS79" s="1" t="s">
        <v>139</v>
      </c>
      <c r="DT79" s="1" t="s">
        <v>176</v>
      </c>
      <c r="DU79" s="1" t="s">
        <v>139</v>
      </c>
      <c r="DV79" s="1" t="s">
        <v>139</v>
      </c>
    </row>
    <row r="80" spans="31:233" x14ac:dyDescent="0.25">
      <c r="DG80">
        <v>5</v>
      </c>
      <c r="DH80" s="1" t="s">
        <v>543</v>
      </c>
      <c r="DI80" s="1" t="s">
        <v>387</v>
      </c>
      <c r="DJ80" s="1" t="s">
        <v>388</v>
      </c>
      <c r="DK80" s="1" t="s">
        <v>176</v>
      </c>
      <c r="DL80" s="1" t="s">
        <v>135</v>
      </c>
      <c r="DM80" s="1" t="s">
        <v>137</v>
      </c>
      <c r="DN80" s="1" t="s">
        <v>140</v>
      </c>
      <c r="DO80" s="1" t="s">
        <v>140</v>
      </c>
      <c r="DP80" s="1" t="s">
        <v>139</v>
      </c>
      <c r="DQ80" s="1" t="s">
        <v>139</v>
      </c>
      <c r="DR80" s="1" t="s">
        <v>139</v>
      </c>
      <c r="DS80" s="1" t="s">
        <v>139</v>
      </c>
      <c r="DT80" s="1" t="s">
        <v>176</v>
      </c>
      <c r="DU80" s="1" t="s">
        <v>139</v>
      </c>
      <c r="DV80" s="1" t="s">
        <v>139</v>
      </c>
    </row>
    <row r="81" spans="111:126" x14ac:dyDescent="0.25">
      <c r="DG81">
        <v>5</v>
      </c>
      <c r="DH81" s="1" t="s">
        <v>543</v>
      </c>
      <c r="DI81" s="1" t="s">
        <v>385</v>
      </c>
      <c r="DJ81" s="1" t="s">
        <v>386</v>
      </c>
      <c r="DK81" s="1" t="s">
        <v>176</v>
      </c>
      <c r="DL81" s="1" t="s">
        <v>135</v>
      </c>
      <c r="DM81" s="1" t="s">
        <v>145</v>
      </c>
      <c r="DN81" s="1" t="s">
        <v>140</v>
      </c>
      <c r="DO81" s="1" t="s">
        <v>140</v>
      </c>
      <c r="DP81" s="1" t="s">
        <v>139</v>
      </c>
      <c r="DQ81" s="1" t="s">
        <v>139</v>
      </c>
      <c r="DR81" s="1" t="s">
        <v>139</v>
      </c>
      <c r="DS81" s="1" t="s">
        <v>139</v>
      </c>
      <c r="DT81" s="1" t="s">
        <v>176</v>
      </c>
      <c r="DU81" s="1" t="s">
        <v>139</v>
      </c>
      <c r="DV81" s="1" t="s">
        <v>139</v>
      </c>
    </row>
    <row r="82" spans="111:126" x14ac:dyDescent="0.25">
      <c r="DG82">
        <v>5</v>
      </c>
      <c r="DH82" s="1" t="s">
        <v>543</v>
      </c>
      <c r="DI82" s="1" t="s">
        <v>383</v>
      </c>
      <c r="DJ82" s="1" t="s">
        <v>384</v>
      </c>
      <c r="DK82" s="1" t="s">
        <v>176</v>
      </c>
      <c r="DL82" s="1" t="s">
        <v>135</v>
      </c>
      <c r="DM82" s="1" t="s">
        <v>145</v>
      </c>
      <c r="DN82" s="1" t="s">
        <v>140</v>
      </c>
      <c r="DO82" s="1" t="s">
        <v>140</v>
      </c>
      <c r="DP82" s="1" t="s">
        <v>139</v>
      </c>
      <c r="DQ82" s="1" t="s">
        <v>139</v>
      </c>
      <c r="DR82" s="1" t="s">
        <v>139</v>
      </c>
      <c r="DS82" s="1" t="s">
        <v>139</v>
      </c>
      <c r="DT82" s="1" t="s">
        <v>176</v>
      </c>
      <c r="DU82" s="1" t="s">
        <v>139</v>
      </c>
      <c r="DV82" s="1" t="s">
        <v>139</v>
      </c>
    </row>
    <row r="83" spans="111:126" x14ac:dyDescent="0.25">
      <c r="DG83">
        <v>5</v>
      </c>
      <c r="DH83" s="1" t="s">
        <v>543</v>
      </c>
      <c r="DI83" s="1" t="s">
        <v>353</v>
      </c>
      <c r="DJ83" s="1" t="s">
        <v>354</v>
      </c>
      <c r="DK83" s="1" t="s">
        <v>176</v>
      </c>
      <c r="DL83" s="1" t="s">
        <v>135</v>
      </c>
      <c r="DM83" s="1" t="s">
        <v>145</v>
      </c>
      <c r="DN83" s="1" t="s">
        <v>140</v>
      </c>
      <c r="DO83" s="1" t="s">
        <v>140</v>
      </c>
      <c r="DP83" s="1" t="s">
        <v>139</v>
      </c>
      <c r="DQ83" s="1" t="s">
        <v>139</v>
      </c>
      <c r="DR83" s="1" t="s">
        <v>139</v>
      </c>
      <c r="DS83" s="1" t="s">
        <v>139</v>
      </c>
      <c r="DT83" s="1" t="s">
        <v>176</v>
      </c>
      <c r="DU83" s="1" t="s">
        <v>139</v>
      </c>
      <c r="DV83" s="1" t="s">
        <v>139</v>
      </c>
    </row>
    <row r="84" spans="111:126" x14ac:dyDescent="0.25">
      <c r="DG84">
        <v>5</v>
      </c>
      <c r="DH84" s="1" t="s">
        <v>543</v>
      </c>
      <c r="DI84" s="1" t="s">
        <v>351</v>
      </c>
      <c r="DJ84" s="1" t="s">
        <v>352</v>
      </c>
      <c r="DK84" s="1" t="s">
        <v>176</v>
      </c>
      <c r="DL84" s="1" t="s">
        <v>135</v>
      </c>
      <c r="DM84" s="1" t="s">
        <v>145</v>
      </c>
      <c r="DN84" s="1" t="s">
        <v>140</v>
      </c>
      <c r="DO84" s="1" t="s">
        <v>140</v>
      </c>
      <c r="DP84" s="1" t="s">
        <v>139</v>
      </c>
      <c r="DQ84" s="1" t="s">
        <v>139</v>
      </c>
      <c r="DR84" s="1" t="s">
        <v>139</v>
      </c>
      <c r="DS84" s="1" t="s">
        <v>139</v>
      </c>
      <c r="DT84" s="1" t="s">
        <v>176</v>
      </c>
      <c r="DU84" s="1" t="s">
        <v>139</v>
      </c>
      <c r="DV84" s="1" t="s">
        <v>139</v>
      </c>
    </row>
    <row r="85" spans="111:126" x14ac:dyDescent="0.25">
      <c r="DG85">
        <v>5</v>
      </c>
      <c r="DH85" s="1" t="s">
        <v>543</v>
      </c>
      <c r="DI85" s="1" t="s">
        <v>349</v>
      </c>
      <c r="DJ85" s="1" t="s">
        <v>350</v>
      </c>
      <c r="DK85" s="1" t="s">
        <v>176</v>
      </c>
      <c r="DL85" s="1" t="s">
        <v>135</v>
      </c>
      <c r="DM85" s="1" t="s">
        <v>140</v>
      </c>
      <c r="DN85" s="1" t="s">
        <v>140</v>
      </c>
      <c r="DO85" s="1" t="s">
        <v>140</v>
      </c>
      <c r="DP85" s="1" t="s">
        <v>139</v>
      </c>
      <c r="DQ85" s="1" t="s">
        <v>139</v>
      </c>
      <c r="DR85" s="1" t="s">
        <v>139</v>
      </c>
      <c r="DS85" s="1" t="s">
        <v>139</v>
      </c>
      <c r="DT85" s="1" t="s">
        <v>176</v>
      </c>
      <c r="DU85" s="1" t="s">
        <v>139</v>
      </c>
      <c r="DV85" s="1" t="s">
        <v>139</v>
      </c>
    </row>
    <row r="86" spans="111:126" x14ac:dyDescent="0.25">
      <c r="DG86">
        <v>5</v>
      </c>
      <c r="DH86" s="1" t="s">
        <v>543</v>
      </c>
      <c r="DI86" s="1" t="s">
        <v>337</v>
      </c>
      <c r="DJ86" s="1" t="s">
        <v>338</v>
      </c>
      <c r="DK86" s="1" t="s">
        <v>176</v>
      </c>
      <c r="DL86" s="1" t="s">
        <v>135</v>
      </c>
      <c r="DM86" s="1" t="s">
        <v>145</v>
      </c>
      <c r="DN86" s="1" t="s">
        <v>140</v>
      </c>
      <c r="DO86" s="1" t="s">
        <v>140</v>
      </c>
      <c r="DP86" s="1" t="s">
        <v>139</v>
      </c>
      <c r="DQ86" s="1" t="s">
        <v>139</v>
      </c>
      <c r="DR86" s="1" t="s">
        <v>139</v>
      </c>
      <c r="DS86" s="1" t="s">
        <v>139</v>
      </c>
      <c r="DT86" s="1" t="s">
        <v>176</v>
      </c>
      <c r="DU86" s="1" t="s">
        <v>139</v>
      </c>
      <c r="DV86" s="1" t="s">
        <v>139</v>
      </c>
    </row>
    <row r="87" spans="111:126" x14ac:dyDescent="0.25">
      <c r="DG87">
        <v>5</v>
      </c>
      <c r="DH87" s="1" t="s">
        <v>543</v>
      </c>
      <c r="DI87" s="1" t="s">
        <v>339</v>
      </c>
      <c r="DJ87" s="1" t="s">
        <v>340</v>
      </c>
      <c r="DK87" s="1" t="s">
        <v>176</v>
      </c>
      <c r="DL87" s="1" t="s">
        <v>135</v>
      </c>
      <c r="DM87" s="1" t="s">
        <v>145</v>
      </c>
      <c r="DN87" s="1" t="s">
        <v>140</v>
      </c>
      <c r="DO87" s="1" t="s">
        <v>140</v>
      </c>
      <c r="DP87" s="1" t="s">
        <v>139</v>
      </c>
      <c r="DQ87" s="1" t="s">
        <v>139</v>
      </c>
      <c r="DR87" s="1" t="s">
        <v>139</v>
      </c>
      <c r="DS87" s="1" t="s">
        <v>139</v>
      </c>
      <c r="DT87" s="1" t="s">
        <v>176</v>
      </c>
      <c r="DU87" s="1" t="s">
        <v>139</v>
      </c>
      <c r="DV87" s="1" t="s">
        <v>139</v>
      </c>
    </row>
    <row r="88" spans="111:126" x14ac:dyDescent="0.25">
      <c r="DG88">
        <v>5</v>
      </c>
      <c r="DH88" s="1" t="s">
        <v>543</v>
      </c>
      <c r="DI88" s="1" t="s">
        <v>341</v>
      </c>
      <c r="DJ88" s="1" t="s">
        <v>342</v>
      </c>
      <c r="DK88" s="1" t="s">
        <v>176</v>
      </c>
      <c r="DL88" s="1" t="s">
        <v>135</v>
      </c>
      <c r="DM88" s="1" t="s">
        <v>145</v>
      </c>
      <c r="DN88" s="1" t="s">
        <v>140</v>
      </c>
      <c r="DO88" s="1" t="s">
        <v>140</v>
      </c>
      <c r="DP88" s="1" t="s">
        <v>139</v>
      </c>
      <c r="DQ88" s="1" t="s">
        <v>139</v>
      </c>
      <c r="DR88" s="1" t="s">
        <v>139</v>
      </c>
      <c r="DS88" s="1" t="s">
        <v>139</v>
      </c>
      <c r="DT88" s="1" t="s">
        <v>176</v>
      </c>
      <c r="DU88" s="1" t="s">
        <v>139</v>
      </c>
      <c r="DV88" s="1" t="s">
        <v>139</v>
      </c>
    </row>
    <row r="89" spans="111:126" x14ac:dyDescent="0.25">
      <c r="DG89">
        <v>5</v>
      </c>
      <c r="DH89" s="1" t="s">
        <v>543</v>
      </c>
      <c r="DI89" s="1" t="s">
        <v>343</v>
      </c>
      <c r="DJ89" s="1" t="s">
        <v>344</v>
      </c>
      <c r="DK89" s="1" t="s">
        <v>176</v>
      </c>
      <c r="DL89" s="1" t="s">
        <v>135</v>
      </c>
      <c r="DM89" s="1" t="s">
        <v>137</v>
      </c>
      <c r="DN89" s="1" t="s">
        <v>140</v>
      </c>
      <c r="DO89" s="1" t="s">
        <v>140</v>
      </c>
      <c r="DP89" s="1" t="s">
        <v>139</v>
      </c>
      <c r="DQ89" s="1" t="s">
        <v>139</v>
      </c>
      <c r="DR89" s="1" t="s">
        <v>139</v>
      </c>
      <c r="DS89" s="1" t="s">
        <v>139</v>
      </c>
      <c r="DT89" s="1" t="s">
        <v>176</v>
      </c>
      <c r="DU89" s="1" t="s">
        <v>139</v>
      </c>
      <c r="DV89" s="1" t="s">
        <v>139</v>
      </c>
    </row>
    <row r="90" spans="111:126" x14ac:dyDescent="0.25">
      <c r="DG90">
        <v>5</v>
      </c>
      <c r="DH90" s="1" t="s">
        <v>543</v>
      </c>
      <c r="DI90" s="1" t="s">
        <v>347</v>
      </c>
      <c r="DJ90" s="1" t="s">
        <v>348</v>
      </c>
      <c r="DK90" s="1" t="s">
        <v>176</v>
      </c>
      <c r="DL90" s="1" t="s">
        <v>135</v>
      </c>
      <c r="DM90" s="1" t="s">
        <v>140</v>
      </c>
      <c r="DN90" s="1" t="s">
        <v>140</v>
      </c>
      <c r="DO90" s="1" t="s">
        <v>140</v>
      </c>
      <c r="DP90" s="1" t="s">
        <v>139</v>
      </c>
      <c r="DQ90" s="1" t="s">
        <v>139</v>
      </c>
      <c r="DR90" s="1" t="s">
        <v>139</v>
      </c>
      <c r="DS90" s="1" t="s">
        <v>139</v>
      </c>
      <c r="DT90" s="1" t="s">
        <v>176</v>
      </c>
      <c r="DU90" s="1" t="s">
        <v>139</v>
      </c>
      <c r="DV90" s="1" t="s">
        <v>139</v>
      </c>
    </row>
    <row r="91" spans="111:126" x14ac:dyDescent="0.25">
      <c r="DG91">
        <v>5</v>
      </c>
      <c r="DH91" s="1" t="s">
        <v>543</v>
      </c>
      <c r="DI91" s="1" t="s">
        <v>345</v>
      </c>
      <c r="DJ91" s="1" t="s">
        <v>346</v>
      </c>
      <c r="DK91" s="1" t="s">
        <v>176</v>
      </c>
      <c r="DL91" s="1" t="s">
        <v>135</v>
      </c>
      <c r="DM91" s="1" t="s">
        <v>140</v>
      </c>
      <c r="DN91" s="1" t="s">
        <v>140</v>
      </c>
      <c r="DO91" s="1" t="s">
        <v>140</v>
      </c>
      <c r="DP91" s="1" t="s">
        <v>139</v>
      </c>
      <c r="DQ91" s="1" t="s">
        <v>139</v>
      </c>
      <c r="DR91" s="1" t="s">
        <v>139</v>
      </c>
      <c r="DS91" s="1" t="s">
        <v>139</v>
      </c>
      <c r="DT91" s="1" t="s">
        <v>176</v>
      </c>
      <c r="DU91" s="1" t="s">
        <v>139</v>
      </c>
      <c r="DV91" s="1" t="s">
        <v>139</v>
      </c>
    </row>
    <row r="92" spans="111:126" x14ac:dyDescent="0.25">
      <c r="DG92">
        <v>5</v>
      </c>
      <c r="DH92" s="1" t="s">
        <v>543</v>
      </c>
      <c r="DI92" s="1" t="s">
        <v>318</v>
      </c>
      <c r="DJ92" s="1" t="s">
        <v>256</v>
      </c>
      <c r="DK92" s="1" t="s">
        <v>176</v>
      </c>
      <c r="DL92" s="1" t="s">
        <v>135</v>
      </c>
      <c r="DM92" s="1" t="s">
        <v>137</v>
      </c>
      <c r="DN92" s="1" t="s">
        <v>140</v>
      </c>
      <c r="DO92" s="1" t="s">
        <v>140</v>
      </c>
      <c r="DP92" s="1" t="s">
        <v>139</v>
      </c>
      <c r="DQ92" s="1" t="s">
        <v>139</v>
      </c>
      <c r="DR92" s="1" t="s">
        <v>139</v>
      </c>
      <c r="DS92" s="1" t="s">
        <v>139</v>
      </c>
      <c r="DT92" s="1" t="s">
        <v>176</v>
      </c>
      <c r="DU92" s="1" t="s">
        <v>139</v>
      </c>
      <c r="DV92" s="1" t="s">
        <v>139</v>
      </c>
    </row>
    <row r="93" spans="111:126" x14ac:dyDescent="0.25">
      <c r="DG93">
        <v>5</v>
      </c>
      <c r="DH93" s="1" t="s">
        <v>548</v>
      </c>
      <c r="DI93" s="1" t="s">
        <v>829</v>
      </c>
      <c r="DJ93" s="1" t="s">
        <v>830</v>
      </c>
      <c r="DK93" s="1" t="s">
        <v>176</v>
      </c>
      <c r="DL93" s="1" t="s">
        <v>135</v>
      </c>
      <c r="DM93" s="1" t="s">
        <v>145</v>
      </c>
      <c r="DN93" s="1" t="s">
        <v>140</v>
      </c>
      <c r="DO93" s="1" t="s">
        <v>140</v>
      </c>
      <c r="DP93" s="1" t="s">
        <v>139</v>
      </c>
      <c r="DQ93" s="1" t="s">
        <v>139</v>
      </c>
      <c r="DR93" s="1" t="s">
        <v>139</v>
      </c>
      <c r="DS93" s="1" t="s">
        <v>139</v>
      </c>
      <c r="DT93" s="1" t="s">
        <v>176</v>
      </c>
      <c r="DU93" s="1" t="s">
        <v>139</v>
      </c>
      <c r="DV93" s="1" t="s">
        <v>139</v>
      </c>
    </row>
    <row r="94" spans="111:126" x14ac:dyDescent="0.25">
      <c r="DG94">
        <v>5</v>
      </c>
      <c r="DH94" s="1" t="s">
        <v>548</v>
      </c>
      <c r="DI94" s="1" t="s">
        <v>831</v>
      </c>
      <c r="DJ94" s="1" t="s">
        <v>832</v>
      </c>
      <c r="DK94" s="1" t="s">
        <v>176</v>
      </c>
      <c r="DL94" s="1" t="s">
        <v>135</v>
      </c>
      <c r="DM94" s="1" t="s">
        <v>145</v>
      </c>
      <c r="DN94" s="1" t="s">
        <v>140</v>
      </c>
      <c r="DO94" s="1" t="s">
        <v>140</v>
      </c>
      <c r="DP94" s="1" t="s">
        <v>139</v>
      </c>
      <c r="DQ94" s="1" t="s">
        <v>139</v>
      </c>
      <c r="DR94" s="1" t="s">
        <v>139</v>
      </c>
      <c r="DS94" s="1" t="s">
        <v>139</v>
      </c>
      <c r="DT94" s="1" t="s">
        <v>176</v>
      </c>
      <c r="DU94" s="1" t="s">
        <v>139</v>
      </c>
      <c r="DV94" s="1" t="s">
        <v>139</v>
      </c>
    </row>
    <row r="95" spans="111:126" x14ac:dyDescent="0.25">
      <c r="DG95">
        <v>5</v>
      </c>
      <c r="DH95" s="1" t="s">
        <v>548</v>
      </c>
      <c r="DI95" s="1" t="s">
        <v>833</v>
      </c>
      <c r="DJ95" s="1" t="s">
        <v>834</v>
      </c>
      <c r="DK95" s="1" t="s">
        <v>176</v>
      </c>
      <c r="DL95" s="1" t="s">
        <v>135</v>
      </c>
      <c r="DM95" s="1" t="s">
        <v>137</v>
      </c>
      <c r="DN95" s="1" t="s">
        <v>140</v>
      </c>
      <c r="DO95" s="1" t="s">
        <v>140</v>
      </c>
      <c r="DP95" s="1" t="s">
        <v>139</v>
      </c>
      <c r="DQ95" s="1" t="s">
        <v>139</v>
      </c>
      <c r="DR95" s="1" t="s">
        <v>139</v>
      </c>
      <c r="DS95" s="1" t="s">
        <v>139</v>
      </c>
      <c r="DT95" s="1" t="s">
        <v>176</v>
      </c>
      <c r="DU95" s="1" t="s">
        <v>139</v>
      </c>
      <c r="DV95" s="1" t="s">
        <v>139</v>
      </c>
    </row>
    <row r="96" spans="111:126" x14ac:dyDescent="0.25">
      <c r="DG96">
        <v>5</v>
      </c>
      <c r="DH96" s="1" t="s">
        <v>548</v>
      </c>
      <c r="DI96" s="1" t="s">
        <v>835</v>
      </c>
      <c r="DJ96" s="1" t="s">
        <v>836</v>
      </c>
      <c r="DK96" s="1" t="s">
        <v>176</v>
      </c>
      <c r="DL96" s="1" t="s">
        <v>135</v>
      </c>
      <c r="DM96" s="1" t="s">
        <v>145</v>
      </c>
      <c r="DN96" s="1" t="s">
        <v>140</v>
      </c>
      <c r="DO96" s="1" t="s">
        <v>140</v>
      </c>
      <c r="DP96" s="1" t="s">
        <v>139</v>
      </c>
      <c r="DQ96" s="1" t="s">
        <v>139</v>
      </c>
      <c r="DR96" s="1" t="s">
        <v>139</v>
      </c>
      <c r="DS96" s="1" t="s">
        <v>139</v>
      </c>
      <c r="DT96" s="1" t="s">
        <v>176</v>
      </c>
      <c r="DU96" s="1" t="s">
        <v>139</v>
      </c>
      <c r="DV96" s="1" t="s">
        <v>139</v>
      </c>
    </row>
    <row r="97" spans="111:126" x14ac:dyDescent="0.25">
      <c r="DG97">
        <v>5</v>
      </c>
      <c r="DH97" s="1" t="s">
        <v>548</v>
      </c>
      <c r="DI97" s="1" t="s">
        <v>837</v>
      </c>
      <c r="DJ97" s="1" t="s">
        <v>838</v>
      </c>
      <c r="DK97" s="1" t="s">
        <v>176</v>
      </c>
      <c r="DL97" s="1" t="s">
        <v>135</v>
      </c>
      <c r="DM97" s="1" t="s">
        <v>145</v>
      </c>
      <c r="DN97" s="1" t="s">
        <v>140</v>
      </c>
      <c r="DO97" s="1" t="s">
        <v>140</v>
      </c>
      <c r="DP97" s="1" t="s">
        <v>139</v>
      </c>
      <c r="DQ97" s="1" t="s">
        <v>139</v>
      </c>
      <c r="DR97" s="1" t="s">
        <v>139</v>
      </c>
      <c r="DS97" s="1" t="s">
        <v>139</v>
      </c>
      <c r="DT97" s="1" t="s">
        <v>176</v>
      </c>
      <c r="DU97" s="1" t="s">
        <v>139</v>
      </c>
      <c r="DV97" s="1" t="s">
        <v>139</v>
      </c>
    </row>
    <row r="98" spans="111:126" x14ac:dyDescent="0.25">
      <c r="DG98">
        <v>5</v>
      </c>
      <c r="DH98" s="1" t="s">
        <v>548</v>
      </c>
      <c r="DI98" s="1" t="s">
        <v>839</v>
      </c>
      <c r="DJ98" s="1" t="s">
        <v>840</v>
      </c>
      <c r="DK98" s="1" t="s">
        <v>176</v>
      </c>
      <c r="DL98" s="1" t="s">
        <v>135</v>
      </c>
      <c r="DM98" s="1" t="s">
        <v>145</v>
      </c>
      <c r="DN98" s="1" t="s">
        <v>140</v>
      </c>
      <c r="DO98" s="1" t="s">
        <v>140</v>
      </c>
      <c r="DP98" s="1" t="s">
        <v>139</v>
      </c>
      <c r="DQ98" s="1" t="s">
        <v>139</v>
      </c>
      <c r="DR98" s="1" t="s">
        <v>139</v>
      </c>
      <c r="DS98" s="1" t="s">
        <v>139</v>
      </c>
      <c r="DT98" s="1" t="s">
        <v>176</v>
      </c>
      <c r="DU98" s="1" t="s">
        <v>139</v>
      </c>
      <c r="DV98" s="1" t="s">
        <v>139</v>
      </c>
    </row>
    <row r="99" spans="111:126" x14ac:dyDescent="0.25">
      <c r="DG99">
        <v>5</v>
      </c>
      <c r="DH99" s="1" t="s">
        <v>548</v>
      </c>
      <c r="DI99" s="1" t="s">
        <v>841</v>
      </c>
      <c r="DJ99" s="1" t="s">
        <v>842</v>
      </c>
      <c r="DK99" s="1" t="s">
        <v>176</v>
      </c>
      <c r="DL99" s="1" t="s">
        <v>135</v>
      </c>
      <c r="DM99" s="1" t="s">
        <v>140</v>
      </c>
      <c r="DN99" s="1" t="s">
        <v>140</v>
      </c>
      <c r="DO99" s="1" t="s">
        <v>140</v>
      </c>
      <c r="DP99" s="1" t="s">
        <v>139</v>
      </c>
      <c r="DQ99" s="1" t="s">
        <v>139</v>
      </c>
      <c r="DR99" s="1" t="s">
        <v>139</v>
      </c>
      <c r="DS99" s="1" t="s">
        <v>139</v>
      </c>
      <c r="DT99" s="1" t="s">
        <v>176</v>
      </c>
      <c r="DU99" s="1" t="s">
        <v>139</v>
      </c>
      <c r="DV99" s="1" t="s">
        <v>139</v>
      </c>
    </row>
    <row r="100" spans="111:126" x14ac:dyDescent="0.25">
      <c r="DG100">
        <v>5</v>
      </c>
      <c r="DH100" s="1" t="s">
        <v>548</v>
      </c>
      <c r="DI100" s="1" t="s">
        <v>843</v>
      </c>
      <c r="DJ100" s="1" t="s">
        <v>844</v>
      </c>
      <c r="DK100" s="1" t="s">
        <v>176</v>
      </c>
      <c r="DL100" s="1" t="s">
        <v>135</v>
      </c>
      <c r="DM100" s="1" t="s">
        <v>145</v>
      </c>
      <c r="DN100" s="1" t="s">
        <v>140</v>
      </c>
      <c r="DO100" s="1" t="s">
        <v>140</v>
      </c>
      <c r="DP100" s="1" t="s">
        <v>139</v>
      </c>
      <c r="DQ100" s="1" t="s">
        <v>139</v>
      </c>
      <c r="DR100" s="1" t="s">
        <v>139</v>
      </c>
      <c r="DS100" s="1" t="s">
        <v>139</v>
      </c>
      <c r="DT100" s="1" t="s">
        <v>176</v>
      </c>
      <c r="DU100" s="1" t="s">
        <v>139</v>
      </c>
      <c r="DV100" s="1" t="s">
        <v>139</v>
      </c>
    </row>
    <row r="101" spans="111:126" x14ac:dyDescent="0.25">
      <c r="DG101">
        <v>5</v>
      </c>
      <c r="DH101" s="1" t="s">
        <v>548</v>
      </c>
      <c r="DI101" s="1" t="s">
        <v>845</v>
      </c>
      <c r="DJ101" s="1" t="s">
        <v>846</v>
      </c>
      <c r="DK101" s="1" t="s">
        <v>176</v>
      </c>
      <c r="DL101" s="1" t="s">
        <v>135</v>
      </c>
      <c r="DM101" s="1" t="s">
        <v>145</v>
      </c>
      <c r="DN101" s="1" t="s">
        <v>140</v>
      </c>
      <c r="DO101" s="1" t="s">
        <v>140</v>
      </c>
      <c r="DP101" s="1" t="s">
        <v>139</v>
      </c>
      <c r="DQ101" s="1" t="s">
        <v>139</v>
      </c>
      <c r="DR101" s="1" t="s">
        <v>139</v>
      </c>
      <c r="DS101" s="1" t="s">
        <v>139</v>
      </c>
      <c r="DT101" s="1" t="s">
        <v>176</v>
      </c>
      <c r="DU101" s="1" t="s">
        <v>139</v>
      </c>
      <c r="DV101" s="1" t="s">
        <v>139</v>
      </c>
    </row>
    <row r="102" spans="111:126" x14ac:dyDescent="0.25">
      <c r="DG102">
        <v>5</v>
      </c>
      <c r="DH102" s="1" t="s">
        <v>548</v>
      </c>
      <c r="DI102" s="1" t="s">
        <v>847</v>
      </c>
      <c r="DJ102" s="1" t="s">
        <v>848</v>
      </c>
      <c r="DK102" s="1" t="s">
        <v>176</v>
      </c>
      <c r="DL102" s="1" t="s">
        <v>135</v>
      </c>
      <c r="DM102" s="1" t="s">
        <v>145</v>
      </c>
      <c r="DN102" s="1" t="s">
        <v>140</v>
      </c>
      <c r="DO102" s="1" t="s">
        <v>140</v>
      </c>
      <c r="DP102" s="1" t="s">
        <v>139</v>
      </c>
      <c r="DQ102" s="1" t="s">
        <v>139</v>
      </c>
      <c r="DR102" s="1" t="s">
        <v>139</v>
      </c>
      <c r="DS102" s="1" t="s">
        <v>139</v>
      </c>
      <c r="DT102" s="1" t="s">
        <v>176</v>
      </c>
      <c r="DU102" s="1" t="s">
        <v>139</v>
      </c>
      <c r="DV102" s="1" t="s">
        <v>139</v>
      </c>
    </row>
    <row r="103" spans="111:126" x14ac:dyDescent="0.25">
      <c r="DG103">
        <v>5</v>
      </c>
      <c r="DH103" s="1" t="s">
        <v>548</v>
      </c>
      <c r="DI103" s="1" t="s">
        <v>849</v>
      </c>
      <c r="DJ103" s="1" t="s">
        <v>850</v>
      </c>
      <c r="DK103" s="1" t="s">
        <v>176</v>
      </c>
      <c r="DL103" s="1" t="s">
        <v>135</v>
      </c>
      <c r="DM103" s="1" t="s">
        <v>145</v>
      </c>
      <c r="DN103" s="1" t="s">
        <v>140</v>
      </c>
      <c r="DO103" s="1" t="s">
        <v>140</v>
      </c>
      <c r="DP103" s="1" t="s">
        <v>139</v>
      </c>
      <c r="DQ103" s="1" t="s">
        <v>139</v>
      </c>
      <c r="DR103" s="1" t="s">
        <v>139</v>
      </c>
      <c r="DS103" s="1" t="s">
        <v>139</v>
      </c>
      <c r="DT103" s="1" t="s">
        <v>176</v>
      </c>
      <c r="DU103" s="1" t="s">
        <v>139</v>
      </c>
      <c r="DV103" s="1" t="s">
        <v>139</v>
      </c>
    </row>
    <row r="104" spans="111:126" x14ac:dyDescent="0.25">
      <c r="DG104">
        <v>5</v>
      </c>
      <c r="DH104" s="1" t="s">
        <v>548</v>
      </c>
      <c r="DI104" s="1" t="s">
        <v>329</v>
      </c>
      <c r="DJ104" s="1" t="s">
        <v>330</v>
      </c>
      <c r="DK104" s="1" t="s">
        <v>176</v>
      </c>
      <c r="DL104" s="1" t="s">
        <v>135</v>
      </c>
      <c r="DM104" s="1" t="s">
        <v>137</v>
      </c>
      <c r="DN104" s="1" t="s">
        <v>140</v>
      </c>
      <c r="DO104" s="1" t="s">
        <v>140</v>
      </c>
      <c r="DP104" s="1" t="s">
        <v>139</v>
      </c>
      <c r="DQ104" s="1" t="s">
        <v>139</v>
      </c>
      <c r="DR104" s="1" t="s">
        <v>139</v>
      </c>
      <c r="DS104" s="1" t="s">
        <v>139</v>
      </c>
      <c r="DT104" s="1" t="s">
        <v>176</v>
      </c>
      <c r="DU104" s="1" t="s">
        <v>139</v>
      </c>
      <c r="DV104" s="1" t="s">
        <v>139</v>
      </c>
    </row>
    <row r="105" spans="111:126" x14ac:dyDescent="0.25">
      <c r="DG105">
        <v>5</v>
      </c>
      <c r="DH105" s="1" t="s">
        <v>548</v>
      </c>
      <c r="DI105" s="1" t="s">
        <v>851</v>
      </c>
      <c r="DJ105" s="1" t="s">
        <v>852</v>
      </c>
      <c r="DK105" s="1" t="s">
        <v>176</v>
      </c>
      <c r="DL105" s="1" t="s">
        <v>135</v>
      </c>
      <c r="DM105" s="1" t="s">
        <v>140</v>
      </c>
      <c r="DN105" s="1" t="s">
        <v>140</v>
      </c>
      <c r="DO105" s="1" t="s">
        <v>140</v>
      </c>
      <c r="DP105" s="1" t="s">
        <v>139</v>
      </c>
      <c r="DQ105" s="1" t="s">
        <v>139</v>
      </c>
      <c r="DR105" s="1" t="s">
        <v>139</v>
      </c>
      <c r="DS105" s="1" t="s">
        <v>139</v>
      </c>
      <c r="DT105" s="1" t="s">
        <v>176</v>
      </c>
      <c r="DU105" s="1" t="s">
        <v>139</v>
      </c>
      <c r="DV105" s="1" t="s">
        <v>139</v>
      </c>
    </row>
    <row r="106" spans="111:126" x14ac:dyDescent="0.25">
      <c r="DG106">
        <v>5</v>
      </c>
      <c r="DH106" s="1" t="s">
        <v>548</v>
      </c>
      <c r="DI106" s="1" t="s">
        <v>853</v>
      </c>
      <c r="DJ106" s="1" t="s">
        <v>854</v>
      </c>
      <c r="DK106" s="1" t="s">
        <v>176</v>
      </c>
      <c r="DL106" s="1" t="s">
        <v>135</v>
      </c>
      <c r="DM106" s="1" t="s">
        <v>140</v>
      </c>
      <c r="DN106" s="1" t="s">
        <v>140</v>
      </c>
      <c r="DO106" s="1" t="s">
        <v>140</v>
      </c>
      <c r="DP106" s="1" t="s">
        <v>139</v>
      </c>
      <c r="DQ106" s="1" t="s">
        <v>139</v>
      </c>
      <c r="DR106" s="1" t="s">
        <v>139</v>
      </c>
      <c r="DS106" s="1" t="s">
        <v>139</v>
      </c>
      <c r="DT106" s="1" t="s">
        <v>176</v>
      </c>
      <c r="DU106" s="1" t="s">
        <v>139</v>
      </c>
      <c r="DV106" s="1" t="s">
        <v>139</v>
      </c>
    </row>
    <row r="107" spans="111:126" x14ac:dyDescent="0.25">
      <c r="DG107">
        <v>5</v>
      </c>
      <c r="DH107" s="1" t="s">
        <v>548</v>
      </c>
      <c r="DI107" s="1" t="s">
        <v>855</v>
      </c>
      <c r="DJ107" s="1" t="s">
        <v>856</v>
      </c>
      <c r="DK107" s="1" t="s">
        <v>176</v>
      </c>
      <c r="DL107" s="1" t="s">
        <v>135</v>
      </c>
      <c r="DM107" s="1" t="s">
        <v>137</v>
      </c>
      <c r="DN107" s="1" t="s">
        <v>140</v>
      </c>
      <c r="DO107" s="1" t="s">
        <v>140</v>
      </c>
      <c r="DP107" s="1" t="s">
        <v>139</v>
      </c>
      <c r="DQ107" s="1" t="s">
        <v>139</v>
      </c>
      <c r="DR107" s="1" t="s">
        <v>139</v>
      </c>
      <c r="DS107" s="1" t="s">
        <v>139</v>
      </c>
      <c r="DT107" s="1" t="s">
        <v>176</v>
      </c>
      <c r="DU107" s="1" t="s">
        <v>139</v>
      </c>
      <c r="DV107" s="1" t="s">
        <v>139</v>
      </c>
    </row>
    <row r="108" spans="111:126" x14ac:dyDescent="0.25">
      <c r="DG108">
        <v>5</v>
      </c>
      <c r="DH108" s="1" t="s">
        <v>548</v>
      </c>
      <c r="DI108" s="1" t="s">
        <v>857</v>
      </c>
      <c r="DJ108" s="1" t="s">
        <v>858</v>
      </c>
      <c r="DK108" s="1" t="s">
        <v>176</v>
      </c>
      <c r="DL108" s="1" t="s">
        <v>135</v>
      </c>
      <c r="DM108" s="1" t="s">
        <v>137</v>
      </c>
      <c r="DN108" s="1" t="s">
        <v>140</v>
      </c>
      <c r="DO108" s="1" t="s">
        <v>140</v>
      </c>
      <c r="DP108" s="1" t="s">
        <v>139</v>
      </c>
      <c r="DQ108" s="1" t="s">
        <v>139</v>
      </c>
      <c r="DR108" s="1" t="s">
        <v>139</v>
      </c>
      <c r="DS108" s="1" t="s">
        <v>139</v>
      </c>
      <c r="DT108" s="1" t="s">
        <v>176</v>
      </c>
      <c r="DU108" s="1" t="s">
        <v>139</v>
      </c>
      <c r="DV108" s="1" t="s">
        <v>139</v>
      </c>
    </row>
    <row r="109" spans="111:126" x14ac:dyDescent="0.25">
      <c r="DG109">
        <v>5</v>
      </c>
      <c r="DH109" s="1" t="s">
        <v>548</v>
      </c>
      <c r="DI109" s="1" t="s">
        <v>859</v>
      </c>
      <c r="DJ109" s="1" t="s">
        <v>860</v>
      </c>
      <c r="DK109" s="1" t="s">
        <v>176</v>
      </c>
      <c r="DL109" s="1" t="s">
        <v>135</v>
      </c>
      <c r="DM109" s="1" t="s">
        <v>137</v>
      </c>
      <c r="DN109" s="1" t="s">
        <v>140</v>
      </c>
      <c r="DO109" s="1" t="s">
        <v>140</v>
      </c>
      <c r="DP109" s="1" t="s">
        <v>139</v>
      </c>
      <c r="DQ109" s="1" t="s">
        <v>139</v>
      </c>
      <c r="DR109" s="1" t="s">
        <v>139</v>
      </c>
      <c r="DS109" s="1" t="s">
        <v>139</v>
      </c>
      <c r="DT109" s="1" t="s">
        <v>176</v>
      </c>
      <c r="DU109" s="1" t="s">
        <v>139</v>
      </c>
      <c r="DV109" s="1" t="s">
        <v>139</v>
      </c>
    </row>
    <row r="110" spans="111:126" x14ac:dyDescent="0.25">
      <c r="DG110">
        <v>5</v>
      </c>
      <c r="DH110" s="1" t="s">
        <v>548</v>
      </c>
      <c r="DI110" s="1" t="s">
        <v>861</v>
      </c>
      <c r="DJ110" s="1" t="s">
        <v>862</v>
      </c>
      <c r="DK110" s="1" t="s">
        <v>176</v>
      </c>
      <c r="DL110" s="1" t="s">
        <v>135</v>
      </c>
      <c r="DM110" s="1" t="s">
        <v>145</v>
      </c>
      <c r="DN110" s="1" t="s">
        <v>140</v>
      </c>
      <c r="DO110" s="1" t="s">
        <v>140</v>
      </c>
      <c r="DP110" s="1" t="s">
        <v>139</v>
      </c>
      <c r="DQ110" s="1" t="s">
        <v>139</v>
      </c>
      <c r="DR110" s="1" t="s">
        <v>139</v>
      </c>
      <c r="DS110" s="1" t="s">
        <v>139</v>
      </c>
      <c r="DT110" s="1" t="s">
        <v>176</v>
      </c>
      <c r="DU110" s="1" t="s">
        <v>139</v>
      </c>
      <c r="DV110" s="1" t="s">
        <v>139</v>
      </c>
    </row>
    <row r="111" spans="111:126" x14ac:dyDescent="0.25">
      <c r="DG111">
        <v>5</v>
      </c>
      <c r="DH111" s="1" t="s">
        <v>548</v>
      </c>
      <c r="DI111" s="1" t="s">
        <v>863</v>
      </c>
      <c r="DJ111" s="1" t="s">
        <v>864</v>
      </c>
      <c r="DK111" s="1" t="s">
        <v>176</v>
      </c>
      <c r="DL111" s="1" t="s">
        <v>135</v>
      </c>
      <c r="DM111" s="1" t="s">
        <v>145</v>
      </c>
      <c r="DN111" s="1" t="s">
        <v>140</v>
      </c>
      <c r="DO111" s="1" t="s">
        <v>140</v>
      </c>
      <c r="DP111" s="1" t="s">
        <v>139</v>
      </c>
      <c r="DQ111" s="1" t="s">
        <v>139</v>
      </c>
      <c r="DR111" s="1" t="s">
        <v>139</v>
      </c>
      <c r="DS111" s="1" t="s">
        <v>139</v>
      </c>
      <c r="DT111" s="1" t="s">
        <v>176</v>
      </c>
      <c r="DU111" s="1" t="s">
        <v>139</v>
      </c>
      <c r="DV111" s="1" t="s">
        <v>139</v>
      </c>
    </row>
    <row r="112" spans="111:126" x14ac:dyDescent="0.25">
      <c r="DG112">
        <v>5</v>
      </c>
      <c r="DH112" s="1" t="s">
        <v>548</v>
      </c>
      <c r="DI112" s="1" t="s">
        <v>865</v>
      </c>
      <c r="DJ112" s="1" t="s">
        <v>866</v>
      </c>
      <c r="DK112" s="1" t="s">
        <v>176</v>
      </c>
      <c r="DL112" s="1" t="s">
        <v>135</v>
      </c>
      <c r="DM112" s="1" t="s">
        <v>145</v>
      </c>
      <c r="DN112" s="1" t="s">
        <v>140</v>
      </c>
      <c r="DO112" s="1" t="s">
        <v>140</v>
      </c>
      <c r="DP112" s="1" t="s">
        <v>139</v>
      </c>
      <c r="DQ112" s="1" t="s">
        <v>139</v>
      </c>
      <c r="DR112" s="1" t="s">
        <v>139</v>
      </c>
      <c r="DS112" s="1" t="s">
        <v>139</v>
      </c>
      <c r="DT112" s="1" t="s">
        <v>176</v>
      </c>
      <c r="DU112" s="1" t="s">
        <v>139</v>
      </c>
      <c r="DV112" s="1" t="s">
        <v>139</v>
      </c>
    </row>
    <row r="113" spans="111:126" x14ac:dyDescent="0.25">
      <c r="DG113">
        <v>5</v>
      </c>
      <c r="DH113" s="1" t="s">
        <v>548</v>
      </c>
      <c r="DI113" s="1" t="s">
        <v>867</v>
      </c>
      <c r="DJ113" s="1" t="s">
        <v>868</v>
      </c>
      <c r="DK113" s="1" t="s">
        <v>176</v>
      </c>
      <c r="DL113" s="1" t="s">
        <v>135</v>
      </c>
      <c r="DM113" s="1" t="s">
        <v>145</v>
      </c>
      <c r="DN113" s="1" t="s">
        <v>140</v>
      </c>
      <c r="DO113" s="1" t="s">
        <v>140</v>
      </c>
      <c r="DP113" s="1" t="s">
        <v>139</v>
      </c>
      <c r="DQ113" s="1" t="s">
        <v>139</v>
      </c>
      <c r="DR113" s="1" t="s">
        <v>139</v>
      </c>
      <c r="DS113" s="1" t="s">
        <v>139</v>
      </c>
      <c r="DT113" s="1" t="s">
        <v>176</v>
      </c>
      <c r="DU113" s="1" t="s">
        <v>139</v>
      </c>
      <c r="DV113" s="1" t="s">
        <v>139</v>
      </c>
    </row>
    <row r="114" spans="111:126" x14ac:dyDescent="0.25">
      <c r="DG114">
        <v>5</v>
      </c>
      <c r="DH114" s="1" t="s">
        <v>548</v>
      </c>
      <c r="DI114" s="1" t="s">
        <v>869</v>
      </c>
      <c r="DJ114" s="1" t="s">
        <v>870</v>
      </c>
      <c r="DK114" s="1" t="s">
        <v>176</v>
      </c>
      <c r="DL114" s="1" t="s">
        <v>135</v>
      </c>
      <c r="DM114" s="1" t="s">
        <v>145</v>
      </c>
      <c r="DN114" s="1" t="s">
        <v>140</v>
      </c>
      <c r="DO114" s="1" t="s">
        <v>140</v>
      </c>
      <c r="DP114" s="1" t="s">
        <v>139</v>
      </c>
      <c r="DQ114" s="1" t="s">
        <v>139</v>
      </c>
      <c r="DR114" s="1" t="s">
        <v>139</v>
      </c>
      <c r="DS114" s="1" t="s">
        <v>139</v>
      </c>
      <c r="DT114" s="1" t="s">
        <v>176</v>
      </c>
      <c r="DU114" s="1" t="s">
        <v>139</v>
      </c>
      <c r="DV114" s="1" t="s">
        <v>139</v>
      </c>
    </row>
    <row r="115" spans="111:126" x14ac:dyDescent="0.25">
      <c r="DG115">
        <v>5</v>
      </c>
      <c r="DH115" s="1" t="s">
        <v>548</v>
      </c>
      <c r="DI115" s="1" t="s">
        <v>871</v>
      </c>
      <c r="DJ115" s="1" t="s">
        <v>872</v>
      </c>
      <c r="DK115" s="1" t="s">
        <v>176</v>
      </c>
      <c r="DL115" s="1" t="s">
        <v>135</v>
      </c>
      <c r="DM115" s="1" t="s">
        <v>145</v>
      </c>
      <c r="DN115" s="1" t="s">
        <v>140</v>
      </c>
      <c r="DO115" s="1" t="s">
        <v>140</v>
      </c>
      <c r="DP115" s="1" t="s">
        <v>139</v>
      </c>
      <c r="DQ115" s="1" t="s">
        <v>139</v>
      </c>
      <c r="DR115" s="1" t="s">
        <v>139</v>
      </c>
      <c r="DS115" s="1" t="s">
        <v>139</v>
      </c>
      <c r="DT115" s="1" t="s">
        <v>176</v>
      </c>
      <c r="DU115" s="1" t="s">
        <v>139</v>
      </c>
      <c r="DV115" s="1" t="s">
        <v>139</v>
      </c>
    </row>
    <row r="116" spans="111:126" x14ac:dyDescent="0.25">
      <c r="DG116">
        <v>5</v>
      </c>
      <c r="DH116" s="1" t="s">
        <v>548</v>
      </c>
      <c r="DI116" s="1" t="s">
        <v>873</v>
      </c>
      <c r="DJ116" s="1" t="s">
        <v>874</v>
      </c>
      <c r="DK116" s="1" t="s">
        <v>176</v>
      </c>
      <c r="DL116" s="1" t="s">
        <v>135</v>
      </c>
      <c r="DM116" s="1" t="s">
        <v>137</v>
      </c>
      <c r="DN116" s="1" t="s">
        <v>140</v>
      </c>
      <c r="DO116" s="1" t="s">
        <v>140</v>
      </c>
      <c r="DP116" s="1" t="s">
        <v>139</v>
      </c>
      <c r="DQ116" s="1" t="s">
        <v>139</v>
      </c>
      <c r="DR116" s="1" t="s">
        <v>139</v>
      </c>
      <c r="DS116" s="1" t="s">
        <v>139</v>
      </c>
      <c r="DT116" s="1" t="s">
        <v>176</v>
      </c>
      <c r="DU116" s="1" t="s">
        <v>139</v>
      </c>
      <c r="DV116" s="1" t="s">
        <v>139</v>
      </c>
    </row>
    <row r="117" spans="111:126" x14ac:dyDescent="0.25">
      <c r="DG117">
        <v>5</v>
      </c>
      <c r="DH117" s="1" t="s">
        <v>548</v>
      </c>
      <c r="DI117" s="1" t="s">
        <v>875</v>
      </c>
      <c r="DJ117" s="1" t="s">
        <v>876</v>
      </c>
      <c r="DK117" s="1" t="s">
        <v>176</v>
      </c>
      <c r="DL117" s="1" t="s">
        <v>135</v>
      </c>
      <c r="DM117" s="1" t="s">
        <v>137</v>
      </c>
      <c r="DN117" s="1" t="s">
        <v>140</v>
      </c>
      <c r="DO117" s="1" t="s">
        <v>140</v>
      </c>
      <c r="DP117" s="1" t="s">
        <v>139</v>
      </c>
      <c r="DQ117" s="1" t="s">
        <v>139</v>
      </c>
      <c r="DR117" s="1" t="s">
        <v>139</v>
      </c>
      <c r="DS117" s="1" t="s">
        <v>139</v>
      </c>
      <c r="DT117" s="1" t="s">
        <v>176</v>
      </c>
      <c r="DU117" s="1" t="s">
        <v>139</v>
      </c>
      <c r="DV117" s="1" t="s">
        <v>139</v>
      </c>
    </row>
    <row r="118" spans="111:126" x14ac:dyDescent="0.25">
      <c r="DG118">
        <v>5</v>
      </c>
      <c r="DH118" s="1" t="s">
        <v>548</v>
      </c>
      <c r="DI118" s="1" t="s">
        <v>877</v>
      </c>
      <c r="DJ118" s="1" t="s">
        <v>878</v>
      </c>
      <c r="DK118" s="1" t="s">
        <v>176</v>
      </c>
      <c r="DL118" s="1" t="s">
        <v>135</v>
      </c>
      <c r="DM118" s="1" t="s">
        <v>137</v>
      </c>
      <c r="DN118" s="1" t="s">
        <v>140</v>
      </c>
      <c r="DO118" s="1" t="s">
        <v>140</v>
      </c>
      <c r="DP118" s="1" t="s">
        <v>139</v>
      </c>
      <c r="DQ118" s="1" t="s">
        <v>139</v>
      </c>
      <c r="DR118" s="1" t="s">
        <v>139</v>
      </c>
      <c r="DS118" s="1" t="s">
        <v>139</v>
      </c>
      <c r="DT118" s="1" t="s">
        <v>176</v>
      </c>
      <c r="DU118" s="1" t="s">
        <v>139</v>
      </c>
      <c r="DV118" s="1" t="s">
        <v>139</v>
      </c>
    </row>
    <row r="119" spans="111:126" x14ac:dyDescent="0.25">
      <c r="DG119">
        <v>5</v>
      </c>
      <c r="DH119" s="1" t="s">
        <v>548</v>
      </c>
      <c r="DI119" s="1" t="s">
        <v>879</v>
      </c>
      <c r="DJ119" s="1" t="s">
        <v>880</v>
      </c>
      <c r="DK119" s="1" t="s">
        <v>176</v>
      </c>
      <c r="DL119" s="1" t="s">
        <v>135</v>
      </c>
      <c r="DM119" s="1" t="s">
        <v>140</v>
      </c>
      <c r="DN119" s="1" t="s">
        <v>140</v>
      </c>
      <c r="DO119" s="1" t="s">
        <v>140</v>
      </c>
      <c r="DP119" s="1" t="s">
        <v>139</v>
      </c>
      <c r="DQ119" s="1" t="s">
        <v>139</v>
      </c>
      <c r="DR119" s="1" t="s">
        <v>139</v>
      </c>
      <c r="DS119" s="1" t="s">
        <v>139</v>
      </c>
      <c r="DT119" s="1" t="s">
        <v>176</v>
      </c>
      <c r="DU119" s="1" t="s">
        <v>139</v>
      </c>
      <c r="DV119" s="1" t="s">
        <v>139</v>
      </c>
    </row>
    <row r="120" spans="111:126" x14ac:dyDescent="0.25">
      <c r="DG120">
        <v>5</v>
      </c>
      <c r="DH120" s="1" t="s">
        <v>548</v>
      </c>
      <c r="DI120" s="1" t="s">
        <v>881</v>
      </c>
      <c r="DJ120" s="1" t="s">
        <v>882</v>
      </c>
      <c r="DK120" s="1" t="s">
        <v>176</v>
      </c>
      <c r="DL120" s="1" t="s">
        <v>135</v>
      </c>
      <c r="DM120" s="1" t="s">
        <v>145</v>
      </c>
      <c r="DN120" s="1" t="s">
        <v>140</v>
      </c>
      <c r="DO120" s="1" t="s">
        <v>140</v>
      </c>
      <c r="DP120" s="1" t="s">
        <v>139</v>
      </c>
      <c r="DQ120" s="1" t="s">
        <v>139</v>
      </c>
      <c r="DR120" s="1" t="s">
        <v>139</v>
      </c>
      <c r="DS120" s="1" t="s">
        <v>139</v>
      </c>
      <c r="DT120" s="1" t="s">
        <v>176</v>
      </c>
      <c r="DU120" s="1" t="s">
        <v>139</v>
      </c>
      <c r="DV120" s="1" t="s">
        <v>139</v>
      </c>
    </row>
    <row r="121" spans="111:126" x14ac:dyDescent="0.25">
      <c r="DG121">
        <v>5</v>
      </c>
      <c r="DH121" s="1" t="s">
        <v>548</v>
      </c>
      <c r="DI121" s="1" t="s">
        <v>883</v>
      </c>
      <c r="DJ121" s="1" t="s">
        <v>884</v>
      </c>
      <c r="DK121" s="1" t="s">
        <v>176</v>
      </c>
      <c r="DL121" s="1" t="s">
        <v>135</v>
      </c>
      <c r="DM121" s="1" t="s">
        <v>145</v>
      </c>
      <c r="DN121" s="1" t="s">
        <v>140</v>
      </c>
      <c r="DO121" s="1" t="s">
        <v>140</v>
      </c>
      <c r="DP121" s="1" t="s">
        <v>139</v>
      </c>
      <c r="DQ121" s="1" t="s">
        <v>139</v>
      </c>
      <c r="DR121" s="1" t="s">
        <v>139</v>
      </c>
      <c r="DS121" s="1" t="s">
        <v>139</v>
      </c>
      <c r="DT121" s="1" t="s">
        <v>176</v>
      </c>
      <c r="DU121" s="1" t="s">
        <v>139</v>
      </c>
      <c r="DV121" s="1" t="s">
        <v>139</v>
      </c>
    </row>
    <row r="122" spans="111:126" x14ac:dyDescent="0.25">
      <c r="DG122">
        <v>5</v>
      </c>
      <c r="DH122" s="1" t="s">
        <v>548</v>
      </c>
      <c r="DI122" s="1" t="s">
        <v>885</v>
      </c>
      <c r="DJ122" s="1" t="s">
        <v>886</v>
      </c>
      <c r="DK122" s="1" t="s">
        <v>176</v>
      </c>
      <c r="DL122" s="1" t="s">
        <v>135</v>
      </c>
      <c r="DM122" s="1" t="s">
        <v>145</v>
      </c>
      <c r="DN122" s="1" t="s">
        <v>140</v>
      </c>
      <c r="DO122" s="1" t="s">
        <v>140</v>
      </c>
      <c r="DP122" s="1" t="s">
        <v>139</v>
      </c>
      <c r="DQ122" s="1" t="s">
        <v>139</v>
      </c>
      <c r="DR122" s="1" t="s">
        <v>139</v>
      </c>
      <c r="DS122" s="1" t="s">
        <v>139</v>
      </c>
      <c r="DT122" s="1" t="s">
        <v>176</v>
      </c>
      <c r="DU122" s="1" t="s">
        <v>139</v>
      </c>
      <c r="DV122" s="1" t="s">
        <v>139</v>
      </c>
    </row>
    <row r="123" spans="111:126" x14ac:dyDescent="0.25">
      <c r="DG123">
        <v>5</v>
      </c>
      <c r="DH123" s="1" t="s">
        <v>548</v>
      </c>
      <c r="DI123" s="1" t="s">
        <v>887</v>
      </c>
      <c r="DJ123" s="1" t="s">
        <v>888</v>
      </c>
      <c r="DK123" s="1" t="s">
        <v>176</v>
      </c>
      <c r="DL123" s="1" t="s">
        <v>135</v>
      </c>
      <c r="DM123" s="1" t="s">
        <v>137</v>
      </c>
      <c r="DN123" s="1" t="s">
        <v>140</v>
      </c>
      <c r="DO123" s="1" t="s">
        <v>140</v>
      </c>
      <c r="DP123" s="1" t="s">
        <v>139</v>
      </c>
      <c r="DQ123" s="1" t="s">
        <v>139</v>
      </c>
      <c r="DR123" s="1" t="s">
        <v>139</v>
      </c>
      <c r="DS123" s="1" t="s">
        <v>139</v>
      </c>
      <c r="DT123" s="1" t="s">
        <v>176</v>
      </c>
      <c r="DU123" s="1" t="s">
        <v>139</v>
      </c>
      <c r="DV123" s="1" t="s">
        <v>139</v>
      </c>
    </row>
    <row r="124" spans="111:126" x14ac:dyDescent="0.25">
      <c r="DG124">
        <v>5</v>
      </c>
      <c r="DH124" s="1" t="s">
        <v>548</v>
      </c>
      <c r="DI124" s="1" t="s">
        <v>889</v>
      </c>
      <c r="DJ124" s="1" t="s">
        <v>890</v>
      </c>
      <c r="DK124" s="1" t="s">
        <v>176</v>
      </c>
      <c r="DL124" s="1" t="s">
        <v>135</v>
      </c>
      <c r="DM124" s="1" t="s">
        <v>140</v>
      </c>
      <c r="DN124" s="1" t="s">
        <v>140</v>
      </c>
      <c r="DO124" s="1" t="s">
        <v>140</v>
      </c>
      <c r="DP124" s="1" t="s">
        <v>139</v>
      </c>
      <c r="DQ124" s="1" t="s">
        <v>139</v>
      </c>
      <c r="DR124" s="1" t="s">
        <v>139</v>
      </c>
      <c r="DS124" s="1" t="s">
        <v>139</v>
      </c>
      <c r="DT124" s="1" t="s">
        <v>176</v>
      </c>
      <c r="DU124" s="1" t="s">
        <v>139</v>
      </c>
      <c r="DV124" s="1" t="s">
        <v>139</v>
      </c>
    </row>
    <row r="125" spans="111:126" x14ac:dyDescent="0.25">
      <c r="DG125">
        <v>5</v>
      </c>
      <c r="DH125" s="1" t="s">
        <v>548</v>
      </c>
      <c r="DI125" s="1" t="s">
        <v>891</v>
      </c>
      <c r="DJ125" s="1" t="s">
        <v>892</v>
      </c>
      <c r="DK125" s="1" t="s">
        <v>176</v>
      </c>
      <c r="DL125" s="1" t="s">
        <v>135</v>
      </c>
      <c r="DM125" s="1" t="s">
        <v>145</v>
      </c>
      <c r="DN125" s="1" t="s">
        <v>140</v>
      </c>
      <c r="DO125" s="1" t="s">
        <v>140</v>
      </c>
      <c r="DP125" s="1" t="s">
        <v>139</v>
      </c>
      <c r="DQ125" s="1" t="s">
        <v>139</v>
      </c>
      <c r="DR125" s="1" t="s">
        <v>139</v>
      </c>
      <c r="DS125" s="1" t="s">
        <v>139</v>
      </c>
      <c r="DT125" s="1" t="s">
        <v>176</v>
      </c>
      <c r="DU125" s="1" t="s">
        <v>139</v>
      </c>
      <c r="DV125" s="1" t="s">
        <v>139</v>
      </c>
    </row>
    <row r="126" spans="111:126" x14ac:dyDescent="0.25">
      <c r="DG126">
        <v>5</v>
      </c>
      <c r="DH126" s="1" t="s">
        <v>548</v>
      </c>
      <c r="DI126" s="1" t="s">
        <v>893</v>
      </c>
      <c r="DJ126" s="1" t="s">
        <v>894</v>
      </c>
      <c r="DK126" s="1" t="s">
        <v>176</v>
      </c>
      <c r="DL126" s="1" t="s">
        <v>135</v>
      </c>
      <c r="DM126" s="1" t="s">
        <v>691</v>
      </c>
      <c r="DN126" s="1" t="s">
        <v>140</v>
      </c>
      <c r="DO126" s="1" t="s">
        <v>140</v>
      </c>
      <c r="DP126" s="1" t="s">
        <v>139</v>
      </c>
      <c r="DQ126" s="1" t="s">
        <v>139</v>
      </c>
      <c r="DR126" s="1" t="s">
        <v>139</v>
      </c>
      <c r="DS126" s="1" t="s">
        <v>139</v>
      </c>
      <c r="DT126" s="1" t="s">
        <v>176</v>
      </c>
      <c r="DU126" s="1" t="s">
        <v>139</v>
      </c>
      <c r="DV126" s="1" t="s">
        <v>139</v>
      </c>
    </row>
    <row r="127" spans="111:126" x14ac:dyDescent="0.25">
      <c r="DG127">
        <v>5</v>
      </c>
      <c r="DH127" s="1" t="s">
        <v>548</v>
      </c>
      <c r="DI127" s="1" t="s">
        <v>343</v>
      </c>
      <c r="DJ127" s="1" t="s">
        <v>344</v>
      </c>
      <c r="DK127" s="1" t="s">
        <v>176</v>
      </c>
      <c r="DL127" s="1" t="s">
        <v>135</v>
      </c>
      <c r="DM127" s="1" t="s">
        <v>137</v>
      </c>
      <c r="DN127" s="1" t="s">
        <v>140</v>
      </c>
      <c r="DO127" s="1" t="s">
        <v>140</v>
      </c>
      <c r="DP127" s="1" t="s">
        <v>139</v>
      </c>
      <c r="DQ127" s="1" t="s">
        <v>139</v>
      </c>
      <c r="DR127" s="1" t="s">
        <v>139</v>
      </c>
      <c r="DS127" s="1" t="s">
        <v>139</v>
      </c>
      <c r="DT127" s="1" t="s">
        <v>176</v>
      </c>
      <c r="DU127" s="1" t="s">
        <v>139</v>
      </c>
      <c r="DV127" s="1" t="s">
        <v>139</v>
      </c>
    </row>
    <row r="128" spans="111:126" x14ac:dyDescent="0.25">
      <c r="DG128">
        <v>5</v>
      </c>
      <c r="DH128" s="1" t="s">
        <v>548</v>
      </c>
      <c r="DI128" s="1" t="s">
        <v>351</v>
      </c>
      <c r="DJ128" s="1" t="s">
        <v>352</v>
      </c>
      <c r="DK128" s="1" t="s">
        <v>176</v>
      </c>
      <c r="DL128" s="1" t="s">
        <v>135</v>
      </c>
      <c r="DM128" s="1" t="s">
        <v>145</v>
      </c>
      <c r="DN128" s="1" t="s">
        <v>140</v>
      </c>
      <c r="DO128" s="1" t="s">
        <v>140</v>
      </c>
      <c r="DP128" s="1" t="s">
        <v>139</v>
      </c>
      <c r="DQ128" s="1" t="s">
        <v>139</v>
      </c>
      <c r="DR128" s="1" t="s">
        <v>139</v>
      </c>
      <c r="DS128" s="1" t="s">
        <v>139</v>
      </c>
      <c r="DT128" s="1" t="s">
        <v>176</v>
      </c>
      <c r="DU128" s="1" t="s">
        <v>139</v>
      </c>
      <c r="DV128" s="1" t="s">
        <v>139</v>
      </c>
    </row>
    <row r="129" spans="111:126" x14ac:dyDescent="0.25">
      <c r="DG129">
        <v>5</v>
      </c>
      <c r="DH129" s="1" t="s">
        <v>548</v>
      </c>
      <c r="DI129" s="1" t="s">
        <v>895</v>
      </c>
      <c r="DJ129" s="1" t="s">
        <v>896</v>
      </c>
      <c r="DK129" s="1" t="s">
        <v>176</v>
      </c>
      <c r="DL129" s="1" t="s">
        <v>135</v>
      </c>
      <c r="DM129" s="1" t="s">
        <v>137</v>
      </c>
      <c r="DN129" s="1" t="s">
        <v>140</v>
      </c>
      <c r="DO129" s="1" t="s">
        <v>140</v>
      </c>
      <c r="DP129" s="1" t="s">
        <v>139</v>
      </c>
      <c r="DQ129" s="1" t="s">
        <v>139</v>
      </c>
      <c r="DR129" s="1" t="s">
        <v>139</v>
      </c>
      <c r="DS129" s="1" t="s">
        <v>139</v>
      </c>
      <c r="DT129" s="1" t="s">
        <v>176</v>
      </c>
      <c r="DU129" s="1" t="s">
        <v>139</v>
      </c>
      <c r="DV129" s="1" t="s">
        <v>139</v>
      </c>
    </row>
    <row r="130" spans="111:126" x14ac:dyDescent="0.25">
      <c r="DG130">
        <v>5</v>
      </c>
      <c r="DH130" s="1" t="s">
        <v>548</v>
      </c>
      <c r="DI130" s="1" t="s">
        <v>897</v>
      </c>
      <c r="DJ130" s="1" t="s">
        <v>898</v>
      </c>
      <c r="DK130" s="1" t="s">
        <v>176</v>
      </c>
      <c r="DL130" s="1" t="s">
        <v>135</v>
      </c>
      <c r="DM130" s="1" t="s">
        <v>137</v>
      </c>
      <c r="DN130" s="1" t="s">
        <v>140</v>
      </c>
      <c r="DO130" s="1" t="s">
        <v>140</v>
      </c>
      <c r="DP130" s="1" t="s">
        <v>139</v>
      </c>
      <c r="DQ130" s="1" t="s">
        <v>139</v>
      </c>
      <c r="DR130" s="1" t="s">
        <v>139</v>
      </c>
      <c r="DS130" s="1" t="s">
        <v>139</v>
      </c>
      <c r="DT130" s="1" t="s">
        <v>176</v>
      </c>
      <c r="DU130" s="1" t="s">
        <v>139</v>
      </c>
      <c r="DV130" s="1" t="s">
        <v>139</v>
      </c>
    </row>
    <row r="131" spans="111:126" x14ac:dyDescent="0.25">
      <c r="DG131">
        <v>5</v>
      </c>
      <c r="DH131" s="1" t="s">
        <v>548</v>
      </c>
      <c r="DI131" s="1" t="s">
        <v>899</v>
      </c>
      <c r="DJ131" s="1" t="s">
        <v>900</v>
      </c>
      <c r="DK131" s="1" t="s">
        <v>176</v>
      </c>
      <c r="DL131" s="1" t="s">
        <v>135</v>
      </c>
      <c r="DM131" s="1" t="s">
        <v>137</v>
      </c>
      <c r="DN131" s="1" t="s">
        <v>140</v>
      </c>
      <c r="DO131" s="1" t="s">
        <v>140</v>
      </c>
      <c r="DP131" s="1" t="s">
        <v>139</v>
      </c>
      <c r="DQ131" s="1" t="s">
        <v>139</v>
      </c>
      <c r="DR131" s="1" t="s">
        <v>139</v>
      </c>
      <c r="DS131" s="1" t="s">
        <v>139</v>
      </c>
      <c r="DT131" s="1" t="s">
        <v>176</v>
      </c>
      <c r="DU131" s="1" t="s">
        <v>139</v>
      </c>
      <c r="DV131" s="1" t="s">
        <v>139</v>
      </c>
    </row>
    <row r="132" spans="111:126" x14ac:dyDescent="0.25">
      <c r="DG132">
        <v>5</v>
      </c>
      <c r="DH132" s="1" t="s">
        <v>548</v>
      </c>
      <c r="DI132" s="1" t="s">
        <v>901</v>
      </c>
      <c r="DJ132" s="1" t="s">
        <v>902</v>
      </c>
      <c r="DK132" s="1" t="s">
        <v>176</v>
      </c>
      <c r="DL132" s="1" t="s">
        <v>135</v>
      </c>
      <c r="DM132" s="1" t="s">
        <v>137</v>
      </c>
      <c r="DN132" s="1" t="s">
        <v>140</v>
      </c>
      <c r="DO132" s="1" t="s">
        <v>140</v>
      </c>
      <c r="DP132" s="1" t="s">
        <v>139</v>
      </c>
      <c r="DQ132" s="1" t="s">
        <v>139</v>
      </c>
      <c r="DR132" s="1" t="s">
        <v>139</v>
      </c>
      <c r="DS132" s="1" t="s">
        <v>139</v>
      </c>
      <c r="DT132" s="1" t="s">
        <v>176</v>
      </c>
      <c r="DU132" s="1" t="s">
        <v>139</v>
      </c>
      <c r="DV132" s="1" t="s">
        <v>139</v>
      </c>
    </row>
    <row r="133" spans="111:126" x14ac:dyDescent="0.25">
      <c r="DG133">
        <v>5</v>
      </c>
      <c r="DH133" s="1" t="s">
        <v>548</v>
      </c>
      <c r="DI133" s="1" t="s">
        <v>903</v>
      </c>
      <c r="DJ133" s="1" t="s">
        <v>904</v>
      </c>
      <c r="DK133" s="1" t="s">
        <v>176</v>
      </c>
      <c r="DL133" s="1" t="s">
        <v>135</v>
      </c>
      <c r="DM133" s="1" t="s">
        <v>137</v>
      </c>
      <c r="DN133" s="1" t="s">
        <v>140</v>
      </c>
      <c r="DO133" s="1" t="s">
        <v>140</v>
      </c>
      <c r="DP133" s="1" t="s">
        <v>139</v>
      </c>
      <c r="DQ133" s="1" t="s">
        <v>139</v>
      </c>
      <c r="DR133" s="1" t="s">
        <v>139</v>
      </c>
      <c r="DS133" s="1" t="s">
        <v>139</v>
      </c>
      <c r="DT133" s="1" t="s">
        <v>176</v>
      </c>
      <c r="DU133" s="1" t="s">
        <v>139</v>
      </c>
      <c r="DV133" s="1" t="s">
        <v>139</v>
      </c>
    </row>
    <row r="134" spans="111:126" x14ac:dyDescent="0.25">
      <c r="DG134">
        <v>5</v>
      </c>
      <c r="DH134" s="1" t="s">
        <v>548</v>
      </c>
      <c r="DI134" s="1" t="s">
        <v>905</v>
      </c>
      <c r="DJ134" s="1" t="s">
        <v>906</v>
      </c>
      <c r="DK134" s="1" t="s">
        <v>176</v>
      </c>
      <c r="DL134" s="1" t="s">
        <v>135</v>
      </c>
      <c r="DM134" s="1" t="s">
        <v>145</v>
      </c>
      <c r="DN134" s="1" t="s">
        <v>140</v>
      </c>
      <c r="DO134" s="1" t="s">
        <v>140</v>
      </c>
      <c r="DP134" s="1" t="s">
        <v>139</v>
      </c>
      <c r="DQ134" s="1" t="s">
        <v>139</v>
      </c>
      <c r="DR134" s="1" t="s">
        <v>139</v>
      </c>
      <c r="DS134" s="1" t="s">
        <v>139</v>
      </c>
      <c r="DT134" s="1" t="s">
        <v>176</v>
      </c>
      <c r="DU134" s="1" t="s">
        <v>139</v>
      </c>
      <c r="DV134" s="1" t="s">
        <v>139</v>
      </c>
    </row>
    <row r="135" spans="111:126" x14ac:dyDescent="0.25">
      <c r="DG135">
        <v>5</v>
      </c>
      <c r="DH135" s="1" t="s">
        <v>548</v>
      </c>
      <c r="DI135" s="1" t="s">
        <v>907</v>
      </c>
      <c r="DJ135" s="1" t="s">
        <v>908</v>
      </c>
      <c r="DK135" s="1" t="s">
        <v>176</v>
      </c>
      <c r="DL135" s="1" t="s">
        <v>135</v>
      </c>
      <c r="DM135" s="1" t="s">
        <v>137</v>
      </c>
      <c r="DN135" s="1" t="s">
        <v>140</v>
      </c>
      <c r="DO135" s="1" t="s">
        <v>140</v>
      </c>
      <c r="DP135" s="1" t="s">
        <v>139</v>
      </c>
      <c r="DQ135" s="1" t="s">
        <v>139</v>
      </c>
      <c r="DR135" s="1" t="s">
        <v>139</v>
      </c>
      <c r="DS135" s="1" t="s">
        <v>139</v>
      </c>
      <c r="DT135" s="1" t="s">
        <v>176</v>
      </c>
      <c r="DU135" s="1" t="s">
        <v>139</v>
      </c>
      <c r="DV135" s="1" t="s">
        <v>139</v>
      </c>
    </row>
    <row r="136" spans="111:126" x14ac:dyDescent="0.25">
      <c r="DG136">
        <v>5</v>
      </c>
      <c r="DH136" s="1" t="s">
        <v>548</v>
      </c>
      <c r="DI136" s="1" t="s">
        <v>827</v>
      </c>
      <c r="DJ136" s="1" t="s">
        <v>828</v>
      </c>
      <c r="DK136" s="1" t="s">
        <v>176</v>
      </c>
      <c r="DL136" s="1" t="s">
        <v>135</v>
      </c>
      <c r="DM136" s="1" t="s">
        <v>140</v>
      </c>
      <c r="DN136" s="1" t="s">
        <v>140</v>
      </c>
      <c r="DO136" s="1" t="s">
        <v>140</v>
      </c>
      <c r="DP136" s="1" t="s">
        <v>139</v>
      </c>
      <c r="DQ136" s="1" t="s">
        <v>139</v>
      </c>
      <c r="DR136" s="1" t="s">
        <v>139</v>
      </c>
      <c r="DS136" s="1" t="s">
        <v>139</v>
      </c>
      <c r="DT136" s="1" t="s">
        <v>176</v>
      </c>
      <c r="DU136" s="1" t="s">
        <v>139</v>
      </c>
      <c r="DV136" s="1" t="s">
        <v>139</v>
      </c>
    </row>
    <row r="137" spans="111:126" x14ac:dyDescent="0.25">
      <c r="DG137">
        <v>5</v>
      </c>
      <c r="DH137" s="1" t="s">
        <v>548</v>
      </c>
      <c r="DI137" s="1" t="s">
        <v>539</v>
      </c>
      <c r="DJ137" s="1" t="s">
        <v>538</v>
      </c>
      <c r="DK137" s="1" t="s">
        <v>176</v>
      </c>
      <c r="DL137" s="1" t="s">
        <v>135</v>
      </c>
      <c r="DM137" s="1" t="s">
        <v>140</v>
      </c>
      <c r="DN137" s="1" t="s">
        <v>140</v>
      </c>
      <c r="DO137" s="1" t="s">
        <v>140</v>
      </c>
      <c r="DP137" s="1" t="s">
        <v>139</v>
      </c>
      <c r="DQ137" s="1" t="s">
        <v>139</v>
      </c>
      <c r="DR137" s="1" t="s">
        <v>139</v>
      </c>
      <c r="DS137" s="1" t="s">
        <v>139</v>
      </c>
      <c r="DT137" s="1" t="s">
        <v>176</v>
      </c>
      <c r="DU137" s="1" t="s">
        <v>139</v>
      </c>
      <c r="DV137" s="1" t="s">
        <v>135</v>
      </c>
    </row>
    <row r="138" spans="111:126" x14ac:dyDescent="0.25">
      <c r="DG138">
        <v>5</v>
      </c>
      <c r="DH138" s="1" t="s">
        <v>548</v>
      </c>
      <c r="DI138" s="1" t="s">
        <v>909</v>
      </c>
      <c r="DJ138" s="1" t="s">
        <v>910</v>
      </c>
      <c r="DK138" s="1" t="s">
        <v>176</v>
      </c>
      <c r="DL138" s="1" t="s">
        <v>135</v>
      </c>
      <c r="DM138" s="1" t="s">
        <v>137</v>
      </c>
      <c r="DN138" s="1" t="s">
        <v>140</v>
      </c>
      <c r="DO138" s="1" t="s">
        <v>140</v>
      </c>
      <c r="DP138" s="1" t="s">
        <v>139</v>
      </c>
      <c r="DQ138" s="1" t="s">
        <v>139</v>
      </c>
      <c r="DR138" s="1" t="s">
        <v>139</v>
      </c>
      <c r="DS138" s="1" t="s">
        <v>139</v>
      </c>
      <c r="DT138" s="1" t="s">
        <v>176</v>
      </c>
      <c r="DU138" s="1" t="s">
        <v>139</v>
      </c>
      <c r="DV138" s="1" t="s">
        <v>139</v>
      </c>
    </row>
    <row r="139" spans="111:126" x14ac:dyDescent="0.25">
      <c r="DG139">
        <v>5</v>
      </c>
      <c r="DH139" s="1" t="s">
        <v>548</v>
      </c>
      <c r="DI139" s="1" t="s">
        <v>911</v>
      </c>
      <c r="DJ139" s="1" t="s">
        <v>912</v>
      </c>
      <c r="DK139" s="1" t="s">
        <v>176</v>
      </c>
      <c r="DL139" s="1" t="s">
        <v>135</v>
      </c>
      <c r="DM139" s="1" t="s">
        <v>137</v>
      </c>
      <c r="DN139" s="1" t="s">
        <v>140</v>
      </c>
      <c r="DO139" s="1" t="s">
        <v>140</v>
      </c>
      <c r="DP139" s="1" t="s">
        <v>139</v>
      </c>
      <c r="DQ139" s="1" t="s">
        <v>139</v>
      </c>
      <c r="DR139" s="1" t="s">
        <v>139</v>
      </c>
      <c r="DS139" s="1" t="s">
        <v>139</v>
      </c>
      <c r="DT139" s="1" t="s">
        <v>176</v>
      </c>
      <c r="DU139" s="1" t="s">
        <v>139</v>
      </c>
      <c r="DV139" s="1" t="s">
        <v>139</v>
      </c>
    </row>
    <row r="140" spans="111:126" x14ac:dyDescent="0.25">
      <c r="DG140">
        <v>5</v>
      </c>
      <c r="DH140" s="1" t="s">
        <v>548</v>
      </c>
      <c r="DI140" s="1" t="s">
        <v>913</v>
      </c>
      <c r="DJ140" s="1" t="s">
        <v>914</v>
      </c>
      <c r="DK140" s="1" t="s">
        <v>176</v>
      </c>
      <c r="DL140" s="1" t="s">
        <v>135</v>
      </c>
      <c r="DM140" s="1" t="s">
        <v>140</v>
      </c>
      <c r="DN140" s="1" t="s">
        <v>140</v>
      </c>
      <c r="DO140" s="1" t="s">
        <v>140</v>
      </c>
      <c r="DP140" s="1" t="s">
        <v>139</v>
      </c>
      <c r="DQ140" s="1" t="s">
        <v>139</v>
      </c>
      <c r="DR140" s="1" t="s">
        <v>139</v>
      </c>
      <c r="DS140" s="1" t="s">
        <v>139</v>
      </c>
      <c r="DT140" s="1" t="s">
        <v>176</v>
      </c>
      <c r="DU140" s="1" t="s">
        <v>139</v>
      </c>
      <c r="DV140" s="1" t="s">
        <v>139</v>
      </c>
    </row>
    <row r="141" spans="111:126" x14ac:dyDescent="0.25">
      <c r="DG141">
        <v>5</v>
      </c>
      <c r="DH141" s="1" t="s">
        <v>548</v>
      </c>
      <c r="DI141" s="1" t="s">
        <v>915</v>
      </c>
      <c r="DJ141" s="1" t="s">
        <v>916</v>
      </c>
      <c r="DK141" s="1" t="s">
        <v>176</v>
      </c>
      <c r="DL141" s="1" t="s">
        <v>135</v>
      </c>
      <c r="DM141" s="1" t="s">
        <v>678</v>
      </c>
      <c r="DN141" s="1" t="s">
        <v>140</v>
      </c>
      <c r="DO141" s="1" t="s">
        <v>140</v>
      </c>
      <c r="DP141" s="1" t="s">
        <v>139</v>
      </c>
      <c r="DQ141" s="1" t="s">
        <v>139</v>
      </c>
      <c r="DR141" s="1" t="s">
        <v>139</v>
      </c>
      <c r="DS141" s="1" t="s">
        <v>139</v>
      </c>
      <c r="DT141" s="1" t="s">
        <v>176</v>
      </c>
      <c r="DU141" s="1" t="s">
        <v>139</v>
      </c>
      <c r="DV141" s="1" t="s">
        <v>139</v>
      </c>
    </row>
    <row r="142" spans="111:126" x14ac:dyDescent="0.25">
      <c r="DG142">
        <v>5</v>
      </c>
      <c r="DH142" s="1" t="s">
        <v>548</v>
      </c>
      <c r="DI142" s="1" t="s">
        <v>917</v>
      </c>
      <c r="DJ142" s="1" t="s">
        <v>918</v>
      </c>
      <c r="DK142" s="1" t="s">
        <v>176</v>
      </c>
      <c r="DL142" s="1" t="s">
        <v>135</v>
      </c>
      <c r="DM142" s="1" t="s">
        <v>678</v>
      </c>
      <c r="DN142" s="1" t="s">
        <v>140</v>
      </c>
      <c r="DO142" s="1" t="s">
        <v>140</v>
      </c>
      <c r="DP142" s="1" t="s">
        <v>139</v>
      </c>
      <c r="DQ142" s="1" t="s">
        <v>139</v>
      </c>
      <c r="DR142" s="1" t="s">
        <v>139</v>
      </c>
      <c r="DS142" s="1" t="s">
        <v>139</v>
      </c>
      <c r="DT142" s="1" t="s">
        <v>176</v>
      </c>
      <c r="DU142" s="1" t="s">
        <v>139</v>
      </c>
      <c r="DV142" s="1" t="s">
        <v>139</v>
      </c>
    </row>
    <row r="143" spans="111:126" x14ac:dyDescent="0.25">
      <c r="DG143">
        <v>5</v>
      </c>
      <c r="DH143" s="1" t="s">
        <v>548</v>
      </c>
      <c r="DI143" s="1" t="s">
        <v>919</v>
      </c>
      <c r="DJ143" s="1" t="s">
        <v>920</v>
      </c>
      <c r="DK143" s="1" t="s">
        <v>176</v>
      </c>
      <c r="DL143" s="1" t="s">
        <v>135</v>
      </c>
      <c r="DM143" s="1" t="s">
        <v>678</v>
      </c>
      <c r="DN143" s="1" t="s">
        <v>140</v>
      </c>
      <c r="DO143" s="1" t="s">
        <v>140</v>
      </c>
      <c r="DP143" s="1" t="s">
        <v>139</v>
      </c>
      <c r="DQ143" s="1" t="s">
        <v>139</v>
      </c>
      <c r="DR143" s="1" t="s">
        <v>139</v>
      </c>
      <c r="DS143" s="1" t="s">
        <v>139</v>
      </c>
      <c r="DT143" s="1" t="s">
        <v>176</v>
      </c>
      <c r="DU143" s="1" t="s">
        <v>139</v>
      </c>
      <c r="DV143" s="1" t="s">
        <v>139</v>
      </c>
    </row>
    <row r="144" spans="111:126" x14ac:dyDescent="0.25">
      <c r="DG144">
        <v>5</v>
      </c>
      <c r="DH144" s="1" t="s">
        <v>548</v>
      </c>
      <c r="DI144" s="1" t="s">
        <v>921</v>
      </c>
      <c r="DJ144" s="1" t="s">
        <v>922</v>
      </c>
      <c r="DK144" s="1" t="s">
        <v>176</v>
      </c>
      <c r="DL144" s="1" t="s">
        <v>135</v>
      </c>
      <c r="DM144" s="1" t="s">
        <v>140</v>
      </c>
      <c r="DN144" s="1" t="s">
        <v>140</v>
      </c>
      <c r="DO144" s="1" t="s">
        <v>140</v>
      </c>
      <c r="DP144" s="1" t="s">
        <v>139</v>
      </c>
      <c r="DQ144" s="1" t="s">
        <v>139</v>
      </c>
      <c r="DR144" s="1" t="s">
        <v>139</v>
      </c>
      <c r="DS144" s="1" t="s">
        <v>139</v>
      </c>
      <c r="DT144" s="1" t="s">
        <v>176</v>
      </c>
      <c r="DU144" s="1" t="s">
        <v>139</v>
      </c>
      <c r="DV144" s="1" t="s">
        <v>139</v>
      </c>
    </row>
    <row r="145" spans="111:126" x14ac:dyDescent="0.25">
      <c r="DG145">
        <v>5</v>
      </c>
      <c r="DH145" s="1" t="s">
        <v>548</v>
      </c>
      <c r="DI145" s="1" t="s">
        <v>923</v>
      </c>
      <c r="DJ145" s="1" t="s">
        <v>924</v>
      </c>
      <c r="DK145" s="1" t="s">
        <v>176</v>
      </c>
      <c r="DL145" s="1" t="s">
        <v>135</v>
      </c>
      <c r="DM145" s="1" t="s">
        <v>137</v>
      </c>
      <c r="DN145" s="1" t="s">
        <v>140</v>
      </c>
      <c r="DO145" s="1" t="s">
        <v>140</v>
      </c>
      <c r="DP145" s="1" t="s">
        <v>139</v>
      </c>
      <c r="DQ145" s="1" t="s">
        <v>139</v>
      </c>
      <c r="DR145" s="1" t="s">
        <v>139</v>
      </c>
      <c r="DS145" s="1" t="s">
        <v>139</v>
      </c>
      <c r="DT145" s="1" t="s">
        <v>176</v>
      </c>
      <c r="DU145" s="1" t="s">
        <v>139</v>
      </c>
      <c r="DV145" s="1" t="s">
        <v>139</v>
      </c>
    </row>
    <row r="146" spans="111:126" x14ac:dyDescent="0.25">
      <c r="DG146">
        <v>5</v>
      </c>
      <c r="DH146" s="1" t="s">
        <v>548</v>
      </c>
      <c r="DI146" s="1" t="s">
        <v>925</v>
      </c>
      <c r="DJ146" s="1" t="s">
        <v>926</v>
      </c>
      <c r="DK146" s="1" t="s">
        <v>176</v>
      </c>
      <c r="DL146" s="1" t="s">
        <v>135</v>
      </c>
      <c r="DM146" s="1" t="s">
        <v>137</v>
      </c>
      <c r="DN146" s="1" t="s">
        <v>140</v>
      </c>
      <c r="DO146" s="1" t="s">
        <v>140</v>
      </c>
      <c r="DP146" s="1" t="s">
        <v>139</v>
      </c>
      <c r="DQ146" s="1" t="s">
        <v>139</v>
      </c>
      <c r="DR146" s="1" t="s">
        <v>139</v>
      </c>
      <c r="DS146" s="1" t="s">
        <v>139</v>
      </c>
      <c r="DT146" s="1" t="s">
        <v>176</v>
      </c>
      <c r="DU146" s="1" t="s">
        <v>139</v>
      </c>
      <c r="DV146" s="1" t="s">
        <v>139</v>
      </c>
    </row>
    <row r="147" spans="111:126" x14ac:dyDescent="0.25">
      <c r="DG147">
        <v>5</v>
      </c>
      <c r="DH147" s="1" t="s">
        <v>548</v>
      </c>
      <c r="DI147" s="1" t="s">
        <v>927</v>
      </c>
      <c r="DJ147" s="1" t="s">
        <v>928</v>
      </c>
      <c r="DK147" s="1" t="s">
        <v>176</v>
      </c>
      <c r="DL147" s="1" t="s">
        <v>135</v>
      </c>
      <c r="DM147" s="1" t="s">
        <v>145</v>
      </c>
      <c r="DN147" s="1" t="s">
        <v>140</v>
      </c>
      <c r="DO147" s="1" t="s">
        <v>140</v>
      </c>
      <c r="DP147" s="1" t="s">
        <v>139</v>
      </c>
      <c r="DQ147" s="1" t="s">
        <v>139</v>
      </c>
      <c r="DR147" s="1" t="s">
        <v>139</v>
      </c>
      <c r="DS147" s="1" t="s">
        <v>139</v>
      </c>
      <c r="DT147" s="1" t="s">
        <v>176</v>
      </c>
      <c r="DU147" s="1" t="s">
        <v>139</v>
      </c>
      <c r="DV147" s="1" t="s">
        <v>139</v>
      </c>
    </row>
    <row r="148" spans="111:126" x14ac:dyDescent="0.25">
      <c r="DG148">
        <v>5</v>
      </c>
      <c r="DH148" s="1" t="s">
        <v>548</v>
      </c>
      <c r="DI148" s="1" t="s">
        <v>929</v>
      </c>
      <c r="DJ148" s="1" t="s">
        <v>930</v>
      </c>
      <c r="DK148" s="1" t="s">
        <v>176</v>
      </c>
      <c r="DL148" s="1" t="s">
        <v>135</v>
      </c>
      <c r="DM148" s="1" t="s">
        <v>137</v>
      </c>
      <c r="DN148" s="1" t="s">
        <v>140</v>
      </c>
      <c r="DO148" s="1" t="s">
        <v>140</v>
      </c>
      <c r="DP148" s="1" t="s">
        <v>139</v>
      </c>
      <c r="DQ148" s="1" t="s">
        <v>139</v>
      </c>
      <c r="DR148" s="1" t="s">
        <v>139</v>
      </c>
      <c r="DS148" s="1" t="s">
        <v>139</v>
      </c>
      <c r="DT148" s="1" t="s">
        <v>176</v>
      </c>
      <c r="DU148" s="1" t="s">
        <v>139</v>
      </c>
      <c r="DV148" s="1" t="s">
        <v>139</v>
      </c>
    </row>
    <row r="149" spans="111:126" x14ac:dyDescent="0.25">
      <c r="DG149">
        <v>5</v>
      </c>
      <c r="DH149" s="1" t="s">
        <v>548</v>
      </c>
      <c r="DI149" s="1" t="s">
        <v>931</v>
      </c>
      <c r="DJ149" s="1" t="s">
        <v>932</v>
      </c>
      <c r="DK149" s="1" t="s">
        <v>176</v>
      </c>
      <c r="DL149" s="1" t="s">
        <v>135</v>
      </c>
      <c r="DM149" s="1" t="s">
        <v>145</v>
      </c>
      <c r="DN149" s="1" t="s">
        <v>140</v>
      </c>
      <c r="DO149" s="1" t="s">
        <v>140</v>
      </c>
      <c r="DP149" s="1" t="s">
        <v>139</v>
      </c>
      <c r="DQ149" s="1" t="s">
        <v>139</v>
      </c>
      <c r="DR149" s="1" t="s">
        <v>139</v>
      </c>
      <c r="DS149" s="1" t="s">
        <v>139</v>
      </c>
      <c r="DT149" s="1" t="s">
        <v>176</v>
      </c>
      <c r="DU149" s="1" t="s">
        <v>139</v>
      </c>
      <c r="DV149" s="1" t="s">
        <v>139</v>
      </c>
    </row>
    <row r="150" spans="111:126" x14ac:dyDescent="0.25">
      <c r="DG150">
        <v>5</v>
      </c>
      <c r="DH150" s="1" t="s">
        <v>548</v>
      </c>
      <c r="DI150" s="1" t="s">
        <v>933</v>
      </c>
      <c r="DJ150" s="1" t="s">
        <v>934</v>
      </c>
      <c r="DK150" s="1" t="s">
        <v>176</v>
      </c>
      <c r="DL150" s="1" t="s">
        <v>135</v>
      </c>
      <c r="DM150" s="1" t="s">
        <v>145</v>
      </c>
      <c r="DN150" s="1" t="s">
        <v>140</v>
      </c>
      <c r="DO150" s="1" t="s">
        <v>140</v>
      </c>
      <c r="DP150" s="1" t="s">
        <v>139</v>
      </c>
      <c r="DQ150" s="1" t="s">
        <v>139</v>
      </c>
      <c r="DR150" s="1" t="s">
        <v>139</v>
      </c>
      <c r="DS150" s="1" t="s">
        <v>139</v>
      </c>
      <c r="DT150" s="1" t="s">
        <v>176</v>
      </c>
      <c r="DU150" s="1" t="s">
        <v>139</v>
      </c>
      <c r="DV150" s="1" t="s">
        <v>139</v>
      </c>
    </row>
    <row r="151" spans="111:126" x14ac:dyDescent="0.25">
      <c r="DG151">
        <v>5</v>
      </c>
      <c r="DH151" s="1" t="s">
        <v>548</v>
      </c>
      <c r="DI151" s="1" t="s">
        <v>935</v>
      </c>
      <c r="DJ151" s="1" t="s">
        <v>936</v>
      </c>
      <c r="DK151" s="1" t="s">
        <v>176</v>
      </c>
      <c r="DL151" s="1" t="s">
        <v>135</v>
      </c>
      <c r="DM151" s="1" t="s">
        <v>145</v>
      </c>
      <c r="DN151" s="1" t="s">
        <v>140</v>
      </c>
      <c r="DO151" s="1" t="s">
        <v>140</v>
      </c>
      <c r="DP151" s="1" t="s">
        <v>139</v>
      </c>
      <c r="DQ151" s="1" t="s">
        <v>139</v>
      </c>
      <c r="DR151" s="1" t="s">
        <v>139</v>
      </c>
      <c r="DS151" s="1" t="s">
        <v>139</v>
      </c>
      <c r="DT151" s="1" t="s">
        <v>176</v>
      </c>
      <c r="DU151" s="1" t="s">
        <v>139</v>
      </c>
      <c r="DV151" s="1" t="s">
        <v>139</v>
      </c>
    </row>
    <row r="152" spans="111:126" x14ac:dyDescent="0.25">
      <c r="DG152">
        <v>5</v>
      </c>
      <c r="DH152" s="1" t="s">
        <v>548</v>
      </c>
      <c r="DI152" s="1" t="s">
        <v>937</v>
      </c>
      <c r="DJ152" s="1" t="s">
        <v>938</v>
      </c>
      <c r="DK152" s="1" t="s">
        <v>176</v>
      </c>
      <c r="DL152" s="1" t="s">
        <v>135</v>
      </c>
      <c r="DM152" s="1" t="s">
        <v>145</v>
      </c>
      <c r="DN152" s="1" t="s">
        <v>140</v>
      </c>
      <c r="DO152" s="1" t="s">
        <v>140</v>
      </c>
      <c r="DP152" s="1" t="s">
        <v>139</v>
      </c>
      <c r="DQ152" s="1" t="s">
        <v>139</v>
      </c>
      <c r="DR152" s="1" t="s">
        <v>139</v>
      </c>
      <c r="DS152" s="1" t="s">
        <v>139</v>
      </c>
      <c r="DT152" s="1" t="s">
        <v>176</v>
      </c>
      <c r="DU152" s="1" t="s">
        <v>139</v>
      </c>
      <c r="DV152" s="1" t="s">
        <v>139</v>
      </c>
    </row>
    <row r="153" spans="111:126" x14ac:dyDescent="0.25">
      <c r="DG153">
        <v>5</v>
      </c>
      <c r="DH153" s="1" t="s">
        <v>548</v>
      </c>
      <c r="DI153" s="1" t="s">
        <v>939</v>
      </c>
      <c r="DJ153" s="1" t="s">
        <v>940</v>
      </c>
      <c r="DK153" s="1" t="s">
        <v>176</v>
      </c>
      <c r="DL153" s="1" t="s">
        <v>135</v>
      </c>
      <c r="DM153" s="1" t="s">
        <v>145</v>
      </c>
      <c r="DN153" s="1" t="s">
        <v>140</v>
      </c>
      <c r="DO153" s="1" t="s">
        <v>140</v>
      </c>
      <c r="DP153" s="1" t="s">
        <v>139</v>
      </c>
      <c r="DQ153" s="1" t="s">
        <v>139</v>
      </c>
      <c r="DR153" s="1" t="s">
        <v>139</v>
      </c>
      <c r="DS153" s="1" t="s">
        <v>139</v>
      </c>
      <c r="DT153" s="1" t="s">
        <v>176</v>
      </c>
      <c r="DU153" s="1" t="s">
        <v>139</v>
      </c>
      <c r="DV153" s="1" t="s">
        <v>139</v>
      </c>
    </row>
    <row r="154" spans="111:126" x14ac:dyDescent="0.25">
      <c r="DG154">
        <v>5</v>
      </c>
      <c r="DH154" s="1" t="s">
        <v>548</v>
      </c>
      <c r="DI154" s="1" t="s">
        <v>941</v>
      </c>
      <c r="DJ154" s="1" t="s">
        <v>942</v>
      </c>
      <c r="DK154" s="1" t="s">
        <v>176</v>
      </c>
      <c r="DL154" s="1" t="s">
        <v>135</v>
      </c>
      <c r="DM154" s="1" t="s">
        <v>678</v>
      </c>
      <c r="DN154" s="1" t="s">
        <v>140</v>
      </c>
      <c r="DO154" s="1" t="s">
        <v>140</v>
      </c>
      <c r="DP154" s="1" t="s">
        <v>139</v>
      </c>
      <c r="DQ154" s="1" t="s">
        <v>139</v>
      </c>
      <c r="DR154" s="1" t="s">
        <v>139</v>
      </c>
      <c r="DS154" s="1" t="s">
        <v>139</v>
      </c>
      <c r="DT154" s="1" t="s">
        <v>176</v>
      </c>
      <c r="DU154" s="1" t="s">
        <v>139</v>
      </c>
      <c r="DV154" s="1" t="s">
        <v>139</v>
      </c>
    </row>
    <row r="155" spans="111:126" x14ac:dyDescent="0.25">
      <c r="DG155">
        <v>5</v>
      </c>
      <c r="DH155" s="1" t="s">
        <v>548</v>
      </c>
      <c r="DI155" s="1" t="s">
        <v>943</v>
      </c>
      <c r="DJ155" s="1" t="s">
        <v>944</v>
      </c>
      <c r="DK155" s="1" t="s">
        <v>176</v>
      </c>
      <c r="DL155" s="1" t="s">
        <v>135</v>
      </c>
      <c r="DM155" s="1" t="s">
        <v>678</v>
      </c>
      <c r="DN155" s="1" t="s">
        <v>140</v>
      </c>
      <c r="DO155" s="1" t="s">
        <v>140</v>
      </c>
      <c r="DP155" s="1" t="s">
        <v>139</v>
      </c>
      <c r="DQ155" s="1" t="s">
        <v>139</v>
      </c>
      <c r="DR155" s="1" t="s">
        <v>139</v>
      </c>
      <c r="DS155" s="1" t="s">
        <v>139</v>
      </c>
      <c r="DT155" s="1" t="s">
        <v>176</v>
      </c>
      <c r="DU155" s="1" t="s">
        <v>139</v>
      </c>
      <c r="DV155" s="1" t="s">
        <v>139</v>
      </c>
    </row>
    <row r="156" spans="111:126" x14ac:dyDescent="0.25">
      <c r="DG156">
        <v>5</v>
      </c>
      <c r="DH156" s="1" t="s">
        <v>548</v>
      </c>
      <c r="DI156" s="1" t="s">
        <v>945</v>
      </c>
      <c r="DJ156" s="1" t="s">
        <v>946</v>
      </c>
      <c r="DK156" s="1" t="s">
        <v>176</v>
      </c>
      <c r="DL156" s="1" t="s">
        <v>135</v>
      </c>
      <c r="DM156" s="1" t="s">
        <v>145</v>
      </c>
      <c r="DN156" s="1" t="s">
        <v>140</v>
      </c>
      <c r="DO156" s="1" t="s">
        <v>140</v>
      </c>
      <c r="DP156" s="1" t="s">
        <v>139</v>
      </c>
      <c r="DQ156" s="1" t="s">
        <v>139</v>
      </c>
      <c r="DR156" s="1" t="s">
        <v>139</v>
      </c>
      <c r="DS156" s="1" t="s">
        <v>139</v>
      </c>
      <c r="DT156" s="1" t="s">
        <v>176</v>
      </c>
      <c r="DU156" s="1" t="s">
        <v>139</v>
      </c>
      <c r="DV156" s="1" t="s">
        <v>139</v>
      </c>
    </row>
    <row r="157" spans="111:126" x14ac:dyDescent="0.25">
      <c r="DG157">
        <v>5</v>
      </c>
      <c r="DH157" s="1" t="s">
        <v>548</v>
      </c>
      <c r="DI157" s="1" t="s">
        <v>947</v>
      </c>
      <c r="DJ157" s="1" t="s">
        <v>948</v>
      </c>
      <c r="DK157" s="1" t="s">
        <v>176</v>
      </c>
      <c r="DL157" s="1" t="s">
        <v>135</v>
      </c>
      <c r="DM157" s="1" t="s">
        <v>145</v>
      </c>
      <c r="DN157" s="1" t="s">
        <v>140</v>
      </c>
      <c r="DO157" s="1" t="s">
        <v>140</v>
      </c>
      <c r="DP157" s="1" t="s">
        <v>139</v>
      </c>
      <c r="DQ157" s="1" t="s">
        <v>139</v>
      </c>
      <c r="DR157" s="1" t="s">
        <v>139</v>
      </c>
      <c r="DS157" s="1" t="s">
        <v>139</v>
      </c>
      <c r="DT157" s="1" t="s">
        <v>176</v>
      </c>
      <c r="DU157" s="1" t="s">
        <v>139</v>
      </c>
      <c r="DV157" s="1" t="s">
        <v>139</v>
      </c>
    </row>
    <row r="158" spans="111:126" x14ac:dyDescent="0.25">
      <c r="DG158">
        <v>5</v>
      </c>
      <c r="DH158" s="1" t="s">
        <v>548</v>
      </c>
      <c r="DI158" s="1" t="s">
        <v>949</v>
      </c>
      <c r="DJ158" s="1" t="s">
        <v>950</v>
      </c>
      <c r="DK158" s="1" t="s">
        <v>176</v>
      </c>
      <c r="DL158" s="1" t="s">
        <v>135</v>
      </c>
      <c r="DM158" s="1" t="s">
        <v>145</v>
      </c>
      <c r="DN158" s="1" t="s">
        <v>140</v>
      </c>
      <c r="DO158" s="1" t="s">
        <v>140</v>
      </c>
      <c r="DP158" s="1" t="s">
        <v>139</v>
      </c>
      <c r="DQ158" s="1" t="s">
        <v>139</v>
      </c>
      <c r="DR158" s="1" t="s">
        <v>139</v>
      </c>
      <c r="DS158" s="1" t="s">
        <v>139</v>
      </c>
      <c r="DT158" s="1" t="s">
        <v>176</v>
      </c>
      <c r="DU158" s="1" t="s">
        <v>139</v>
      </c>
      <c r="DV158" s="1" t="s">
        <v>139</v>
      </c>
    </row>
    <row r="159" spans="111:126" x14ac:dyDescent="0.25">
      <c r="DG159">
        <v>5</v>
      </c>
      <c r="DH159" s="1" t="s">
        <v>548</v>
      </c>
      <c r="DI159" s="1" t="s">
        <v>951</v>
      </c>
      <c r="DJ159" s="1" t="s">
        <v>952</v>
      </c>
      <c r="DK159" s="1" t="s">
        <v>176</v>
      </c>
      <c r="DL159" s="1" t="s">
        <v>135</v>
      </c>
      <c r="DM159" s="1" t="s">
        <v>137</v>
      </c>
      <c r="DN159" s="1" t="s">
        <v>140</v>
      </c>
      <c r="DO159" s="1" t="s">
        <v>140</v>
      </c>
      <c r="DP159" s="1" t="s">
        <v>139</v>
      </c>
      <c r="DQ159" s="1" t="s">
        <v>139</v>
      </c>
      <c r="DR159" s="1" t="s">
        <v>139</v>
      </c>
      <c r="DS159" s="1" t="s">
        <v>139</v>
      </c>
      <c r="DT159" s="1" t="s">
        <v>176</v>
      </c>
      <c r="DU159" s="1" t="s">
        <v>139</v>
      </c>
      <c r="DV159" s="1" t="s">
        <v>139</v>
      </c>
    </row>
    <row r="160" spans="111:126" x14ac:dyDescent="0.25">
      <c r="DG160">
        <v>5</v>
      </c>
      <c r="DH160" s="1" t="s">
        <v>548</v>
      </c>
      <c r="DI160" s="1" t="s">
        <v>953</v>
      </c>
      <c r="DJ160" s="1" t="s">
        <v>954</v>
      </c>
      <c r="DK160" s="1" t="s">
        <v>176</v>
      </c>
      <c r="DL160" s="1" t="s">
        <v>135</v>
      </c>
      <c r="DM160" s="1" t="s">
        <v>137</v>
      </c>
      <c r="DN160" s="1" t="s">
        <v>140</v>
      </c>
      <c r="DO160" s="1" t="s">
        <v>140</v>
      </c>
      <c r="DP160" s="1" t="s">
        <v>139</v>
      </c>
      <c r="DQ160" s="1" t="s">
        <v>139</v>
      </c>
      <c r="DR160" s="1" t="s">
        <v>139</v>
      </c>
      <c r="DS160" s="1" t="s">
        <v>139</v>
      </c>
      <c r="DT160" s="1" t="s">
        <v>176</v>
      </c>
      <c r="DU160" s="1" t="s">
        <v>139</v>
      </c>
      <c r="DV160" s="1" t="s">
        <v>139</v>
      </c>
    </row>
    <row r="161" spans="111:126" x14ac:dyDescent="0.25">
      <c r="DG161">
        <v>5</v>
      </c>
      <c r="DH161" s="1" t="s">
        <v>548</v>
      </c>
      <c r="DI161" s="1" t="s">
        <v>955</v>
      </c>
      <c r="DJ161" s="1" t="s">
        <v>956</v>
      </c>
      <c r="DK161" s="1" t="s">
        <v>176</v>
      </c>
      <c r="DL161" s="1" t="s">
        <v>135</v>
      </c>
      <c r="DM161" s="1" t="s">
        <v>145</v>
      </c>
      <c r="DN161" s="1" t="s">
        <v>140</v>
      </c>
      <c r="DO161" s="1" t="s">
        <v>140</v>
      </c>
      <c r="DP161" s="1" t="s">
        <v>139</v>
      </c>
      <c r="DQ161" s="1" t="s">
        <v>139</v>
      </c>
      <c r="DR161" s="1" t="s">
        <v>139</v>
      </c>
      <c r="DS161" s="1" t="s">
        <v>139</v>
      </c>
      <c r="DT161" s="1" t="s">
        <v>176</v>
      </c>
      <c r="DU161" s="1" t="s">
        <v>139</v>
      </c>
      <c r="DV161" s="1" t="s">
        <v>139</v>
      </c>
    </row>
    <row r="162" spans="111:126" x14ac:dyDescent="0.25">
      <c r="DG162">
        <v>5</v>
      </c>
      <c r="DH162" s="1" t="s">
        <v>548</v>
      </c>
      <c r="DI162" s="1" t="s">
        <v>957</v>
      </c>
      <c r="DJ162" s="1" t="s">
        <v>958</v>
      </c>
      <c r="DK162" s="1" t="s">
        <v>176</v>
      </c>
      <c r="DL162" s="1" t="s">
        <v>135</v>
      </c>
      <c r="DM162" s="1" t="s">
        <v>137</v>
      </c>
      <c r="DN162" s="1" t="s">
        <v>140</v>
      </c>
      <c r="DO162" s="1" t="s">
        <v>140</v>
      </c>
      <c r="DP162" s="1" t="s">
        <v>139</v>
      </c>
      <c r="DQ162" s="1" t="s">
        <v>139</v>
      </c>
      <c r="DR162" s="1" t="s">
        <v>139</v>
      </c>
      <c r="DS162" s="1" t="s">
        <v>139</v>
      </c>
      <c r="DT162" s="1" t="s">
        <v>176</v>
      </c>
      <c r="DU162" s="1" t="s">
        <v>139</v>
      </c>
      <c r="DV162" s="1" t="s">
        <v>139</v>
      </c>
    </row>
    <row r="163" spans="111:126" x14ac:dyDescent="0.25">
      <c r="DG163">
        <v>5</v>
      </c>
      <c r="DH163" s="1" t="s">
        <v>548</v>
      </c>
      <c r="DI163" s="1" t="s">
        <v>959</v>
      </c>
      <c r="DJ163" s="1" t="s">
        <v>960</v>
      </c>
      <c r="DK163" s="1" t="s">
        <v>176</v>
      </c>
      <c r="DL163" s="1" t="s">
        <v>135</v>
      </c>
      <c r="DM163" s="1" t="s">
        <v>145</v>
      </c>
      <c r="DN163" s="1" t="s">
        <v>140</v>
      </c>
      <c r="DO163" s="1" t="s">
        <v>140</v>
      </c>
      <c r="DP163" s="1" t="s">
        <v>139</v>
      </c>
      <c r="DQ163" s="1" t="s">
        <v>139</v>
      </c>
      <c r="DR163" s="1" t="s">
        <v>139</v>
      </c>
      <c r="DS163" s="1" t="s">
        <v>139</v>
      </c>
      <c r="DT163" s="1" t="s">
        <v>176</v>
      </c>
      <c r="DU163" s="1" t="s">
        <v>139</v>
      </c>
      <c r="DV163" s="1" t="s">
        <v>139</v>
      </c>
    </row>
    <row r="164" spans="111:126" x14ac:dyDescent="0.25">
      <c r="DG164">
        <v>5</v>
      </c>
      <c r="DH164" s="1" t="s">
        <v>548</v>
      </c>
      <c r="DI164" s="1" t="s">
        <v>961</v>
      </c>
      <c r="DJ164" s="1" t="s">
        <v>962</v>
      </c>
      <c r="DK164" s="1" t="s">
        <v>176</v>
      </c>
      <c r="DL164" s="1" t="s">
        <v>135</v>
      </c>
      <c r="DM164" s="1" t="s">
        <v>137</v>
      </c>
      <c r="DN164" s="1" t="s">
        <v>140</v>
      </c>
      <c r="DO164" s="1" t="s">
        <v>140</v>
      </c>
      <c r="DP164" s="1" t="s">
        <v>139</v>
      </c>
      <c r="DQ164" s="1" t="s">
        <v>139</v>
      </c>
      <c r="DR164" s="1" t="s">
        <v>139</v>
      </c>
      <c r="DS164" s="1" t="s">
        <v>139</v>
      </c>
      <c r="DT164" s="1" t="s">
        <v>176</v>
      </c>
      <c r="DU164" s="1" t="s">
        <v>139</v>
      </c>
      <c r="DV164" s="1" t="s">
        <v>139</v>
      </c>
    </row>
    <row r="165" spans="111:126" x14ac:dyDescent="0.25">
      <c r="DG165">
        <v>5</v>
      </c>
      <c r="DH165" s="1" t="s">
        <v>548</v>
      </c>
      <c r="DI165" s="1" t="s">
        <v>963</v>
      </c>
      <c r="DJ165" s="1" t="s">
        <v>964</v>
      </c>
      <c r="DK165" s="1" t="s">
        <v>176</v>
      </c>
      <c r="DL165" s="1" t="s">
        <v>135</v>
      </c>
      <c r="DM165" s="1" t="s">
        <v>140</v>
      </c>
      <c r="DN165" s="1" t="s">
        <v>140</v>
      </c>
      <c r="DO165" s="1" t="s">
        <v>140</v>
      </c>
      <c r="DP165" s="1" t="s">
        <v>139</v>
      </c>
      <c r="DQ165" s="1" t="s">
        <v>139</v>
      </c>
      <c r="DR165" s="1" t="s">
        <v>139</v>
      </c>
      <c r="DS165" s="1" t="s">
        <v>139</v>
      </c>
      <c r="DT165" s="1" t="s">
        <v>176</v>
      </c>
      <c r="DU165" s="1" t="s">
        <v>139</v>
      </c>
      <c r="DV165" s="1" t="s">
        <v>139</v>
      </c>
    </row>
    <row r="166" spans="111:126" x14ac:dyDescent="0.25">
      <c r="DG166">
        <v>5</v>
      </c>
      <c r="DH166" s="1" t="s">
        <v>548</v>
      </c>
      <c r="DI166" s="1" t="s">
        <v>965</v>
      </c>
      <c r="DJ166" s="1" t="s">
        <v>966</v>
      </c>
      <c r="DK166" s="1" t="s">
        <v>176</v>
      </c>
      <c r="DL166" s="1" t="s">
        <v>135</v>
      </c>
      <c r="DM166" s="1" t="s">
        <v>140</v>
      </c>
      <c r="DN166" s="1" t="s">
        <v>140</v>
      </c>
      <c r="DO166" s="1" t="s">
        <v>140</v>
      </c>
      <c r="DP166" s="1" t="s">
        <v>139</v>
      </c>
      <c r="DQ166" s="1" t="s">
        <v>139</v>
      </c>
      <c r="DR166" s="1" t="s">
        <v>139</v>
      </c>
      <c r="DS166" s="1" t="s">
        <v>139</v>
      </c>
      <c r="DT166" s="1" t="s">
        <v>176</v>
      </c>
      <c r="DU166" s="1" t="s">
        <v>139</v>
      </c>
      <c r="DV166" s="1" t="s">
        <v>139</v>
      </c>
    </row>
    <row r="167" spans="111:126" x14ac:dyDescent="0.25">
      <c r="DG167">
        <v>5</v>
      </c>
      <c r="DH167" s="1" t="s">
        <v>548</v>
      </c>
      <c r="DI167" s="1" t="s">
        <v>967</v>
      </c>
      <c r="DJ167" s="1" t="s">
        <v>968</v>
      </c>
      <c r="DK167" s="1" t="s">
        <v>176</v>
      </c>
      <c r="DL167" s="1" t="s">
        <v>135</v>
      </c>
      <c r="DM167" s="1" t="s">
        <v>140</v>
      </c>
      <c r="DN167" s="1" t="s">
        <v>140</v>
      </c>
      <c r="DO167" s="1" t="s">
        <v>140</v>
      </c>
      <c r="DP167" s="1" t="s">
        <v>139</v>
      </c>
      <c r="DQ167" s="1" t="s">
        <v>139</v>
      </c>
      <c r="DR167" s="1" t="s">
        <v>139</v>
      </c>
      <c r="DS167" s="1" t="s">
        <v>139</v>
      </c>
      <c r="DT167" s="1" t="s">
        <v>176</v>
      </c>
      <c r="DU167" s="1" t="s">
        <v>139</v>
      </c>
      <c r="DV167" s="1" t="s">
        <v>139</v>
      </c>
    </row>
    <row r="168" spans="111:126" x14ac:dyDescent="0.25">
      <c r="DG168">
        <v>5</v>
      </c>
      <c r="DH168" s="1" t="s">
        <v>548</v>
      </c>
      <c r="DI168" s="1" t="s">
        <v>969</v>
      </c>
      <c r="DJ168" s="1" t="s">
        <v>970</v>
      </c>
      <c r="DK168" s="1" t="s">
        <v>176</v>
      </c>
      <c r="DL168" s="1" t="s">
        <v>135</v>
      </c>
      <c r="DM168" s="1" t="s">
        <v>140</v>
      </c>
      <c r="DN168" s="1" t="s">
        <v>140</v>
      </c>
      <c r="DO168" s="1" t="s">
        <v>140</v>
      </c>
      <c r="DP168" s="1" t="s">
        <v>139</v>
      </c>
      <c r="DQ168" s="1" t="s">
        <v>139</v>
      </c>
      <c r="DR168" s="1" t="s">
        <v>139</v>
      </c>
      <c r="DS168" s="1" t="s">
        <v>139</v>
      </c>
      <c r="DT168" s="1" t="s">
        <v>176</v>
      </c>
      <c r="DU168" s="1" t="s">
        <v>139</v>
      </c>
      <c r="DV168" s="1" t="s">
        <v>139</v>
      </c>
    </row>
    <row r="169" spans="111:126" x14ac:dyDescent="0.25">
      <c r="DG169">
        <v>5</v>
      </c>
      <c r="DH169" s="1" t="s">
        <v>548</v>
      </c>
      <c r="DI169" s="1" t="s">
        <v>971</v>
      </c>
      <c r="DJ169" s="1" t="s">
        <v>972</v>
      </c>
      <c r="DK169" s="1" t="s">
        <v>176</v>
      </c>
      <c r="DL169" s="1" t="s">
        <v>135</v>
      </c>
      <c r="DM169" s="1" t="s">
        <v>140</v>
      </c>
      <c r="DN169" s="1" t="s">
        <v>140</v>
      </c>
      <c r="DO169" s="1" t="s">
        <v>140</v>
      </c>
      <c r="DP169" s="1" t="s">
        <v>139</v>
      </c>
      <c r="DQ169" s="1" t="s">
        <v>139</v>
      </c>
      <c r="DR169" s="1" t="s">
        <v>139</v>
      </c>
      <c r="DS169" s="1" t="s">
        <v>139</v>
      </c>
      <c r="DT169" s="1" t="s">
        <v>176</v>
      </c>
      <c r="DU169" s="1" t="s">
        <v>139</v>
      </c>
      <c r="DV169" s="1" t="s">
        <v>139</v>
      </c>
    </row>
    <row r="170" spans="111:126" x14ac:dyDescent="0.25">
      <c r="DG170">
        <v>5</v>
      </c>
      <c r="DH170" s="1" t="s">
        <v>548</v>
      </c>
      <c r="DI170" s="1" t="s">
        <v>973</v>
      </c>
      <c r="DJ170" s="1" t="s">
        <v>974</v>
      </c>
      <c r="DK170" s="1" t="s">
        <v>176</v>
      </c>
      <c r="DL170" s="1" t="s">
        <v>135</v>
      </c>
      <c r="DM170" s="1" t="s">
        <v>140</v>
      </c>
      <c r="DN170" s="1" t="s">
        <v>140</v>
      </c>
      <c r="DO170" s="1" t="s">
        <v>140</v>
      </c>
      <c r="DP170" s="1" t="s">
        <v>139</v>
      </c>
      <c r="DQ170" s="1" t="s">
        <v>139</v>
      </c>
      <c r="DR170" s="1" t="s">
        <v>139</v>
      </c>
      <c r="DS170" s="1" t="s">
        <v>139</v>
      </c>
      <c r="DT170" s="1" t="s">
        <v>176</v>
      </c>
      <c r="DU170" s="1" t="s">
        <v>139</v>
      </c>
      <c r="DV170" s="1" t="s">
        <v>139</v>
      </c>
    </row>
    <row r="171" spans="111:126" x14ac:dyDescent="0.25">
      <c r="DG171">
        <v>5</v>
      </c>
      <c r="DH171" s="1" t="s">
        <v>548</v>
      </c>
      <c r="DI171" s="1" t="s">
        <v>975</v>
      </c>
      <c r="DJ171" s="1" t="s">
        <v>976</v>
      </c>
      <c r="DK171" s="1" t="s">
        <v>176</v>
      </c>
      <c r="DL171" s="1" t="s">
        <v>135</v>
      </c>
      <c r="DM171" s="1" t="s">
        <v>140</v>
      </c>
      <c r="DN171" s="1" t="s">
        <v>140</v>
      </c>
      <c r="DO171" s="1" t="s">
        <v>140</v>
      </c>
      <c r="DP171" s="1" t="s">
        <v>139</v>
      </c>
      <c r="DQ171" s="1" t="s">
        <v>139</v>
      </c>
      <c r="DR171" s="1" t="s">
        <v>139</v>
      </c>
      <c r="DS171" s="1" t="s">
        <v>139</v>
      </c>
      <c r="DT171" s="1" t="s">
        <v>176</v>
      </c>
      <c r="DU171" s="1" t="s">
        <v>139</v>
      </c>
      <c r="DV171" s="1" t="s">
        <v>139</v>
      </c>
    </row>
    <row r="172" spans="111:126" x14ac:dyDescent="0.25">
      <c r="DG172">
        <v>5</v>
      </c>
      <c r="DH172" s="1" t="s">
        <v>548</v>
      </c>
      <c r="DI172" s="1" t="s">
        <v>977</v>
      </c>
      <c r="DJ172" s="1" t="s">
        <v>978</v>
      </c>
      <c r="DK172" s="1" t="s">
        <v>176</v>
      </c>
      <c r="DL172" s="1" t="s">
        <v>135</v>
      </c>
      <c r="DM172" s="1" t="s">
        <v>137</v>
      </c>
      <c r="DN172" s="1" t="s">
        <v>140</v>
      </c>
      <c r="DO172" s="1" t="s">
        <v>140</v>
      </c>
      <c r="DP172" s="1" t="s">
        <v>139</v>
      </c>
      <c r="DQ172" s="1" t="s">
        <v>139</v>
      </c>
      <c r="DR172" s="1" t="s">
        <v>139</v>
      </c>
      <c r="DS172" s="1" t="s">
        <v>139</v>
      </c>
      <c r="DT172" s="1" t="s">
        <v>176</v>
      </c>
      <c r="DU172" s="1" t="s">
        <v>139</v>
      </c>
      <c r="DV172" s="1" t="s">
        <v>139</v>
      </c>
    </row>
    <row r="173" spans="111:126" x14ac:dyDescent="0.25">
      <c r="DG173">
        <v>5</v>
      </c>
      <c r="DH173" s="1" t="s">
        <v>548</v>
      </c>
      <c r="DI173" s="1" t="s">
        <v>553</v>
      </c>
      <c r="DJ173" s="1" t="s">
        <v>979</v>
      </c>
      <c r="DK173" s="1" t="s">
        <v>176</v>
      </c>
      <c r="DL173" s="1" t="s">
        <v>135</v>
      </c>
      <c r="DM173" s="1" t="s">
        <v>137</v>
      </c>
      <c r="DN173" s="1" t="s">
        <v>140</v>
      </c>
      <c r="DO173" s="1" t="s">
        <v>140</v>
      </c>
      <c r="DP173" s="1" t="s">
        <v>139</v>
      </c>
      <c r="DQ173" s="1" t="s">
        <v>139</v>
      </c>
      <c r="DR173" s="1" t="s">
        <v>139</v>
      </c>
      <c r="DS173" s="1" t="s">
        <v>139</v>
      </c>
      <c r="DT173" s="1" t="s">
        <v>176</v>
      </c>
      <c r="DU173" s="1" t="s">
        <v>139</v>
      </c>
      <c r="DV173" s="1" t="s">
        <v>139</v>
      </c>
    </row>
    <row r="174" spans="111:126" x14ac:dyDescent="0.25">
      <c r="DG174">
        <v>5</v>
      </c>
      <c r="DH174" s="1" t="s">
        <v>548</v>
      </c>
      <c r="DI174" s="1" t="s">
        <v>980</v>
      </c>
      <c r="DJ174" s="1" t="s">
        <v>981</v>
      </c>
      <c r="DK174" s="1" t="s">
        <v>176</v>
      </c>
      <c r="DL174" s="1" t="s">
        <v>135</v>
      </c>
      <c r="DM174" s="1" t="s">
        <v>140</v>
      </c>
      <c r="DN174" s="1" t="s">
        <v>140</v>
      </c>
      <c r="DO174" s="1" t="s">
        <v>140</v>
      </c>
      <c r="DP174" s="1" t="s">
        <v>139</v>
      </c>
      <c r="DQ174" s="1" t="s">
        <v>139</v>
      </c>
      <c r="DR174" s="1" t="s">
        <v>139</v>
      </c>
      <c r="DS174" s="1" t="s">
        <v>139</v>
      </c>
      <c r="DT174" s="1" t="s">
        <v>176</v>
      </c>
      <c r="DU174" s="1" t="s">
        <v>139</v>
      </c>
      <c r="DV174" s="1" t="s">
        <v>139</v>
      </c>
    </row>
    <row r="175" spans="111:126" x14ac:dyDescent="0.25">
      <c r="DG175">
        <v>5</v>
      </c>
      <c r="DH175" s="1" t="s">
        <v>548</v>
      </c>
      <c r="DI175" s="1" t="s">
        <v>982</v>
      </c>
      <c r="DJ175" s="1" t="s">
        <v>983</v>
      </c>
      <c r="DK175" s="1" t="s">
        <v>176</v>
      </c>
      <c r="DL175" s="1" t="s">
        <v>135</v>
      </c>
      <c r="DM175" s="1" t="s">
        <v>137</v>
      </c>
      <c r="DN175" s="1" t="s">
        <v>140</v>
      </c>
      <c r="DO175" s="1" t="s">
        <v>140</v>
      </c>
      <c r="DP175" s="1" t="s">
        <v>139</v>
      </c>
      <c r="DQ175" s="1" t="s">
        <v>139</v>
      </c>
      <c r="DR175" s="1" t="s">
        <v>139</v>
      </c>
      <c r="DS175" s="1" t="s">
        <v>139</v>
      </c>
      <c r="DT175" s="1" t="s">
        <v>176</v>
      </c>
      <c r="DU175" s="1" t="s">
        <v>139</v>
      </c>
      <c r="DV175" s="1" t="s">
        <v>139</v>
      </c>
    </row>
    <row r="176" spans="111:126" x14ac:dyDescent="0.25">
      <c r="DG176">
        <v>5</v>
      </c>
      <c r="DH176" s="1" t="s">
        <v>548</v>
      </c>
      <c r="DI176" s="1" t="s">
        <v>984</v>
      </c>
      <c r="DJ176" s="1" t="s">
        <v>985</v>
      </c>
      <c r="DK176" s="1" t="s">
        <v>176</v>
      </c>
      <c r="DL176" s="1" t="s">
        <v>135</v>
      </c>
      <c r="DM176" s="1" t="s">
        <v>140</v>
      </c>
      <c r="DN176" s="1" t="s">
        <v>140</v>
      </c>
      <c r="DO176" s="1" t="s">
        <v>140</v>
      </c>
      <c r="DP176" s="1" t="s">
        <v>139</v>
      </c>
      <c r="DQ176" s="1" t="s">
        <v>139</v>
      </c>
      <c r="DR176" s="1" t="s">
        <v>139</v>
      </c>
      <c r="DS176" s="1" t="s">
        <v>139</v>
      </c>
      <c r="DT176" s="1" t="s">
        <v>176</v>
      </c>
      <c r="DU176" s="1" t="s">
        <v>139</v>
      </c>
      <c r="DV176" s="1" t="s">
        <v>139</v>
      </c>
    </row>
    <row r="177" spans="111:126" x14ac:dyDescent="0.25">
      <c r="DG177">
        <v>5</v>
      </c>
      <c r="DH177" s="1" t="s">
        <v>548</v>
      </c>
      <c r="DI177" s="1" t="s">
        <v>986</v>
      </c>
      <c r="DJ177" s="1" t="s">
        <v>987</v>
      </c>
      <c r="DK177" s="1" t="s">
        <v>176</v>
      </c>
      <c r="DL177" s="1" t="s">
        <v>135</v>
      </c>
      <c r="DM177" s="1" t="s">
        <v>140</v>
      </c>
      <c r="DN177" s="1" t="s">
        <v>140</v>
      </c>
      <c r="DO177" s="1" t="s">
        <v>140</v>
      </c>
      <c r="DP177" s="1" t="s">
        <v>139</v>
      </c>
      <c r="DQ177" s="1" t="s">
        <v>139</v>
      </c>
      <c r="DR177" s="1" t="s">
        <v>139</v>
      </c>
      <c r="DS177" s="1" t="s">
        <v>139</v>
      </c>
      <c r="DT177" s="1" t="s">
        <v>176</v>
      </c>
      <c r="DU177" s="1" t="s">
        <v>139</v>
      </c>
      <c r="DV177" s="1" t="s">
        <v>139</v>
      </c>
    </row>
    <row r="178" spans="111:126" x14ac:dyDescent="0.25">
      <c r="DG178">
        <v>5</v>
      </c>
      <c r="DH178" s="1" t="s">
        <v>548</v>
      </c>
      <c r="DI178" s="1" t="s">
        <v>988</v>
      </c>
      <c r="DJ178" s="1" t="s">
        <v>989</v>
      </c>
      <c r="DK178" s="1" t="s">
        <v>176</v>
      </c>
      <c r="DL178" s="1" t="s">
        <v>135</v>
      </c>
      <c r="DM178" s="1" t="s">
        <v>137</v>
      </c>
      <c r="DN178" s="1" t="s">
        <v>140</v>
      </c>
      <c r="DO178" s="1" t="s">
        <v>140</v>
      </c>
      <c r="DP178" s="1" t="s">
        <v>139</v>
      </c>
      <c r="DQ178" s="1" t="s">
        <v>139</v>
      </c>
      <c r="DR178" s="1" t="s">
        <v>139</v>
      </c>
      <c r="DS178" s="1" t="s">
        <v>139</v>
      </c>
      <c r="DT178" s="1" t="s">
        <v>176</v>
      </c>
      <c r="DU178" s="1" t="s">
        <v>139</v>
      </c>
      <c r="DV178" s="1" t="s">
        <v>139</v>
      </c>
    </row>
    <row r="179" spans="111:126" x14ac:dyDescent="0.25">
      <c r="DG179">
        <v>5</v>
      </c>
      <c r="DH179" s="1" t="s">
        <v>548</v>
      </c>
      <c r="DI179" s="1" t="s">
        <v>990</v>
      </c>
      <c r="DJ179" s="1" t="s">
        <v>991</v>
      </c>
      <c r="DK179" s="1" t="s">
        <v>176</v>
      </c>
      <c r="DL179" s="1" t="s">
        <v>135</v>
      </c>
      <c r="DM179" s="1" t="s">
        <v>145</v>
      </c>
      <c r="DN179" s="1" t="s">
        <v>140</v>
      </c>
      <c r="DO179" s="1" t="s">
        <v>140</v>
      </c>
      <c r="DP179" s="1" t="s">
        <v>139</v>
      </c>
      <c r="DQ179" s="1" t="s">
        <v>139</v>
      </c>
      <c r="DR179" s="1" t="s">
        <v>139</v>
      </c>
      <c r="DS179" s="1" t="s">
        <v>139</v>
      </c>
      <c r="DT179" s="1" t="s">
        <v>176</v>
      </c>
      <c r="DU179" s="1" t="s">
        <v>139</v>
      </c>
      <c r="DV179" s="1" t="s">
        <v>139</v>
      </c>
    </row>
    <row r="180" spans="111:126" x14ac:dyDescent="0.25">
      <c r="DG180">
        <v>5</v>
      </c>
      <c r="DH180" s="1" t="s">
        <v>548</v>
      </c>
      <c r="DI180" s="1" t="s">
        <v>992</v>
      </c>
      <c r="DJ180" s="1" t="s">
        <v>993</v>
      </c>
      <c r="DK180" s="1" t="s">
        <v>176</v>
      </c>
      <c r="DL180" s="1" t="s">
        <v>135</v>
      </c>
      <c r="DM180" s="1" t="s">
        <v>137</v>
      </c>
      <c r="DN180" s="1" t="s">
        <v>140</v>
      </c>
      <c r="DO180" s="1" t="s">
        <v>140</v>
      </c>
      <c r="DP180" s="1" t="s">
        <v>139</v>
      </c>
      <c r="DQ180" s="1" t="s">
        <v>139</v>
      </c>
      <c r="DR180" s="1" t="s">
        <v>139</v>
      </c>
      <c r="DS180" s="1" t="s">
        <v>139</v>
      </c>
      <c r="DT180" s="1" t="s">
        <v>176</v>
      </c>
      <c r="DU180" s="1" t="s">
        <v>139</v>
      </c>
      <c r="DV180" s="1" t="s">
        <v>139</v>
      </c>
    </row>
    <row r="181" spans="111:126" x14ac:dyDescent="0.25">
      <c r="DG181">
        <v>5</v>
      </c>
      <c r="DH181" s="1" t="s">
        <v>548</v>
      </c>
      <c r="DI181" s="1" t="s">
        <v>994</v>
      </c>
      <c r="DJ181" s="1" t="s">
        <v>995</v>
      </c>
      <c r="DK181" s="1" t="s">
        <v>176</v>
      </c>
      <c r="DL181" s="1" t="s">
        <v>135</v>
      </c>
      <c r="DM181" s="1" t="s">
        <v>145</v>
      </c>
      <c r="DN181" s="1" t="s">
        <v>140</v>
      </c>
      <c r="DO181" s="1" t="s">
        <v>140</v>
      </c>
      <c r="DP181" s="1" t="s">
        <v>139</v>
      </c>
      <c r="DQ181" s="1" t="s">
        <v>139</v>
      </c>
      <c r="DR181" s="1" t="s">
        <v>139</v>
      </c>
      <c r="DS181" s="1" t="s">
        <v>139</v>
      </c>
      <c r="DT181" s="1" t="s">
        <v>176</v>
      </c>
      <c r="DU181" s="1" t="s">
        <v>139</v>
      </c>
      <c r="DV181" s="1" t="s">
        <v>139</v>
      </c>
    </row>
    <row r="182" spans="111:126" x14ac:dyDescent="0.25">
      <c r="DG182">
        <v>5</v>
      </c>
      <c r="DH182" s="1" t="s">
        <v>548</v>
      </c>
      <c r="DI182" s="1" t="s">
        <v>996</v>
      </c>
      <c r="DJ182" s="1" t="s">
        <v>997</v>
      </c>
      <c r="DK182" s="1" t="s">
        <v>176</v>
      </c>
      <c r="DL182" s="1" t="s">
        <v>135</v>
      </c>
      <c r="DM182" s="1" t="s">
        <v>145</v>
      </c>
      <c r="DN182" s="1" t="s">
        <v>140</v>
      </c>
      <c r="DO182" s="1" t="s">
        <v>140</v>
      </c>
      <c r="DP182" s="1" t="s">
        <v>139</v>
      </c>
      <c r="DQ182" s="1" t="s">
        <v>139</v>
      </c>
      <c r="DR182" s="1" t="s">
        <v>139</v>
      </c>
      <c r="DS182" s="1" t="s">
        <v>139</v>
      </c>
      <c r="DT182" s="1" t="s">
        <v>176</v>
      </c>
      <c r="DU182" s="1" t="s">
        <v>139</v>
      </c>
      <c r="DV182" s="1" t="s">
        <v>139</v>
      </c>
    </row>
    <row r="183" spans="111:126" x14ac:dyDescent="0.25">
      <c r="DG183">
        <v>5</v>
      </c>
      <c r="DH183" s="1" t="s">
        <v>548</v>
      </c>
      <c r="DI183" s="1" t="s">
        <v>998</v>
      </c>
      <c r="DJ183" s="1" t="s">
        <v>999</v>
      </c>
      <c r="DK183" s="1" t="s">
        <v>176</v>
      </c>
      <c r="DL183" s="1" t="s">
        <v>135</v>
      </c>
      <c r="DM183" s="1" t="s">
        <v>145</v>
      </c>
      <c r="DN183" s="1" t="s">
        <v>140</v>
      </c>
      <c r="DO183" s="1" t="s">
        <v>140</v>
      </c>
      <c r="DP183" s="1" t="s">
        <v>139</v>
      </c>
      <c r="DQ183" s="1" t="s">
        <v>139</v>
      </c>
      <c r="DR183" s="1" t="s">
        <v>139</v>
      </c>
      <c r="DS183" s="1" t="s">
        <v>139</v>
      </c>
      <c r="DT183" s="1" t="s">
        <v>176</v>
      </c>
      <c r="DU183" s="1" t="s">
        <v>139</v>
      </c>
      <c r="DV183" s="1" t="s">
        <v>139</v>
      </c>
    </row>
    <row r="184" spans="111:126" x14ac:dyDescent="0.25">
      <c r="DG184">
        <v>5</v>
      </c>
      <c r="DH184" s="1" t="s">
        <v>548</v>
      </c>
      <c r="DI184" s="1" t="s">
        <v>1000</v>
      </c>
      <c r="DJ184" s="1" t="s">
        <v>1001</v>
      </c>
      <c r="DK184" s="1" t="s">
        <v>176</v>
      </c>
      <c r="DL184" s="1" t="s">
        <v>135</v>
      </c>
      <c r="DM184" s="1" t="s">
        <v>145</v>
      </c>
      <c r="DN184" s="1" t="s">
        <v>140</v>
      </c>
      <c r="DO184" s="1" t="s">
        <v>140</v>
      </c>
      <c r="DP184" s="1" t="s">
        <v>139</v>
      </c>
      <c r="DQ184" s="1" t="s">
        <v>139</v>
      </c>
      <c r="DR184" s="1" t="s">
        <v>139</v>
      </c>
      <c r="DS184" s="1" t="s">
        <v>139</v>
      </c>
      <c r="DT184" s="1" t="s">
        <v>176</v>
      </c>
      <c r="DU184" s="1" t="s">
        <v>139</v>
      </c>
      <c r="DV184" s="1" t="s">
        <v>139</v>
      </c>
    </row>
    <row r="185" spans="111:126" x14ac:dyDescent="0.25">
      <c r="DG185">
        <v>5</v>
      </c>
      <c r="DH185" s="1" t="s">
        <v>548</v>
      </c>
      <c r="DI185" s="1" t="s">
        <v>1002</v>
      </c>
      <c r="DJ185" s="1" t="s">
        <v>1003</v>
      </c>
      <c r="DK185" s="1" t="s">
        <v>176</v>
      </c>
      <c r="DL185" s="1" t="s">
        <v>135</v>
      </c>
      <c r="DM185" s="1" t="s">
        <v>145</v>
      </c>
      <c r="DN185" s="1" t="s">
        <v>140</v>
      </c>
      <c r="DO185" s="1" t="s">
        <v>140</v>
      </c>
      <c r="DP185" s="1" t="s">
        <v>139</v>
      </c>
      <c r="DQ185" s="1" t="s">
        <v>139</v>
      </c>
      <c r="DR185" s="1" t="s">
        <v>139</v>
      </c>
      <c r="DS185" s="1" t="s">
        <v>139</v>
      </c>
      <c r="DT185" s="1" t="s">
        <v>176</v>
      </c>
      <c r="DU185" s="1" t="s">
        <v>139</v>
      </c>
      <c r="DV185" s="1" t="s">
        <v>139</v>
      </c>
    </row>
    <row r="186" spans="111:126" x14ac:dyDescent="0.25">
      <c r="DG186">
        <v>5</v>
      </c>
      <c r="DH186" s="1" t="s">
        <v>548</v>
      </c>
      <c r="DI186" s="1" t="s">
        <v>1004</v>
      </c>
      <c r="DJ186" s="1" t="s">
        <v>1005</v>
      </c>
      <c r="DK186" s="1" t="s">
        <v>176</v>
      </c>
      <c r="DL186" s="1" t="s">
        <v>135</v>
      </c>
      <c r="DM186" s="1" t="s">
        <v>137</v>
      </c>
      <c r="DN186" s="1" t="s">
        <v>140</v>
      </c>
      <c r="DO186" s="1" t="s">
        <v>140</v>
      </c>
      <c r="DP186" s="1" t="s">
        <v>139</v>
      </c>
      <c r="DQ186" s="1" t="s">
        <v>139</v>
      </c>
      <c r="DR186" s="1" t="s">
        <v>139</v>
      </c>
      <c r="DS186" s="1" t="s">
        <v>139</v>
      </c>
      <c r="DT186" s="1" t="s">
        <v>176</v>
      </c>
      <c r="DU186" s="1" t="s">
        <v>139</v>
      </c>
      <c r="DV186" s="1" t="s">
        <v>139</v>
      </c>
    </row>
    <row r="187" spans="111:126" x14ac:dyDescent="0.25">
      <c r="DG187">
        <v>5</v>
      </c>
      <c r="DH187" s="1" t="s">
        <v>561</v>
      </c>
      <c r="DI187" s="1" t="s">
        <v>539</v>
      </c>
      <c r="DJ187" s="1" t="s">
        <v>538</v>
      </c>
      <c r="DK187" s="1" t="s">
        <v>176</v>
      </c>
      <c r="DL187" s="1" t="s">
        <v>135</v>
      </c>
      <c r="DM187" s="1" t="s">
        <v>140</v>
      </c>
      <c r="DN187" s="1" t="s">
        <v>140</v>
      </c>
      <c r="DO187" s="1" t="s">
        <v>140</v>
      </c>
      <c r="DP187" s="1" t="s">
        <v>139</v>
      </c>
      <c r="DQ187" s="1" t="s">
        <v>139</v>
      </c>
      <c r="DR187" s="1" t="s">
        <v>139</v>
      </c>
      <c r="DS187" s="1" t="s">
        <v>139</v>
      </c>
      <c r="DT187" s="1" t="s">
        <v>176</v>
      </c>
      <c r="DU187" s="1" t="s">
        <v>139</v>
      </c>
      <c r="DV187" s="1" t="s">
        <v>135</v>
      </c>
    </row>
    <row r="188" spans="111:126" x14ac:dyDescent="0.25">
      <c r="DG188">
        <v>5</v>
      </c>
      <c r="DH188" s="1" t="s">
        <v>561</v>
      </c>
      <c r="DI188" s="1" t="s">
        <v>1006</v>
      </c>
      <c r="DJ188" s="1" t="s">
        <v>1007</v>
      </c>
      <c r="DK188" s="1" t="s">
        <v>176</v>
      </c>
      <c r="DL188" s="1" t="s">
        <v>135</v>
      </c>
      <c r="DM188" s="1" t="s">
        <v>140</v>
      </c>
      <c r="DN188" s="1" t="s">
        <v>140</v>
      </c>
      <c r="DO188" s="1" t="s">
        <v>140</v>
      </c>
      <c r="DP188" s="1" t="s">
        <v>139</v>
      </c>
      <c r="DQ188" s="1" t="s">
        <v>139</v>
      </c>
      <c r="DR188" s="1" t="s">
        <v>139</v>
      </c>
      <c r="DS188" s="1" t="s">
        <v>139</v>
      </c>
      <c r="DT188" s="1" t="s">
        <v>176</v>
      </c>
      <c r="DU188" s="1" t="s">
        <v>139</v>
      </c>
      <c r="DV188" s="1" t="s">
        <v>135</v>
      </c>
    </row>
    <row r="189" spans="111:126" x14ac:dyDescent="0.25">
      <c r="DG189">
        <v>5</v>
      </c>
      <c r="DH189" s="1" t="s">
        <v>561</v>
      </c>
      <c r="DI189" s="1" t="s">
        <v>1008</v>
      </c>
      <c r="DJ189" s="1" t="s">
        <v>1009</v>
      </c>
      <c r="DK189" s="1" t="s">
        <v>176</v>
      </c>
      <c r="DL189" s="1" t="s">
        <v>135</v>
      </c>
      <c r="DM189" s="1" t="s">
        <v>137</v>
      </c>
      <c r="DN189" s="1" t="s">
        <v>140</v>
      </c>
      <c r="DO189" s="1" t="s">
        <v>140</v>
      </c>
      <c r="DP189" s="1" t="s">
        <v>139</v>
      </c>
      <c r="DQ189" s="1" t="s">
        <v>139</v>
      </c>
      <c r="DR189" s="1" t="s">
        <v>139</v>
      </c>
      <c r="DS189" s="1" t="s">
        <v>139</v>
      </c>
      <c r="DT189" s="1" t="s">
        <v>176</v>
      </c>
      <c r="DU189" s="1" t="s">
        <v>139</v>
      </c>
      <c r="DV189" s="1" t="s">
        <v>139</v>
      </c>
    </row>
    <row r="190" spans="111:126" x14ac:dyDescent="0.25">
      <c r="DG190">
        <v>5</v>
      </c>
      <c r="DH190" s="1" t="s">
        <v>566</v>
      </c>
      <c r="DI190" s="1" t="s">
        <v>897</v>
      </c>
      <c r="DJ190" s="1" t="s">
        <v>898</v>
      </c>
      <c r="DK190" s="1" t="s">
        <v>176</v>
      </c>
      <c r="DL190" s="1" t="s">
        <v>135</v>
      </c>
      <c r="DM190" s="1" t="s">
        <v>137</v>
      </c>
      <c r="DN190" s="1" t="s">
        <v>140</v>
      </c>
      <c r="DO190" s="1" t="s">
        <v>140</v>
      </c>
      <c r="DP190" s="1" t="s">
        <v>139</v>
      </c>
      <c r="DQ190" s="1" t="s">
        <v>139</v>
      </c>
      <c r="DR190" s="1" t="s">
        <v>139</v>
      </c>
      <c r="DS190" s="1" t="s">
        <v>139</v>
      </c>
      <c r="DT190" s="1" t="s">
        <v>176</v>
      </c>
      <c r="DU190" s="1" t="s">
        <v>139</v>
      </c>
      <c r="DV190" s="1" t="s">
        <v>139</v>
      </c>
    </row>
    <row r="191" spans="111:126" x14ac:dyDescent="0.25">
      <c r="DG191">
        <v>5</v>
      </c>
      <c r="DH191" s="1" t="s">
        <v>566</v>
      </c>
      <c r="DI191" s="1" t="s">
        <v>895</v>
      </c>
      <c r="DJ191" s="1" t="s">
        <v>896</v>
      </c>
      <c r="DK191" s="1" t="s">
        <v>176</v>
      </c>
      <c r="DL191" s="1" t="s">
        <v>135</v>
      </c>
      <c r="DM191" s="1" t="s">
        <v>137</v>
      </c>
      <c r="DN191" s="1" t="s">
        <v>140</v>
      </c>
      <c r="DO191" s="1" t="s">
        <v>140</v>
      </c>
      <c r="DP191" s="1" t="s">
        <v>139</v>
      </c>
      <c r="DQ191" s="1" t="s">
        <v>139</v>
      </c>
      <c r="DR191" s="1" t="s">
        <v>139</v>
      </c>
      <c r="DS191" s="1" t="s">
        <v>139</v>
      </c>
      <c r="DT191" s="1" t="s">
        <v>176</v>
      </c>
      <c r="DU191" s="1" t="s">
        <v>139</v>
      </c>
      <c r="DV191" s="1" t="s">
        <v>139</v>
      </c>
    </row>
    <row r="192" spans="111:126" x14ac:dyDescent="0.25">
      <c r="DG192">
        <v>5</v>
      </c>
      <c r="DH192" s="1" t="s">
        <v>566</v>
      </c>
      <c r="DI192" s="1" t="s">
        <v>351</v>
      </c>
      <c r="DJ192" s="1" t="s">
        <v>352</v>
      </c>
      <c r="DK192" s="1" t="s">
        <v>176</v>
      </c>
      <c r="DL192" s="1" t="s">
        <v>135</v>
      </c>
      <c r="DM192" s="1" t="s">
        <v>145</v>
      </c>
      <c r="DN192" s="1" t="s">
        <v>140</v>
      </c>
      <c r="DO192" s="1" t="s">
        <v>140</v>
      </c>
      <c r="DP192" s="1" t="s">
        <v>139</v>
      </c>
      <c r="DQ192" s="1" t="s">
        <v>139</v>
      </c>
      <c r="DR192" s="1" t="s">
        <v>139</v>
      </c>
      <c r="DS192" s="1" t="s">
        <v>139</v>
      </c>
      <c r="DT192" s="1" t="s">
        <v>176</v>
      </c>
      <c r="DU192" s="1" t="s">
        <v>139</v>
      </c>
      <c r="DV192" s="1" t="s">
        <v>139</v>
      </c>
    </row>
    <row r="193" spans="111:126" x14ac:dyDescent="0.25">
      <c r="DG193">
        <v>5</v>
      </c>
      <c r="DH193" s="1" t="s">
        <v>566</v>
      </c>
      <c r="DI193" s="1" t="s">
        <v>343</v>
      </c>
      <c r="DJ193" s="1" t="s">
        <v>344</v>
      </c>
      <c r="DK193" s="1" t="s">
        <v>176</v>
      </c>
      <c r="DL193" s="1" t="s">
        <v>135</v>
      </c>
      <c r="DM193" s="1" t="s">
        <v>137</v>
      </c>
      <c r="DN193" s="1" t="s">
        <v>140</v>
      </c>
      <c r="DO193" s="1" t="s">
        <v>140</v>
      </c>
      <c r="DP193" s="1" t="s">
        <v>139</v>
      </c>
      <c r="DQ193" s="1" t="s">
        <v>139</v>
      </c>
      <c r="DR193" s="1" t="s">
        <v>139</v>
      </c>
      <c r="DS193" s="1" t="s">
        <v>139</v>
      </c>
      <c r="DT193" s="1" t="s">
        <v>176</v>
      </c>
      <c r="DU193" s="1" t="s">
        <v>139</v>
      </c>
      <c r="DV193" s="1" t="s">
        <v>139</v>
      </c>
    </row>
    <row r="194" spans="111:126" x14ac:dyDescent="0.25">
      <c r="DG194">
        <v>5</v>
      </c>
      <c r="DH194" s="1" t="s">
        <v>566</v>
      </c>
      <c r="DI194" s="1" t="s">
        <v>893</v>
      </c>
      <c r="DJ194" s="1" t="s">
        <v>894</v>
      </c>
      <c r="DK194" s="1" t="s">
        <v>176</v>
      </c>
      <c r="DL194" s="1" t="s">
        <v>135</v>
      </c>
      <c r="DM194" s="1" t="s">
        <v>691</v>
      </c>
      <c r="DN194" s="1" t="s">
        <v>140</v>
      </c>
      <c r="DO194" s="1" t="s">
        <v>140</v>
      </c>
      <c r="DP194" s="1" t="s">
        <v>139</v>
      </c>
      <c r="DQ194" s="1" t="s">
        <v>139</v>
      </c>
      <c r="DR194" s="1" t="s">
        <v>139</v>
      </c>
      <c r="DS194" s="1" t="s">
        <v>139</v>
      </c>
      <c r="DT194" s="1" t="s">
        <v>176</v>
      </c>
      <c r="DU194" s="1" t="s">
        <v>139</v>
      </c>
      <c r="DV194" s="1" t="s">
        <v>139</v>
      </c>
    </row>
    <row r="195" spans="111:126" x14ac:dyDescent="0.25">
      <c r="DG195">
        <v>5</v>
      </c>
      <c r="DH195" s="1" t="s">
        <v>566</v>
      </c>
      <c r="DI195" s="1" t="s">
        <v>891</v>
      </c>
      <c r="DJ195" s="1" t="s">
        <v>892</v>
      </c>
      <c r="DK195" s="1" t="s">
        <v>176</v>
      </c>
      <c r="DL195" s="1" t="s">
        <v>135</v>
      </c>
      <c r="DM195" s="1" t="s">
        <v>145</v>
      </c>
      <c r="DN195" s="1" t="s">
        <v>140</v>
      </c>
      <c r="DO195" s="1" t="s">
        <v>140</v>
      </c>
      <c r="DP195" s="1" t="s">
        <v>139</v>
      </c>
      <c r="DQ195" s="1" t="s">
        <v>139</v>
      </c>
      <c r="DR195" s="1" t="s">
        <v>139</v>
      </c>
      <c r="DS195" s="1" t="s">
        <v>139</v>
      </c>
      <c r="DT195" s="1" t="s">
        <v>176</v>
      </c>
      <c r="DU195" s="1" t="s">
        <v>139</v>
      </c>
      <c r="DV195" s="1" t="s">
        <v>139</v>
      </c>
    </row>
    <row r="196" spans="111:126" x14ac:dyDescent="0.25">
      <c r="DG196">
        <v>5</v>
      </c>
      <c r="DH196" s="1" t="s">
        <v>566</v>
      </c>
      <c r="DI196" s="1" t="s">
        <v>889</v>
      </c>
      <c r="DJ196" s="1" t="s">
        <v>890</v>
      </c>
      <c r="DK196" s="1" t="s">
        <v>176</v>
      </c>
      <c r="DL196" s="1" t="s">
        <v>135</v>
      </c>
      <c r="DM196" s="1" t="s">
        <v>140</v>
      </c>
      <c r="DN196" s="1" t="s">
        <v>140</v>
      </c>
      <c r="DO196" s="1" t="s">
        <v>140</v>
      </c>
      <c r="DP196" s="1" t="s">
        <v>139</v>
      </c>
      <c r="DQ196" s="1" t="s">
        <v>139</v>
      </c>
      <c r="DR196" s="1" t="s">
        <v>139</v>
      </c>
      <c r="DS196" s="1" t="s">
        <v>139</v>
      </c>
      <c r="DT196" s="1" t="s">
        <v>176</v>
      </c>
      <c r="DU196" s="1" t="s">
        <v>139</v>
      </c>
      <c r="DV196" s="1" t="s">
        <v>139</v>
      </c>
    </row>
    <row r="197" spans="111:126" x14ac:dyDescent="0.25">
      <c r="DG197">
        <v>5</v>
      </c>
      <c r="DH197" s="1" t="s">
        <v>566</v>
      </c>
      <c r="DI197" s="1" t="s">
        <v>887</v>
      </c>
      <c r="DJ197" s="1" t="s">
        <v>888</v>
      </c>
      <c r="DK197" s="1" t="s">
        <v>176</v>
      </c>
      <c r="DL197" s="1" t="s">
        <v>135</v>
      </c>
      <c r="DM197" s="1" t="s">
        <v>137</v>
      </c>
      <c r="DN197" s="1" t="s">
        <v>140</v>
      </c>
      <c r="DO197" s="1" t="s">
        <v>140</v>
      </c>
      <c r="DP197" s="1" t="s">
        <v>139</v>
      </c>
      <c r="DQ197" s="1" t="s">
        <v>139</v>
      </c>
      <c r="DR197" s="1" t="s">
        <v>139</v>
      </c>
      <c r="DS197" s="1" t="s">
        <v>139</v>
      </c>
      <c r="DT197" s="1" t="s">
        <v>176</v>
      </c>
      <c r="DU197" s="1" t="s">
        <v>139</v>
      </c>
      <c r="DV197" s="1" t="s">
        <v>139</v>
      </c>
    </row>
    <row r="198" spans="111:126" x14ac:dyDescent="0.25">
      <c r="DG198">
        <v>5</v>
      </c>
      <c r="DH198" s="1" t="s">
        <v>566</v>
      </c>
      <c r="DI198" s="1" t="s">
        <v>885</v>
      </c>
      <c r="DJ198" s="1" t="s">
        <v>886</v>
      </c>
      <c r="DK198" s="1" t="s">
        <v>176</v>
      </c>
      <c r="DL198" s="1" t="s">
        <v>135</v>
      </c>
      <c r="DM198" s="1" t="s">
        <v>145</v>
      </c>
      <c r="DN198" s="1" t="s">
        <v>140</v>
      </c>
      <c r="DO198" s="1" t="s">
        <v>140</v>
      </c>
      <c r="DP198" s="1" t="s">
        <v>139</v>
      </c>
      <c r="DQ198" s="1" t="s">
        <v>139</v>
      </c>
      <c r="DR198" s="1" t="s">
        <v>139</v>
      </c>
      <c r="DS198" s="1" t="s">
        <v>139</v>
      </c>
      <c r="DT198" s="1" t="s">
        <v>176</v>
      </c>
      <c r="DU198" s="1" t="s">
        <v>139</v>
      </c>
      <c r="DV198" s="1" t="s">
        <v>139</v>
      </c>
    </row>
    <row r="199" spans="111:126" x14ac:dyDescent="0.25">
      <c r="DG199">
        <v>5</v>
      </c>
      <c r="DH199" s="1" t="s">
        <v>566</v>
      </c>
      <c r="DI199" s="1" t="s">
        <v>883</v>
      </c>
      <c r="DJ199" s="1" t="s">
        <v>884</v>
      </c>
      <c r="DK199" s="1" t="s">
        <v>176</v>
      </c>
      <c r="DL199" s="1" t="s">
        <v>135</v>
      </c>
      <c r="DM199" s="1" t="s">
        <v>145</v>
      </c>
      <c r="DN199" s="1" t="s">
        <v>140</v>
      </c>
      <c r="DO199" s="1" t="s">
        <v>140</v>
      </c>
      <c r="DP199" s="1" t="s">
        <v>139</v>
      </c>
      <c r="DQ199" s="1" t="s">
        <v>139</v>
      </c>
      <c r="DR199" s="1" t="s">
        <v>139</v>
      </c>
      <c r="DS199" s="1" t="s">
        <v>139</v>
      </c>
      <c r="DT199" s="1" t="s">
        <v>176</v>
      </c>
      <c r="DU199" s="1" t="s">
        <v>139</v>
      </c>
      <c r="DV199" s="1" t="s">
        <v>139</v>
      </c>
    </row>
    <row r="200" spans="111:126" x14ac:dyDescent="0.25">
      <c r="DG200">
        <v>5</v>
      </c>
      <c r="DH200" s="1" t="s">
        <v>566</v>
      </c>
      <c r="DI200" s="1" t="s">
        <v>881</v>
      </c>
      <c r="DJ200" s="1" t="s">
        <v>882</v>
      </c>
      <c r="DK200" s="1" t="s">
        <v>176</v>
      </c>
      <c r="DL200" s="1" t="s">
        <v>135</v>
      </c>
      <c r="DM200" s="1" t="s">
        <v>145</v>
      </c>
      <c r="DN200" s="1" t="s">
        <v>140</v>
      </c>
      <c r="DO200" s="1" t="s">
        <v>140</v>
      </c>
      <c r="DP200" s="1" t="s">
        <v>139</v>
      </c>
      <c r="DQ200" s="1" t="s">
        <v>139</v>
      </c>
      <c r="DR200" s="1" t="s">
        <v>139</v>
      </c>
      <c r="DS200" s="1" t="s">
        <v>139</v>
      </c>
      <c r="DT200" s="1" t="s">
        <v>176</v>
      </c>
      <c r="DU200" s="1" t="s">
        <v>139</v>
      </c>
      <c r="DV200" s="1" t="s">
        <v>139</v>
      </c>
    </row>
    <row r="201" spans="111:126" x14ac:dyDescent="0.25">
      <c r="DG201">
        <v>5</v>
      </c>
      <c r="DH201" s="1" t="s">
        <v>566</v>
      </c>
      <c r="DI201" s="1" t="s">
        <v>879</v>
      </c>
      <c r="DJ201" s="1" t="s">
        <v>880</v>
      </c>
      <c r="DK201" s="1" t="s">
        <v>176</v>
      </c>
      <c r="DL201" s="1" t="s">
        <v>135</v>
      </c>
      <c r="DM201" s="1" t="s">
        <v>140</v>
      </c>
      <c r="DN201" s="1" t="s">
        <v>140</v>
      </c>
      <c r="DO201" s="1" t="s">
        <v>140</v>
      </c>
      <c r="DP201" s="1" t="s">
        <v>139</v>
      </c>
      <c r="DQ201" s="1" t="s">
        <v>139</v>
      </c>
      <c r="DR201" s="1" t="s">
        <v>139</v>
      </c>
      <c r="DS201" s="1" t="s">
        <v>139</v>
      </c>
      <c r="DT201" s="1" t="s">
        <v>176</v>
      </c>
      <c r="DU201" s="1" t="s">
        <v>139</v>
      </c>
      <c r="DV201" s="1" t="s">
        <v>139</v>
      </c>
    </row>
    <row r="202" spans="111:126" x14ac:dyDescent="0.25">
      <c r="DG202">
        <v>5</v>
      </c>
      <c r="DH202" s="1" t="s">
        <v>566</v>
      </c>
      <c r="DI202" s="1" t="s">
        <v>877</v>
      </c>
      <c r="DJ202" s="1" t="s">
        <v>878</v>
      </c>
      <c r="DK202" s="1" t="s">
        <v>176</v>
      </c>
      <c r="DL202" s="1" t="s">
        <v>135</v>
      </c>
      <c r="DM202" s="1" t="s">
        <v>137</v>
      </c>
      <c r="DN202" s="1" t="s">
        <v>140</v>
      </c>
      <c r="DO202" s="1" t="s">
        <v>140</v>
      </c>
      <c r="DP202" s="1" t="s">
        <v>139</v>
      </c>
      <c r="DQ202" s="1" t="s">
        <v>139</v>
      </c>
      <c r="DR202" s="1" t="s">
        <v>139</v>
      </c>
      <c r="DS202" s="1" t="s">
        <v>139</v>
      </c>
      <c r="DT202" s="1" t="s">
        <v>176</v>
      </c>
      <c r="DU202" s="1" t="s">
        <v>139</v>
      </c>
      <c r="DV202" s="1" t="s">
        <v>139</v>
      </c>
    </row>
    <row r="203" spans="111:126" x14ac:dyDescent="0.25">
      <c r="DG203">
        <v>5</v>
      </c>
      <c r="DH203" s="1" t="s">
        <v>566</v>
      </c>
      <c r="DI203" s="1" t="s">
        <v>875</v>
      </c>
      <c r="DJ203" s="1" t="s">
        <v>876</v>
      </c>
      <c r="DK203" s="1" t="s">
        <v>176</v>
      </c>
      <c r="DL203" s="1" t="s">
        <v>135</v>
      </c>
      <c r="DM203" s="1" t="s">
        <v>137</v>
      </c>
      <c r="DN203" s="1" t="s">
        <v>140</v>
      </c>
      <c r="DO203" s="1" t="s">
        <v>140</v>
      </c>
      <c r="DP203" s="1" t="s">
        <v>139</v>
      </c>
      <c r="DQ203" s="1" t="s">
        <v>139</v>
      </c>
      <c r="DR203" s="1" t="s">
        <v>139</v>
      </c>
      <c r="DS203" s="1" t="s">
        <v>139</v>
      </c>
      <c r="DT203" s="1" t="s">
        <v>176</v>
      </c>
      <c r="DU203" s="1" t="s">
        <v>139</v>
      </c>
      <c r="DV203" s="1" t="s">
        <v>139</v>
      </c>
    </row>
    <row r="204" spans="111:126" x14ac:dyDescent="0.25">
      <c r="DG204">
        <v>5</v>
      </c>
      <c r="DH204" s="1" t="s">
        <v>566</v>
      </c>
      <c r="DI204" s="1" t="s">
        <v>869</v>
      </c>
      <c r="DJ204" s="1" t="s">
        <v>870</v>
      </c>
      <c r="DK204" s="1" t="s">
        <v>176</v>
      </c>
      <c r="DL204" s="1" t="s">
        <v>135</v>
      </c>
      <c r="DM204" s="1" t="s">
        <v>145</v>
      </c>
      <c r="DN204" s="1" t="s">
        <v>140</v>
      </c>
      <c r="DO204" s="1" t="s">
        <v>140</v>
      </c>
      <c r="DP204" s="1" t="s">
        <v>139</v>
      </c>
      <c r="DQ204" s="1" t="s">
        <v>139</v>
      </c>
      <c r="DR204" s="1" t="s">
        <v>139</v>
      </c>
      <c r="DS204" s="1" t="s">
        <v>139</v>
      </c>
      <c r="DT204" s="1" t="s">
        <v>176</v>
      </c>
      <c r="DU204" s="1" t="s">
        <v>139</v>
      </c>
      <c r="DV204" s="1" t="s">
        <v>139</v>
      </c>
    </row>
    <row r="205" spans="111:126" x14ac:dyDescent="0.25">
      <c r="DG205">
        <v>5</v>
      </c>
      <c r="DH205" s="1" t="s">
        <v>566</v>
      </c>
      <c r="DI205" s="1" t="s">
        <v>871</v>
      </c>
      <c r="DJ205" s="1" t="s">
        <v>872</v>
      </c>
      <c r="DK205" s="1" t="s">
        <v>176</v>
      </c>
      <c r="DL205" s="1" t="s">
        <v>135</v>
      </c>
      <c r="DM205" s="1" t="s">
        <v>145</v>
      </c>
      <c r="DN205" s="1" t="s">
        <v>140</v>
      </c>
      <c r="DO205" s="1" t="s">
        <v>140</v>
      </c>
      <c r="DP205" s="1" t="s">
        <v>139</v>
      </c>
      <c r="DQ205" s="1" t="s">
        <v>139</v>
      </c>
      <c r="DR205" s="1" t="s">
        <v>139</v>
      </c>
      <c r="DS205" s="1" t="s">
        <v>139</v>
      </c>
      <c r="DT205" s="1" t="s">
        <v>176</v>
      </c>
      <c r="DU205" s="1" t="s">
        <v>139</v>
      </c>
      <c r="DV205" s="1" t="s">
        <v>139</v>
      </c>
    </row>
    <row r="206" spans="111:126" x14ac:dyDescent="0.25">
      <c r="DG206">
        <v>5</v>
      </c>
      <c r="DH206" s="1" t="s">
        <v>566</v>
      </c>
      <c r="DI206" s="1" t="s">
        <v>873</v>
      </c>
      <c r="DJ206" s="1" t="s">
        <v>874</v>
      </c>
      <c r="DK206" s="1" t="s">
        <v>176</v>
      </c>
      <c r="DL206" s="1" t="s">
        <v>135</v>
      </c>
      <c r="DM206" s="1" t="s">
        <v>137</v>
      </c>
      <c r="DN206" s="1" t="s">
        <v>140</v>
      </c>
      <c r="DO206" s="1" t="s">
        <v>140</v>
      </c>
      <c r="DP206" s="1" t="s">
        <v>139</v>
      </c>
      <c r="DQ206" s="1" t="s">
        <v>139</v>
      </c>
      <c r="DR206" s="1" t="s">
        <v>139</v>
      </c>
      <c r="DS206" s="1" t="s">
        <v>139</v>
      </c>
      <c r="DT206" s="1" t="s">
        <v>176</v>
      </c>
      <c r="DU206" s="1" t="s">
        <v>139</v>
      </c>
      <c r="DV206" s="1" t="s">
        <v>139</v>
      </c>
    </row>
    <row r="207" spans="111:126" x14ac:dyDescent="0.25">
      <c r="DG207">
        <v>5</v>
      </c>
      <c r="DH207" s="1" t="s">
        <v>566</v>
      </c>
      <c r="DI207" s="1" t="s">
        <v>859</v>
      </c>
      <c r="DJ207" s="1" t="s">
        <v>860</v>
      </c>
      <c r="DK207" s="1" t="s">
        <v>176</v>
      </c>
      <c r="DL207" s="1" t="s">
        <v>135</v>
      </c>
      <c r="DM207" s="1" t="s">
        <v>137</v>
      </c>
      <c r="DN207" s="1" t="s">
        <v>140</v>
      </c>
      <c r="DO207" s="1" t="s">
        <v>140</v>
      </c>
      <c r="DP207" s="1" t="s">
        <v>139</v>
      </c>
      <c r="DQ207" s="1" t="s">
        <v>139</v>
      </c>
      <c r="DR207" s="1" t="s">
        <v>139</v>
      </c>
      <c r="DS207" s="1" t="s">
        <v>139</v>
      </c>
      <c r="DT207" s="1" t="s">
        <v>176</v>
      </c>
      <c r="DU207" s="1" t="s">
        <v>139</v>
      </c>
      <c r="DV207" s="1" t="s">
        <v>139</v>
      </c>
    </row>
    <row r="208" spans="111:126" x14ac:dyDescent="0.25">
      <c r="DG208">
        <v>5</v>
      </c>
      <c r="DH208" s="1" t="s">
        <v>566</v>
      </c>
      <c r="DI208" s="1" t="s">
        <v>861</v>
      </c>
      <c r="DJ208" s="1" t="s">
        <v>862</v>
      </c>
      <c r="DK208" s="1" t="s">
        <v>176</v>
      </c>
      <c r="DL208" s="1" t="s">
        <v>135</v>
      </c>
      <c r="DM208" s="1" t="s">
        <v>145</v>
      </c>
      <c r="DN208" s="1" t="s">
        <v>140</v>
      </c>
      <c r="DO208" s="1" t="s">
        <v>140</v>
      </c>
      <c r="DP208" s="1" t="s">
        <v>139</v>
      </c>
      <c r="DQ208" s="1" t="s">
        <v>139</v>
      </c>
      <c r="DR208" s="1" t="s">
        <v>139</v>
      </c>
      <c r="DS208" s="1" t="s">
        <v>139</v>
      </c>
      <c r="DT208" s="1" t="s">
        <v>176</v>
      </c>
      <c r="DU208" s="1" t="s">
        <v>139</v>
      </c>
      <c r="DV208" s="1" t="s">
        <v>139</v>
      </c>
    </row>
    <row r="209" spans="111:126" x14ac:dyDescent="0.25">
      <c r="DG209">
        <v>5</v>
      </c>
      <c r="DH209" s="1" t="s">
        <v>566</v>
      </c>
      <c r="DI209" s="1" t="s">
        <v>863</v>
      </c>
      <c r="DJ209" s="1" t="s">
        <v>864</v>
      </c>
      <c r="DK209" s="1" t="s">
        <v>176</v>
      </c>
      <c r="DL209" s="1" t="s">
        <v>135</v>
      </c>
      <c r="DM209" s="1" t="s">
        <v>145</v>
      </c>
      <c r="DN209" s="1" t="s">
        <v>140</v>
      </c>
      <c r="DO209" s="1" t="s">
        <v>140</v>
      </c>
      <c r="DP209" s="1" t="s">
        <v>139</v>
      </c>
      <c r="DQ209" s="1" t="s">
        <v>139</v>
      </c>
      <c r="DR209" s="1" t="s">
        <v>139</v>
      </c>
      <c r="DS209" s="1" t="s">
        <v>139</v>
      </c>
      <c r="DT209" s="1" t="s">
        <v>176</v>
      </c>
      <c r="DU209" s="1" t="s">
        <v>139</v>
      </c>
      <c r="DV209" s="1" t="s">
        <v>139</v>
      </c>
    </row>
    <row r="210" spans="111:126" x14ac:dyDescent="0.25">
      <c r="DG210">
        <v>5</v>
      </c>
      <c r="DH210" s="1" t="s">
        <v>566</v>
      </c>
      <c r="DI210" s="1" t="s">
        <v>865</v>
      </c>
      <c r="DJ210" s="1" t="s">
        <v>866</v>
      </c>
      <c r="DK210" s="1" t="s">
        <v>176</v>
      </c>
      <c r="DL210" s="1" t="s">
        <v>135</v>
      </c>
      <c r="DM210" s="1" t="s">
        <v>145</v>
      </c>
      <c r="DN210" s="1" t="s">
        <v>140</v>
      </c>
      <c r="DO210" s="1" t="s">
        <v>140</v>
      </c>
      <c r="DP210" s="1" t="s">
        <v>139</v>
      </c>
      <c r="DQ210" s="1" t="s">
        <v>139</v>
      </c>
      <c r="DR210" s="1" t="s">
        <v>139</v>
      </c>
      <c r="DS210" s="1" t="s">
        <v>139</v>
      </c>
      <c r="DT210" s="1" t="s">
        <v>176</v>
      </c>
      <c r="DU210" s="1" t="s">
        <v>139</v>
      </c>
      <c r="DV210" s="1" t="s">
        <v>139</v>
      </c>
    </row>
    <row r="211" spans="111:126" x14ac:dyDescent="0.25">
      <c r="DG211">
        <v>5</v>
      </c>
      <c r="DH211" s="1" t="s">
        <v>566</v>
      </c>
      <c r="DI211" s="1" t="s">
        <v>867</v>
      </c>
      <c r="DJ211" s="1" t="s">
        <v>868</v>
      </c>
      <c r="DK211" s="1" t="s">
        <v>176</v>
      </c>
      <c r="DL211" s="1" t="s">
        <v>135</v>
      </c>
      <c r="DM211" s="1" t="s">
        <v>145</v>
      </c>
      <c r="DN211" s="1" t="s">
        <v>140</v>
      </c>
      <c r="DO211" s="1" t="s">
        <v>140</v>
      </c>
      <c r="DP211" s="1" t="s">
        <v>139</v>
      </c>
      <c r="DQ211" s="1" t="s">
        <v>139</v>
      </c>
      <c r="DR211" s="1" t="s">
        <v>139</v>
      </c>
      <c r="DS211" s="1" t="s">
        <v>139</v>
      </c>
      <c r="DT211" s="1" t="s">
        <v>176</v>
      </c>
      <c r="DU211" s="1" t="s">
        <v>139</v>
      </c>
      <c r="DV211" s="1" t="s">
        <v>139</v>
      </c>
    </row>
    <row r="212" spans="111:126" x14ac:dyDescent="0.25">
      <c r="DG212">
        <v>5</v>
      </c>
      <c r="DH212" s="1" t="s">
        <v>566</v>
      </c>
      <c r="DI212" s="1" t="s">
        <v>911</v>
      </c>
      <c r="DJ212" s="1" t="s">
        <v>912</v>
      </c>
      <c r="DK212" s="1" t="s">
        <v>176</v>
      </c>
      <c r="DL212" s="1" t="s">
        <v>135</v>
      </c>
      <c r="DM212" s="1" t="s">
        <v>137</v>
      </c>
      <c r="DN212" s="1" t="s">
        <v>140</v>
      </c>
      <c r="DO212" s="1" t="s">
        <v>140</v>
      </c>
      <c r="DP212" s="1" t="s">
        <v>139</v>
      </c>
      <c r="DQ212" s="1" t="s">
        <v>139</v>
      </c>
      <c r="DR212" s="1" t="s">
        <v>139</v>
      </c>
      <c r="DS212" s="1" t="s">
        <v>139</v>
      </c>
      <c r="DT212" s="1" t="s">
        <v>176</v>
      </c>
      <c r="DU212" s="1" t="s">
        <v>139</v>
      </c>
      <c r="DV212" s="1" t="s">
        <v>139</v>
      </c>
    </row>
    <row r="213" spans="111:126" x14ac:dyDescent="0.25">
      <c r="DG213">
        <v>5</v>
      </c>
      <c r="DH213" s="1" t="s">
        <v>566</v>
      </c>
      <c r="DI213" s="1" t="s">
        <v>961</v>
      </c>
      <c r="DJ213" s="1" t="s">
        <v>962</v>
      </c>
      <c r="DK213" s="1" t="s">
        <v>176</v>
      </c>
      <c r="DL213" s="1" t="s">
        <v>135</v>
      </c>
      <c r="DM213" s="1" t="s">
        <v>137</v>
      </c>
      <c r="DN213" s="1" t="s">
        <v>140</v>
      </c>
      <c r="DO213" s="1" t="s">
        <v>140</v>
      </c>
      <c r="DP213" s="1" t="s">
        <v>139</v>
      </c>
      <c r="DQ213" s="1" t="s">
        <v>139</v>
      </c>
      <c r="DR213" s="1" t="s">
        <v>139</v>
      </c>
      <c r="DS213" s="1" t="s">
        <v>139</v>
      </c>
      <c r="DT213" s="1" t="s">
        <v>176</v>
      </c>
      <c r="DU213" s="1" t="s">
        <v>139</v>
      </c>
      <c r="DV213" s="1" t="s">
        <v>139</v>
      </c>
    </row>
    <row r="214" spans="111:126" x14ac:dyDescent="0.25">
      <c r="DG214">
        <v>5</v>
      </c>
      <c r="DH214" s="1" t="s">
        <v>566</v>
      </c>
      <c r="DI214" s="1" t="s">
        <v>857</v>
      </c>
      <c r="DJ214" s="1" t="s">
        <v>858</v>
      </c>
      <c r="DK214" s="1" t="s">
        <v>176</v>
      </c>
      <c r="DL214" s="1" t="s">
        <v>135</v>
      </c>
      <c r="DM214" s="1" t="s">
        <v>137</v>
      </c>
      <c r="DN214" s="1" t="s">
        <v>140</v>
      </c>
      <c r="DO214" s="1" t="s">
        <v>140</v>
      </c>
      <c r="DP214" s="1" t="s">
        <v>139</v>
      </c>
      <c r="DQ214" s="1" t="s">
        <v>139</v>
      </c>
      <c r="DR214" s="1" t="s">
        <v>139</v>
      </c>
      <c r="DS214" s="1" t="s">
        <v>139</v>
      </c>
      <c r="DT214" s="1" t="s">
        <v>176</v>
      </c>
      <c r="DU214" s="1" t="s">
        <v>139</v>
      </c>
      <c r="DV214" s="1" t="s">
        <v>139</v>
      </c>
    </row>
    <row r="215" spans="111:126" x14ac:dyDescent="0.25">
      <c r="DG215">
        <v>5</v>
      </c>
      <c r="DH215" s="1" t="s">
        <v>566</v>
      </c>
      <c r="DI215" s="1" t="s">
        <v>855</v>
      </c>
      <c r="DJ215" s="1" t="s">
        <v>856</v>
      </c>
      <c r="DK215" s="1" t="s">
        <v>176</v>
      </c>
      <c r="DL215" s="1" t="s">
        <v>135</v>
      </c>
      <c r="DM215" s="1" t="s">
        <v>137</v>
      </c>
      <c r="DN215" s="1" t="s">
        <v>140</v>
      </c>
      <c r="DO215" s="1" t="s">
        <v>140</v>
      </c>
      <c r="DP215" s="1" t="s">
        <v>139</v>
      </c>
      <c r="DQ215" s="1" t="s">
        <v>139</v>
      </c>
      <c r="DR215" s="1" t="s">
        <v>139</v>
      </c>
      <c r="DS215" s="1" t="s">
        <v>139</v>
      </c>
      <c r="DT215" s="1" t="s">
        <v>176</v>
      </c>
      <c r="DU215" s="1" t="s">
        <v>139</v>
      </c>
      <c r="DV215" s="1" t="s">
        <v>139</v>
      </c>
    </row>
    <row r="216" spans="111:126" x14ac:dyDescent="0.25">
      <c r="DG216">
        <v>5</v>
      </c>
      <c r="DH216" s="1" t="s">
        <v>566</v>
      </c>
      <c r="DI216" s="1" t="s">
        <v>853</v>
      </c>
      <c r="DJ216" s="1" t="s">
        <v>854</v>
      </c>
      <c r="DK216" s="1" t="s">
        <v>176</v>
      </c>
      <c r="DL216" s="1" t="s">
        <v>135</v>
      </c>
      <c r="DM216" s="1" t="s">
        <v>140</v>
      </c>
      <c r="DN216" s="1" t="s">
        <v>140</v>
      </c>
      <c r="DO216" s="1" t="s">
        <v>140</v>
      </c>
      <c r="DP216" s="1" t="s">
        <v>139</v>
      </c>
      <c r="DQ216" s="1" t="s">
        <v>139</v>
      </c>
      <c r="DR216" s="1" t="s">
        <v>139</v>
      </c>
      <c r="DS216" s="1" t="s">
        <v>139</v>
      </c>
      <c r="DT216" s="1" t="s">
        <v>176</v>
      </c>
      <c r="DU216" s="1" t="s">
        <v>139</v>
      </c>
      <c r="DV216" s="1" t="s">
        <v>139</v>
      </c>
    </row>
    <row r="217" spans="111:126" x14ac:dyDescent="0.25">
      <c r="DG217">
        <v>5</v>
      </c>
      <c r="DH217" s="1" t="s">
        <v>566</v>
      </c>
      <c r="DI217" s="1" t="s">
        <v>851</v>
      </c>
      <c r="DJ217" s="1" t="s">
        <v>852</v>
      </c>
      <c r="DK217" s="1" t="s">
        <v>176</v>
      </c>
      <c r="DL217" s="1" t="s">
        <v>135</v>
      </c>
      <c r="DM217" s="1" t="s">
        <v>140</v>
      </c>
      <c r="DN217" s="1" t="s">
        <v>140</v>
      </c>
      <c r="DO217" s="1" t="s">
        <v>140</v>
      </c>
      <c r="DP217" s="1" t="s">
        <v>139</v>
      </c>
      <c r="DQ217" s="1" t="s">
        <v>139</v>
      </c>
      <c r="DR217" s="1" t="s">
        <v>139</v>
      </c>
      <c r="DS217" s="1" t="s">
        <v>139</v>
      </c>
      <c r="DT217" s="1" t="s">
        <v>176</v>
      </c>
      <c r="DU217" s="1" t="s">
        <v>139</v>
      </c>
      <c r="DV217" s="1" t="s">
        <v>139</v>
      </c>
    </row>
    <row r="218" spans="111:126" x14ac:dyDescent="0.25">
      <c r="DG218">
        <v>5</v>
      </c>
      <c r="DH218" s="1" t="s">
        <v>566</v>
      </c>
      <c r="DI218" s="1" t="s">
        <v>329</v>
      </c>
      <c r="DJ218" s="1" t="s">
        <v>330</v>
      </c>
      <c r="DK218" s="1" t="s">
        <v>176</v>
      </c>
      <c r="DL218" s="1" t="s">
        <v>135</v>
      </c>
      <c r="DM218" s="1" t="s">
        <v>137</v>
      </c>
      <c r="DN218" s="1" t="s">
        <v>140</v>
      </c>
      <c r="DO218" s="1" t="s">
        <v>140</v>
      </c>
      <c r="DP218" s="1" t="s">
        <v>139</v>
      </c>
      <c r="DQ218" s="1" t="s">
        <v>139</v>
      </c>
      <c r="DR218" s="1" t="s">
        <v>139</v>
      </c>
      <c r="DS218" s="1" t="s">
        <v>139</v>
      </c>
      <c r="DT218" s="1" t="s">
        <v>176</v>
      </c>
      <c r="DU218" s="1" t="s">
        <v>139</v>
      </c>
      <c r="DV218" s="1" t="s">
        <v>139</v>
      </c>
    </row>
    <row r="219" spans="111:126" x14ac:dyDescent="0.25">
      <c r="DG219">
        <v>5</v>
      </c>
      <c r="DH219" s="1" t="s">
        <v>566</v>
      </c>
      <c r="DI219" s="1" t="s">
        <v>849</v>
      </c>
      <c r="DJ219" s="1" t="s">
        <v>850</v>
      </c>
      <c r="DK219" s="1" t="s">
        <v>176</v>
      </c>
      <c r="DL219" s="1" t="s">
        <v>135</v>
      </c>
      <c r="DM219" s="1" t="s">
        <v>145</v>
      </c>
      <c r="DN219" s="1" t="s">
        <v>140</v>
      </c>
      <c r="DO219" s="1" t="s">
        <v>140</v>
      </c>
      <c r="DP219" s="1" t="s">
        <v>139</v>
      </c>
      <c r="DQ219" s="1" t="s">
        <v>139</v>
      </c>
      <c r="DR219" s="1" t="s">
        <v>139</v>
      </c>
      <c r="DS219" s="1" t="s">
        <v>139</v>
      </c>
      <c r="DT219" s="1" t="s">
        <v>176</v>
      </c>
      <c r="DU219" s="1" t="s">
        <v>139</v>
      </c>
      <c r="DV219" s="1" t="s">
        <v>139</v>
      </c>
    </row>
    <row r="220" spans="111:126" x14ac:dyDescent="0.25">
      <c r="DG220">
        <v>5</v>
      </c>
      <c r="DH220" s="1" t="s">
        <v>566</v>
      </c>
      <c r="DI220" s="1" t="s">
        <v>831</v>
      </c>
      <c r="DJ220" s="1" t="s">
        <v>832</v>
      </c>
      <c r="DK220" s="1" t="s">
        <v>176</v>
      </c>
      <c r="DL220" s="1" t="s">
        <v>135</v>
      </c>
      <c r="DM220" s="1" t="s">
        <v>145</v>
      </c>
      <c r="DN220" s="1" t="s">
        <v>140</v>
      </c>
      <c r="DO220" s="1" t="s">
        <v>140</v>
      </c>
      <c r="DP220" s="1" t="s">
        <v>139</v>
      </c>
      <c r="DQ220" s="1" t="s">
        <v>139</v>
      </c>
      <c r="DR220" s="1" t="s">
        <v>139</v>
      </c>
      <c r="DS220" s="1" t="s">
        <v>139</v>
      </c>
      <c r="DT220" s="1" t="s">
        <v>176</v>
      </c>
      <c r="DU220" s="1" t="s">
        <v>139</v>
      </c>
      <c r="DV220" s="1" t="s">
        <v>139</v>
      </c>
    </row>
    <row r="221" spans="111:126" x14ac:dyDescent="0.25">
      <c r="DG221">
        <v>5</v>
      </c>
      <c r="DH221" s="1" t="s">
        <v>566</v>
      </c>
      <c r="DI221" s="1" t="s">
        <v>829</v>
      </c>
      <c r="DJ221" s="1" t="s">
        <v>830</v>
      </c>
      <c r="DK221" s="1" t="s">
        <v>176</v>
      </c>
      <c r="DL221" s="1" t="s">
        <v>135</v>
      </c>
      <c r="DM221" s="1" t="s">
        <v>145</v>
      </c>
      <c r="DN221" s="1" t="s">
        <v>140</v>
      </c>
      <c r="DO221" s="1" t="s">
        <v>140</v>
      </c>
      <c r="DP221" s="1" t="s">
        <v>139</v>
      </c>
      <c r="DQ221" s="1" t="s">
        <v>139</v>
      </c>
      <c r="DR221" s="1" t="s">
        <v>139</v>
      </c>
      <c r="DS221" s="1" t="s">
        <v>139</v>
      </c>
      <c r="DT221" s="1" t="s">
        <v>176</v>
      </c>
      <c r="DU221" s="1" t="s">
        <v>139</v>
      </c>
      <c r="DV221" s="1" t="s">
        <v>139</v>
      </c>
    </row>
    <row r="222" spans="111:126" x14ac:dyDescent="0.25">
      <c r="DG222">
        <v>5</v>
      </c>
      <c r="DH222" s="1" t="s">
        <v>566</v>
      </c>
      <c r="DI222" s="1" t="s">
        <v>833</v>
      </c>
      <c r="DJ222" s="1" t="s">
        <v>834</v>
      </c>
      <c r="DK222" s="1" t="s">
        <v>176</v>
      </c>
      <c r="DL222" s="1" t="s">
        <v>135</v>
      </c>
      <c r="DM222" s="1" t="s">
        <v>137</v>
      </c>
      <c r="DN222" s="1" t="s">
        <v>140</v>
      </c>
      <c r="DO222" s="1" t="s">
        <v>140</v>
      </c>
      <c r="DP222" s="1" t="s">
        <v>139</v>
      </c>
      <c r="DQ222" s="1" t="s">
        <v>139</v>
      </c>
      <c r="DR222" s="1" t="s">
        <v>139</v>
      </c>
      <c r="DS222" s="1" t="s">
        <v>139</v>
      </c>
      <c r="DT222" s="1" t="s">
        <v>176</v>
      </c>
      <c r="DU222" s="1" t="s">
        <v>139</v>
      </c>
      <c r="DV222" s="1" t="s">
        <v>139</v>
      </c>
    </row>
    <row r="223" spans="111:126" x14ac:dyDescent="0.25">
      <c r="DG223">
        <v>5</v>
      </c>
      <c r="DH223" s="1" t="s">
        <v>566</v>
      </c>
      <c r="DI223" s="1" t="s">
        <v>837</v>
      </c>
      <c r="DJ223" s="1" t="s">
        <v>838</v>
      </c>
      <c r="DK223" s="1" t="s">
        <v>176</v>
      </c>
      <c r="DL223" s="1" t="s">
        <v>135</v>
      </c>
      <c r="DM223" s="1" t="s">
        <v>145</v>
      </c>
      <c r="DN223" s="1" t="s">
        <v>140</v>
      </c>
      <c r="DO223" s="1" t="s">
        <v>140</v>
      </c>
      <c r="DP223" s="1" t="s">
        <v>139</v>
      </c>
      <c r="DQ223" s="1" t="s">
        <v>139</v>
      </c>
      <c r="DR223" s="1" t="s">
        <v>139</v>
      </c>
      <c r="DS223" s="1" t="s">
        <v>139</v>
      </c>
      <c r="DT223" s="1" t="s">
        <v>176</v>
      </c>
      <c r="DU223" s="1" t="s">
        <v>139</v>
      </c>
      <c r="DV223" s="1" t="s">
        <v>139</v>
      </c>
    </row>
    <row r="224" spans="111:126" x14ac:dyDescent="0.25">
      <c r="DG224">
        <v>5</v>
      </c>
      <c r="DH224" s="1" t="s">
        <v>566</v>
      </c>
      <c r="DI224" s="1" t="s">
        <v>835</v>
      </c>
      <c r="DJ224" s="1" t="s">
        <v>836</v>
      </c>
      <c r="DK224" s="1" t="s">
        <v>176</v>
      </c>
      <c r="DL224" s="1" t="s">
        <v>135</v>
      </c>
      <c r="DM224" s="1" t="s">
        <v>145</v>
      </c>
      <c r="DN224" s="1" t="s">
        <v>140</v>
      </c>
      <c r="DO224" s="1" t="s">
        <v>140</v>
      </c>
      <c r="DP224" s="1" t="s">
        <v>139</v>
      </c>
      <c r="DQ224" s="1" t="s">
        <v>139</v>
      </c>
      <c r="DR224" s="1" t="s">
        <v>139</v>
      </c>
      <c r="DS224" s="1" t="s">
        <v>139</v>
      </c>
      <c r="DT224" s="1" t="s">
        <v>176</v>
      </c>
      <c r="DU224" s="1" t="s">
        <v>139</v>
      </c>
      <c r="DV224" s="1" t="s">
        <v>139</v>
      </c>
    </row>
    <row r="225" spans="111:126" x14ac:dyDescent="0.25">
      <c r="DG225">
        <v>5</v>
      </c>
      <c r="DH225" s="1" t="s">
        <v>566</v>
      </c>
      <c r="DI225" s="1" t="s">
        <v>839</v>
      </c>
      <c r="DJ225" s="1" t="s">
        <v>840</v>
      </c>
      <c r="DK225" s="1" t="s">
        <v>176</v>
      </c>
      <c r="DL225" s="1" t="s">
        <v>135</v>
      </c>
      <c r="DM225" s="1" t="s">
        <v>145</v>
      </c>
      <c r="DN225" s="1" t="s">
        <v>140</v>
      </c>
      <c r="DO225" s="1" t="s">
        <v>140</v>
      </c>
      <c r="DP225" s="1" t="s">
        <v>139</v>
      </c>
      <c r="DQ225" s="1" t="s">
        <v>139</v>
      </c>
      <c r="DR225" s="1" t="s">
        <v>139</v>
      </c>
      <c r="DS225" s="1" t="s">
        <v>139</v>
      </c>
      <c r="DT225" s="1" t="s">
        <v>176</v>
      </c>
      <c r="DU225" s="1" t="s">
        <v>139</v>
      </c>
      <c r="DV225" s="1" t="s">
        <v>139</v>
      </c>
    </row>
    <row r="226" spans="111:126" x14ac:dyDescent="0.25">
      <c r="DG226">
        <v>5</v>
      </c>
      <c r="DH226" s="1" t="s">
        <v>566</v>
      </c>
      <c r="DI226" s="1" t="s">
        <v>841</v>
      </c>
      <c r="DJ226" s="1" t="s">
        <v>842</v>
      </c>
      <c r="DK226" s="1" t="s">
        <v>176</v>
      </c>
      <c r="DL226" s="1" t="s">
        <v>135</v>
      </c>
      <c r="DM226" s="1" t="s">
        <v>140</v>
      </c>
      <c r="DN226" s="1" t="s">
        <v>140</v>
      </c>
      <c r="DO226" s="1" t="s">
        <v>140</v>
      </c>
      <c r="DP226" s="1" t="s">
        <v>139</v>
      </c>
      <c r="DQ226" s="1" t="s">
        <v>139</v>
      </c>
      <c r="DR226" s="1" t="s">
        <v>139</v>
      </c>
      <c r="DS226" s="1" t="s">
        <v>139</v>
      </c>
      <c r="DT226" s="1" t="s">
        <v>176</v>
      </c>
      <c r="DU226" s="1" t="s">
        <v>139</v>
      </c>
      <c r="DV226" s="1" t="s">
        <v>139</v>
      </c>
    </row>
    <row r="227" spans="111:126" x14ac:dyDescent="0.25">
      <c r="DG227">
        <v>5</v>
      </c>
      <c r="DH227" s="1" t="s">
        <v>566</v>
      </c>
      <c r="DI227" s="1" t="s">
        <v>843</v>
      </c>
      <c r="DJ227" s="1" t="s">
        <v>844</v>
      </c>
      <c r="DK227" s="1" t="s">
        <v>176</v>
      </c>
      <c r="DL227" s="1" t="s">
        <v>135</v>
      </c>
      <c r="DM227" s="1" t="s">
        <v>145</v>
      </c>
      <c r="DN227" s="1" t="s">
        <v>140</v>
      </c>
      <c r="DO227" s="1" t="s">
        <v>140</v>
      </c>
      <c r="DP227" s="1" t="s">
        <v>139</v>
      </c>
      <c r="DQ227" s="1" t="s">
        <v>139</v>
      </c>
      <c r="DR227" s="1" t="s">
        <v>139</v>
      </c>
      <c r="DS227" s="1" t="s">
        <v>139</v>
      </c>
      <c r="DT227" s="1" t="s">
        <v>176</v>
      </c>
      <c r="DU227" s="1" t="s">
        <v>139</v>
      </c>
      <c r="DV227" s="1" t="s">
        <v>139</v>
      </c>
    </row>
    <row r="228" spans="111:126" x14ac:dyDescent="0.25">
      <c r="DG228">
        <v>5</v>
      </c>
      <c r="DH228" s="1" t="s">
        <v>566</v>
      </c>
      <c r="DI228" s="1" t="s">
        <v>845</v>
      </c>
      <c r="DJ228" s="1" t="s">
        <v>846</v>
      </c>
      <c r="DK228" s="1" t="s">
        <v>176</v>
      </c>
      <c r="DL228" s="1" t="s">
        <v>135</v>
      </c>
      <c r="DM228" s="1" t="s">
        <v>145</v>
      </c>
      <c r="DN228" s="1" t="s">
        <v>140</v>
      </c>
      <c r="DO228" s="1" t="s">
        <v>140</v>
      </c>
      <c r="DP228" s="1" t="s">
        <v>139</v>
      </c>
      <c r="DQ228" s="1" t="s">
        <v>139</v>
      </c>
      <c r="DR228" s="1" t="s">
        <v>139</v>
      </c>
      <c r="DS228" s="1" t="s">
        <v>139</v>
      </c>
      <c r="DT228" s="1" t="s">
        <v>176</v>
      </c>
      <c r="DU228" s="1" t="s">
        <v>139</v>
      </c>
      <c r="DV228" s="1" t="s">
        <v>139</v>
      </c>
    </row>
    <row r="229" spans="111:126" x14ac:dyDescent="0.25">
      <c r="DG229">
        <v>5</v>
      </c>
      <c r="DH229" s="1" t="s">
        <v>566</v>
      </c>
      <c r="DI229" s="1" t="s">
        <v>847</v>
      </c>
      <c r="DJ229" s="1" t="s">
        <v>848</v>
      </c>
      <c r="DK229" s="1" t="s">
        <v>176</v>
      </c>
      <c r="DL229" s="1" t="s">
        <v>135</v>
      </c>
      <c r="DM229" s="1" t="s">
        <v>145</v>
      </c>
      <c r="DN229" s="1" t="s">
        <v>140</v>
      </c>
      <c r="DO229" s="1" t="s">
        <v>140</v>
      </c>
      <c r="DP229" s="1" t="s">
        <v>139</v>
      </c>
      <c r="DQ229" s="1" t="s">
        <v>139</v>
      </c>
      <c r="DR229" s="1" t="s">
        <v>139</v>
      </c>
      <c r="DS229" s="1" t="s">
        <v>139</v>
      </c>
      <c r="DT229" s="1" t="s">
        <v>176</v>
      </c>
      <c r="DU229" s="1" t="s">
        <v>139</v>
      </c>
      <c r="DV229" s="1" t="s">
        <v>139</v>
      </c>
    </row>
    <row r="230" spans="111:126" x14ac:dyDescent="0.25">
      <c r="DG230">
        <v>5</v>
      </c>
      <c r="DH230" s="1" t="s">
        <v>566</v>
      </c>
      <c r="DI230" s="1" t="s">
        <v>909</v>
      </c>
      <c r="DJ230" s="1" t="s">
        <v>910</v>
      </c>
      <c r="DK230" s="1" t="s">
        <v>176</v>
      </c>
      <c r="DL230" s="1" t="s">
        <v>135</v>
      </c>
      <c r="DM230" s="1" t="s">
        <v>137</v>
      </c>
      <c r="DN230" s="1" t="s">
        <v>140</v>
      </c>
      <c r="DO230" s="1" t="s">
        <v>140</v>
      </c>
      <c r="DP230" s="1" t="s">
        <v>139</v>
      </c>
      <c r="DQ230" s="1" t="s">
        <v>139</v>
      </c>
      <c r="DR230" s="1" t="s">
        <v>139</v>
      </c>
      <c r="DS230" s="1" t="s">
        <v>139</v>
      </c>
      <c r="DT230" s="1" t="s">
        <v>176</v>
      </c>
      <c r="DU230" s="1" t="s">
        <v>139</v>
      </c>
      <c r="DV230" s="1" t="s">
        <v>139</v>
      </c>
    </row>
    <row r="231" spans="111:126" x14ac:dyDescent="0.25">
      <c r="DG231">
        <v>5</v>
      </c>
      <c r="DH231" s="1" t="s">
        <v>566</v>
      </c>
      <c r="DI231" s="1" t="s">
        <v>539</v>
      </c>
      <c r="DJ231" s="1" t="s">
        <v>538</v>
      </c>
      <c r="DK231" s="1" t="s">
        <v>176</v>
      </c>
      <c r="DL231" s="1" t="s">
        <v>135</v>
      </c>
      <c r="DM231" s="1" t="s">
        <v>140</v>
      </c>
      <c r="DN231" s="1" t="s">
        <v>140</v>
      </c>
      <c r="DO231" s="1" t="s">
        <v>140</v>
      </c>
      <c r="DP231" s="1" t="s">
        <v>139</v>
      </c>
      <c r="DQ231" s="1" t="s">
        <v>139</v>
      </c>
      <c r="DR231" s="1" t="s">
        <v>139</v>
      </c>
      <c r="DS231" s="1" t="s">
        <v>139</v>
      </c>
      <c r="DT231" s="1" t="s">
        <v>176</v>
      </c>
      <c r="DU231" s="1" t="s">
        <v>139</v>
      </c>
      <c r="DV231" s="1" t="s">
        <v>135</v>
      </c>
    </row>
    <row r="232" spans="111:126" x14ac:dyDescent="0.25">
      <c r="DG232">
        <v>5</v>
      </c>
      <c r="DH232" s="1" t="s">
        <v>566</v>
      </c>
      <c r="DI232" s="1" t="s">
        <v>827</v>
      </c>
      <c r="DJ232" s="1" t="s">
        <v>828</v>
      </c>
      <c r="DK232" s="1" t="s">
        <v>176</v>
      </c>
      <c r="DL232" s="1" t="s">
        <v>135</v>
      </c>
      <c r="DM232" s="1" t="s">
        <v>140</v>
      </c>
      <c r="DN232" s="1" t="s">
        <v>140</v>
      </c>
      <c r="DO232" s="1" t="s">
        <v>140</v>
      </c>
      <c r="DP232" s="1" t="s">
        <v>139</v>
      </c>
      <c r="DQ232" s="1" t="s">
        <v>139</v>
      </c>
      <c r="DR232" s="1" t="s">
        <v>139</v>
      </c>
      <c r="DS232" s="1" t="s">
        <v>139</v>
      </c>
      <c r="DT232" s="1" t="s">
        <v>176</v>
      </c>
      <c r="DU232" s="1" t="s">
        <v>139</v>
      </c>
      <c r="DV232" s="1" t="s">
        <v>139</v>
      </c>
    </row>
    <row r="233" spans="111:126" x14ac:dyDescent="0.25">
      <c r="DG233">
        <v>5</v>
      </c>
      <c r="DH233" s="1" t="s">
        <v>566</v>
      </c>
      <c r="DI233" s="1" t="s">
        <v>907</v>
      </c>
      <c r="DJ233" s="1" t="s">
        <v>908</v>
      </c>
      <c r="DK233" s="1" t="s">
        <v>176</v>
      </c>
      <c r="DL233" s="1" t="s">
        <v>135</v>
      </c>
      <c r="DM233" s="1" t="s">
        <v>137</v>
      </c>
      <c r="DN233" s="1" t="s">
        <v>140</v>
      </c>
      <c r="DO233" s="1" t="s">
        <v>140</v>
      </c>
      <c r="DP233" s="1" t="s">
        <v>139</v>
      </c>
      <c r="DQ233" s="1" t="s">
        <v>139</v>
      </c>
      <c r="DR233" s="1" t="s">
        <v>139</v>
      </c>
      <c r="DS233" s="1" t="s">
        <v>139</v>
      </c>
      <c r="DT233" s="1" t="s">
        <v>176</v>
      </c>
      <c r="DU233" s="1" t="s">
        <v>139</v>
      </c>
      <c r="DV233" s="1" t="s">
        <v>139</v>
      </c>
    </row>
    <row r="234" spans="111:126" x14ac:dyDescent="0.25">
      <c r="DG234">
        <v>5</v>
      </c>
      <c r="DH234" s="1" t="s">
        <v>566</v>
      </c>
      <c r="DI234" s="1" t="s">
        <v>905</v>
      </c>
      <c r="DJ234" s="1" t="s">
        <v>906</v>
      </c>
      <c r="DK234" s="1" t="s">
        <v>176</v>
      </c>
      <c r="DL234" s="1" t="s">
        <v>135</v>
      </c>
      <c r="DM234" s="1" t="s">
        <v>145</v>
      </c>
      <c r="DN234" s="1" t="s">
        <v>140</v>
      </c>
      <c r="DO234" s="1" t="s">
        <v>140</v>
      </c>
      <c r="DP234" s="1" t="s">
        <v>139</v>
      </c>
      <c r="DQ234" s="1" t="s">
        <v>139</v>
      </c>
      <c r="DR234" s="1" t="s">
        <v>139</v>
      </c>
      <c r="DS234" s="1" t="s">
        <v>139</v>
      </c>
      <c r="DT234" s="1" t="s">
        <v>176</v>
      </c>
      <c r="DU234" s="1" t="s">
        <v>139</v>
      </c>
      <c r="DV234" s="1" t="s">
        <v>139</v>
      </c>
    </row>
    <row r="235" spans="111:126" x14ac:dyDescent="0.25">
      <c r="DG235">
        <v>5</v>
      </c>
      <c r="DH235" s="1" t="s">
        <v>566</v>
      </c>
      <c r="DI235" s="1" t="s">
        <v>903</v>
      </c>
      <c r="DJ235" s="1" t="s">
        <v>904</v>
      </c>
      <c r="DK235" s="1" t="s">
        <v>176</v>
      </c>
      <c r="DL235" s="1" t="s">
        <v>135</v>
      </c>
      <c r="DM235" s="1" t="s">
        <v>137</v>
      </c>
      <c r="DN235" s="1" t="s">
        <v>140</v>
      </c>
      <c r="DO235" s="1" t="s">
        <v>140</v>
      </c>
      <c r="DP235" s="1" t="s">
        <v>139</v>
      </c>
      <c r="DQ235" s="1" t="s">
        <v>139</v>
      </c>
      <c r="DR235" s="1" t="s">
        <v>139</v>
      </c>
      <c r="DS235" s="1" t="s">
        <v>139</v>
      </c>
      <c r="DT235" s="1" t="s">
        <v>176</v>
      </c>
      <c r="DU235" s="1" t="s">
        <v>139</v>
      </c>
      <c r="DV235" s="1" t="s">
        <v>139</v>
      </c>
    </row>
    <row r="236" spans="111:126" x14ac:dyDescent="0.25">
      <c r="DG236">
        <v>5</v>
      </c>
      <c r="DH236" s="1" t="s">
        <v>566</v>
      </c>
      <c r="DI236" s="1" t="s">
        <v>901</v>
      </c>
      <c r="DJ236" s="1" t="s">
        <v>902</v>
      </c>
      <c r="DK236" s="1" t="s">
        <v>176</v>
      </c>
      <c r="DL236" s="1" t="s">
        <v>135</v>
      </c>
      <c r="DM236" s="1" t="s">
        <v>137</v>
      </c>
      <c r="DN236" s="1" t="s">
        <v>140</v>
      </c>
      <c r="DO236" s="1" t="s">
        <v>140</v>
      </c>
      <c r="DP236" s="1" t="s">
        <v>139</v>
      </c>
      <c r="DQ236" s="1" t="s">
        <v>139</v>
      </c>
      <c r="DR236" s="1" t="s">
        <v>139</v>
      </c>
      <c r="DS236" s="1" t="s">
        <v>139</v>
      </c>
      <c r="DT236" s="1" t="s">
        <v>176</v>
      </c>
      <c r="DU236" s="1" t="s">
        <v>139</v>
      </c>
      <c r="DV236" s="1" t="s">
        <v>139</v>
      </c>
    </row>
    <row r="237" spans="111:126" x14ac:dyDescent="0.25">
      <c r="DG237">
        <v>5</v>
      </c>
      <c r="DH237" s="1" t="s">
        <v>566</v>
      </c>
      <c r="DI237" s="1" t="s">
        <v>899</v>
      </c>
      <c r="DJ237" s="1" t="s">
        <v>900</v>
      </c>
      <c r="DK237" s="1" t="s">
        <v>176</v>
      </c>
      <c r="DL237" s="1" t="s">
        <v>135</v>
      </c>
      <c r="DM237" s="1" t="s">
        <v>137</v>
      </c>
      <c r="DN237" s="1" t="s">
        <v>140</v>
      </c>
      <c r="DO237" s="1" t="s">
        <v>140</v>
      </c>
      <c r="DP237" s="1" t="s">
        <v>139</v>
      </c>
      <c r="DQ237" s="1" t="s">
        <v>139</v>
      </c>
      <c r="DR237" s="1" t="s">
        <v>139</v>
      </c>
      <c r="DS237" s="1" t="s">
        <v>139</v>
      </c>
      <c r="DT237" s="1" t="s">
        <v>176</v>
      </c>
      <c r="DU237" s="1" t="s">
        <v>139</v>
      </c>
      <c r="DV237" s="1" t="s">
        <v>139</v>
      </c>
    </row>
    <row r="238" spans="111:126" x14ac:dyDescent="0.25">
      <c r="DG238">
        <v>5</v>
      </c>
      <c r="DH238" s="1" t="s">
        <v>566</v>
      </c>
      <c r="DI238" s="1" t="s">
        <v>913</v>
      </c>
      <c r="DJ238" s="1" t="s">
        <v>914</v>
      </c>
      <c r="DK238" s="1" t="s">
        <v>176</v>
      </c>
      <c r="DL238" s="1" t="s">
        <v>135</v>
      </c>
      <c r="DM238" s="1" t="s">
        <v>140</v>
      </c>
      <c r="DN238" s="1" t="s">
        <v>140</v>
      </c>
      <c r="DO238" s="1" t="s">
        <v>140</v>
      </c>
      <c r="DP238" s="1" t="s">
        <v>139</v>
      </c>
      <c r="DQ238" s="1" t="s">
        <v>139</v>
      </c>
      <c r="DR238" s="1" t="s">
        <v>139</v>
      </c>
      <c r="DS238" s="1" t="s">
        <v>139</v>
      </c>
      <c r="DT238" s="1" t="s">
        <v>176</v>
      </c>
      <c r="DU238" s="1" t="s">
        <v>139</v>
      </c>
      <c r="DV238" s="1" t="s">
        <v>139</v>
      </c>
    </row>
    <row r="239" spans="111:126" x14ac:dyDescent="0.25">
      <c r="DG239">
        <v>5</v>
      </c>
      <c r="DH239" s="1" t="s">
        <v>566</v>
      </c>
      <c r="DI239" s="1" t="s">
        <v>915</v>
      </c>
      <c r="DJ239" s="1" t="s">
        <v>916</v>
      </c>
      <c r="DK239" s="1" t="s">
        <v>176</v>
      </c>
      <c r="DL239" s="1" t="s">
        <v>135</v>
      </c>
      <c r="DM239" s="1" t="s">
        <v>678</v>
      </c>
      <c r="DN239" s="1" t="s">
        <v>140</v>
      </c>
      <c r="DO239" s="1" t="s">
        <v>140</v>
      </c>
      <c r="DP239" s="1" t="s">
        <v>139</v>
      </c>
      <c r="DQ239" s="1" t="s">
        <v>139</v>
      </c>
      <c r="DR239" s="1" t="s">
        <v>139</v>
      </c>
      <c r="DS239" s="1" t="s">
        <v>139</v>
      </c>
      <c r="DT239" s="1" t="s">
        <v>176</v>
      </c>
      <c r="DU239" s="1" t="s">
        <v>139</v>
      </c>
      <c r="DV239" s="1" t="s">
        <v>139</v>
      </c>
    </row>
    <row r="240" spans="111:126" x14ac:dyDescent="0.25">
      <c r="DG240">
        <v>5</v>
      </c>
      <c r="DH240" s="1" t="s">
        <v>566</v>
      </c>
      <c r="DI240" s="1" t="s">
        <v>917</v>
      </c>
      <c r="DJ240" s="1" t="s">
        <v>918</v>
      </c>
      <c r="DK240" s="1" t="s">
        <v>176</v>
      </c>
      <c r="DL240" s="1" t="s">
        <v>135</v>
      </c>
      <c r="DM240" s="1" t="s">
        <v>678</v>
      </c>
      <c r="DN240" s="1" t="s">
        <v>140</v>
      </c>
      <c r="DO240" s="1" t="s">
        <v>140</v>
      </c>
      <c r="DP240" s="1" t="s">
        <v>139</v>
      </c>
      <c r="DQ240" s="1" t="s">
        <v>139</v>
      </c>
      <c r="DR240" s="1" t="s">
        <v>139</v>
      </c>
      <c r="DS240" s="1" t="s">
        <v>139</v>
      </c>
      <c r="DT240" s="1" t="s">
        <v>176</v>
      </c>
      <c r="DU240" s="1" t="s">
        <v>139</v>
      </c>
      <c r="DV240" s="1" t="s">
        <v>139</v>
      </c>
    </row>
    <row r="241" spans="111:126" x14ac:dyDescent="0.25">
      <c r="DG241">
        <v>5</v>
      </c>
      <c r="DH241" s="1" t="s">
        <v>566</v>
      </c>
      <c r="DI241" s="1" t="s">
        <v>919</v>
      </c>
      <c r="DJ241" s="1" t="s">
        <v>920</v>
      </c>
      <c r="DK241" s="1" t="s">
        <v>176</v>
      </c>
      <c r="DL241" s="1" t="s">
        <v>135</v>
      </c>
      <c r="DM241" s="1" t="s">
        <v>678</v>
      </c>
      <c r="DN241" s="1" t="s">
        <v>140</v>
      </c>
      <c r="DO241" s="1" t="s">
        <v>140</v>
      </c>
      <c r="DP241" s="1" t="s">
        <v>139</v>
      </c>
      <c r="DQ241" s="1" t="s">
        <v>139</v>
      </c>
      <c r="DR241" s="1" t="s">
        <v>139</v>
      </c>
      <c r="DS241" s="1" t="s">
        <v>139</v>
      </c>
      <c r="DT241" s="1" t="s">
        <v>176</v>
      </c>
      <c r="DU241" s="1" t="s">
        <v>139</v>
      </c>
      <c r="DV241" s="1" t="s">
        <v>139</v>
      </c>
    </row>
    <row r="242" spans="111:126" x14ac:dyDescent="0.25">
      <c r="DG242">
        <v>5</v>
      </c>
      <c r="DH242" s="1" t="s">
        <v>566</v>
      </c>
      <c r="DI242" s="1" t="s">
        <v>921</v>
      </c>
      <c r="DJ242" s="1" t="s">
        <v>922</v>
      </c>
      <c r="DK242" s="1" t="s">
        <v>176</v>
      </c>
      <c r="DL242" s="1" t="s">
        <v>135</v>
      </c>
      <c r="DM242" s="1" t="s">
        <v>140</v>
      </c>
      <c r="DN242" s="1" t="s">
        <v>140</v>
      </c>
      <c r="DO242" s="1" t="s">
        <v>140</v>
      </c>
      <c r="DP242" s="1" t="s">
        <v>139</v>
      </c>
      <c r="DQ242" s="1" t="s">
        <v>139</v>
      </c>
      <c r="DR242" s="1" t="s">
        <v>139</v>
      </c>
      <c r="DS242" s="1" t="s">
        <v>139</v>
      </c>
      <c r="DT242" s="1" t="s">
        <v>176</v>
      </c>
      <c r="DU242" s="1" t="s">
        <v>139</v>
      </c>
      <c r="DV242" s="1" t="s">
        <v>139</v>
      </c>
    </row>
    <row r="243" spans="111:126" x14ac:dyDescent="0.25">
      <c r="DG243">
        <v>5</v>
      </c>
      <c r="DH243" s="1" t="s">
        <v>566</v>
      </c>
      <c r="DI243" s="1" t="s">
        <v>923</v>
      </c>
      <c r="DJ243" s="1" t="s">
        <v>924</v>
      </c>
      <c r="DK243" s="1" t="s">
        <v>176</v>
      </c>
      <c r="DL243" s="1" t="s">
        <v>135</v>
      </c>
      <c r="DM243" s="1" t="s">
        <v>137</v>
      </c>
      <c r="DN243" s="1" t="s">
        <v>140</v>
      </c>
      <c r="DO243" s="1" t="s">
        <v>140</v>
      </c>
      <c r="DP243" s="1" t="s">
        <v>139</v>
      </c>
      <c r="DQ243" s="1" t="s">
        <v>139</v>
      </c>
      <c r="DR243" s="1" t="s">
        <v>139</v>
      </c>
      <c r="DS243" s="1" t="s">
        <v>139</v>
      </c>
      <c r="DT243" s="1" t="s">
        <v>176</v>
      </c>
      <c r="DU243" s="1" t="s">
        <v>139</v>
      </c>
      <c r="DV243" s="1" t="s">
        <v>139</v>
      </c>
    </row>
    <row r="244" spans="111:126" x14ac:dyDescent="0.25">
      <c r="DG244">
        <v>5</v>
      </c>
      <c r="DH244" s="1" t="s">
        <v>566</v>
      </c>
      <c r="DI244" s="1" t="s">
        <v>925</v>
      </c>
      <c r="DJ244" s="1" t="s">
        <v>926</v>
      </c>
      <c r="DK244" s="1" t="s">
        <v>176</v>
      </c>
      <c r="DL244" s="1" t="s">
        <v>135</v>
      </c>
      <c r="DM244" s="1" t="s">
        <v>137</v>
      </c>
      <c r="DN244" s="1" t="s">
        <v>140</v>
      </c>
      <c r="DO244" s="1" t="s">
        <v>140</v>
      </c>
      <c r="DP244" s="1" t="s">
        <v>139</v>
      </c>
      <c r="DQ244" s="1" t="s">
        <v>139</v>
      </c>
      <c r="DR244" s="1" t="s">
        <v>139</v>
      </c>
      <c r="DS244" s="1" t="s">
        <v>139</v>
      </c>
      <c r="DT244" s="1" t="s">
        <v>176</v>
      </c>
      <c r="DU244" s="1" t="s">
        <v>139</v>
      </c>
      <c r="DV244" s="1" t="s">
        <v>139</v>
      </c>
    </row>
    <row r="245" spans="111:126" x14ac:dyDescent="0.25">
      <c r="DG245">
        <v>5</v>
      </c>
      <c r="DH245" s="1" t="s">
        <v>566</v>
      </c>
      <c r="DI245" s="1" t="s">
        <v>927</v>
      </c>
      <c r="DJ245" s="1" t="s">
        <v>928</v>
      </c>
      <c r="DK245" s="1" t="s">
        <v>176</v>
      </c>
      <c r="DL245" s="1" t="s">
        <v>135</v>
      </c>
      <c r="DM245" s="1" t="s">
        <v>145</v>
      </c>
      <c r="DN245" s="1" t="s">
        <v>140</v>
      </c>
      <c r="DO245" s="1" t="s">
        <v>140</v>
      </c>
      <c r="DP245" s="1" t="s">
        <v>139</v>
      </c>
      <c r="DQ245" s="1" t="s">
        <v>139</v>
      </c>
      <c r="DR245" s="1" t="s">
        <v>139</v>
      </c>
      <c r="DS245" s="1" t="s">
        <v>139</v>
      </c>
      <c r="DT245" s="1" t="s">
        <v>176</v>
      </c>
      <c r="DU245" s="1" t="s">
        <v>139</v>
      </c>
      <c r="DV245" s="1" t="s">
        <v>139</v>
      </c>
    </row>
    <row r="246" spans="111:126" x14ac:dyDescent="0.25">
      <c r="DG246">
        <v>5</v>
      </c>
      <c r="DH246" s="1" t="s">
        <v>566</v>
      </c>
      <c r="DI246" s="1" t="s">
        <v>929</v>
      </c>
      <c r="DJ246" s="1" t="s">
        <v>930</v>
      </c>
      <c r="DK246" s="1" t="s">
        <v>176</v>
      </c>
      <c r="DL246" s="1" t="s">
        <v>135</v>
      </c>
      <c r="DM246" s="1" t="s">
        <v>137</v>
      </c>
      <c r="DN246" s="1" t="s">
        <v>140</v>
      </c>
      <c r="DO246" s="1" t="s">
        <v>140</v>
      </c>
      <c r="DP246" s="1" t="s">
        <v>139</v>
      </c>
      <c r="DQ246" s="1" t="s">
        <v>139</v>
      </c>
      <c r="DR246" s="1" t="s">
        <v>139</v>
      </c>
      <c r="DS246" s="1" t="s">
        <v>139</v>
      </c>
      <c r="DT246" s="1" t="s">
        <v>176</v>
      </c>
      <c r="DU246" s="1" t="s">
        <v>139</v>
      </c>
      <c r="DV246" s="1" t="s">
        <v>139</v>
      </c>
    </row>
    <row r="247" spans="111:126" x14ac:dyDescent="0.25">
      <c r="DG247">
        <v>5</v>
      </c>
      <c r="DH247" s="1" t="s">
        <v>566</v>
      </c>
      <c r="DI247" s="1" t="s">
        <v>931</v>
      </c>
      <c r="DJ247" s="1" t="s">
        <v>932</v>
      </c>
      <c r="DK247" s="1" t="s">
        <v>176</v>
      </c>
      <c r="DL247" s="1" t="s">
        <v>135</v>
      </c>
      <c r="DM247" s="1" t="s">
        <v>145</v>
      </c>
      <c r="DN247" s="1" t="s">
        <v>140</v>
      </c>
      <c r="DO247" s="1" t="s">
        <v>140</v>
      </c>
      <c r="DP247" s="1" t="s">
        <v>139</v>
      </c>
      <c r="DQ247" s="1" t="s">
        <v>139</v>
      </c>
      <c r="DR247" s="1" t="s">
        <v>139</v>
      </c>
      <c r="DS247" s="1" t="s">
        <v>139</v>
      </c>
      <c r="DT247" s="1" t="s">
        <v>176</v>
      </c>
      <c r="DU247" s="1" t="s">
        <v>139</v>
      </c>
      <c r="DV247" s="1" t="s">
        <v>139</v>
      </c>
    </row>
    <row r="248" spans="111:126" x14ac:dyDescent="0.25">
      <c r="DG248">
        <v>5</v>
      </c>
      <c r="DH248" s="1" t="s">
        <v>566</v>
      </c>
      <c r="DI248" s="1" t="s">
        <v>933</v>
      </c>
      <c r="DJ248" s="1" t="s">
        <v>934</v>
      </c>
      <c r="DK248" s="1" t="s">
        <v>176</v>
      </c>
      <c r="DL248" s="1" t="s">
        <v>135</v>
      </c>
      <c r="DM248" s="1" t="s">
        <v>145</v>
      </c>
      <c r="DN248" s="1" t="s">
        <v>140</v>
      </c>
      <c r="DO248" s="1" t="s">
        <v>140</v>
      </c>
      <c r="DP248" s="1" t="s">
        <v>139</v>
      </c>
      <c r="DQ248" s="1" t="s">
        <v>139</v>
      </c>
      <c r="DR248" s="1" t="s">
        <v>139</v>
      </c>
      <c r="DS248" s="1" t="s">
        <v>139</v>
      </c>
      <c r="DT248" s="1" t="s">
        <v>176</v>
      </c>
      <c r="DU248" s="1" t="s">
        <v>139</v>
      </c>
      <c r="DV248" s="1" t="s">
        <v>139</v>
      </c>
    </row>
    <row r="249" spans="111:126" x14ac:dyDescent="0.25">
      <c r="DG249">
        <v>5</v>
      </c>
      <c r="DH249" s="1" t="s">
        <v>566</v>
      </c>
      <c r="DI249" s="1" t="s">
        <v>935</v>
      </c>
      <c r="DJ249" s="1" t="s">
        <v>936</v>
      </c>
      <c r="DK249" s="1" t="s">
        <v>176</v>
      </c>
      <c r="DL249" s="1" t="s">
        <v>135</v>
      </c>
      <c r="DM249" s="1" t="s">
        <v>145</v>
      </c>
      <c r="DN249" s="1" t="s">
        <v>140</v>
      </c>
      <c r="DO249" s="1" t="s">
        <v>140</v>
      </c>
      <c r="DP249" s="1" t="s">
        <v>139</v>
      </c>
      <c r="DQ249" s="1" t="s">
        <v>139</v>
      </c>
      <c r="DR249" s="1" t="s">
        <v>139</v>
      </c>
      <c r="DS249" s="1" t="s">
        <v>139</v>
      </c>
      <c r="DT249" s="1" t="s">
        <v>176</v>
      </c>
      <c r="DU249" s="1" t="s">
        <v>139</v>
      </c>
      <c r="DV249" s="1" t="s">
        <v>139</v>
      </c>
    </row>
    <row r="250" spans="111:126" x14ac:dyDescent="0.25">
      <c r="DG250">
        <v>5</v>
      </c>
      <c r="DH250" s="1" t="s">
        <v>566</v>
      </c>
      <c r="DI250" s="1" t="s">
        <v>937</v>
      </c>
      <c r="DJ250" s="1" t="s">
        <v>938</v>
      </c>
      <c r="DK250" s="1" t="s">
        <v>176</v>
      </c>
      <c r="DL250" s="1" t="s">
        <v>135</v>
      </c>
      <c r="DM250" s="1" t="s">
        <v>145</v>
      </c>
      <c r="DN250" s="1" t="s">
        <v>140</v>
      </c>
      <c r="DO250" s="1" t="s">
        <v>140</v>
      </c>
      <c r="DP250" s="1" t="s">
        <v>139</v>
      </c>
      <c r="DQ250" s="1" t="s">
        <v>139</v>
      </c>
      <c r="DR250" s="1" t="s">
        <v>139</v>
      </c>
      <c r="DS250" s="1" t="s">
        <v>139</v>
      </c>
      <c r="DT250" s="1" t="s">
        <v>176</v>
      </c>
      <c r="DU250" s="1" t="s">
        <v>139</v>
      </c>
      <c r="DV250" s="1" t="s">
        <v>139</v>
      </c>
    </row>
    <row r="251" spans="111:126" x14ac:dyDescent="0.25">
      <c r="DG251">
        <v>5</v>
      </c>
      <c r="DH251" s="1" t="s">
        <v>566</v>
      </c>
      <c r="DI251" s="1" t="s">
        <v>939</v>
      </c>
      <c r="DJ251" s="1" t="s">
        <v>940</v>
      </c>
      <c r="DK251" s="1" t="s">
        <v>176</v>
      </c>
      <c r="DL251" s="1" t="s">
        <v>135</v>
      </c>
      <c r="DM251" s="1" t="s">
        <v>145</v>
      </c>
      <c r="DN251" s="1" t="s">
        <v>140</v>
      </c>
      <c r="DO251" s="1" t="s">
        <v>140</v>
      </c>
      <c r="DP251" s="1" t="s">
        <v>139</v>
      </c>
      <c r="DQ251" s="1" t="s">
        <v>139</v>
      </c>
      <c r="DR251" s="1" t="s">
        <v>139</v>
      </c>
      <c r="DS251" s="1" t="s">
        <v>139</v>
      </c>
      <c r="DT251" s="1" t="s">
        <v>176</v>
      </c>
      <c r="DU251" s="1" t="s">
        <v>139</v>
      </c>
      <c r="DV251" s="1" t="s">
        <v>139</v>
      </c>
    </row>
    <row r="252" spans="111:126" x14ac:dyDescent="0.25">
      <c r="DG252">
        <v>5</v>
      </c>
      <c r="DH252" s="1" t="s">
        <v>566</v>
      </c>
      <c r="DI252" s="1" t="s">
        <v>941</v>
      </c>
      <c r="DJ252" s="1" t="s">
        <v>942</v>
      </c>
      <c r="DK252" s="1" t="s">
        <v>176</v>
      </c>
      <c r="DL252" s="1" t="s">
        <v>135</v>
      </c>
      <c r="DM252" s="1" t="s">
        <v>678</v>
      </c>
      <c r="DN252" s="1" t="s">
        <v>140</v>
      </c>
      <c r="DO252" s="1" t="s">
        <v>140</v>
      </c>
      <c r="DP252" s="1" t="s">
        <v>139</v>
      </c>
      <c r="DQ252" s="1" t="s">
        <v>139</v>
      </c>
      <c r="DR252" s="1" t="s">
        <v>139</v>
      </c>
      <c r="DS252" s="1" t="s">
        <v>139</v>
      </c>
      <c r="DT252" s="1" t="s">
        <v>176</v>
      </c>
      <c r="DU252" s="1" t="s">
        <v>139</v>
      </c>
      <c r="DV252" s="1" t="s">
        <v>139</v>
      </c>
    </row>
    <row r="253" spans="111:126" x14ac:dyDescent="0.25">
      <c r="DG253">
        <v>5</v>
      </c>
      <c r="DH253" s="1" t="s">
        <v>566</v>
      </c>
      <c r="DI253" s="1" t="s">
        <v>943</v>
      </c>
      <c r="DJ253" s="1" t="s">
        <v>944</v>
      </c>
      <c r="DK253" s="1" t="s">
        <v>176</v>
      </c>
      <c r="DL253" s="1" t="s">
        <v>135</v>
      </c>
      <c r="DM253" s="1" t="s">
        <v>678</v>
      </c>
      <c r="DN253" s="1" t="s">
        <v>140</v>
      </c>
      <c r="DO253" s="1" t="s">
        <v>140</v>
      </c>
      <c r="DP253" s="1" t="s">
        <v>139</v>
      </c>
      <c r="DQ253" s="1" t="s">
        <v>139</v>
      </c>
      <c r="DR253" s="1" t="s">
        <v>139</v>
      </c>
      <c r="DS253" s="1" t="s">
        <v>139</v>
      </c>
      <c r="DT253" s="1" t="s">
        <v>176</v>
      </c>
      <c r="DU253" s="1" t="s">
        <v>139</v>
      </c>
      <c r="DV253" s="1" t="s">
        <v>139</v>
      </c>
    </row>
    <row r="254" spans="111:126" x14ac:dyDescent="0.25">
      <c r="DG254">
        <v>5</v>
      </c>
      <c r="DH254" s="1" t="s">
        <v>566</v>
      </c>
      <c r="DI254" s="1" t="s">
        <v>945</v>
      </c>
      <c r="DJ254" s="1" t="s">
        <v>946</v>
      </c>
      <c r="DK254" s="1" t="s">
        <v>176</v>
      </c>
      <c r="DL254" s="1" t="s">
        <v>135</v>
      </c>
      <c r="DM254" s="1" t="s">
        <v>145</v>
      </c>
      <c r="DN254" s="1" t="s">
        <v>140</v>
      </c>
      <c r="DO254" s="1" t="s">
        <v>140</v>
      </c>
      <c r="DP254" s="1" t="s">
        <v>139</v>
      </c>
      <c r="DQ254" s="1" t="s">
        <v>139</v>
      </c>
      <c r="DR254" s="1" t="s">
        <v>139</v>
      </c>
      <c r="DS254" s="1" t="s">
        <v>139</v>
      </c>
      <c r="DT254" s="1" t="s">
        <v>176</v>
      </c>
      <c r="DU254" s="1" t="s">
        <v>139</v>
      </c>
      <c r="DV254" s="1" t="s">
        <v>139</v>
      </c>
    </row>
    <row r="255" spans="111:126" x14ac:dyDescent="0.25">
      <c r="DG255">
        <v>5</v>
      </c>
      <c r="DH255" s="1" t="s">
        <v>566</v>
      </c>
      <c r="DI255" s="1" t="s">
        <v>947</v>
      </c>
      <c r="DJ255" s="1" t="s">
        <v>948</v>
      </c>
      <c r="DK255" s="1" t="s">
        <v>176</v>
      </c>
      <c r="DL255" s="1" t="s">
        <v>135</v>
      </c>
      <c r="DM255" s="1" t="s">
        <v>145</v>
      </c>
      <c r="DN255" s="1" t="s">
        <v>140</v>
      </c>
      <c r="DO255" s="1" t="s">
        <v>140</v>
      </c>
      <c r="DP255" s="1" t="s">
        <v>139</v>
      </c>
      <c r="DQ255" s="1" t="s">
        <v>139</v>
      </c>
      <c r="DR255" s="1" t="s">
        <v>139</v>
      </c>
      <c r="DS255" s="1" t="s">
        <v>139</v>
      </c>
      <c r="DT255" s="1" t="s">
        <v>176</v>
      </c>
      <c r="DU255" s="1" t="s">
        <v>139</v>
      </c>
      <c r="DV255" s="1" t="s">
        <v>139</v>
      </c>
    </row>
    <row r="256" spans="111:126" x14ac:dyDescent="0.25">
      <c r="DG256">
        <v>5</v>
      </c>
      <c r="DH256" s="1" t="s">
        <v>566</v>
      </c>
      <c r="DI256" s="1" t="s">
        <v>949</v>
      </c>
      <c r="DJ256" s="1" t="s">
        <v>950</v>
      </c>
      <c r="DK256" s="1" t="s">
        <v>176</v>
      </c>
      <c r="DL256" s="1" t="s">
        <v>135</v>
      </c>
      <c r="DM256" s="1" t="s">
        <v>145</v>
      </c>
      <c r="DN256" s="1" t="s">
        <v>140</v>
      </c>
      <c r="DO256" s="1" t="s">
        <v>140</v>
      </c>
      <c r="DP256" s="1" t="s">
        <v>139</v>
      </c>
      <c r="DQ256" s="1" t="s">
        <v>139</v>
      </c>
      <c r="DR256" s="1" t="s">
        <v>139</v>
      </c>
      <c r="DS256" s="1" t="s">
        <v>139</v>
      </c>
      <c r="DT256" s="1" t="s">
        <v>176</v>
      </c>
      <c r="DU256" s="1" t="s">
        <v>139</v>
      </c>
      <c r="DV256" s="1" t="s">
        <v>139</v>
      </c>
    </row>
    <row r="257" spans="111:126" x14ac:dyDescent="0.25">
      <c r="DG257">
        <v>5</v>
      </c>
      <c r="DH257" s="1" t="s">
        <v>566</v>
      </c>
      <c r="DI257" s="1" t="s">
        <v>951</v>
      </c>
      <c r="DJ257" s="1" t="s">
        <v>952</v>
      </c>
      <c r="DK257" s="1" t="s">
        <v>176</v>
      </c>
      <c r="DL257" s="1" t="s">
        <v>135</v>
      </c>
      <c r="DM257" s="1" t="s">
        <v>137</v>
      </c>
      <c r="DN257" s="1" t="s">
        <v>140</v>
      </c>
      <c r="DO257" s="1" t="s">
        <v>140</v>
      </c>
      <c r="DP257" s="1" t="s">
        <v>139</v>
      </c>
      <c r="DQ257" s="1" t="s">
        <v>139</v>
      </c>
      <c r="DR257" s="1" t="s">
        <v>139</v>
      </c>
      <c r="DS257" s="1" t="s">
        <v>139</v>
      </c>
      <c r="DT257" s="1" t="s">
        <v>176</v>
      </c>
      <c r="DU257" s="1" t="s">
        <v>139</v>
      </c>
      <c r="DV257" s="1" t="s">
        <v>139</v>
      </c>
    </row>
    <row r="258" spans="111:126" x14ac:dyDescent="0.25">
      <c r="DG258">
        <v>5</v>
      </c>
      <c r="DH258" s="1" t="s">
        <v>566</v>
      </c>
      <c r="DI258" s="1" t="s">
        <v>953</v>
      </c>
      <c r="DJ258" s="1" t="s">
        <v>954</v>
      </c>
      <c r="DK258" s="1" t="s">
        <v>176</v>
      </c>
      <c r="DL258" s="1" t="s">
        <v>135</v>
      </c>
      <c r="DM258" s="1" t="s">
        <v>137</v>
      </c>
      <c r="DN258" s="1" t="s">
        <v>140</v>
      </c>
      <c r="DO258" s="1" t="s">
        <v>140</v>
      </c>
      <c r="DP258" s="1" t="s">
        <v>139</v>
      </c>
      <c r="DQ258" s="1" t="s">
        <v>139</v>
      </c>
      <c r="DR258" s="1" t="s">
        <v>139</v>
      </c>
      <c r="DS258" s="1" t="s">
        <v>139</v>
      </c>
      <c r="DT258" s="1" t="s">
        <v>176</v>
      </c>
      <c r="DU258" s="1" t="s">
        <v>139</v>
      </c>
      <c r="DV258" s="1" t="s">
        <v>139</v>
      </c>
    </row>
    <row r="259" spans="111:126" x14ac:dyDescent="0.25">
      <c r="DG259">
        <v>5</v>
      </c>
      <c r="DH259" s="1" t="s">
        <v>566</v>
      </c>
      <c r="DI259" s="1" t="s">
        <v>955</v>
      </c>
      <c r="DJ259" s="1" t="s">
        <v>956</v>
      </c>
      <c r="DK259" s="1" t="s">
        <v>176</v>
      </c>
      <c r="DL259" s="1" t="s">
        <v>135</v>
      </c>
      <c r="DM259" s="1" t="s">
        <v>145</v>
      </c>
      <c r="DN259" s="1" t="s">
        <v>140</v>
      </c>
      <c r="DO259" s="1" t="s">
        <v>140</v>
      </c>
      <c r="DP259" s="1" t="s">
        <v>139</v>
      </c>
      <c r="DQ259" s="1" t="s">
        <v>139</v>
      </c>
      <c r="DR259" s="1" t="s">
        <v>139</v>
      </c>
      <c r="DS259" s="1" t="s">
        <v>139</v>
      </c>
      <c r="DT259" s="1" t="s">
        <v>176</v>
      </c>
      <c r="DU259" s="1" t="s">
        <v>139</v>
      </c>
      <c r="DV259" s="1" t="s">
        <v>139</v>
      </c>
    </row>
    <row r="260" spans="111:126" x14ac:dyDescent="0.25">
      <c r="DG260">
        <v>5</v>
      </c>
      <c r="DH260" s="1" t="s">
        <v>566</v>
      </c>
      <c r="DI260" s="1" t="s">
        <v>957</v>
      </c>
      <c r="DJ260" s="1" t="s">
        <v>958</v>
      </c>
      <c r="DK260" s="1" t="s">
        <v>176</v>
      </c>
      <c r="DL260" s="1" t="s">
        <v>135</v>
      </c>
      <c r="DM260" s="1" t="s">
        <v>137</v>
      </c>
      <c r="DN260" s="1" t="s">
        <v>140</v>
      </c>
      <c r="DO260" s="1" t="s">
        <v>140</v>
      </c>
      <c r="DP260" s="1" t="s">
        <v>139</v>
      </c>
      <c r="DQ260" s="1" t="s">
        <v>139</v>
      </c>
      <c r="DR260" s="1" t="s">
        <v>139</v>
      </c>
      <c r="DS260" s="1" t="s">
        <v>139</v>
      </c>
      <c r="DT260" s="1" t="s">
        <v>176</v>
      </c>
      <c r="DU260" s="1" t="s">
        <v>139</v>
      </c>
      <c r="DV260" s="1" t="s">
        <v>139</v>
      </c>
    </row>
    <row r="261" spans="111:126" x14ac:dyDescent="0.25">
      <c r="DG261">
        <v>5</v>
      </c>
      <c r="DH261" s="1" t="s">
        <v>566</v>
      </c>
      <c r="DI261" s="1" t="s">
        <v>963</v>
      </c>
      <c r="DJ261" s="1" t="s">
        <v>964</v>
      </c>
      <c r="DK261" s="1" t="s">
        <v>176</v>
      </c>
      <c r="DL261" s="1" t="s">
        <v>135</v>
      </c>
      <c r="DM261" s="1" t="s">
        <v>140</v>
      </c>
      <c r="DN261" s="1" t="s">
        <v>140</v>
      </c>
      <c r="DO261" s="1" t="s">
        <v>140</v>
      </c>
      <c r="DP261" s="1" t="s">
        <v>139</v>
      </c>
      <c r="DQ261" s="1" t="s">
        <v>139</v>
      </c>
      <c r="DR261" s="1" t="s">
        <v>139</v>
      </c>
      <c r="DS261" s="1" t="s">
        <v>139</v>
      </c>
      <c r="DT261" s="1" t="s">
        <v>176</v>
      </c>
      <c r="DU261" s="1" t="s">
        <v>139</v>
      </c>
      <c r="DV261" s="1" t="s">
        <v>139</v>
      </c>
    </row>
    <row r="262" spans="111:126" x14ac:dyDescent="0.25">
      <c r="DG262">
        <v>5</v>
      </c>
      <c r="DH262" s="1" t="s">
        <v>566</v>
      </c>
      <c r="DI262" s="1" t="s">
        <v>965</v>
      </c>
      <c r="DJ262" s="1" t="s">
        <v>966</v>
      </c>
      <c r="DK262" s="1" t="s">
        <v>176</v>
      </c>
      <c r="DL262" s="1" t="s">
        <v>135</v>
      </c>
      <c r="DM262" s="1" t="s">
        <v>140</v>
      </c>
      <c r="DN262" s="1" t="s">
        <v>140</v>
      </c>
      <c r="DO262" s="1" t="s">
        <v>140</v>
      </c>
      <c r="DP262" s="1" t="s">
        <v>139</v>
      </c>
      <c r="DQ262" s="1" t="s">
        <v>139</v>
      </c>
      <c r="DR262" s="1" t="s">
        <v>139</v>
      </c>
      <c r="DS262" s="1" t="s">
        <v>139</v>
      </c>
      <c r="DT262" s="1" t="s">
        <v>176</v>
      </c>
      <c r="DU262" s="1" t="s">
        <v>139</v>
      </c>
      <c r="DV262" s="1" t="s">
        <v>139</v>
      </c>
    </row>
    <row r="263" spans="111:126" x14ac:dyDescent="0.25">
      <c r="DG263">
        <v>5</v>
      </c>
      <c r="DH263" s="1" t="s">
        <v>566</v>
      </c>
      <c r="DI263" s="1" t="s">
        <v>967</v>
      </c>
      <c r="DJ263" s="1" t="s">
        <v>968</v>
      </c>
      <c r="DK263" s="1" t="s">
        <v>176</v>
      </c>
      <c r="DL263" s="1" t="s">
        <v>135</v>
      </c>
      <c r="DM263" s="1" t="s">
        <v>140</v>
      </c>
      <c r="DN263" s="1" t="s">
        <v>140</v>
      </c>
      <c r="DO263" s="1" t="s">
        <v>140</v>
      </c>
      <c r="DP263" s="1" t="s">
        <v>139</v>
      </c>
      <c r="DQ263" s="1" t="s">
        <v>139</v>
      </c>
      <c r="DR263" s="1" t="s">
        <v>139</v>
      </c>
      <c r="DS263" s="1" t="s">
        <v>139</v>
      </c>
      <c r="DT263" s="1" t="s">
        <v>176</v>
      </c>
      <c r="DU263" s="1" t="s">
        <v>139</v>
      </c>
      <c r="DV263" s="1" t="s">
        <v>139</v>
      </c>
    </row>
    <row r="264" spans="111:126" x14ac:dyDescent="0.25">
      <c r="DG264">
        <v>5</v>
      </c>
      <c r="DH264" s="1" t="s">
        <v>566</v>
      </c>
      <c r="DI264" s="1" t="s">
        <v>969</v>
      </c>
      <c r="DJ264" s="1" t="s">
        <v>970</v>
      </c>
      <c r="DK264" s="1" t="s">
        <v>176</v>
      </c>
      <c r="DL264" s="1" t="s">
        <v>135</v>
      </c>
      <c r="DM264" s="1" t="s">
        <v>140</v>
      </c>
      <c r="DN264" s="1" t="s">
        <v>140</v>
      </c>
      <c r="DO264" s="1" t="s">
        <v>140</v>
      </c>
      <c r="DP264" s="1" t="s">
        <v>139</v>
      </c>
      <c r="DQ264" s="1" t="s">
        <v>139</v>
      </c>
      <c r="DR264" s="1" t="s">
        <v>139</v>
      </c>
      <c r="DS264" s="1" t="s">
        <v>139</v>
      </c>
      <c r="DT264" s="1" t="s">
        <v>176</v>
      </c>
      <c r="DU264" s="1" t="s">
        <v>139</v>
      </c>
      <c r="DV264" s="1" t="s">
        <v>139</v>
      </c>
    </row>
    <row r="265" spans="111:126" x14ac:dyDescent="0.25">
      <c r="DG265">
        <v>5</v>
      </c>
      <c r="DH265" s="1" t="s">
        <v>566</v>
      </c>
      <c r="DI265" s="1" t="s">
        <v>971</v>
      </c>
      <c r="DJ265" s="1" t="s">
        <v>972</v>
      </c>
      <c r="DK265" s="1" t="s">
        <v>176</v>
      </c>
      <c r="DL265" s="1" t="s">
        <v>135</v>
      </c>
      <c r="DM265" s="1" t="s">
        <v>140</v>
      </c>
      <c r="DN265" s="1" t="s">
        <v>140</v>
      </c>
      <c r="DO265" s="1" t="s">
        <v>140</v>
      </c>
      <c r="DP265" s="1" t="s">
        <v>139</v>
      </c>
      <c r="DQ265" s="1" t="s">
        <v>139</v>
      </c>
      <c r="DR265" s="1" t="s">
        <v>139</v>
      </c>
      <c r="DS265" s="1" t="s">
        <v>139</v>
      </c>
      <c r="DT265" s="1" t="s">
        <v>176</v>
      </c>
      <c r="DU265" s="1" t="s">
        <v>139</v>
      </c>
      <c r="DV265" s="1" t="s">
        <v>139</v>
      </c>
    </row>
    <row r="266" spans="111:126" x14ac:dyDescent="0.25">
      <c r="DG266">
        <v>5</v>
      </c>
      <c r="DH266" s="1" t="s">
        <v>566</v>
      </c>
      <c r="DI266" s="1" t="s">
        <v>973</v>
      </c>
      <c r="DJ266" s="1" t="s">
        <v>974</v>
      </c>
      <c r="DK266" s="1" t="s">
        <v>176</v>
      </c>
      <c r="DL266" s="1" t="s">
        <v>135</v>
      </c>
      <c r="DM266" s="1" t="s">
        <v>140</v>
      </c>
      <c r="DN266" s="1" t="s">
        <v>140</v>
      </c>
      <c r="DO266" s="1" t="s">
        <v>140</v>
      </c>
      <c r="DP266" s="1" t="s">
        <v>139</v>
      </c>
      <c r="DQ266" s="1" t="s">
        <v>139</v>
      </c>
      <c r="DR266" s="1" t="s">
        <v>139</v>
      </c>
      <c r="DS266" s="1" t="s">
        <v>139</v>
      </c>
      <c r="DT266" s="1" t="s">
        <v>176</v>
      </c>
      <c r="DU266" s="1" t="s">
        <v>139</v>
      </c>
      <c r="DV266" s="1" t="s">
        <v>139</v>
      </c>
    </row>
    <row r="267" spans="111:126" x14ac:dyDescent="0.25">
      <c r="DG267">
        <v>5</v>
      </c>
      <c r="DH267" s="1" t="s">
        <v>566</v>
      </c>
      <c r="DI267" s="1" t="s">
        <v>975</v>
      </c>
      <c r="DJ267" s="1" t="s">
        <v>976</v>
      </c>
      <c r="DK267" s="1" t="s">
        <v>176</v>
      </c>
      <c r="DL267" s="1" t="s">
        <v>135</v>
      </c>
      <c r="DM267" s="1" t="s">
        <v>140</v>
      </c>
      <c r="DN267" s="1" t="s">
        <v>140</v>
      </c>
      <c r="DO267" s="1" t="s">
        <v>140</v>
      </c>
      <c r="DP267" s="1" t="s">
        <v>139</v>
      </c>
      <c r="DQ267" s="1" t="s">
        <v>139</v>
      </c>
      <c r="DR267" s="1" t="s">
        <v>139</v>
      </c>
      <c r="DS267" s="1" t="s">
        <v>139</v>
      </c>
      <c r="DT267" s="1" t="s">
        <v>176</v>
      </c>
      <c r="DU267" s="1" t="s">
        <v>139</v>
      </c>
      <c r="DV267" s="1" t="s">
        <v>139</v>
      </c>
    </row>
    <row r="268" spans="111:126" x14ac:dyDescent="0.25">
      <c r="DG268">
        <v>5</v>
      </c>
      <c r="DH268" s="1" t="s">
        <v>566</v>
      </c>
      <c r="DI268" s="1" t="s">
        <v>977</v>
      </c>
      <c r="DJ268" s="1" t="s">
        <v>978</v>
      </c>
      <c r="DK268" s="1" t="s">
        <v>176</v>
      </c>
      <c r="DL268" s="1" t="s">
        <v>135</v>
      </c>
      <c r="DM268" s="1" t="s">
        <v>137</v>
      </c>
      <c r="DN268" s="1" t="s">
        <v>140</v>
      </c>
      <c r="DO268" s="1" t="s">
        <v>140</v>
      </c>
      <c r="DP268" s="1" t="s">
        <v>139</v>
      </c>
      <c r="DQ268" s="1" t="s">
        <v>139</v>
      </c>
      <c r="DR268" s="1" t="s">
        <v>139</v>
      </c>
      <c r="DS268" s="1" t="s">
        <v>139</v>
      </c>
      <c r="DT268" s="1" t="s">
        <v>176</v>
      </c>
      <c r="DU268" s="1" t="s">
        <v>139</v>
      </c>
      <c r="DV268" s="1" t="s">
        <v>139</v>
      </c>
    </row>
    <row r="269" spans="111:126" x14ac:dyDescent="0.25">
      <c r="DG269">
        <v>5</v>
      </c>
      <c r="DH269" s="1" t="s">
        <v>566</v>
      </c>
      <c r="DI269" s="1" t="s">
        <v>553</v>
      </c>
      <c r="DJ269" s="1" t="s">
        <v>979</v>
      </c>
      <c r="DK269" s="1" t="s">
        <v>176</v>
      </c>
      <c r="DL269" s="1" t="s">
        <v>135</v>
      </c>
      <c r="DM269" s="1" t="s">
        <v>137</v>
      </c>
      <c r="DN269" s="1" t="s">
        <v>140</v>
      </c>
      <c r="DO269" s="1" t="s">
        <v>140</v>
      </c>
      <c r="DP269" s="1" t="s">
        <v>139</v>
      </c>
      <c r="DQ269" s="1" t="s">
        <v>139</v>
      </c>
      <c r="DR269" s="1" t="s">
        <v>139</v>
      </c>
      <c r="DS269" s="1" t="s">
        <v>139</v>
      </c>
      <c r="DT269" s="1" t="s">
        <v>176</v>
      </c>
      <c r="DU269" s="1" t="s">
        <v>139</v>
      </c>
      <c r="DV269" s="1" t="s">
        <v>139</v>
      </c>
    </row>
    <row r="270" spans="111:126" x14ac:dyDescent="0.25">
      <c r="DG270">
        <v>5</v>
      </c>
      <c r="DH270" s="1" t="s">
        <v>566</v>
      </c>
      <c r="DI270" s="1" t="s">
        <v>980</v>
      </c>
      <c r="DJ270" s="1" t="s">
        <v>981</v>
      </c>
      <c r="DK270" s="1" t="s">
        <v>176</v>
      </c>
      <c r="DL270" s="1" t="s">
        <v>135</v>
      </c>
      <c r="DM270" s="1" t="s">
        <v>140</v>
      </c>
      <c r="DN270" s="1" t="s">
        <v>140</v>
      </c>
      <c r="DO270" s="1" t="s">
        <v>140</v>
      </c>
      <c r="DP270" s="1" t="s">
        <v>139</v>
      </c>
      <c r="DQ270" s="1" t="s">
        <v>139</v>
      </c>
      <c r="DR270" s="1" t="s">
        <v>139</v>
      </c>
      <c r="DS270" s="1" t="s">
        <v>139</v>
      </c>
      <c r="DT270" s="1" t="s">
        <v>176</v>
      </c>
      <c r="DU270" s="1" t="s">
        <v>139</v>
      </c>
      <c r="DV270" s="1" t="s">
        <v>139</v>
      </c>
    </row>
    <row r="271" spans="111:126" x14ac:dyDescent="0.25">
      <c r="DG271">
        <v>5</v>
      </c>
      <c r="DH271" s="1" t="s">
        <v>566</v>
      </c>
      <c r="DI271" s="1" t="s">
        <v>982</v>
      </c>
      <c r="DJ271" s="1" t="s">
        <v>983</v>
      </c>
      <c r="DK271" s="1" t="s">
        <v>176</v>
      </c>
      <c r="DL271" s="1" t="s">
        <v>135</v>
      </c>
      <c r="DM271" s="1" t="s">
        <v>137</v>
      </c>
      <c r="DN271" s="1" t="s">
        <v>140</v>
      </c>
      <c r="DO271" s="1" t="s">
        <v>140</v>
      </c>
      <c r="DP271" s="1" t="s">
        <v>139</v>
      </c>
      <c r="DQ271" s="1" t="s">
        <v>139</v>
      </c>
      <c r="DR271" s="1" t="s">
        <v>139</v>
      </c>
      <c r="DS271" s="1" t="s">
        <v>139</v>
      </c>
      <c r="DT271" s="1" t="s">
        <v>176</v>
      </c>
      <c r="DU271" s="1" t="s">
        <v>139</v>
      </c>
      <c r="DV271" s="1" t="s">
        <v>139</v>
      </c>
    </row>
    <row r="272" spans="111:126" x14ac:dyDescent="0.25">
      <c r="DG272">
        <v>5</v>
      </c>
      <c r="DH272" s="1" t="s">
        <v>566</v>
      </c>
      <c r="DI272" s="1" t="s">
        <v>984</v>
      </c>
      <c r="DJ272" s="1" t="s">
        <v>985</v>
      </c>
      <c r="DK272" s="1" t="s">
        <v>176</v>
      </c>
      <c r="DL272" s="1" t="s">
        <v>135</v>
      </c>
      <c r="DM272" s="1" t="s">
        <v>140</v>
      </c>
      <c r="DN272" s="1" t="s">
        <v>140</v>
      </c>
      <c r="DO272" s="1" t="s">
        <v>140</v>
      </c>
      <c r="DP272" s="1" t="s">
        <v>139</v>
      </c>
      <c r="DQ272" s="1" t="s">
        <v>139</v>
      </c>
      <c r="DR272" s="1" t="s">
        <v>139</v>
      </c>
      <c r="DS272" s="1" t="s">
        <v>139</v>
      </c>
      <c r="DT272" s="1" t="s">
        <v>176</v>
      </c>
      <c r="DU272" s="1" t="s">
        <v>139</v>
      </c>
      <c r="DV272" s="1" t="s">
        <v>139</v>
      </c>
    </row>
    <row r="273" spans="111:126" x14ac:dyDescent="0.25">
      <c r="DG273">
        <v>5</v>
      </c>
      <c r="DH273" s="1" t="s">
        <v>566</v>
      </c>
      <c r="DI273" s="1" t="s">
        <v>959</v>
      </c>
      <c r="DJ273" s="1" t="s">
        <v>960</v>
      </c>
      <c r="DK273" s="1" t="s">
        <v>176</v>
      </c>
      <c r="DL273" s="1" t="s">
        <v>135</v>
      </c>
      <c r="DM273" s="1" t="s">
        <v>145</v>
      </c>
      <c r="DN273" s="1" t="s">
        <v>140</v>
      </c>
      <c r="DO273" s="1" t="s">
        <v>140</v>
      </c>
      <c r="DP273" s="1" t="s">
        <v>139</v>
      </c>
      <c r="DQ273" s="1" t="s">
        <v>139</v>
      </c>
      <c r="DR273" s="1" t="s">
        <v>139</v>
      </c>
      <c r="DS273" s="1" t="s">
        <v>139</v>
      </c>
      <c r="DT273" s="1" t="s">
        <v>176</v>
      </c>
      <c r="DU273" s="1" t="s">
        <v>139</v>
      </c>
      <c r="DV273" s="1" t="s">
        <v>139</v>
      </c>
    </row>
    <row r="274" spans="111:126" x14ac:dyDescent="0.25">
      <c r="DG274">
        <v>5</v>
      </c>
      <c r="DH274" s="1" t="s">
        <v>566</v>
      </c>
      <c r="DI274" s="1" t="s">
        <v>1004</v>
      </c>
      <c r="DJ274" s="1" t="s">
        <v>1005</v>
      </c>
      <c r="DK274" s="1" t="s">
        <v>176</v>
      </c>
      <c r="DL274" s="1" t="s">
        <v>135</v>
      </c>
      <c r="DM274" s="1" t="s">
        <v>137</v>
      </c>
      <c r="DN274" s="1" t="s">
        <v>140</v>
      </c>
      <c r="DO274" s="1" t="s">
        <v>140</v>
      </c>
      <c r="DP274" s="1" t="s">
        <v>139</v>
      </c>
      <c r="DQ274" s="1" t="s">
        <v>139</v>
      </c>
      <c r="DR274" s="1" t="s">
        <v>139</v>
      </c>
      <c r="DS274" s="1" t="s">
        <v>139</v>
      </c>
      <c r="DT274" s="1" t="s">
        <v>176</v>
      </c>
      <c r="DU274" s="1" t="s">
        <v>139</v>
      </c>
      <c r="DV274" s="1" t="s">
        <v>139</v>
      </c>
    </row>
    <row r="275" spans="111:126" x14ac:dyDescent="0.25">
      <c r="DG275">
        <v>5</v>
      </c>
      <c r="DH275" s="1" t="s">
        <v>566</v>
      </c>
      <c r="DI275" s="1" t="s">
        <v>1002</v>
      </c>
      <c r="DJ275" s="1" t="s">
        <v>1003</v>
      </c>
      <c r="DK275" s="1" t="s">
        <v>176</v>
      </c>
      <c r="DL275" s="1" t="s">
        <v>135</v>
      </c>
      <c r="DM275" s="1" t="s">
        <v>145</v>
      </c>
      <c r="DN275" s="1" t="s">
        <v>140</v>
      </c>
      <c r="DO275" s="1" t="s">
        <v>140</v>
      </c>
      <c r="DP275" s="1" t="s">
        <v>139</v>
      </c>
      <c r="DQ275" s="1" t="s">
        <v>139</v>
      </c>
      <c r="DR275" s="1" t="s">
        <v>139</v>
      </c>
      <c r="DS275" s="1" t="s">
        <v>139</v>
      </c>
      <c r="DT275" s="1" t="s">
        <v>176</v>
      </c>
      <c r="DU275" s="1" t="s">
        <v>139</v>
      </c>
      <c r="DV275" s="1" t="s">
        <v>139</v>
      </c>
    </row>
    <row r="276" spans="111:126" x14ac:dyDescent="0.25">
      <c r="DG276">
        <v>5</v>
      </c>
      <c r="DH276" s="1" t="s">
        <v>566</v>
      </c>
      <c r="DI276" s="1" t="s">
        <v>1000</v>
      </c>
      <c r="DJ276" s="1" t="s">
        <v>1001</v>
      </c>
      <c r="DK276" s="1" t="s">
        <v>176</v>
      </c>
      <c r="DL276" s="1" t="s">
        <v>135</v>
      </c>
      <c r="DM276" s="1" t="s">
        <v>145</v>
      </c>
      <c r="DN276" s="1" t="s">
        <v>140</v>
      </c>
      <c r="DO276" s="1" t="s">
        <v>140</v>
      </c>
      <c r="DP276" s="1" t="s">
        <v>139</v>
      </c>
      <c r="DQ276" s="1" t="s">
        <v>139</v>
      </c>
      <c r="DR276" s="1" t="s">
        <v>139</v>
      </c>
      <c r="DS276" s="1" t="s">
        <v>139</v>
      </c>
      <c r="DT276" s="1" t="s">
        <v>176</v>
      </c>
      <c r="DU276" s="1" t="s">
        <v>139</v>
      </c>
      <c r="DV276" s="1" t="s">
        <v>139</v>
      </c>
    </row>
    <row r="277" spans="111:126" x14ac:dyDescent="0.25">
      <c r="DG277">
        <v>5</v>
      </c>
      <c r="DH277" s="1" t="s">
        <v>566</v>
      </c>
      <c r="DI277" s="1" t="s">
        <v>998</v>
      </c>
      <c r="DJ277" s="1" t="s">
        <v>999</v>
      </c>
      <c r="DK277" s="1" t="s">
        <v>176</v>
      </c>
      <c r="DL277" s="1" t="s">
        <v>135</v>
      </c>
      <c r="DM277" s="1" t="s">
        <v>145</v>
      </c>
      <c r="DN277" s="1" t="s">
        <v>140</v>
      </c>
      <c r="DO277" s="1" t="s">
        <v>140</v>
      </c>
      <c r="DP277" s="1" t="s">
        <v>139</v>
      </c>
      <c r="DQ277" s="1" t="s">
        <v>139</v>
      </c>
      <c r="DR277" s="1" t="s">
        <v>139</v>
      </c>
      <c r="DS277" s="1" t="s">
        <v>139</v>
      </c>
      <c r="DT277" s="1" t="s">
        <v>176</v>
      </c>
      <c r="DU277" s="1" t="s">
        <v>139</v>
      </c>
      <c r="DV277" s="1" t="s">
        <v>139</v>
      </c>
    </row>
    <row r="278" spans="111:126" x14ac:dyDescent="0.25">
      <c r="DG278">
        <v>5</v>
      </c>
      <c r="DH278" s="1" t="s">
        <v>566</v>
      </c>
      <c r="DI278" s="1" t="s">
        <v>996</v>
      </c>
      <c r="DJ278" s="1" t="s">
        <v>997</v>
      </c>
      <c r="DK278" s="1" t="s">
        <v>176</v>
      </c>
      <c r="DL278" s="1" t="s">
        <v>135</v>
      </c>
      <c r="DM278" s="1" t="s">
        <v>145</v>
      </c>
      <c r="DN278" s="1" t="s">
        <v>140</v>
      </c>
      <c r="DO278" s="1" t="s">
        <v>140</v>
      </c>
      <c r="DP278" s="1" t="s">
        <v>139</v>
      </c>
      <c r="DQ278" s="1" t="s">
        <v>139</v>
      </c>
      <c r="DR278" s="1" t="s">
        <v>139</v>
      </c>
      <c r="DS278" s="1" t="s">
        <v>139</v>
      </c>
      <c r="DT278" s="1" t="s">
        <v>176</v>
      </c>
      <c r="DU278" s="1" t="s">
        <v>139</v>
      </c>
      <c r="DV278" s="1" t="s">
        <v>139</v>
      </c>
    </row>
    <row r="279" spans="111:126" x14ac:dyDescent="0.25">
      <c r="DG279">
        <v>5</v>
      </c>
      <c r="DH279" s="1" t="s">
        <v>566</v>
      </c>
      <c r="DI279" s="1" t="s">
        <v>994</v>
      </c>
      <c r="DJ279" s="1" t="s">
        <v>995</v>
      </c>
      <c r="DK279" s="1" t="s">
        <v>176</v>
      </c>
      <c r="DL279" s="1" t="s">
        <v>135</v>
      </c>
      <c r="DM279" s="1" t="s">
        <v>145</v>
      </c>
      <c r="DN279" s="1" t="s">
        <v>140</v>
      </c>
      <c r="DO279" s="1" t="s">
        <v>140</v>
      </c>
      <c r="DP279" s="1" t="s">
        <v>139</v>
      </c>
      <c r="DQ279" s="1" t="s">
        <v>139</v>
      </c>
      <c r="DR279" s="1" t="s">
        <v>139</v>
      </c>
      <c r="DS279" s="1" t="s">
        <v>139</v>
      </c>
      <c r="DT279" s="1" t="s">
        <v>176</v>
      </c>
      <c r="DU279" s="1" t="s">
        <v>139</v>
      </c>
      <c r="DV279" s="1" t="s">
        <v>139</v>
      </c>
    </row>
    <row r="280" spans="111:126" x14ac:dyDescent="0.25">
      <c r="DG280">
        <v>5</v>
      </c>
      <c r="DH280" s="1" t="s">
        <v>566</v>
      </c>
      <c r="DI280" s="1" t="s">
        <v>992</v>
      </c>
      <c r="DJ280" s="1" t="s">
        <v>993</v>
      </c>
      <c r="DK280" s="1" t="s">
        <v>176</v>
      </c>
      <c r="DL280" s="1" t="s">
        <v>135</v>
      </c>
      <c r="DM280" s="1" t="s">
        <v>137</v>
      </c>
      <c r="DN280" s="1" t="s">
        <v>140</v>
      </c>
      <c r="DO280" s="1" t="s">
        <v>140</v>
      </c>
      <c r="DP280" s="1" t="s">
        <v>139</v>
      </c>
      <c r="DQ280" s="1" t="s">
        <v>139</v>
      </c>
      <c r="DR280" s="1" t="s">
        <v>139</v>
      </c>
      <c r="DS280" s="1" t="s">
        <v>139</v>
      </c>
      <c r="DT280" s="1" t="s">
        <v>176</v>
      </c>
      <c r="DU280" s="1" t="s">
        <v>139</v>
      </c>
      <c r="DV280" s="1" t="s">
        <v>139</v>
      </c>
    </row>
    <row r="281" spans="111:126" x14ac:dyDescent="0.25">
      <c r="DG281">
        <v>5</v>
      </c>
      <c r="DH281" s="1" t="s">
        <v>566</v>
      </c>
      <c r="DI281" s="1" t="s">
        <v>990</v>
      </c>
      <c r="DJ281" s="1" t="s">
        <v>991</v>
      </c>
      <c r="DK281" s="1" t="s">
        <v>176</v>
      </c>
      <c r="DL281" s="1" t="s">
        <v>135</v>
      </c>
      <c r="DM281" s="1" t="s">
        <v>145</v>
      </c>
      <c r="DN281" s="1" t="s">
        <v>140</v>
      </c>
      <c r="DO281" s="1" t="s">
        <v>140</v>
      </c>
      <c r="DP281" s="1" t="s">
        <v>139</v>
      </c>
      <c r="DQ281" s="1" t="s">
        <v>139</v>
      </c>
      <c r="DR281" s="1" t="s">
        <v>139</v>
      </c>
      <c r="DS281" s="1" t="s">
        <v>139</v>
      </c>
      <c r="DT281" s="1" t="s">
        <v>176</v>
      </c>
      <c r="DU281" s="1" t="s">
        <v>139</v>
      </c>
      <c r="DV281" s="1" t="s">
        <v>139</v>
      </c>
    </row>
    <row r="282" spans="111:126" x14ac:dyDescent="0.25">
      <c r="DG282">
        <v>5</v>
      </c>
      <c r="DH282" s="1" t="s">
        <v>566</v>
      </c>
      <c r="DI282" s="1" t="s">
        <v>988</v>
      </c>
      <c r="DJ282" s="1" t="s">
        <v>989</v>
      </c>
      <c r="DK282" s="1" t="s">
        <v>176</v>
      </c>
      <c r="DL282" s="1" t="s">
        <v>135</v>
      </c>
      <c r="DM282" s="1" t="s">
        <v>137</v>
      </c>
      <c r="DN282" s="1" t="s">
        <v>140</v>
      </c>
      <c r="DO282" s="1" t="s">
        <v>140</v>
      </c>
      <c r="DP282" s="1" t="s">
        <v>139</v>
      </c>
      <c r="DQ282" s="1" t="s">
        <v>139</v>
      </c>
      <c r="DR282" s="1" t="s">
        <v>139</v>
      </c>
      <c r="DS282" s="1" t="s">
        <v>139</v>
      </c>
      <c r="DT282" s="1" t="s">
        <v>176</v>
      </c>
      <c r="DU282" s="1" t="s">
        <v>139</v>
      </c>
      <c r="DV282" s="1" t="s">
        <v>139</v>
      </c>
    </row>
    <row r="283" spans="111:126" x14ac:dyDescent="0.25">
      <c r="DG283">
        <v>5</v>
      </c>
      <c r="DH283" s="1" t="s">
        <v>566</v>
      </c>
      <c r="DI283" s="1" t="s">
        <v>986</v>
      </c>
      <c r="DJ283" s="1" t="s">
        <v>987</v>
      </c>
      <c r="DK283" s="1" t="s">
        <v>176</v>
      </c>
      <c r="DL283" s="1" t="s">
        <v>135</v>
      </c>
      <c r="DM283" s="1" t="s">
        <v>140</v>
      </c>
      <c r="DN283" s="1" t="s">
        <v>140</v>
      </c>
      <c r="DO283" s="1" t="s">
        <v>140</v>
      </c>
      <c r="DP283" s="1" t="s">
        <v>139</v>
      </c>
      <c r="DQ283" s="1" t="s">
        <v>139</v>
      </c>
      <c r="DR283" s="1" t="s">
        <v>139</v>
      </c>
      <c r="DS283" s="1" t="s">
        <v>139</v>
      </c>
      <c r="DT283" s="1" t="s">
        <v>176</v>
      </c>
      <c r="DU283" s="1" t="s">
        <v>139</v>
      </c>
      <c r="DV283" s="1" t="s">
        <v>139</v>
      </c>
    </row>
    <row r="284" spans="111:126" x14ac:dyDescent="0.25">
      <c r="DG284">
        <v>5</v>
      </c>
      <c r="DH284" s="1" t="s">
        <v>551</v>
      </c>
      <c r="DI284" s="1" t="s">
        <v>1010</v>
      </c>
      <c r="DJ284" s="1" t="s">
        <v>1011</v>
      </c>
      <c r="DK284" s="1" t="s">
        <v>176</v>
      </c>
      <c r="DL284" s="1" t="s">
        <v>135</v>
      </c>
      <c r="DM284" s="1" t="s">
        <v>140</v>
      </c>
      <c r="DN284" s="1" t="s">
        <v>140</v>
      </c>
      <c r="DO284" s="1" t="s">
        <v>140</v>
      </c>
      <c r="DP284" s="1" t="s">
        <v>139</v>
      </c>
      <c r="DQ284" s="1" t="s">
        <v>139</v>
      </c>
      <c r="DR284" s="1" t="s">
        <v>139</v>
      </c>
      <c r="DS284" s="1" t="s">
        <v>139</v>
      </c>
      <c r="DT284" s="1" t="s">
        <v>176</v>
      </c>
      <c r="DU284" s="1" t="s">
        <v>139</v>
      </c>
      <c r="DV284" s="1" t="s">
        <v>139</v>
      </c>
    </row>
    <row r="285" spans="111:126" x14ac:dyDescent="0.25">
      <c r="DG285">
        <v>5</v>
      </c>
      <c r="DH285" s="1" t="s">
        <v>551</v>
      </c>
      <c r="DI285" s="1" t="s">
        <v>1012</v>
      </c>
      <c r="DJ285" s="1" t="s">
        <v>1013</v>
      </c>
      <c r="DK285" s="1" t="s">
        <v>176</v>
      </c>
      <c r="DL285" s="1" t="s">
        <v>135</v>
      </c>
      <c r="DM285" s="1" t="s">
        <v>137</v>
      </c>
      <c r="DN285" s="1" t="s">
        <v>140</v>
      </c>
      <c r="DO285" s="1" t="s">
        <v>140</v>
      </c>
      <c r="DP285" s="1" t="s">
        <v>139</v>
      </c>
      <c r="DQ285" s="1" t="s">
        <v>139</v>
      </c>
      <c r="DR285" s="1" t="s">
        <v>139</v>
      </c>
      <c r="DS285" s="1" t="s">
        <v>139</v>
      </c>
      <c r="DT285" s="1" t="s">
        <v>176</v>
      </c>
      <c r="DU285" s="1" t="s">
        <v>139</v>
      </c>
      <c r="DV285" s="1" t="s">
        <v>139</v>
      </c>
    </row>
    <row r="286" spans="111:126" x14ac:dyDescent="0.25">
      <c r="DG286">
        <v>5</v>
      </c>
      <c r="DH286" s="1" t="s">
        <v>551</v>
      </c>
      <c r="DI286" s="1" t="s">
        <v>1014</v>
      </c>
      <c r="DJ286" s="1" t="s">
        <v>1015</v>
      </c>
      <c r="DK286" s="1" t="s">
        <v>176</v>
      </c>
      <c r="DL286" s="1" t="s">
        <v>135</v>
      </c>
      <c r="DM286" s="1" t="s">
        <v>137</v>
      </c>
      <c r="DN286" s="1" t="s">
        <v>140</v>
      </c>
      <c r="DO286" s="1" t="s">
        <v>140</v>
      </c>
      <c r="DP286" s="1" t="s">
        <v>139</v>
      </c>
      <c r="DQ286" s="1" t="s">
        <v>139</v>
      </c>
      <c r="DR286" s="1" t="s">
        <v>139</v>
      </c>
      <c r="DS286" s="1" t="s">
        <v>139</v>
      </c>
      <c r="DT286" s="1" t="s">
        <v>176</v>
      </c>
      <c r="DU286" s="1" t="s">
        <v>139</v>
      </c>
      <c r="DV286" s="1" t="s">
        <v>139</v>
      </c>
    </row>
    <row r="287" spans="111:126" x14ac:dyDescent="0.25">
      <c r="DG287">
        <v>5</v>
      </c>
      <c r="DH287" s="1" t="s">
        <v>551</v>
      </c>
      <c r="DI287" s="1" t="s">
        <v>1016</v>
      </c>
      <c r="DJ287" s="1" t="s">
        <v>1017</v>
      </c>
      <c r="DK287" s="1" t="s">
        <v>176</v>
      </c>
      <c r="DL287" s="1" t="s">
        <v>135</v>
      </c>
      <c r="DM287" s="1" t="s">
        <v>137</v>
      </c>
      <c r="DN287" s="1" t="s">
        <v>140</v>
      </c>
      <c r="DO287" s="1" t="s">
        <v>140</v>
      </c>
      <c r="DP287" s="1" t="s">
        <v>139</v>
      </c>
      <c r="DQ287" s="1" t="s">
        <v>139</v>
      </c>
      <c r="DR287" s="1" t="s">
        <v>139</v>
      </c>
      <c r="DS287" s="1" t="s">
        <v>139</v>
      </c>
      <c r="DT287" s="1" t="s">
        <v>176</v>
      </c>
      <c r="DU287" s="1" t="s">
        <v>139</v>
      </c>
      <c r="DV287" s="1" t="s">
        <v>139</v>
      </c>
    </row>
    <row r="288" spans="111:126" x14ac:dyDescent="0.25">
      <c r="DG288">
        <v>5</v>
      </c>
      <c r="DH288" s="1" t="s">
        <v>551</v>
      </c>
      <c r="DI288" s="1" t="s">
        <v>1018</v>
      </c>
      <c r="DJ288" s="1" t="s">
        <v>1019</v>
      </c>
      <c r="DK288" s="1" t="s">
        <v>176</v>
      </c>
      <c r="DL288" s="1" t="s">
        <v>135</v>
      </c>
      <c r="DM288" s="1" t="s">
        <v>145</v>
      </c>
      <c r="DN288" s="1" t="s">
        <v>140</v>
      </c>
      <c r="DO288" s="1" t="s">
        <v>140</v>
      </c>
      <c r="DP288" s="1" t="s">
        <v>139</v>
      </c>
      <c r="DQ288" s="1" t="s">
        <v>139</v>
      </c>
      <c r="DR288" s="1" t="s">
        <v>139</v>
      </c>
      <c r="DS288" s="1" t="s">
        <v>139</v>
      </c>
      <c r="DT288" s="1" t="s">
        <v>176</v>
      </c>
      <c r="DU288" s="1" t="s">
        <v>139</v>
      </c>
      <c r="DV288" s="1" t="s">
        <v>139</v>
      </c>
    </row>
    <row r="289" spans="111:126" x14ac:dyDescent="0.25">
      <c r="DG289">
        <v>5</v>
      </c>
      <c r="DH289" s="1" t="s">
        <v>551</v>
      </c>
      <c r="DI289" s="1" t="s">
        <v>1020</v>
      </c>
      <c r="DJ289" s="1" t="s">
        <v>1021</v>
      </c>
      <c r="DK289" s="1" t="s">
        <v>176</v>
      </c>
      <c r="DL289" s="1" t="s">
        <v>135</v>
      </c>
      <c r="DM289" s="1" t="s">
        <v>145</v>
      </c>
      <c r="DN289" s="1" t="s">
        <v>140</v>
      </c>
      <c r="DO289" s="1" t="s">
        <v>140</v>
      </c>
      <c r="DP289" s="1" t="s">
        <v>139</v>
      </c>
      <c r="DQ289" s="1" t="s">
        <v>139</v>
      </c>
      <c r="DR289" s="1" t="s">
        <v>139</v>
      </c>
      <c r="DS289" s="1" t="s">
        <v>139</v>
      </c>
      <c r="DT289" s="1" t="s">
        <v>176</v>
      </c>
      <c r="DU289" s="1" t="s">
        <v>139</v>
      </c>
      <c r="DV289" s="1" t="s">
        <v>139</v>
      </c>
    </row>
    <row r="290" spans="111:126" x14ac:dyDescent="0.25">
      <c r="DG290">
        <v>5</v>
      </c>
      <c r="DH290" s="1" t="s">
        <v>551</v>
      </c>
      <c r="DI290" s="1" t="s">
        <v>1022</v>
      </c>
      <c r="DJ290" s="1" t="s">
        <v>1023</v>
      </c>
      <c r="DK290" s="1" t="s">
        <v>176</v>
      </c>
      <c r="DL290" s="1" t="s">
        <v>135</v>
      </c>
      <c r="DM290" s="1" t="s">
        <v>145</v>
      </c>
      <c r="DN290" s="1" t="s">
        <v>140</v>
      </c>
      <c r="DO290" s="1" t="s">
        <v>140</v>
      </c>
      <c r="DP290" s="1" t="s">
        <v>139</v>
      </c>
      <c r="DQ290" s="1" t="s">
        <v>139</v>
      </c>
      <c r="DR290" s="1" t="s">
        <v>139</v>
      </c>
      <c r="DS290" s="1" t="s">
        <v>139</v>
      </c>
      <c r="DT290" s="1" t="s">
        <v>176</v>
      </c>
      <c r="DU290" s="1" t="s">
        <v>139</v>
      </c>
      <c r="DV290" s="1" t="s">
        <v>139</v>
      </c>
    </row>
    <row r="291" spans="111:126" x14ac:dyDescent="0.25">
      <c r="DG291">
        <v>5</v>
      </c>
      <c r="DH291" s="1" t="s">
        <v>551</v>
      </c>
      <c r="DI291" s="1" t="s">
        <v>1024</v>
      </c>
      <c r="DJ291" s="1" t="s">
        <v>1025</v>
      </c>
      <c r="DK291" s="1" t="s">
        <v>176</v>
      </c>
      <c r="DL291" s="1" t="s">
        <v>135</v>
      </c>
      <c r="DM291" s="1" t="s">
        <v>145</v>
      </c>
      <c r="DN291" s="1" t="s">
        <v>140</v>
      </c>
      <c r="DO291" s="1" t="s">
        <v>140</v>
      </c>
      <c r="DP291" s="1" t="s">
        <v>139</v>
      </c>
      <c r="DQ291" s="1" t="s">
        <v>139</v>
      </c>
      <c r="DR291" s="1" t="s">
        <v>139</v>
      </c>
      <c r="DS291" s="1" t="s">
        <v>139</v>
      </c>
      <c r="DT291" s="1" t="s">
        <v>176</v>
      </c>
      <c r="DU291" s="1" t="s">
        <v>139</v>
      </c>
      <c r="DV291" s="1" t="s">
        <v>139</v>
      </c>
    </row>
    <row r="292" spans="111:126" x14ac:dyDescent="0.25">
      <c r="DG292">
        <v>5</v>
      </c>
      <c r="DH292" s="1" t="s">
        <v>551</v>
      </c>
      <c r="DI292" s="1" t="s">
        <v>1026</v>
      </c>
      <c r="DJ292" s="1" t="s">
        <v>1027</v>
      </c>
      <c r="DK292" s="1" t="s">
        <v>176</v>
      </c>
      <c r="DL292" s="1" t="s">
        <v>135</v>
      </c>
      <c r="DM292" s="1" t="s">
        <v>145</v>
      </c>
      <c r="DN292" s="1" t="s">
        <v>140</v>
      </c>
      <c r="DO292" s="1" t="s">
        <v>140</v>
      </c>
      <c r="DP292" s="1" t="s">
        <v>139</v>
      </c>
      <c r="DQ292" s="1" t="s">
        <v>139</v>
      </c>
      <c r="DR292" s="1" t="s">
        <v>139</v>
      </c>
      <c r="DS292" s="1" t="s">
        <v>139</v>
      </c>
      <c r="DT292" s="1" t="s">
        <v>176</v>
      </c>
      <c r="DU292" s="1" t="s">
        <v>139</v>
      </c>
      <c r="DV292" s="1" t="s">
        <v>139</v>
      </c>
    </row>
    <row r="293" spans="111:126" x14ac:dyDescent="0.25">
      <c r="DG293">
        <v>5</v>
      </c>
      <c r="DH293" s="1" t="s">
        <v>551</v>
      </c>
      <c r="DI293" s="1" t="s">
        <v>1028</v>
      </c>
      <c r="DJ293" s="1" t="s">
        <v>1029</v>
      </c>
      <c r="DK293" s="1" t="s">
        <v>176</v>
      </c>
      <c r="DL293" s="1" t="s">
        <v>135</v>
      </c>
      <c r="DM293" s="1" t="s">
        <v>145</v>
      </c>
      <c r="DN293" s="1" t="s">
        <v>140</v>
      </c>
      <c r="DO293" s="1" t="s">
        <v>140</v>
      </c>
      <c r="DP293" s="1" t="s">
        <v>139</v>
      </c>
      <c r="DQ293" s="1" t="s">
        <v>139</v>
      </c>
      <c r="DR293" s="1" t="s">
        <v>139</v>
      </c>
      <c r="DS293" s="1" t="s">
        <v>139</v>
      </c>
      <c r="DT293" s="1" t="s">
        <v>176</v>
      </c>
      <c r="DU293" s="1" t="s">
        <v>139</v>
      </c>
      <c r="DV293" s="1" t="s">
        <v>139</v>
      </c>
    </row>
    <row r="294" spans="111:126" x14ac:dyDescent="0.25">
      <c r="DG294">
        <v>5</v>
      </c>
      <c r="DH294" s="1" t="s">
        <v>551</v>
      </c>
      <c r="DI294" s="1" t="s">
        <v>627</v>
      </c>
      <c r="DJ294" s="1" t="s">
        <v>628</v>
      </c>
      <c r="DK294" s="1" t="s">
        <v>176</v>
      </c>
      <c r="DL294" s="1" t="s">
        <v>135</v>
      </c>
      <c r="DM294" s="1" t="s">
        <v>140</v>
      </c>
      <c r="DN294" s="1" t="s">
        <v>140</v>
      </c>
      <c r="DO294" s="1" t="s">
        <v>140</v>
      </c>
      <c r="DP294" s="1" t="s">
        <v>139</v>
      </c>
      <c r="DQ294" s="1" t="s">
        <v>139</v>
      </c>
      <c r="DR294" s="1" t="s">
        <v>139</v>
      </c>
      <c r="DS294" s="1" t="s">
        <v>139</v>
      </c>
      <c r="DT294" s="1" t="s">
        <v>176</v>
      </c>
      <c r="DU294" s="1" t="s">
        <v>139</v>
      </c>
      <c r="DV294" s="1" t="s">
        <v>139</v>
      </c>
    </row>
    <row r="295" spans="111:126" x14ac:dyDescent="0.25">
      <c r="DG295">
        <v>5</v>
      </c>
      <c r="DH295" s="1" t="s">
        <v>551</v>
      </c>
      <c r="DI295" s="1" t="s">
        <v>1030</v>
      </c>
      <c r="DJ295" s="1" t="s">
        <v>1031</v>
      </c>
      <c r="DK295" s="1" t="s">
        <v>176</v>
      </c>
      <c r="DL295" s="1" t="s">
        <v>135</v>
      </c>
      <c r="DM295" s="1" t="s">
        <v>137</v>
      </c>
      <c r="DN295" s="1" t="s">
        <v>140</v>
      </c>
      <c r="DO295" s="1" t="s">
        <v>140</v>
      </c>
      <c r="DP295" s="1" t="s">
        <v>139</v>
      </c>
      <c r="DQ295" s="1" t="s">
        <v>139</v>
      </c>
      <c r="DR295" s="1" t="s">
        <v>139</v>
      </c>
      <c r="DS295" s="1" t="s">
        <v>139</v>
      </c>
      <c r="DT295" s="1" t="s">
        <v>176</v>
      </c>
      <c r="DU295" s="1" t="s">
        <v>139</v>
      </c>
      <c r="DV295" s="1" t="s">
        <v>139</v>
      </c>
    </row>
    <row r="296" spans="111:126" x14ac:dyDescent="0.25">
      <c r="DG296">
        <v>5</v>
      </c>
      <c r="DH296" s="1" t="s">
        <v>551</v>
      </c>
      <c r="DI296" s="1" t="s">
        <v>1032</v>
      </c>
      <c r="DJ296" s="1" t="s">
        <v>1033</v>
      </c>
      <c r="DK296" s="1" t="s">
        <v>176</v>
      </c>
      <c r="DL296" s="1" t="s">
        <v>135</v>
      </c>
      <c r="DM296" s="1" t="s">
        <v>691</v>
      </c>
      <c r="DN296" s="1" t="s">
        <v>140</v>
      </c>
      <c r="DO296" s="1" t="s">
        <v>140</v>
      </c>
      <c r="DP296" s="1" t="s">
        <v>139</v>
      </c>
      <c r="DQ296" s="1" t="s">
        <v>139</v>
      </c>
      <c r="DR296" s="1" t="s">
        <v>139</v>
      </c>
      <c r="DS296" s="1" t="s">
        <v>139</v>
      </c>
      <c r="DT296" s="1" t="s">
        <v>176</v>
      </c>
      <c r="DU296" s="1" t="s">
        <v>139</v>
      </c>
      <c r="DV296" s="1" t="s">
        <v>139</v>
      </c>
    </row>
    <row r="297" spans="111:126" x14ac:dyDescent="0.25">
      <c r="DG297">
        <v>5</v>
      </c>
      <c r="DH297" s="1" t="s">
        <v>551</v>
      </c>
      <c r="DI297" s="1" t="s">
        <v>1034</v>
      </c>
      <c r="DJ297" s="1" t="s">
        <v>1035</v>
      </c>
      <c r="DK297" s="1" t="s">
        <v>176</v>
      </c>
      <c r="DL297" s="1" t="s">
        <v>135</v>
      </c>
      <c r="DM297" s="1" t="s">
        <v>137</v>
      </c>
      <c r="DN297" s="1" t="s">
        <v>140</v>
      </c>
      <c r="DO297" s="1" t="s">
        <v>140</v>
      </c>
      <c r="DP297" s="1" t="s">
        <v>139</v>
      </c>
      <c r="DQ297" s="1" t="s">
        <v>139</v>
      </c>
      <c r="DR297" s="1" t="s">
        <v>139</v>
      </c>
      <c r="DS297" s="1" t="s">
        <v>139</v>
      </c>
      <c r="DT297" s="1" t="s">
        <v>176</v>
      </c>
      <c r="DU297" s="1" t="s">
        <v>139</v>
      </c>
      <c r="DV297" s="1" t="s">
        <v>139</v>
      </c>
    </row>
    <row r="298" spans="111:126" x14ac:dyDescent="0.25">
      <c r="DG298">
        <v>5</v>
      </c>
      <c r="DH298" s="1" t="s">
        <v>551</v>
      </c>
      <c r="DI298" s="1" t="s">
        <v>1036</v>
      </c>
      <c r="DJ298" s="1" t="s">
        <v>611</v>
      </c>
      <c r="DK298" s="1" t="s">
        <v>176</v>
      </c>
      <c r="DL298" s="1" t="s">
        <v>135</v>
      </c>
      <c r="DM298" s="1" t="s">
        <v>137</v>
      </c>
      <c r="DN298" s="1" t="s">
        <v>140</v>
      </c>
      <c r="DO298" s="1" t="s">
        <v>140</v>
      </c>
      <c r="DP298" s="1" t="s">
        <v>139</v>
      </c>
      <c r="DQ298" s="1" t="s">
        <v>139</v>
      </c>
      <c r="DR298" s="1" t="s">
        <v>139</v>
      </c>
      <c r="DS298" s="1" t="s">
        <v>139</v>
      </c>
      <c r="DT298" s="1" t="s">
        <v>176</v>
      </c>
      <c r="DU298" s="1" t="s">
        <v>139</v>
      </c>
      <c r="DV298" s="1" t="s">
        <v>139</v>
      </c>
    </row>
    <row r="299" spans="111:126" x14ac:dyDescent="0.25">
      <c r="DG299">
        <v>5</v>
      </c>
      <c r="DH299" s="1" t="s">
        <v>551</v>
      </c>
      <c r="DI299" s="1" t="s">
        <v>1037</v>
      </c>
      <c r="DJ299" s="1" t="s">
        <v>1038</v>
      </c>
      <c r="DK299" s="1" t="s">
        <v>176</v>
      </c>
      <c r="DL299" s="1" t="s">
        <v>135</v>
      </c>
      <c r="DM299" s="1" t="s">
        <v>137</v>
      </c>
      <c r="DN299" s="1" t="s">
        <v>140</v>
      </c>
      <c r="DO299" s="1" t="s">
        <v>140</v>
      </c>
      <c r="DP299" s="1" t="s">
        <v>139</v>
      </c>
      <c r="DQ299" s="1" t="s">
        <v>139</v>
      </c>
      <c r="DR299" s="1" t="s">
        <v>139</v>
      </c>
      <c r="DS299" s="1" t="s">
        <v>139</v>
      </c>
      <c r="DT299" s="1" t="s">
        <v>176</v>
      </c>
      <c r="DU299" s="1" t="s">
        <v>139</v>
      </c>
      <c r="DV299" s="1" t="s">
        <v>139</v>
      </c>
    </row>
    <row r="300" spans="111:126" x14ac:dyDescent="0.25">
      <c r="DG300">
        <v>5</v>
      </c>
      <c r="DH300" s="1" t="s">
        <v>551</v>
      </c>
      <c r="DI300" s="1" t="s">
        <v>377</v>
      </c>
      <c r="DJ300" s="1" t="s">
        <v>378</v>
      </c>
      <c r="DK300" s="1" t="s">
        <v>176</v>
      </c>
      <c r="DL300" s="1" t="s">
        <v>135</v>
      </c>
      <c r="DM300" s="1" t="s">
        <v>140</v>
      </c>
      <c r="DN300" s="1" t="s">
        <v>140</v>
      </c>
      <c r="DO300" s="1" t="s">
        <v>140</v>
      </c>
      <c r="DP300" s="1" t="s">
        <v>139</v>
      </c>
      <c r="DQ300" s="1" t="s">
        <v>139</v>
      </c>
      <c r="DR300" s="1" t="s">
        <v>139</v>
      </c>
      <c r="DS300" s="1" t="s">
        <v>139</v>
      </c>
      <c r="DT300" s="1" t="s">
        <v>176</v>
      </c>
      <c r="DU300" s="1" t="s">
        <v>139</v>
      </c>
      <c r="DV300" s="1" t="s">
        <v>139</v>
      </c>
    </row>
    <row r="301" spans="111:126" x14ac:dyDescent="0.25">
      <c r="DG301">
        <v>5</v>
      </c>
      <c r="DH301" s="1" t="s">
        <v>551</v>
      </c>
      <c r="DI301" s="1" t="s">
        <v>147</v>
      </c>
      <c r="DJ301" s="1" t="s">
        <v>250</v>
      </c>
      <c r="DK301" s="1" t="s">
        <v>176</v>
      </c>
      <c r="DL301" s="1" t="s">
        <v>135</v>
      </c>
      <c r="DM301" s="1" t="s">
        <v>137</v>
      </c>
      <c r="DN301" s="1" t="s">
        <v>140</v>
      </c>
      <c r="DO301" s="1" t="s">
        <v>140</v>
      </c>
      <c r="DP301" s="1" t="s">
        <v>139</v>
      </c>
      <c r="DQ301" s="1" t="s">
        <v>139</v>
      </c>
      <c r="DR301" s="1" t="s">
        <v>139</v>
      </c>
      <c r="DS301" s="1" t="s">
        <v>139</v>
      </c>
      <c r="DT301" s="1" t="s">
        <v>176</v>
      </c>
      <c r="DU301" s="1" t="s">
        <v>139</v>
      </c>
      <c r="DV301" s="1" t="s">
        <v>139</v>
      </c>
    </row>
    <row r="302" spans="111:126" x14ac:dyDescent="0.25">
      <c r="DG302">
        <v>5</v>
      </c>
      <c r="DH302" s="1" t="s">
        <v>551</v>
      </c>
      <c r="DI302" s="1" t="s">
        <v>1039</v>
      </c>
      <c r="DJ302" s="1" t="s">
        <v>653</v>
      </c>
      <c r="DK302" s="1" t="s">
        <v>176</v>
      </c>
      <c r="DL302" s="1" t="s">
        <v>135</v>
      </c>
      <c r="DM302" s="1" t="s">
        <v>137</v>
      </c>
      <c r="DN302" s="1" t="s">
        <v>140</v>
      </c>
      <c r="DO302" s="1" t="s">
        <v>140</v>
      </c>
      <c r="DP302" s="1" t="s">
        <v>139</v>
      </c>
      <c r="DQ302" s="1" t="s">
        <v>139</v>
      </c>
      <c r="DR302" s="1" t="s">
        <v>139</v>
      </c>
      <c r="DS302" s="1" t="s">
        <v>139</v>
      </c>
      <c r="DT302" s="1" t="s">
        <v>176</v>
      </c>
      <c r="DU302" s="1" t="s">
        <v>139</v>
      </c>
      <c r="DV302" s="1" t="s">
        <v>139</v>
      </c>
    </row>
    <row r="303" spans="111:126" x14ac:dyDescent="0.25">
      <c r="DG303">
        <v>5</v>
      </c>
      <c r="DH303" s="1" t="s">
        <v>551</v>
      </c>
      <c r="DI303" s="1" t="s">
        <v>543</v>
      </c>
      <c r="DJ303" s="1" t="s">
        <v>645</v>
      </c>
      <c r="DK303" s="1" t="s">
        <v>176</v>
      </c>
      <c r="DL303" s="1" t="s">
        <v>135</v>
      </c>
      <c r="DM303" s="1" t="s">
        <v>140</v>
      </c>
      <c r="DN303" s="1" t="s">
        <v>140</v>
      </c>
      <c r="DO303" s="1" t="s">
        <v>140</v>
      </c>
      <c r="DP303" s="1" t="s">
        <v>139</v>
      </c>
      <c r="DQ303" s="1" t="s">
        <v>139</v>
      </c>
      <c r="DR303" s="1" t="s">
        <v>139</v>
      </c>
      <c r="DS303" s="1" t="s">
        <v>139</v>
      </c>
      <c r="DT303" s="1" t="s">
        <v>176</v>
      </c>
      <c r="DU303" s="1" t="s">
        <v>139</v>
      </c>
      <c r="DV303" s="1" t="s">
        <v>139</v>
      </c>
    </row>
    <row r="304" spans="111:126" x14ac:dyDescent="0.25">
      <c r="DG304">
        <v>5</v>
      </c>
      <c r="DH304" s="1" t="s">
        <v>546</v>
      </c>
      <c r="DI304" s="1" t="s">
        <v>1040</v>
      </c>
      <c r="DJ304" s="1" t="s">
        <v>526</v>
      </c>
      <c r="DK304" s="1" t="s">
        <v>176</v>
      </c>
      <c r="DL304" s="1" t="s">
        <v>135</v>
      </c>
      <c r="DM304" s="1" t="s">
        <v>140</v>
      </c>
      <c r="DN304" s="1" t="s">
        <v>140</v>
      </c>
      <c r="DO304" s="1" t="s">
        <v>140</v>
      </c>
      <c r="DP304" s="1" t="s">
        <v>139</v>
      </c>
      <c r="DQ304" s="1" t="s">
        <v>139</v>
      </c>
      <c r="DR304" s="1" t="s">
        <v>139</v>
      </c>
      <c r="DS304" s="1" t="s">
        <v>139</v>
      </c>
      <c r="DT304" s="1" t="s">
        <v>176</v>
      </c>
      <c r="DU304" s="1" t="s">
        <v>139</v>
      </c>
      <c r="DV304" s="1" t="s">
        <v>139</v>
      </c>
    </row>
    <row r="305" spans="111:126" x14ac:dyDescent="0.25">
      <c r="DG305">
        <v>5</v>
      </c>
      <c r="DH305" s="1" t="s">
        <v>563</v>
      </c>
      <c r="DI305" s="1" t="s">
        <v>1041</v>
      </c>
      <c r="DJ305" s="1" t="s">
        <v>1042</v>
      </c>
      <c r="DK305" s="1" t="s">
        <v>176</v>
      </c>
      <c r="DL305" s="1" t="s">
        <v>135</v>
      </c>
      <c r="DM305" s="1" t="s">
        <v>137</v>
      </c>
      <c r="DN305" s="1" t="s">
        <v>140</v>
      </c>
      <c r="DO305" s="1" t="s">
        <v>140</v>
      </c>
      <c r="DP305" s="1" t="s">
        <v>139</v>
      </c>
      <c r="DQ305" s="1" t="s">
        <v>139</v>
      </c>
      <c r="DR305" s="1" t="s">
        <v>139</v>
      </c>
      <c r="DS305" s="1" t="s">
        <v>139</v>
      </c>
      <c r="DT305" s="1" t="s">
        <v>176</v>
      </c>
      <c r="DU305" s="1" t="s">
        <v>139</v>
      </c>
      <c r="DV305" s="1" t="s">
        <v>139</v>
      </c>
    </row>
    <row r="306" spans="111:126" x14ac:dyDescent="0.25">
      <c r="DG306">
        <v>5</v>
      </c>
      <c r="DH306" s="1" t="s">
        <v>563</v>
      </c>
      <c r="DI306" s="1" t="s">
        <v>1043</v>
      </c>
      <c r="DJ306" s="1" t="s">
        <v>1044</v>
      </c>
      <c r="DK306" s="1" t="s">
        <v>176</v>
      </c>
      <c r="DL306" s="1" t="s">
        <v>135</v>
      </c>
      <c r="DM306" s="1" t="s">
        <v>145</v>
      </c>
      <c r="DN306" s="1" t="s">
        <v>140</v>
      </c>
      <c r="DO306" s="1" t="s">
        <v>140</v>
      </c>
      <c r="DP306" s="1" t="s">
        <v>139</v>
      </c>
      <c r="DQ306" s="1" t="s">
        <v>139</v>
      </c>
      <c r="DR306" s="1" t="s">
        <v>139</v>
      </c>
      <c r="DS306" s="1" t="s">
        <v>139</v>
      </c>
      <c r="DT306" s="1" t="s">
        <v>176</v>
      </c>
      <c r="DU306" s="1" t="s">
        <v>139</v>
      </c>
      <c r="DV306" s="1" t="s">
        <v>139</v>
      </c>
    </row>
    <row r="307" spans="111:126" x14ac:dyDescent="0.25">
      <c r="DG307">
        <v>5</v>
      </c>
      <c r="DH307" s="1" t="s">
        <v>147</v>
      </c>
      <c r="DI307" s="1" t="s">
        <v>389</v>
      </c>
      <c r="DJ307" s="1" t="s">
        <v>390</v>
      </c>
      <c r="DK307" s="1" t="s">
        <v>176</v>
      </c>
      <c r="DL307" s="1" t="s">
        <v>135</v>
      </c>
      <c r="DM307" s="1" t="s">
        <v>145</v>
      </c>
      <c r="DN307" s="1" t="s">
        <v>140</v>
      </c>
      <c r="DO307" s="1" t="s">
        <v>140</v>
      </c>
      <c r="DP307" s="1" t="s">
        <v>139</v>
      </c>
      <c r="DQ307" s="1" t="s">
        <v>139</v>
      </c>
      <c r="DR307" s="1" t="s">
        <v>139</v>
      </c>
      <c r="DS307" s="1" t="s">
        <v>139</v>
      </c>
      <c r="DT307" s="1" t="s">
        <v>176</v>
      </c>
      <c r="DU307" s="1" t="s">
        <v>139</v>
      </c>
      <c r="DV307" s="1" t="s">
        <v>139</v>
      </c>
    </row>
    <row r="308" spans="111:126" x14ac:dyDescent="0.25">
      <c r="DG308">
        <v>5</v>
      </c>
      <c r="DH308" s="1" t="s">
        <v>147</v>
      </c>
      <c r="DI308" s="1" t="s">
        <v>387</v>
      </c>
      <c r="DJ308" s="1" t="s">
        <v>388</v>
      </c>
      <c r="DK308" s="1" t="s">
        <v>176</v>
      </c>
      <c r="DL308" s="1" t="s">
        <v>135</v>
      </c>
      <c r="DM308" s="1" t="s">
        <v>137</v>
      </c>
      <c r="DN308" s="1" t="s">
        <v>140</v>
      </c>
      <c r="DO308" s="1" t="s">
        <v>140</v>
      </c>
      <c r="DP308" s="1" t="s">
        <v>139</v>
      </c>
      <c r="DQ308" s="1" t="s">
        <v>139</v>
      </c>
      <c r="DR308" s="1" t="s">
        <v>139</v>
      </c>
      <c r="DS308" s="1" t="s">
        <v>139</v>
      </c>
      <c r="DT308" s="1" t="s">
        <v>176</v>
      </c>
      <c r="DU308" s="1" t="s">
        <v>139</v>
      </c>
      <c r="DV308" s="1" t="s">
        <v>139</v>
      </c>
    </row>
    <row r="309" spans="111:126" x14ac:dyDescent="0.25">
      <c r="DG309">
        <v>5</v>
      </c>
      <c r="DH309" s="1" t="s">
        <v>147</v>
      </c>
      <c r="DI309" s="1" t="s">
        <v>385</v>
      </c>
      <c r="DJ309" s="1" t="s">
        <v>386</v>
      </c>
      <c r="DK309" s="1" t="s">
        <v>176</v>
      </c>
      <c r="DL309" s="1" t="s">
        <v>135</v>
      </c>
      <c r="DM309" s="1" t="s">
        <v>145</v>
      </c>
      <c r="DN309" s="1" t="s">
        <v>140</v>
      </c>
      <c r="DO309" s="1" t="s">
        <v>140</v>
      </c>
      <c r="DP309" s="1" t="s">
        <v>139</v>
      </c>
      <c r="DQ309" s="1" t="s">
        <v>139</v>
      </c>
      <c r="DR309" s="1" t="s">
        <v>139</v>
      </c>
      <c r="DS309" s="1" t="s">
        <v>139</v>
      </c>
      <c r="DT309" s="1" t="s">
        <v>176</v>
      </c>
      <c r="DU309" s="1" t="s">
        <v>139</v>
      </c>
      <c r="DV309" s="1" t="s">
        <v>139</v>
      </c>
    </row>
    <row r="310" spans="111:126" x14ac:dyDescent="0.25">
      <c r="DG310">
        <v>5</v>
      </c>
      <c r="DH310" s="1" t="s">
        <v>147</v>
      </c>
      <c r="DI310" s="1" t="s">
        <v>383</v>
      </c>
      <c r="DJ310" s="1" t="s">
        <v>384</v>
      </c>
      <c r="DK310" s="1" t="s">
        <v>176</v>
      </c>
      <c r="DL310" s="1" t="s">
        <v>135</v>
      </c>
      <c r="DM310" s="1" t="s">
        <v>145</v>
      </c>
      <c r="DN310" s="1" t="s">
        <v>140</v>
      </c>
      <c r="DO310" s="1" t="s">
        <v>140</v>
      </c>
      <c r="DP310" s="1" t="s">
        <v>139</v>
      </c>
      <c r="DQ310" s="1" t="s">
        <v>139</v>
      </c>
      <c r="DR310" s="1" t="s">
        <v>139</v>
      </c>
      <c r="DS310" s="1" t="s">
        <v>139</v>
      </c>
      <c r="DT310" s="1" t="s">
        <v>176</v>
      </c>
      <c r="DU310" s="1" t="s">
        <v>139</v>
      </c>
      <c r="DV310" s="1" t="s">
        <v>139</v>
      </c>
    </row>
    <row r="311" spans="111:126" x14ac:dyDescent="0.25">
      <c r="DG311">
        <v>5</v>
      </c>
      <c r="DH311" s="1" t="s">
        <v>147</v>
      </c>
      <c r="DI311" s="1" t="s">
        <v>353</v>
      </c>
      <c r="DJ311" s="1" t="s">
        <v>354</v>
      </c>
      <c r="DK311" s="1" t="s">
        <v>176</v>
      </c>
      <c r="DL311" s="1" t="s">
        <v>135</v>
      </c>
      <c r="DM311" s="1" t="s">
        <v>145</v>
      </c>
      <c r="DN311" s="1" t="s">
        <v>140</v>
      </c>
      <c r="DO311" s="1" t="s">
        <v>140</v>
      </c>
      <c r="DP311" s="1" t="s">
        <v>139</v>
      </c>
      <c r="DQ311" s="1" t="s">
        <v>139</v>
      </c>
      <c r="DR311" s="1" t="s">
        <v>139</v>
      </c>
      <c r="DS311" s="1" t="s">
        <v>139</v>
      </c>
      <c r="DT311" s="1" t="s">
        <v>176</v>
      </c>
      <c r="DU311" s="1" t="s">
        <v>139</v>
      </c>
      <c r="DV311" s="1" t="s">
        <v>139</v>
      </c>
    </row>
    <row r="312" spans="111:126" x14ac:dyDescent="0.25">
      <c r="DG312">
        <v>5</v>
      </c>
      <c r="DH312" s="1" t="s">
        <v>147</v>
      </c>
      <c r="DI312" s="1" t="s">
        <v>351</v>
      </c>
      <c r="DJ312" s="1" t="s">
        <v>352</v>
      </c>
      <c r="DK312" s="1" t="s">
        <v>176</v>
      </c>
      <c r="DL312" s="1" t="s">
        <v>135</v>
      </c>
      <c r="DM312" s="1" t="s">
        <v>145</v>
      </c>
      <c r="DN312" s="1" t="s">
        <v>140</v>
      </c>
      <c r="DO312" s="1" t="s">
        <v>140</v>
      </c>
      <c r="DP312" s="1" t="s">
        <v>139</v>
      </c>
      <c r="DQ312" s="1" t="s">
        <v>139</v>
      </c>
      <c r="DR312" s="1" t="s">
        <v>139</v>
      </c>
      <c r="DS312" s="1" t="s">
        <v>139</v>
      </c>
      <c r="DT312" s="1" t="s">
        <v>176</v>
      </c>
      <c r="DU312" s="1" t="s">
        <v>139</v>
      </c>
      <c r="DV312" s="1" t="s">
        <v>139</v>
      </c>
    </row>
    <row r="313" spans="111:126" x14ac:dyDescent="0.25">
      <c r="DG313">
        <v>5</v>
      </c>
      <c r="DH313" s="1" t="s">
        <v>147</v>
      </c>
      <c r="DI313" s="1" t="s">
        <v>349</v>
      </c>
      <c r="DJ313" s="1" t="s">
        <v>350</v>
      </c>
      <c r="DK313" s="1" t="s">
        <v>176</v>
      </c>
      <c r="DL313" s="1" t="s">
        <v>135</v>
      </c>
      <c r="DM313" s="1" t="s">
        <v>140</v>
      </c>
      <c r="DN313" s="1" t="s">
        <v>140</v>
      </c>
      <c r="DO313" s="1" t="s">
        <v>140</v>
      </c>
      <c r="DP313" s="1" t="s">
        <v>139</v>
      </c>
      <c r="DQ313" s="1" t="s">
        <v>139</v>
      </c>
      <c r="DR313" s="1" t="s">
        <v>139</v>
      </c>
      <c r="DS313" s="1" t="s">
        <v>139</v>
      </c>
      <c r="DT313" s="1" t="s">
        <v>176</v>
      </c>
      <c r="DU313" s="1" t="s">
        <v>139</v>
      </c>
      <c r="DV313" s="1" t="s">
        <v>139</v>
      </c>
    </row>
    <row r="314" spans="111:126" x14ac:dyDescent="0.25">
      <c r="DG314">
        <v>5</v>
      </c>
      <c r="DH314" s="1" t="s">
        <v>147</v>
      </c>
      <c r="DI314" s="1" t="s">
        <v>347</v>
      </c>
      <c r="DJ314" s="1" t="s">
        <v>348</v>
      </c>
      <c r="DK314" s="1" t="s">
        <v>176</v>
      </c>
      <c r="DL314" s="1" t="s">
        <v>135</v>
      </c>
      <c r="DM314" s="1" t="s">
        <v>140</v>
      </c>
      <c r="DN314" s="1" t="s">
        <v>140</v>
      </c>
      <c r="DO314" s="1" t="s">
        <v>140</v>
      </c>
      <c r="DP314" s="1" t="s">
        <v>139</v>
      </c>
      <c r="DQ314" s="1" t="s">
        <v>139</v>
      </c>
      <c r="DR314" s="1" t="s">
        <v>139</v>
      </c>
      <c r="DS314" s="1" t="s">
        <v>139</v>
      </c>
      <c r="DT314" s="1" t="s">
        <v>176</v>
      </c>
      <c r="DU314" s="1" t="s">
        <v>139</v>
      </c>
      <c r="DV314" s="1" t="s">
        <v>139</v>
      </c>
    </row>
    <row r="315" spans="111:126" x14ac:dyDescent="0.25">
      <c r="DG315">
        <v>5</v>
      </c>
      <c r="DH315" s="1" t="s">
        <v>147</v>
      </c>
      <c r="DI315" s="1" t="s">
        <v>345</v>
      </c>
      <c r="DJ315" s="1" t="s">
        <v>346</v>
      </c>
      <c r="DK315" s="1" t="s">
        <v>176</v>
      </c>
      <c r="DL315" s="1" t="s">
        <v>135</v>
      </c>
      <c r="DM315" s="1" t="s">
        <v>140</v>
      </c>
      <c r="DN315" s="1" t="s">
        <v>140</v>
      </c>
      <c r="DO315" s="1" t="s">
        <v>140</v>
      </c>
      <c r="DP315" s="1" t="s">
        <v>139</v>
      </c>
      <c r="DQ315" s="1" t="s">
        <v>139</v>
      </c>
      <c r="DR315" s="1" t="s">
        <v>139</v>
      </c>
      <c r="DS315" s="1" t="s">
        <v>139</v>
      </c>
      <c r="DT315" s="1" t="s">
        <v>176</v>
      </c>
      <c r="DU315" s="1" t="s">
        <v>139</v>
      </c>
      <c r="DV315" s="1" t="s">
        <v>139</v>
      </c>
    </row>
    <row r="316" spans="111:126" x14ac:dyDescent="0.25">
      <c r="DG316">
        <v>5</v>
      </c>
      <c r="DH316" s="1" t="s">
        <v>147</v>
      </c>
      <c r="DI316" s="1" t="s">
        <v>318</v>
      </c>
      <c r="DJ316" s="1" t="s">
        <v>256</v>
      </c>
      <c r="DK316" s="1" t="s">
        <v>176</v>
      </c>
      <c r="DL316" s="1" t="s">
        <v>135</v>
      </c>
      <c r="DM316" s="1" t="s">
        <v>137</v>
      </c>
      <c r="DN316" s="1" t="s">
        <v>140</v>
      </c>
      <c r="DO316" s="1" t="s">
        <v>140</v>
      </c>
      <c r="DP316" s="1" t="s">
        <v>139</v>
      </c>
      <c r="DQ316" s="1" t="s">
        <v>139</v>
      </c>
      <c r="DR316" s="1" t="s">
        <v>139</v>
      </c>
      <c r="DS316" s="1" t="s">
        <v>139</v>
      </c>
      <c r="DT316" s="1" t="s">
        <v>176</v>
      </c>
      <c r="DU316" s="1" t="s">
        <v>139</v>
      </c>
      <c r="DV316" s="1" t="s">
        <v>139</v>
      </c>
    </row>
    <row r="317" spans="111:126" x14ac:dyDescent="0.25">
      <c r="DG317">
        <v>5</v>
      </c>
      <c r="DH317" s="1" t="s">
        <v>147</v>
      </c>
      <c r="DI317" s="1" t="s">
        <v>343</v>
      </c>
      <c r="DJ317" s="1" t="s">
        <v>344</v>
      </c>
      <c r="DK317" s="1" t="s">
        <v>176</v>
      </c>
      <c r="DL317" s="1" t="s">
        <v>135</v>
      </c>
      <c r="DM317" s="1" t="s">
        <v>137</v>
      </c>
      <c r="DN317" s="1" t="s">
        <v>140</v>
      </c>
      <c r="DO317" s="1" t="s">
        <v>140</v>
      </c>
      <c r="DP317" s="1" t="s">
        <v>139</v>
      </c>
      <c r="DQ317" s="1" t="s">
        <v>139</v>
      </c>
      <c r="DR317" s="1" t="s">
        <v>139</v>
      </c>
      <c r="DS317" s="1" t="s">
        <v>139</v>
      </c>
      <c r="DT317" s="1" t="s">
        <v>176</v>
      </c>
      <c r="DU317" s="1" t="s">
        <v>139</v>
      </c>
      <c r="DV317" s="1" t="s">
        <v>139</v>
      </c>
    </row>
    <row r="318" spans="111:126" x14ac:dyDescent="0.25">
      <c r="DG318">
        <v>5</v>
      </c>
      <c r="DH318" s="1" t="s">
        <v>147</v>
      </c>
      <c r="DI318" s="1" t="s">
        <v>341</v>
      </c>
      <c r="DJ318" s="1" t="s">
        <v>342</v>
      </c>
      <c r="DK318" s="1" t="s">
        <v>176</v>
      </c>
      <c r="DL318" s="1" t="s">
        <v>135</v>
      </c>
      <c r="DM318" s="1" t="s">
        <v>145</v>
      </c>
      <c r="DN318" s="1" t="s">
        <v>140</v>
      </c>
      <c r="DO318" s="1" t="s">
        <v>140</v>
      </c>
      <c r="DP318" s="1" t="s">
        <v>139</v>
      </c>
      <c r="DQ318" s="1" t="s">
        <v>139</v>
      </c>
      <c r="DR318" s="1" t="s">
        <v>139</v>
      </c>
      <c r="DS318" s="1" t="s">
        <v>139</v>
      </c>
      <c r="DT318" s="1" t="s">
        <v>176</v>
      </c>
      <c r="DU318" s="1" t="s">
        <v>139</v>
      </c>
      <c r="DV318" s="1" t="s">
        <v>139</v>
      </c>
    </row>
    <row r="319" spans="111:126" x14ac:dyDescent="0.25">
      <c r="DG319">
        <v>5</v>
      </c>
      <c r="DH319" s="1" t="s">
        <v>147</v>
      </c>
      <c r="DI319" s="1" t="s">
        <v>339</v>
      </c>
      <c r="DJ319" s="1" t="s">
        <v>340</v>
      </c>
      <c r="DK319" s="1" t="s">
        <v>176</v>
      </c>
      <c r="DL319" s="1" t="s">
        <v>135</v>
      </c>
      <c r="DM319" s="1" t="s">
        <v>145</v>
      </c>
      <c r="DN319" s="1" t="s">
        <v>140</v>
      </c>
      <c r="DO319" s="1" t="s">
        <v>140</v>
      </c>
      <c r="DP319" s="1" t="s">
        <v>139</v>
      </c>
      <c r="DQ319" s="1" t="s">
        <v>139</v>
      </c>
      <c r="DR319" s="1" t="s">
        <v>139</v>
      </c>
      <c r="DS319" s="1" t="s">
        <v>139</v>
      </c>
      <c r="DT319" s="1" t="s">
        <v>176</v>
      </c>
      <c r="DU319" s="1" t="s">
        <v>139</v>
      </c>
      <c r="DV319" s="1" t="s">
        <v>139</v>
      </c>
    </row>
    <row r="320" spans="111:126" x14ac:dyDescent="0.25">
      <c r="DG320">
        <v>5</v>
      </c>
      <c r="DH320" s="1" t="s">
        <v>147</v>
      </c>
      <c r="DI320" s="1" t="s">
        <v>337</v>
      </c>
      <c r="DJ320" s="1" t="s">
        <v>338</v>
      </c>
      <c r="DK320" s="1" t="s">
        <v>176</v>
      </c>
      <c r="DL320" s="1" t="s">
        <v>135</v>
      </c>
      <c r="DM320" s="1" t="s">
        <v>145</v>
      </c>
      <c r="DN320" s="1" t="s">
        <v>140</v>
      </c>
      <c r="DO320" s="1" t="s">
        <v>140</v>
      </c>
      <c r="DP320" s="1" t="s">
        <v>139</v>
      </c>
      <c r="DQ320" s="1" t="s">
        <v>139</v>
      </c>
      <c r="DR320" s="1" t="s">
        <v>139</v>
      </c>
      <c r="DS320" s="1" t="s">
        <v>139</v>
      </c>
      <c r="DT320" s="1" t="s">
        <v>176</v>
      </c>
      <c r="DU320" s="1" t="s">
        <v>139</v>
      </c>
      <c r="DV320" s="1" t="s">
        <v>139</v>
      </c>
    </row>
    <row r="321" spans="111:126" x14ac:dyDescent="0.25">
      <c r="DG321">
        <v>5</v>
      </c>
      <c r="DH321" s="1" t="s">
        <v>147</v>
      </c>
      <c r="DI321" s="1" t="s">
        <v>335</v>
      </c>
      <c r="DJ321" s="1" t="s">
        <v>336</v>
      </c>
      <c r="DK321" s="1" t="s">
        <v>176</v>
      </c>
      <c r="DL321" s="1" t="s">
        <v>135</v>
      </c>
      <c r="DM321" s="1" t="s">
        <v>137</v>
      </c>
      <c r="DN321" s="1" t="s">
        <v>140</v>
      </c>
      <c r="DO321" s="1" t="s">
        <v>140</v>
      </c>
      <c r="DP321" s="1" t="s">
        <v>139</v>
      </c>
      <c r="DQ321" s="1" t="s">
        <v>139</v>
      </c>
      <c r="DR321" s="1" t="s">
        <v>139</v>
      </c>
      <c r="DS321" s="1" t="s">
        <v>139</v>
      </c>
      <c r="DT321" s="1" t="s">
        <v>176</v>
      </c>
      <c r="DU321" s="1" t="s">
        <v>139</v>
      </c>
      <c r="DV321" s="1" t="s">
        <v>139</v>
      </c>
    </row>
    <row r="322" spans="111:126" x14ac:dyDescent="0.25">
      <c r="DG322">
        <v>5</v>
      </c>
      <c r="DH322" s="1" t="s">
        <v>147</v>
      </c>
      <c r="DI322" s="1" t="s">
        <v>333</v>
      </c>
      <c r="DJ322" s="1" t="s">
        <v>334</v>
      </c>
      <c r="DK322" s="1" t="s">
        <v>176</v>
      </c>
      <c r="DL322" s="1" t="s">
        <v>135</v>
      </c>
      <c r="DM322" s="1" t="s">
        <v>137</v>
      </c>
      <c r="DN322" s="1" t="s">
        <v>140</v>
      </c>
      <c r="DO322" s="1" t="s">
        <v>140</v>
      </c>
      <c r="DP322" s="1" t="s">
        <v>139</v>
      </c>
      <c r="DQ322" s="1" t="s">
        <v>139</v>
      </c>
      <c r="DR322" s="1" t="s">
        <v>139</v>
      </c>
      <c r="DS322" s="1" t="s">
        <v>139</v>
      </c>
      <c r="DT322" s="1" t="s">
        <v>176</v>
      </c>
      <c r="DU322" s="1" t="s">
        <v>139</v>
      </c>
      <c r="DV322" s="1" t="s">
        <v>139</v>
      </c>
    </row>
    <row r="323" spans="111:126" x14ac:dyDescent="0.25">
      <c r="DG323">
        <v>5</v>
      </c>
      <c r="DH323" s="1" t="s">
        <v>147</v>
      </c>
      <c r="DI323" s="1" t="s">
        <v>331</v>
      </c>
      <c r="DJ323" s="1" t="s">
        <v>332</v>
      </c>
      <c r="DK323" s="1" t="s">
        <v>176</v>
      </c>
      <c r="DL323" s="1" t="s">
        <v>135</v>
      </c>
      <c r="DM323" s="1" t="s">
        <v>137</v>
      </c>
      <c r="DN323" s="1" t="s">
        <v>140</v>
      </c>
      <c r="DO323" s="1" t="s">
        <v>140</v>
      </c>
      <c r="DP323" s="1" t="s">
        <v>139</v>
      </c>
      <c r="DQ323" s="1" t="s">
        <v>139</v>
      </c>
      <c r="DR323" s="1" t="s">
        <v>139</v>
      </c>
      <c r="DS323" s="1" t="s">
        <v>139</v>
      </c>
      <c r="DT323" s="1" t="s">
        <v>176</v>
      </c>
      <c r="DU323" s="1" t="s">
        <v>139</v>
      </c>
      <c r="DV323" s="1" t="s">
        <v>139</v>
      </c>
    </row>
    <row r="324" spans="111:126" x14ac:dyDescent="0.25">
      <c r="DG324">
        <v>5</v>
      </c>
      <c r="DH324" s="1" t="s">
        <v>147</v>
      </c>
      <c r="DI324" s="1" t="s">
        <v>355</v>
      </c>
      <c r="DJ324" s="1" t="s">
        <v>356</v>
      </c>
      <c r="DK324" s="1" t="s">
        <v>176</v>
      </c>
      <c r="DL324" s="1" t="s">
        <v>135</v>
      </c>
      <c r="DM324" s="1" t="s">
        <v>137</v>
      </c>
      <c r="DN324" s="1" t="s">
        <v>140</v>
      </c>
      <c r="DO324" s="1" t="s">
        <v>140</v>
      </c>
      <c r="DP324" s="1" t="s">
        <v>139</v>
      </c>
      <c r="DQ324" s="1" t="s">
        <v>139</v>
      </c>
      <c r="DR324" s="1" t="s">
        <v>139</v>
      </c>
      <c r="DS324" s="1" t="s">
        <v>139</v>
      </c>
      <c r="DT324" s="1" t="s">
        <v>176</v>
      </c>
      <c r="DU324" s="1" t="s">
        <v>139</v>
      </c>
      <c r="DV324" s="1" t="s">
        <v>139</v>
      </c>
    </row>
    <row r="325" spans="111:126" x14ac:dyDescent="0.25">
      <c r="DG325">
        <v>5</v>
      </c>
      <c r="DH325" s="1" t="s">
        <v>147</v>
      </c>
      <c r="DI325" s="1" t="s">
        <v>357</v>
      </c>
      <c r="DJ325" s="1" t="s">
        <v>358</v>
      </c>
      <c r="DK325" s="1" t="s">
        <v>176</v>
      </c>
      <c r="DL325" s="1" t="s">
        <v>135</v>
      </c>
      <c r="DM325" s="1" t="s">
        <v>137</v>
      </c>
      <c r="DN325" s="1" t="s">
        <v>140</v>
      </c>
      <c r="DO325" s="1" t="s">
        <v>140</v>
      </c>
      <c r="DP325" s="1" t="s">
        <v>139</v>
      </c>
      <c r="DQ325" s="1" t="s">
        <v>139</v>
      </c>
      <c r="DR325" s="1" t="s">
        <v>139</v>
      </c>
      <c r="DS325" s="1" t="s">
        <v>139</v>
      </c>
      <c r="DT325" s="1" t="s">
        <v>176</v>
      </c>
      <c r="DU325" s="1" t="s">
        <v>139</v>
      </c>
      <c r="DV325" s="1" t="s">
        <v>139</v>
      </c>
    </row>
    <row r="326" spans="111:126" x14ac:dyDescent="0.25">
      <c r="DG326">
        <v>5</v>
      </c>
      <c r="DH326" s="1" t="s">
        <v>147</v>
      </c>
      <c r="DI326" s="1" t="s">
        <v>359</v>
      </c>
      <c r="DJ326" s="1" t="s">
        <v>360</v>
      </c>
      <c r="DK326" s="1" t="s">
        <v>176</v>
      </c>
      <c r="DL326" s="1" t="s">
        <v>135</v>
      </c>
      <c r="DM326" s="1" t="s">
        <v>137</v>
      </c>
      <c r="DN326" s="1" t="s">
        <v>140</v>
      </c>
      <c r="DO326" s="1" t="s">
        <v>140</v>
      </c>
      <c r="DP326" s="1" t="s">
        <v>139</v>
      </c>
      <c r="DQ326" s="1" t="s">
        <v>139</v>
      </c>
      <c r="DR326" s="1" t="s">
        <v>139</v>
      </c>
      <c r="DS326" s="1" t="s">
        <v>139</v>
      </c>
      <c r="DT326" s="1" t="s">
        <v>176</v>
      </c>
      <c r="DU326" s="1" t="s">
        <v>139</v>
      </c>
      <c r="DV326" s="1" t="s">
        <v>139</v>
      </c>
    </row>
    <row r="327" spans="111:126" x14ac:dyDescent="0.25">
      <c r="DG327">
        <v>5</v>
      </c>
      <c r="DH327" s="1" t="s">
        <v>147</v>
      </c>
      <c r="DI327" s="1" t="s">
        <v>361</v>
      </c>
      <c r="DJ327" s="1" t="s">
        <v>362</v>
      </c>
      <c r="DK327" s="1" t="s">
        <v>176</v>
      </c>
      <c r="DL327" s="1" t="s">
        <v>135</v>
      </c>
      <c r="DM327" s="1" t="s">
        <v>137</v>
      </c>
      <c r="DN327" s="1" t="s">
        <v>140</v>
      </c>
      <c r="DO327" s="1" t="s">
        <v>140</v>
      </c>
      <c r="DP327" s="1" t="s">
        <v>139</v>
      </c>
      <c r="DQ327" s="1" t="s">
        <v>139</v>
      </c>
      <c r="DR327" s="1" t="s">
        <v>139</v>
      </c>
      <c r="DS327" s="1" t="s">
        <v>139</v>
      </c>
      <c r="DT327" s="1" t="s">
        <v>176</v>
      </c>
      <c r="DU327" s="1" t="s">
        <v>139</v>
      </c>
      <c r="DV327" s="1" t="s">
        <v>139</v>
      </c>
    </row>
    <row r="328" spans="111:126" x14ac:dyDescent="0.25">
      <c r="DG328">
        <v>5</v>
      </c>
      <c r="DH328" s="1" t="s">
        <v>147</v>
      </c>
      <c r="DI328" s="1" t="s">
        <v>363</v>
      </c>
      <c r="DJ328" s="1" t="s">
        <v>364</v>
      </c>
      <c r="DK328" s="1" t="s">
        <v>176</v>
      </c>
      <c r="DL328" s="1" t="s">
        <v>135</v>
      </c>
      <c r="DM328" s="1" t="s">
        <v>145</v>
      </c>
      <c r="DN328" s="1" t="s">
        <v>140</v>
      </c>
      <c r="DO328" s="1" t="s">
        <v>140</v>
      </c>
      <c r="DP328" s="1" t="s">
        <v>139</v>
      </c>
      <c r="DQ328" s="1" t="s">
        <v>139</v>
      </c>
      <c r="DR328" s="1" t="s">
        <v>139</v>
      </c>
      <c r="DS328" s="1" t="s">
        <v>139</v>
      </c>
      <c r="DT328" s="1" t="s">
        <v>176</v>
      </c>
      <c r="DU328" s="1" t="s">
        <v>139</v>
      </c>
      <c r="DV328" s="1" t="s">
        <v>139</v>
      </c>
    </row>
    <row r="329" spans="111:126" x14ac:dyDescent="0.25">
      <c r="DG329">
        <v>5</v>
      </c>
      <c r="DH329" s="1" t="s">
        <v>147</v>
      </c>
      <c r="DI329" s="1" t="s">
        <v>365</v>
      </c>
      <c r="DJ329" s="1" t="s">
        <v>366</v>
      </c>
      <c r="DK329" s="1" t="s">
        <v>176</v>
      </c>
      <c r="DL329" s="1" t="s">
        <v>135</v>
      </c>
      <c r="DM329" s="1" t="s">
        <v>145</v>
      </c>
      <c r="DN329" s="1" t="s">
        <v>140</v>
      </c>
      <c r="DO329" s="1" t="s">
        <v>140</v>
      </c>
      <c r="DP329" s="1" t="s">
        <v>139</v>
      </c>
      <c r="DQ329" s="1" t="s">
        <v>139</v>
      </c>
      <c r="DR329" s="1" t="s">
        <v>139</v>
      </c>
      <c r="DS329" s="1" t="s">
        <v>139</v>
      </c>
      <c r="DT329" s="1" t="s">
        <v>176</v>
      </c>
      <c r="DU329" s="1" t="s">
        <v>139</v>
      </c>
      <c r="DV329" s="1" t="s">
        <v>139</v>
      </c>
    </row>
    <row r="330" spans="111:126" x14ac:dyDescent="0.25">
      <c r="DG330">
        <v>5</v>
      </c>
      <c r="DH330" s="1" t="s">
        <v>147</v>
      </c>
      <c r="DI330" s="1" t="s">
        <v>367</v>
      </c>
      <c r="DJ330" s="1" t="s">
        <v>368</v>
      </c>
      <c r="DK330" s="1" t="s">
        <v>176</v>
      </c>
      <c r="DL330" s="1" t="s">
        <v>135</v>
      </c>
      <c r="DM330" s="1" t="s">
        <v>145</v>
      </c>
      <c r="DN330" s="1" t="s">
        <v>140</v>
      </c>
      <c r="DO330" s="1" t="s">
        <v>140</v>
      </c>
      <c r="DP330" s="1" t="s">
        <v>139</v>
      </c>
      <c r="DQ330" s="1" t="s">
        <v>139</v>
      </c>
      <c r="DR330" s="1" t="s">
        <v>139</v>
      </c>
      <c r="DS330" s="1" t="s">
        <v>139</v>
      </c>
      <c r="DT330" s="1" t="s">
        <v>176</v>
      </c>
      <c r="DU330" s="1" t="s">
        <v>139</v>
      </c>
      <c r="DV330" s="1" t="s">
        <v>139</v>
      </c>
    </row>
    <row r="331" spans="111:126" x14ac:dyDescent="0.25">
      <c r="DG331">
        <v>5</v>
      </c>
      <c r="DH331" s="1" t="s">
        <v>147</v>
      </c>
      <c r="DI331" s="1" t="s">
        <v>369</v>
      </c>
      <c r="DJ331" s="1" t="s">
        <v>370</v>
      </c>
      <c r="DK331" s="1" t="s">
        <v>176</v>
      </c>
      <c r="DL331" s="1" t="s">
        <v>135</v>
      </c>
      <c r="DM331" s="1" t="s">
        <v>145</v>
      </c>
      <c r="DN331" s="1" t="s">
        <v>140</v>
      </c>
      <c r="DO331" s="1" t="s">
        <v>140</v>
      </c>
      <c r="DP331" s="1" t="s">
        <v>139</v>
      </c>
      <c r="DQ331" s="1" t="s">
        <v>139</v>
      </c>
      <c r="DR331" s="1" t="s">
        <v>139</v>
      </c>
      <c r="DS331" s="1" t="s">
        <v>139</v>
      </c>
      <c r="DT331" s="1" t="s">
        <v>176</v>
      </c>
      <c r="DU331" s="1" t="s">
        <v>139</v>
      </c>
      <c r="DV331" s="1" t="s">
        <v>139</v>
      </c>
    </row>
    <row r="332" spans="111:126" x14ac:dyDescent="0.25">
      <c r="DG332">
        <v>5</v>
      </c>
      <c r="DH332" s="1" t="s">
        <v>147</v>
      </c>
      <c r="DI332" s="1" t="s">
        <v>371</v>
      </c>
      <c r="DJ332" s="1" t="s">
        <v>372</v>
      </c>
      <c r="DK332" s="1" t="s">
        <v>176</v>
      </c>
      <c r="DL332" s="1" t="s">
        <v>135</v>
      </c>
      <c r="DM332" s="1" t="s">
        <v>145</v>
      </c>
      <c r="DN332" s="1" t="s">
        <v>140</v>
      </c>
      <c r="DO332" s="1" t="s">
        <v>140</v>
      </c>
      <c r="DP332" s="1" t="s">
        <v>139</v>
      </c>
      <c r="DQ332" s="1" t="s">
        <v>139</v>
      </c>
      <c r="DR332" s="1" t="s">
        <v>139</v>
      </c>
      <c r="DS332" s="1" t="s">
        <v>139</v>
      </c>
      <c r="DT332" s="1" t="s">
        <v>176</v>
      </c>
      <c r="DU332" s="1" t="s">
        <v>139</v>
      </c>
      <c r="DV332" s="1" t="s">
        <v>139</v>
      </c>
    </row>
    <row r="333" spans="111:126" x14ac:dyDescent="0.25">
      <c r="DG333">
        <v>5</v>
      </c>
      <c r="DH333" s="1" t="s">
        <v>147</v>
      </c>
      <c r="DI333" s="1" t="s">
        <v>373</v>
      </c>
      <c r="DJ333" s="1" t="s">
        <v>374</v>
      </c>
      <c r="DK333" s="1" t="s">
        <v>176</v>
      </c>
      <c r="DL333" s="1" t="s">
        <v>135</v>
      </c>
      <c r="DM333" s="1" t="s">
        <v>145</v>
      </c>
      <c r="DN333" s="1" t="s">
        <v>140</v>
      </c>
      <c r="DO333" s="1" t="s">
        <v>140</v>
      </c>
      <c r="DP333" s="1" t="s">
        <v>139</v>
      </c>
      <c r="DQ333" s="1" t="s">
        <v>139</v>
      </c>
      <c r="DR333" s="1" t="s">
        <v>139</v>
      </c>
      <c r="DS333" s="1" t="s">
        <v>139</v>
      </c>
      <c r="DT333" s="1" t="s">
        <v>176</v>
      </c>
      <c r="DU333" s="1" t="s">
        <v>139</v>
      </c>
      <c r="DV333" s="1" t="s">
        <v>139</v>
      </c>
    </row>
    <row r="334" spans="111:126" x14ac:dyDescent="0.25">
      <c r="DG334">
        <v>5</v>
      </c>
      <c r="DH334" s="1" t="s">
        <v>147</v>
      </c>
      <c r="DI334" s="1" t="s">
        <v>375</v>
      </c>
      <c r="DJ334" s="1" t="s">
        <v>376</v>
      </c>
      <c r="DK334" s="1" t="s">
        <v>176</v>
      </c>
      <c r="DL334" s="1" t="s">
        <v>135</v>
      </c>
      <c r="DM334" s="1" t="s">
        <v>137</v>
      </c>
      <c r="DN334" s="1" t="s">
        <v>140</v>
      </c>
      <c r="DO334" s="1" t="s">
        <v>140</v>
      </c>
      <c r="DP334" s="1" t="s">
        <v>139</v>
      </c>
      <c r="DQ334" s="1" t="s">
        <v>139</v>
      </c>
      <c r="DR334" s="1" t="s">
        <v>139</v>
      </c>
      <c r="DS334" s="1" t="s">
        <v>139</v>
      </c>
      <c r="DT334" s="1" t="s">
        <v>176</v>
      </c>
      <c r="DU334" s="1" t="s">
        <v>139</v>
      </c>
      <c r="DV334" s="1" t="s">
        <v>139</v>
      </c>
    </row>
    <row r="335" spans="111:126" x14ac:dyDescent="0.25">
      <c r="DG335">
        <v>5</v>
      </c>
      <c r="DH335" s="1" t="s">
        <v>147</v>
      </c>
      <c r="DI335" s="1" t="s">
        <v>377</v>
      </c>
      <c r="DJ335" s="1" t="s">
        <v>378</v>
      </c>
      <c r="DK335" s="1" t="s">
        <v>176</v>
      </c>
      <c r="DL335" s="1" t="s">
        <v>135</v>
      </c>
      <c r="DM335" s="1" t="s">
        <v>140</v>
      </c>
      <c r="DN335" s="1" t="s">
        <v>140</v>
      </c>
      <c r="DO335" s="1" t="s">
        <v>140</v>
      </c>
      <c r="DP335" s="1" t="s">
        <v>139</v>
      </c>
      <c r="DQ335" s="1" t="s">
        <v>139</v>
      </c>
      <c r="DR335" s="1" t="s">
        <v>139</v>
      </c>
      <c r="DS335" s="1" t="s">
        <v>139</v>
      </c>
      <c r="DT335" s="1" t="s">
        <v>176</v>
      </c>
      <c r="DU335" s="1" t="s">
        <v>139</v>
      </c>
      <c r="DV335" s="1" t="s">
        <v>139</v>
      </c>
    </row>
    <row r="336" spans="111:126" x14ac:dyDescent="0.25">
      <c r="DG336">
        <v>5</v>
      </c>
      <c r="DH336" s="1" t="s">
        <v>147</v>
      </c>
      <c r="DI336" s="1" t="s">
        <v>379</v>
      </c>
      <c r="DJ336" s="1" t="s">
        <v>380</v>
      </c>
      <c r="DK336" s="1" t="s">
        <v>176</v>
      </c>
      <c r="DL336" s="1" t="s">
        <v>135</v>
      </c>
      <c r="DM336" s="1" t="s">
        <v>145</v>
      </c>
      <c r="DN336" s="1" t="s">
        <v>140</v>
      </c>
      <c r="DO336" s="1" t="s">
        <v>140</v>
      </c>
      <c r="DP336" s="1" t="s">
        <v>139</v>
      </c>
      <c r="DQ336" s="1" t="s">
        <v>139</v>
      </c>
      <c r="DR336" s="1" t="s">
        <v>139</v>
      </c>
      <c r="DS336" s="1" t="s">
        <v>139</v>
      </c>
      <c r="DT336" s="1" t="s">
        <v>176</v>
      </c>
      <c r="DU336" s="1" t="s">
        <v>139</v>
      </c>
      <c r="DV336" s="1" t="s">
        <v>139</v>
      </c>
    </row>
    <row r="337" spans="111:126" x14ac:dyDescent="0.25">
      <c r="DG337">
        <v>5</v>
      </c>
      <c r="DH337" s="1" t="s">
        <v>147</v>
      </c>
      <c r="DI337" s="1" t="s">
        <v>381</v>
      </c>
      <c r="DJ337" s="1" t="s">
        <v>382</v>
      </c>
      <c r="DK337" s="1" t="s">
        <v>176</v>
      </c>
      <c r="DL337" s="1" t="s">
        <v>135</v>
      </c>
      <c r="DM337" s="1" t="s">
        <v>137</v>
      </c>
      <c r="DN337" s="1" t="s">
        <v>140</v>
      </c>
      <c r="DO337" s="1" t="s">
        <v>140</v>
      </c>
      <c r="DP337" s="1" t="s">
        <v>139</v>
      </c>
      <c r="DQ337" s="1" t="s">
        <v>139</v>
      </c>
      <c r="DR337" s="1" t="s">
        <v>139</v>
      </c>
      <c r="DS337" s="1" t="s">
        <v>139</v>
      </c>
      <c r="DT337" s="1" t="s">
        <v>176</v>
      </c>
      <c r="DU337" s="1" t="s">
        <v>139</v>
      </c>
      <c r="DV337" s="1" t="s">
        <v>139</v>
      </c>
    </row>
    <row r="338" spans="111:126" x14ac:dyDescent="0.25">
      <c r="DG338">
        <v>5</v>
      </c>
      <c r="DH338" s="1" t="s">
        <v>559</v>
      </c>
      <c r="DI338" s="1" t="s">
        <v>329</v>
      </c>
      <c r="DJ338" s="1" t="s">
        <v>330</v>
      </c>
      <c r="DK338" s="1" t="s">
        <v>176</v>
      </c>
      <c r="DL338" s="1" t="s">
        <v>135</v>
      </c>
      <c r="DM338" s="1" t="s">
        <v>137</v>
      </c>
      <c r="DN338" s="1" t="s">
        <v>140</v>
      </c>
      <c r="DO338" s="1" t="s">
        <v>140</v>
      </c>
      <c r="DP338" s="1" t="s">
        <v>139</v>
      </c>
      <c r="DQ338" s="1" t="s">
        <v>139</v>
      </c>
      <c r="DR338" s="1" t="s">
        <v>139</v>
      </c>
      <c r="DS338" s="1" t="s">
        <v>139</v>
      </c>
      <c r="DT338" s="1" t="s">
        <v>176</v>
      </c>
      <c r="DU338" s="1" t="s">
        <v>139</v>
      </c>
      <c r="DV338" s="1" t="s">
        <v>139</v>
      </c>
    </row>
    <row r="339" spans="111:126" x14ac:dyDescent="0.25">
      <c r="DG339">
        <v>5</v>
      </c>
      <c r="DH339" s="1" t="s">
        <v>559</v>
      </c>
      <c r="DI339" s="1" t="s">
        <v>327</v>
      </c>
      <c r="DJ339" s="1" t="s">
        <v>328</v>
      </c>
      <c r="DK339" s="1" t="s">
        <v>176</v>
      </c>
      <c r="DL339" s="1" t="s">
        <v>135</v>
      </c>
      <c r="DM339" s="1" t="s">
        <v>145</v>
      </c>
      <c r="DN339" s="1" t="s">
        <v>140</v>
      </c>
      <c r="DO339" s="1" t="s">
        <v>140</v>
      </c>
      <c r="DP339" s="1" t="s">
        <v>139</v>
      </c>
      <c r="DQ339" s="1" t="s">
        <v>139</v>
      </c>
      <c r="DR339" s="1" t="s">
        <v>139</v>
      </c>
      <c r="DS339" s="1" t="s">
        <v>139</v>
      </c>
      <c r="DT339" s="1" t="s">
        <v>176</v>
      </c>
      <c r="DU339" s="1" t="s">
        <v>139</v>
      </c>
      <c r="DV339" s="1" t="s">
        <v>139</v>
      </c>
    </row>
    <row r="340" spans="111:126" x14ac:dyDescent="0.25">
      <c r="DG340">
        <v>5</v>
      </c>
      <c r="DH340" s="1" t="s">
        <v>559</v>
      </c>
      <c r="DI340" s="1" t="s">
        <v>1045</v>
      </c>
      <c r="DJ340" s="1" t="s">
        <v>1046</v>
      </c>
      <c r="DK340" s="1" t="s">
        <v>176</v>
      </c>
      <c r="DL340" s="1" t="s">
        <v>135</v>
      </c>
      <c r="DM340" s="1" t="s">
        <v>137</v>
      </c>
      <c r="DN340" s="1" t="s">
        <v>140</v>
      </c>
      <c r="DO340" s="1" t="s">
        <v>140</v>
      </c>
      <c r="DP340" s="1" t="s">
        <v>139</v>
      </c>
      <c r="DQ340" s="1" t="s">
        <v>139</v>
      </c>
      <c r="DR340" s="1" t="s">
        <v>139</v>
      </c>
      <c r="DS340" s="1" t="s">
        <v>139</v>
      </c>
      <c r="DT340" s="1" t="s">
        <v>176</v>
      </c>
      <c r="DU340" s="1" t="s">
        <v>139</v>
      </c>
      <c r="DV340" s="1" t="s">
        <v>139</v>
      </c>
    </row>
    <row r="341" spans="111:126" x14ac:dyDescent="0.25">
      <c r="DG341">
        <v>5</v>
      </c>
      <c r="DH341" s="1" t="s">
        <v>559</v>
      </c>
      <c r="DI341" s="1" t="s">
        <v>323</v>
      </c>
      <c r="DJ341" s="1" t="s">
        <v>324</v>
      </c>
      <c r="DK341" s="1" t="s">
        <v>176</v>
      </c>
      <c r="DL341" s="1" t="s">
        <v>135</v>
      </c>
      <c r="DM341" s="1" t="s">
        <v>140</v>
      </c>
      <c r="DN341" s="1" t="s">
        <v>140</v>
      </c>
      <c r="DO341" s="1" t="s">
        <v>140</v>
      </c>
      <c r="DP341" s="1" t="s">
        <v>139</v>
      </c>
      <c r="DQ341" s="1" t="s">
        <v>139</v>
      </c>
      <c r="DR341" s="1" t="s">
        <v>139</v>
      </c>
      <c r="DS341" s="1" t="s">
        <v>139</v>
      </c>
      <c r="DT341" s="1" t="s">
        <v>176</v>
      </c>
      <c r="DU341" s="1" t="s">
        <v>139</v>
      </c>
      <c r="DV341" s="1" t="s">
        <v>139</v>
      </c>
    </row>
    <row r="342" spans="111:126" x14ac:dyDescent="0.25">
      <c r="DG342">
        <v>5</v>
      </c>
      <c r="DH342" s="1" t="s">
        <v>559</v>
      </c>
      <c r="DI342" s="1" t="s">
        <v>150</v>
      </c>
      <c r="DJ342" s="1" t="s">
        <v>149</v>
      </c>
      <c r="DK342" s="1" t="s">
        <v>176</v>
      </c>
      <c r="DL342" s="1" t="s">
        <v>135</v>
      </c>
      <c r="DM342" s="1" t="s">
        <v>140</v>
      </c>
      <c r="DN342" s="1" t="s">
        <v>140</v>
      </c>
      <c r="DO342" s="1" t="s">
        <v>140</v>
      </c>
      <c r="DP342" s="1" t="s">
        <v>139</v>
      </c>
      <c r="DQ342" s="1" t="s">
        <v>139</v>
      </c>
      <c r="DR342" s="1" t="s">
        <v>139</v>
      </c>
      <c r="DS342" s="1" t="s">
        <v>139</v>
      </c>
      <c r="DT342" s="1" t="s">
        <v>176</v>
      </c>
      <c r="DU342" s="1" t="s">
        <v>139</v>
      </c>
      <c r="DV342" s="1" t="s">
        <v>135</v>
      </c>
    </row>
    <row r="343" spans="111:126" x14ac:dyDescent="0.25">
      <c r="DG343">
        <v>5</v>
      </c>
      <c r="DH343" s="1" t="s">
        <v>559</v>
      </c>
      <c r="DI343" s="1" t="s">
        <v>1047</v>
      </c>
      <c r="DJ343" s="1" t="s">
        <v>1048</v>
      </c>
      <c r="DK343" s="1" t="s">
        <v>176</v>
      </c>
      <c r="DL343" s="1" t="s">
        <v>135</v>
      </c>
      <c r="DM343" s="1" t="s">
        <v>137</v>
      </c>
      <c r="DN343" s="1" t="s">
        <v>140</v>
      </c>
      <c r="DO343" s="1" t="s">
        <v>140</v>
      </c>
      <c r="DP343" s="1" t="s">
        <v>139</v>
      </c>
      <c r="DQ343" s="1" t="s">
        <v>139</v>
      </c>
      <c r="DR343" s="1" t="s">
        <v>139</v>
      </c>
      <c r="DS343" s="1" t="s">
        <v>139</v>
      </c>
      <c r="DT343" s="1" t="s">
        <v>176</v>
      </c>
      <c r="DU343" s="1" t="s">
        <v>139</v>
      </c>
      <c r="DV343" s="1" t="s">
        <v>139</v>
      </c>
    </row>
    <row r="344" spans="111:126" x14ac:dyDescent="0.25">
      <c r="DG344">
        <v>5</v>
      </c>
      <c r="DH344" s="1" t="s">
        <v>559</v>
      </c>
      <c r="DI344" s="1" t="s">
        <v>318</v>
      </c>
      <c r="DJ344" s="1" t="s">
        <v>256</v>
      </c>
      <c r="DK344" s="1" t="s">
        <v>176</v>
      </c>
      <c r="DL344" s="1" t="s">
        <v>135</v>
      </c>
      <c r="DM344" s="1" t="s">
        <v>137</v>
      </c>
      <c r="DN344" s="1" t="s">
        <v>140</v>
      </c>
      <c r="DO344" s="1" t="s">
        <v>140</v>
      </c>
      <c r="DP344" s="1" t="s">
        <v>139</v>
      </c>
      <c r="DQ344" s="1" t="s">
        <v>139</v>
      </c>
      <c r="DR344" s="1" t="s">
        <v>139</v>
      </c>
      <c r="DS344" s="1" t="s">
        <v>139</v>
      </c>
      <c r="DT344" s="1" t="s">
        <v>176</v>
      </c>
      <c r="DU344" s="1" t="s">
        <v>139</v>
      </c>
      <c r="DV344" s="1" t="s">
        <v>139</v>
      </c>
    </row>
    <row r="345" spans="111:126" x14ac:dyDescent="0.25">
      <c r="DG345">
        <v>5</v>
      </c>
      <c r="DH345" s="1" t="s">
        <v>559</v>
      </c>
      <c r="DI345" s="1" t="s">
        <v>1043</v>
      </c>
      <c r="DJ345" s="1" t="s">
        <v>1044</v>
      </c>
      <c r="DK345" s="1" t="s">
        <v>176</v>
      </c>
      <c r="DL345" s="1" t="s">
        <v>135</v>
      </c>
      <c r="DM345" s="1" t="s">
        <v>145</v>
      </c>
      <c r="DN345" s="1" t="s">
        <v>140</v>
      </c>
      <c r="DO345" s="1" t="s">
        <v>140</v>
      </c>
      <c r="DP345" s="1" t="s">
        <v>139</v>
      </c>
      <c r="DQ345" s="1" t="s">
        <v>139</v>
      </c>
      <c r="DR345" s="1" t="s">
        <v>139</v>
      </c>
      <c r="DS345" s="1" t="s">
        <v>139</v>
      </c>
      <c r="DT345" s="1" t="s">
        <v>176</v>
      </c>
      <c r="DU345" s="1" t="s">
        <v>139</v>
      </c>
      <c r="DV345" s="1" t="s">
        <v>139</v>
      </c>
    </row>
    <row r="346" spans="111:126" x14ac:dyDescent="0.25">
      <c r="DG346">
        <v>5</v>
      </c>
      <c r="DH346" s="1" t="s">
        <v>559</v>
      </c>
      <c r="DI346" s="1" t="s">
        <v>1049</v>
      </c>
      <c r="DJ346" s="1" t="s">
        <v>1050</v>
      </c>
      <c r="DK346" s="1" t="s">
        <v>176</v>
      </c>
      <c r="DL346" s="1" t="s">
        <v>135</v>
      </c>
      <c r="DM346" s="1" t="s">
        <v>137</v>
      </c>
      <c r="DN346" s="1" t="s">
        <v>140</v>
      </c>
      <c r="DO346" s="1" t="s">
        <v>140</v>
      </c>
      <c r="DP346" s="1" t="s">
        <v>139</v>
      </c>
      <c r="DQ346" s="1" t="s">
        <v>139</v>
      </c>
      <c r="DR346" s="1" t="s">
        <v>139</v>
      </c>
      <c r="DS346" s="1" t="s">
        <v>139</v>
      </c>
      <c r="DT346" s="1" t="s">
        <v>176</v>
      </c>
      <c r="DU346" s="1" t="s">
        <v>139</v>
      </c>
      <c r="DV346" s="1" t="s">
        <v>139</v>
      </c>
    </row>
    <row r="347" spans="111:126" x14ac:dyDescent="0.25">
      <c r="DG347">
        <v>5</v>
      </c>
      <c r="DH347" s="1" t="s">
        <v>559</v>
      </c>
      <c r="DI347" s="1" t="s">
        <v>1041</v>
      </c>
      <c r="DJ347" s="1" t="s">
        <v>1042</v>
      </c>
      <c r="DK347" s="1" t="s">
        <v>176</v>
      </c>
      <c r="DL347" s="1" t="s">
        <v>135</v>
      </c>
      <c r="DM347" s="1" t="s">
        <v>137</v>
      </c>
      <c r="DN347" s="1" t="s">
        <v>140</v>
      </c>
      <c r="DO347" s="1" t="s">
        <v>140</v>
      </c>
      <c r="DP347" s="1" t="s">
        <v>139</v>
      </c>
      <c r="DQ347" s="1" t="s">
        <v>139</v>
      </c>
      <c r="DR347" s="1" t="s">
        <v>139</v>
      </c>
      <c r="DS347" s="1" t="s">
        <v>139</v>
      </c>
      <c r="DT347" s="1" t="s">
        <v>176</v>
      </c>
      <c r="DU347" s="1" t="s">
        <v>139</v>
      </c>
      <c r="DV347" s="1" t="s">
        <v>139</v>
      </c>
    </row>
    <row r="348" spans="111:126" x14ac:dyDescent="0.25">
      <c r="DG348">
        <v>4</v>
      </c>
      <c r="DH348" s="1" t="s">
        <v>214</v>
      </c>
      <c r="DI348" s="1" t="s">
        <v>310</v>
      </c>
      <c r="DJ348" s="1" t="s">
        <v>311</v>
      </c>
      <c r="DK348" s="1" t="s">
        <v>176</v>
      </c>
      <c r="DL348" s="1" t="s">
        <v>135</v>
      </c>
      <c r="DM348" s="1" t="s">
        <v>145</v>
      </c>
      <c r="DN348" s="1" t="s">
        <v>140</v>
      </c>
      <c r="DO348" s="1" t="s">
        <v>140</v>
      </c>
      <c r="DP348" s="1" t="s">
        <v>139</v>
      </c>
      <c r="DQ348" s="1" t="s">
        <v>139</v>
      </c>
      <c r="DR348" s="1" t="s">
        <v>139</v>
      </c>
      <c r="DS348" s="1" t="s">
        <v>139</v>
      </c>
      <c r="DT348" s="1" t="s">
        <v>176</v>
      </c>
      <c r="DU348" s="1" t="s">
        <v>139</v>
      </c>
      <c r="DV348" s="1" t="s">
        <v>139</v>
      </c>
    </row>
    <row r="349" spans="111:126" x14ac:dyDescent="0.25">
      <c r="DG349">
        <v>4</v>
      </c>
      <c r="DH349" s="1" t="s">
        <v>214</v>
      </c>
      <c r="DI349" s="1" t="s">
        <v>312</v>
      </c>
      <c r="DJ349" s="1" t="s">
        <v>313</v>
      </c>
      <c r="DK349" s="1" t="s">
        <v>176</v>
      </c>
      <c r="DL349" s="1" t="s">
        <v>135</v>
      </c>
      <c r="DM349" s="1" t="s">
        <v>145</v>
      </c>
      <c r="DN349" s="1" t="s">
        <v>140</v>
      </c>
      <c r="DO349" s="1" t="s">
        <v>140</v>
      </c>
      <c r="DP349" s="1" t="s">
        <v>139</v>
      </c>
      <c r="DQ349" s="1" t="s">
        <v>139</v>
      </c>
      <c r="DR349" s="1" t="s">
        <v>139</v>
      </c>
      <c r="DS349" s="1" t="s">
        <v>139</v>
      </c>
      <c r="DT349" s="1" t="s">
        <v>176</v>
      </c>
      <c r="DU349" s="1" t="s">
        <v>139</v>
      </c>
      <c r="DV349" s="1" t="s">
        <v>139</v>
      </c>
    </row>
    <row r="350" spans="111:126" x14ac:dyDescent="0.25">
      <c r="DG350">
        <v>4</v>
      </c>
      <c r="DH350" s="1" t="s">
        <v>214</v>
      </c>
      <c r="DI350" s="1" t="s">
        <v>309</v>
      </c>
      <c r="DJ350" s="1" t="s">
        <v>308</v>
      </c>
      <c r="DK350" s="1" t="s">
        <v>176</v>
      </c>
      <c r="DL350" s="1" t="s">
        <v>135</v>
      </c>
      <c r="DM350" s="1" t="s">
        <v>145</v>
      </c>
      <c r="DN350" s="1" t="s">
        <v>140</v>
      </c>
      <c r="DO350" s="1" t="s">
        <v>140</v>
      </c>
      <c r="DP350" s="1" t="s">
        <v>139</v>
      </c>
      <c r="DQ350" s="1" t="s">
        <v>139</v>
      </c>
      <c r="DR350" s="1" t="s">
        <v>139</v>
      </c>
      <c r="DS350" s="1" t="s">
        <v>139</v>
      </c>
      <c r="DT350" s="1" t="s">
        <v>176</v>
      </c>
      <c r="DU350" s="1" t="s">
        <v>139</v>
      </c>
      <c r="DV350" s="1" t="s">
        <v>139</v>
      </c>
    </row>
    <row r="351" spans="111:126" x14ac:dyDescent="0.25">
      <c r="DG351">
        <v>4</v>
      </c>
      <c r="DH351" s="1" t="s">
        <v>214</v>
      </c>
      <c r="DI351" s="1" t="s">
        <v>314</v>
      </c>
      <c r="DJ351" s="1" t="s">
        <v>315</v>
      </c>
      <c r="DK351" s="1" t="s">
        <v>176</v>
      </c>
      <c r="DL351" s="1" t="s">
        <v>135</v>
      </c>
      <c r="DM351" s="1" t="s">
        <v>145</v>
      </c>
      <c r="DN351" s="1" t="s">
        <v>140</v>
      </c>
      <c r="DO351" s="1" t="s">
        <v>140</v>
      </c>
      <c r="DP351" s="1" t="s">
        <v>139</v>
      </c>
      <c r="DQ351" s="1" t="s">
        <v>139</v>
      </c>
      <c r="DR351" s="1" t="s">
        <v>139</v>
      </c>
      <c r="DS351" s="1" t="s">
        <v>139</v>
      </c>
      <c r="DT351" s="1" t="s">
        <v>176</v>
      </c>
      <c r="DU351" s="1" t="s">
        <v>139</v>
      </c>
      <c r="DV351" s="1" t="s">
        <v>139</v>
      </c>
    </row>
    <row r="352" spans="111:126" x14ac:dyDescent="0.25">
      <c r="DG352">
        <v>4</v>
      </c>
      <c r="DH352" s="1" t="s">
        <v>219</v>
      </c>
      <c r="DI352" s="1" t="s">
        <v>314</v>
      </c>
      <c r="DJ352" s="1" t="s">
        <v>315</v>
      </c>
      <c r="DK352" s="1" t="s">
        <v>176</v>
      </c>
      <c r="DL352" s="1" t="s">
        <v>135</v>
      </c>
      <c r="DM352" s="1" t="s">
        <v>145</v>
      </c>
      <c r="DN352" s="1" t="s">
        <v>140</v>
      </c>
      <c r="DO352" s="1" t="s">
        <v>140</v>
      </c>
      <c r="DP352" s="1" t="s">
        <v>139</v>
      </c>
      <c r="DQ352" s="1" t="s">
        <v>139</v>
      </c>
      <c r="DR352" s="1" t="s">
        <v>139</v>
      </c>
      <c r="DS352" s="1" t="s">
        <v>139</v>
      </c>
      <c r="DT352" s="1" t="s">
        <v>176</v>
      </c>
      <c r="DU352" s="1" t="s">
        <v>139</v>
      </c>
      <c r="DV352" s="1" t="s">
        <v>139</v>
      </c>
    </row>
    <row r="353" spans="111:126" x14ac:dyDescent="0.25">
      <c r="DG353">
        <v>4</v>
      </c>
      <c r="DH353" s="1" t="s">
        <v>219</v>
      </c>
      <c r="DI353" s="1" t="s">
        <v>309</v>
      </c>
      <c r="DJ353" s="1" t="s">
        <v>308</v>
      </c>
      <c r="DK353" s="1" t="s">
        <v>176</v>
      </c>
      <c r="DL353" s="1" t="s">
        <v>135</v>
      </c>
      <c r="DM353" s="1" t="s">
        <v>145</v>
      </c>
      <c r="DN353" s="1" t="s">
        <v>140</v>
      </c>
      <c r="DO353" s="1" t="s">
        <v>140</v>
      </c>
      <c r="DP353" s="1" t="s">
        <v>139</v>
      </c>
      <c r="DQ353" s="1" t="s">
        <v>139</v>
      </c>
      <c r="DR353" s="1" t="s">
        <v>139</v>
      </c>
      <c r="DS353" s="1" t="s">
        <v>139</v>
      </c>
      <c r="DT353" s="1" t="s">
        <v>176</v>
      </c>
      <c r="DU353" s="1" t="s">
        <v>139</v>
      </c>
      <c r="DV353" s="1" t="s">
        <v>139</v>
      </c>
    </row>
    <row r="354" spans="111:126" x14ac:dyDescent="0.25">
      <c r="DG354">
        <v>4</v>
      </c>
      <c r="DH354" s="1" t="s">
        <v>219</v>
      </c>
      <c r="DI354" s="1" t="s">
        <v>312</v>
      </c>
      <c r="DJ354" s="1" t="s">
        <v>313</v>
      </c>
      <c r="DK354" s="1" t="s">
        <v>176</v>
      </c>
      <c r="DL354" s="1" t="s">
        <v>135</v>
      </c>
      <c r="DM354" s="1" t="s">
        <v>145</v>
      </c>
      <c r="DN354" s="1" t="s">
        <v>140</v>
      </c>
      <c r="DO354" s="1" t="s">
        <v>140</v>
      </c>
      <c r="DP354" s="1" t="s">
        <v>139</v>
      </c>
      <c r="DQ354" s="1" t="s">
        <v>139</v>
      </c>
      <c r="DR354" s="1" t="s">
        <v>139</v>
      </c>
      <c r="DS354" s="1" t="s">
        <v>139</v>
      </c>
      <c r="DT354" s="1" t="s">
        <v>176</v>
      </c>
      <c r="DU354" s="1" t="s">
        <v>139</v>
      </c>
      <c r="DV354" s="1" t="s">
        <v>139</v>
      </c>
    </row>
    <row r="355" spans="111:126" x14ac:dyDescent="0.25">
      <c r="DG355">
        <v>4</v>
      </c>
      <c r="DH355" s="1" t="s">
        <v>219</v>
      </c>
      <c r="DI355" s="1" t="s">
        <v>310</v>
      </c>
      <c r="DJ355" s="1" t="s">
        <v>311</v>
      </c>
      <c r="DK355" s="1" t="s">
        <v>176</v>
      </c>
      <c r="DL355" s="1" t="s">
        <v>135</v>
      </c>
      <c r="DM355" s="1" t="s">
        <v>145</v>
      </c>
      <c r="DN355" s="1" t="s">
        <v>140</v>
      </c>
      <c r="DO355" s="1" t="s">
        <v>140</v>
      </c>
      <c r="DP355" s="1" t="s">
        <v>139</v>
      </c>
      <c r="DQ355" s="1" t="s">
        <v>139</v>
      </c>
      <c r="DR355" s="1" t="s">
        <v>139</v>
      </c>
      <c r="DS355" s="1" t="s">
        <v>139</v>
      </c>
      <c r="DT355" s="1" t="s">
        <v>176</v>
      </c>
      <c r="DU355" s="1" t="s">
        <v>139</v>
      </c>
      <c r="DV355" s="1" t="s">
        <v>139</v>
      </c>
    </row>
    <row r="356" spans="111:126" x14ac:dyDescent="0.25">
      <c r="DG356">
        <v>4</v>
      </c>
      <c r="DH356" s="1" t="s">
        <v>150</v>
      </c>
      <c r="DI356" s="1" t="s">
        <v>316</v>
      </c>
      <c r="DJ356" s="1" t="s">
        <v>317</v>
      </c>
      <c r="DK356" s="1" t="s">
        <v>176</v>
      </c>
      <c r="DL356" s="1" t="s">
        <v>135</v>
      </c>
      <c r="DM356" s="1" t="s">
        <v>145</v>
      </c>
      <c r="DN356" s="1" t="s">
        <v>140</v>
      </c>
      <c r="DO356" s="1" t="s">
        <v>140</v>
      </c>
      <c r="DP356" s="1" t="s">
        <v>139</v>
      </c>
      <c r="DQ356" s="1" t="s">
        <v>139</v>
      </c>
      <c r="DR356" s="1" t="s">
        <v>139</v>
      </c>
      <c r="DS356" s="1" t="s">
        <v>139</v>
      </c>
      <c r="DT356" s="1" t="s">
        <v>176</v>
      </c>
      <c r="DU356" s="1" t="s">
        <v>139</v>
      </c>
      <c r="DV356" s="1" t="s">
        <v>139</v>
      </c>
    </row>
    <row r="357" spans="111:126" x14ac:dyDescent="0.25">
      <c r="DG357">
        <v>4</v>
      </c>
      <c r="DH357" s="1" t="s">
        <v>150</v>
      </c>
      <c r="DI357" s="1" t="s">
        <v>318</v>
      </c>
      <c r="DJ357" s="1" t="s">
        <v>256</v>
      </c>
      <c r="DK357" s="1" t="s">
        <v>176</v>
      </c>
      <c r="DL357" s="1" t="s">
        <v>135</v>
      </c>
      <c r="DM357" s="1" t="s">
        <v>137</v>
      </c>
      <c r="DN357" s="1" t="s">
        <v>140</v>
      </c>
      <c r="DO357" s="1" t="s">
        <v>140</v>
      </c>
      <c r="DP357" s="1" t="s">
        <v>139</v>
      </c>
      <c r="DQ357" s="1" t="s">
        <v>139</v>
      </c>
      <c r="DR357" s="1" t="s">
        <v>139</v>
      </c>
      <c r="DS357" s="1" t="s">
        <v>139</v>
      </c>
      <c r="DT357" s="1" t="s">
        <v>176</v>
      </c>
      <c r="DU357" s="1" t="s">
        <v>139</v>
      </c>
      <c r="DV357" s="1" t="s">
        <v>139</v>
      </c>
    </row>
    <row r="358" spans="111:126" x14ac:dyDescent="0.25">
      <c r="DG358">
        <v>4</v>
      </c>
      <c r="DH358" s="1" t="s">
        <v>150</v>
      </c>
      <c r="DI358" s="1" t="s">
        <v>319</v>
      </c>
      <c r="DJ358" s="1" t="s">
        <v>320</v>
      </c>
      <c r="DK358" s="1" t="s">
        <v>176</v>
      </c>
      <c r="DL358" s="1" t="s">
        <v>135</v>
      </c>
      <c r="DM358" s="1" t="s">
        <v>137</v>
      </c>
      <c r="DN358" s="1" t="s">
        <v>140</v>
      </c>
      <c r="DO358" s="1" t="s">
        <v>140</v>
      </c>
      <c r="DP358" s="1" t="s">
        <v>139</v>
      </c>
      <c r="DQ358" s="1" t="s">
        <v>139</v>
      </c>
      <c r="DR358" s="1" t="s">
        <v>139</v>
      </c>
      <c r="DS358" s="1" t="s">
        <v>139</v>
      </c>
      <c r="DT358" s="1" t="s">
        <v>176</v>
      </c>
      <c r="DU358" s="1" t="s">
        <v>139</v>
      </c>
      <c r="DV358" s="1" t="s">
        <v>139</v>
      </c>
    </row>
    <row r="359" spans="111:126" x14ac:dyDescent="0.25">
      <c r="DG359">
        <v>4</v>
      </c>
      <c r="DH359" s="1" t="s">
        <v>150</v>
      </c>
      <c r="DI359" s="1" t="s">
        <v>321</v>
      </c>
      <c r="DJ359" s="1" t="s">
        <v>322</v>
      </c>
      <c r="DK359" s="1" t="s">
        <v>176</v>
      </c>
      <c r="DL359" s="1" t="s">
        <v>135</v>
      </c>
      <c r="DM359" s="1" t="s">
        <v>140</v>
      </c>
      <c r="DN359" s="1" t="s">
        <v>140</v>
      </c>
      <c r="DO359" s="1" t="s">
        <v>140</v>
      </c>
      <c r="DP359" s="1" t="s">
        <v>139</v>
      </c>
      <c r="DQ359" s="1" t="s">
        <v>139</v>
      </c>
      <c r="DR359" s="1" t="s">
        <v>139</v>
      </c>
      <c r="DS359" s="1" t="s">
        <v>139</v>
      </c>
      <c r="DT359" s="1" t="s">
        <v>176</v>
      </c>
      <c r="DU359" s="1" t="s">
        <v>139</v>
      </c>
      <c r="DV359" s="1" t="s">
        <v>139</v>
      </c>
    </row>
    <row r="360" spans="111:126" x14ac:dyDescent="0.25">
      <c r="DG360">
        <v>4</v>
      </c>
      <c r="DH360" s="1" t="s">
        <v>150</v>
      </c>
      <c r="DI360" s="1" t="s">
        <v>323</v>
      </c>
      <c r="DJ360" s="1" t="s">
        <v>324</v>
      </c>
      <c r="DK360" s="1" t="s">
        <v>176</v>
      </c>
      <c r="DL360" s="1" t="s">
        <v>135</v>
      </c>
      <c r="DM360" s="1" t="s">
        <v>140</v>
      </c>
      <c r="DN360" s="1" t="s">
        <v>140</v>
      </c>
      <c r="DO360" s="1" t="s">
        <v>140</v>
      </c>
      <c r="DP360" s="1" t="s">
        <v>139</v>
      </c>
      <c r="DQ360" s="1" t="s">
        <v>139</v>
      </c>
      <c r="DR360" s="1" t="s">
        <v>139</v>
      </c>
      <c r="DS360" s="1" t="s">
        <v>139</v>
      </c>
      <c r="DT360" s="1" t="s">
        <v>176</v>
      </c>
      <c r="DU360" s="1" t="s">
        <v>139</v>
      </c>
      <c r="DV360" s="1" t="s">
        <v>139</v>
      </c>
    </row>
    <row r="361" spans="111:126" x14ac:dyDescent="0.25">
      <c r="DG361">
        <v>4</v>
      </c>
      <c r="DH361" s="1" t="s">
        <v>150</v>
      </c>
      <c r="DI361" s="1" t="s">
        <v>325</v>
      </c>
      <c r="DJ361" s="1" t="s">
        <v>326</v>
      </c>
      <c r="DK361" s="1" t="s">
        <v>176</v>
      </c>
      <c r="DL361" s="1" t="s">
        <v>135</v>
      </c>
      <c r="DM361" s="1" t="s">
        <v>145</v>
      </c>
      <c r="DN361" s="1" t="s">
        <v>140</v>
      </c>
      <c r="DO361" s="1" t="s">
        <v>140</v>
      </c>
      <c r="DP361" s="1" t="s">
        <v>139</v>
      </c>
      <c r="DQ361" s="1" t="s">
        <v>139</v>
      </c>
      <c r="DR361" s="1" t="s">
        <v>139</v>
      </c>
      <c r="DS361" s="1" t="s">
        <v>139</v>
      </c>
      <c r="DT361" s="1" t="s">
        <v>176</v>
      </c>
      <c r="DU361" s="1" t="s">
        <v>139</v>
      </c>
      <c r="DV361" s="1" t="s">
        <v>139</v>
      </c>
    </row>
    <row r="362" spans="111:126" x14ac:dyDescent="0.25">
      <c r="DG362">
        <v>4</v>
      </c>
      <c r="DH362" s="1" t="s">
        <v>150</v>
      </c>
      <c r="DI362" s="1" t="s">
        <v>327</v>
      </c>
      <c r="DJ362" s="1" t="s">
        <v>328</v>
      </c>
      <c r="DK362" s="1" t="s">
        <v>176</v>
      </c>
      <c r="DL362" s="1" t="s">
        <v>135</v>
      </c>
      <c r="DM362" s="1" t="s">
        <v>145</v>
      </c>
      <c r="DN362" s="1" t="s">
        <v>140</v>
      </c>
      <c r="DO362" s="1" t="s">
        <v>140</v>
      </c>
      <c r="DP362" s="1" t="s">
        <v>139</v>
      </c>
      <c r="DQ362" s="1" t="s">
        <v>139</v>
      </c>
      <c r="DR362" s="1" t="s">
        <v>139</v>
      </c>
      <c r="DS362" s="1" t="s">
        <v>139</v>
      </c>
      <c r="DT362" s="1" t="s">
        <v>176</v>
      </c>
      <c r="DU362" s="1" t="s">
        <v>139</v>
      </c>
      <c r="DV362" s="1" t="s">
        <v>139</v>
      </c>
    </row>
    <row r="363" spans="111:126" x14ac:dyDescent="0.25">
      <c r="DG363">
        <v>4</v>
      </c>
      <c r="DH363" s="1" t="s">
        <v>150</v>
      </c>
      <c r="DI363" s="1" t="s">
        <v>329</v>
      </c>
      <c r="DJ363" s="1" t="s">
        <v>330</v>
      </c>
      <c r="DK363" s="1" t="s">
        <v>176</v>
      </c>
      <c r="DL363" s="1" t="s">
        <v>135</v>
      </c>
      <c r="DM363" s="1" t="s">
        <v>137</v>
      </c>
      <c r="DN363" s="1" t="s">
        <v>140</v>
      </c>
      <c r="DO363" s="1" t="s">
        <v>140</v>
      </c>
      <c r="DP363" s="1" t="s">
        <v>139</v>
      </c>
      <c r="DQ363" s="1" t="s">
        <v>139</v>
      </c>
      <c r="DR363" s="1" t="s">
        <v>139</v>
      </c>
      <c r="DS363" s="1" t="s">
        <v>139</v>
      </c>
      <c r="DT363" s="1" t="s">
        <v>176</v>
      </c>
      <c r="DU363" s="1" t="s">
        <v>139</v>
      </c>
      <c r="DV363" s="1" t="s">
        <v>139</v>
      </c>
    </row>
    <row r="364" spans="111:126" x14ac:dyDescent="0.25">
      <c r="DG364">
        <v>4</v>
      </c>
      <c r="DH364" s="1" t="s">
        <v>154</v>
      </c>
      <c r="DI364" s="1" t="s">
        <v>331</v>
      </c>
      <c r="DJ364" s="1" t="s">
        <v>332</v>
      </c>
      <c r="DK364" s="1" t="s">
        <v>176</v>
      </c>
      <c r="DL364" s="1" t="s">
        <v>135</v>
      </c>
      <c r="DM364" s="1" t="s">
        <v>137</v>
      </c>
      <c r="DN364" s="1" t="s">
        <v>140</v>
      </c>
      <c r="DO364" s="1" t="s">
        <v>140</v>
      </c>
      <c r="DP364" s="1" t="s">
        <v>139</v>
      </c>
      <c r="DQ364" s="1" t="s">
        <v>139</v>
      </c>
      <c r="DR364" s="1" t="s">
        <v>139</v>
      </c>
      <c r="DS364" s="1" t="s">
        <v>139</v>
      </c>
      <c r="DT364" s="1" t="s">
        <v>176</v>
      </c>
      <c r="DU364" s="1" t="s">
        <v>139</v>
      </c>
      <c r="DV364" s="1" t="s">
        <v>139</v>
      </c>
    </row>
    <row r="365" spans="111:126" x14ac:dyDescent="0.25">
      <c r="DG365">
        <v>4</v>
      </c>
      <c r="DH365" s="1" t="s">
        <v>154</v>
      </c>
      <c r="DI365" s="1" t="s">
        <v>333</v>
      </c>
      <c r="DJ365" s="1" t="s">
        <v>334</v>
      </c>
      <c r="DK365" s="1" t="s">
        <v>176</v>
      </c>
      <c r="DL365" s="1" t="s">
        <v>135</v>
      </c>
      <c r="DM365" s="1" t="s">
        <v>137</v>
      </c>
      <c r="DN365" s="1" t="s">
        <v>140</v>
      </c>
      <c r="DO365" s="1" t="s">
        <v>140</v>
      </c>
      <c r="DP365" s="1" t="s">
        <v>139</v>
      </c>
      <c r="DQ365" s="1" t="s">
        <v>139</v>
      </c>
      <c r="DR365" s="1" t="s">
        <v>139</v>
      </c>
      <c r="DS365" s="1" t="s">
        <v>139</v>
      </c>
      <c r="DT365" s="1" t="s">
        <v>176</v>
      </c>
      <c r="DU365" s="1" t="s">
        <v>139</v>
      </c>
      <c r="DV365" s="1" t="s">
        <v>139</v>
      </c>
    </row>
    <row r="366" spans="111:126" x14ac:dyDescent="0.25">
      <c r="DG366">
        <v>4</v>
      </c>
      <c r="DH366" s="1" t="s">
        <v>154</v>
      </c>
      <c r="DI366" s="1" t="s">
        <v>335</v>
      </c>
      <c r="DJ366" s="1" t="s">
        <v>336</v>
      </c>
      <c r="DK366" s="1" t="s">
        <v>176</v>
      </c>
      <c r="DL366" s="1" t="s">
        <v>135</v>
      </c>
      <c r="DM366" s="1" t="s">
        <v>137</v>
      </c>
      <c r="DN366" s="1" t="s">
        <v>140</v>
      </c>
      <c r="DO366" s="1" t="s">
        <v>140</v>
      </c>
      <c r="DP366" s="1" t="s">
        <v>139</v>
      </c>
      <c r="DQ366" s="1" t="s">
        <v>139</v>
      </c>
      <c r="DR366" s="1" t="s">
        <v>139</v>
      </c>
      <c r="DS366" s="1" t="s">
        <v>139</v>
      </c>
      <c r="DT366" s="1" t="s">
        <v>176</v>
      </c>
      <c r="DU366" s="1" t="s">
        <v>139</v>
      </c>
      <c r="DV366" s="1" t="s">
        <v>139</v>
      </c>
    </row>
    <row r="367" spans="111:126" x14ac:dyDescent="0.25">
      <c r="DG367">
        <v>4</v>
      </c>
      <c r="DH367" s="1" t="s">
        <v>154</v>
      </c>
      <c r="DI367" s="1" t="s">
        <v>337</v>
      </c>
      <c r="DJ367" s="1" t="s">
        <v>338</v>
      </c>
      <c r="DK367" s="1" t="s">
        <v>176</v>
      </c>
      <c r="DL367" s="1" t="s">
        <v>135</v>
      </c>
      <c r="DM367" s="1" t="s">
        <v>145</v>
      </c>
      <c r="DN367" s="1" t="s">
        <v>140</v>
      </c>
      <c r="DO367" s="1" t="s">
        <v>140</v>
      </c>
      <c r="DP367" s="1" t="s">
        <v>139</v>
      </c>
      <c r="DQ367" s="1" t="s">
        <v>139</v>
      </c>
      <c r="DR367" s="1" t="s">
        <v>139</v>
      </c>
      <c r="DS367" s="1" t="s">
        <v>139</v>
      </c>
      <c r="DT367" s="1" t="s">
        <v>176</v>
      </c>
      <c r="DU367" s="1" t="s">
        <v>139</v>
      </c>
      <c r="DV367" s="1" t="s">
        <v>139</v>
      </c>
    </row>
    <row r="368" spans="111:126" x14ac:dyDescent="0.25">
      <c r="DG368">
        <v>4</v>
      </c>
      <c r="DH368" s="1" t="s">
        <v>154</v>
      </c>
      <c r="DI368" s="1" t="s">
        <v>339</v>
      </c>
      <c r="DJ368" s="1" t="s">
        <v>340</v>
      </c>
      <c r="DK368" s="1" t="s">
        <v>176</v>
      </c>
      <c r="DL368" s="1" t="s">
        <v>135</v>
      </c>
      <c r="DM368" s="1" t="s">
        <v>145</v>
      </c>
      <c r="DN368" s="1" t="s">
        <v>140</v>
      </c>
      <c r="DO368" s="1" t="s">
        <v>140</v>
      </c>
      <c r="DP368" s="1" t="s">
        <v>139</v>
      </c>
      <c r="DQ368" s="1" t="s">
        <v>139</v>
      </c>
      <c r="DR368" s="1" t="s">
        <v>139</v>
      </c>
      <c r="DS368" s="1" t="s">
        <v>139</v>
      </c>
      <c r="DT368" s="1" t="s">
        <v>176</v>
      </c>
      <c r="DU368" s="1" t="s">
        <v>139</v>
      </c>
      <c r="DV368" s="1" t="s">
        <v>139</v>
      </c>
    </row>
    <row r="369" spans="111:126" x14ac:dyDescent="0.25">
      <c r="DG369">
        <v>4</v>
      </c>
      <c r="DH369" s="1" t="s">
        <v>154</v>
      </c>
      <c r="DI369" s="1" t="s">
        <v>341</v>
      </c>
      <c r="DJ369" s="1" t="s">
        <v>342</v>
      </c>
      <c r="DK369" s="1" t="s">
        <v>176</v>
      </c>
      <c r="DL369" s="1" t="s">
        <v>135</v>
      </c>
      <c r="DM369" s="1" t="s">
        <v>145</v>
      </c>
      <c r="DN369" s="1" t="s">
        <v>140</v>
      </c>
      <c r="DO369" s="1" t="s">
        <v>140</v>
      </c>
      <c r="DP369" s="1" t="s">
        <v>139</v>
      </c>
      <c r="DQ369" s="1" t="s">
        <v>139</v>
      </c>
      <c r="DR369" s="1" t="s">
        <v>139</v>
      </c>
      <c r="DS369" s="1" t="s">
        <v>139</v>
      </c>
      <c r="DT369" s="1" t="s">
        <v>176</v>
      </c>
      <c r="DU369" s="1" t="s">
        <v>139</v>
      </c>
      <c r="DV369" s="1" t="s">
        <v>139</v>
      </c>
    </row>
    <row r="370" spans="111:126" x14ac:dyDescent="0.25">
      <c r="DG370">
        <v>4</v>
      </c>
      <c r="DH370" s="1" t="s">
        <v>154</v>
      </c>
      <c r="DI370" s="1" t="s">
        <v>343</v>
      </c>
      <c r="DJ370" s="1" t="s">
        <v>344</v>
      </c>
      <c r="DK370" s="1" t="s">
        <v>176</v>
      </c>
      <c r="DL370" s="1" t="s">
        <v>135</v>
      </c>
      <c r="DM370" s="1" t="s">
        <v>137</v>
      </c>
      <c r="DN370" s="1" t="s">
        <v>140</v>
      </c>
      <c r="DO370" s="1" t="s">
        <v>140</v>
      </c>
      <c r="DP370" s="1" t="s">
        <v>139</v>
      </c>
      <c r="DQ370" s="1" t="s">
        <v>139</v>
      </c>
      <c r="DR370" s="1" t="s">
        <v>139</v>
      </c>
      <c r="DS370" s="1" t="s">
        <v>139</v>
      </c>
      <c r="DT370" s="1" t="s">
        <v>176</v>
      </c>
      <c r="DU370" s="1" t="s">
        <v>139</v>
      </c>
      <c r="DV370" s="1" t="s">
        <v>139</v>
      </c>
    </row>
    <row r="371" spans="111:126" x14ac:dyDescent="0.25">
      <c r="DG371">
        <v>4</v>
      </c>
      <c r="DH371" s="1" t="s">
        <v>154</v>
      </c>
      <c r="DI371" s="1" t="s">
        <v>318</v>
      </c>
      <c r="DJ371" s="1" t="s">
        <v>256</v>
      </c>
      <c r="DK371" s="1" t="s">
        <v>176</v>
      </c>
      <c r="DL371" s="1" t="s">
        <v>135</v>
      </c>
      <c r="DM371" s="1" t="s">
        <v>137</v>
      </c>
      <c r="DN371" s="1" t="s">
        <v>140</v>
      </c>
      <c r="DO371" s="1" t="s">
        <v>140</v>
      </c>
      <c r="DP371" s="1" t="s">
        <v>139</v>
      </c>
      <c r="DQ371" s="1" t="s">
        <v>139</v>
      </c>
      <c r="DR371" s="1" t="s">
        <v>139</v>
      </c>
      <c r="DS371" s="1" t="s">
        <v>139</v>
      </c>
      <c r="DT371" s="1" t="s">
        <v>176</v>
      </c>
      <c r="DU371" s="1" t="s">
        <v>139</v>
      </c>
      <c r="DV371" s="1" t="s">
        <v>139</v>
      </c>
    </row>
    <row r="372" spans="111:126" x14ac:dyDescent="0.25">
      <c r="DG372">
        <v>4</v>
      </c>
      <c r="DH372" s="1" t="s">
        <v>154</v>
      </c>
      <c r="DI372" s="1" t="s">
        <v>345</v>
      </c>
      <c r="DJ372" s="1" t="s">
        <v>346</v>
      </c>
      <c r="DK372" s="1" t="s">
        <v>176</v>
      </c>
      <c r="DL372" s="1" t="s">
        <v>135</v>
      </c>
      <c r="DM372" s="1" t="s">
        <v>140</v>
      </c>
      <c r="DN372" s="1" t="s">
        <v>140</v>
      </c>
      <c r="DO372" s="1" t="s">
        <v>140</v>
      </c>
      <c r="DP372" s="1" t="s">
        <v>139</v>
      </c>
      <c r="DQ372" s="1" t="s">
        <v>139</v>
      </c>
      <c r="DR372" s="1" t="s">
        <v>139</v>
      </c>
      <c r="DS372" s="1" t="s">
        <v>139</v>
      </c>
      <c r="DT372" s="1" t="s">
        <v>176</v>
      </c>
      <c r="DU372" s="1" t="s">
        <v>139</v>
      </c>
      <c r="DV372" s="1" t="s">
        <v>139</v>
      </c>
    </row>
    <row r="373" spans="111:126" x14ac:dyDescent="0.25">
      <c r="DG373">
        <v>4</v>
      </c>
      <c r="DH373" s="1" t="s">
        <v>154</v>
      </c>
      <c r="DI373" s="1" t="s">
        <v>347</v>
      </c>
      <c r="DJ373" s="1" t="s">
        <v>348</v>
      </c>
      <c r="DK373" s="1" t="s">
        <v>176</v>
      </c>
      <c r="DL373" s="1" t="s">
        <v>135</v>
      </c>
      <c r="DM373" s="1" t="s">
        <v>140</v>
      </c>
      <c r="DN373" s="1" t="s">
        <v>140</v>
      </c>
      <c r="DO373" s="1" t="s">
        <v>140</v>
      </c>
      <c r="DP373" s="1" t="s">
        <v>139</v>
      </c>
      <c r="DQ373" s="1" t="s">
        <v>139</v>
      </c>
      <c r="DR373" s="1" t="s">
        <v>139</v>
      </c>
      <c r="DS373" s="1" t="s">
        <v>139</v>
      </c>
      <c r="DT373" s="1" t="s">
        <v>176</v>
      </c>
      <c r="DU373" s="1" t="s">
        <v>139</v>
      </c>
      <c r="DV373" s="1" t="s">
        <v>139</v>
      </c>
    </row>
    <row r="374" spans="111:126" x14ac:dyDescent="0.25">
      <c r="DG374">
        <v>4</v>
      </c>
      <c r="DH374" s="1" t="s">
        <v>154</v>
      </c>
      <c r="DI374" s="1" t="s">
        <v>349</v>
      </c>
      <c r="DJ374" s="1" t="s">
        <v>350</v>
      </c>
      <c r="DK374" s="1" t="s">
        <v>176</v>
      </c>
      <c r="DL374" s="1" t="s">
        <v>135</v>
      </c>
      <c r="DM374" s="1" t="s">
        <v>140</v>
      </c>
      <c r="DN374" s="1" t="s">
        <v>140</v>
      </c>
      <c r="DO374" s="1" t="s">
        <v>140</v>
      </c>
      <c r="DP374" s="1" t="s">
        <v>139</v>
      </c>
      <c r="DQ374" s="1" t="s">
        <v>139</v>
      </c>
      <c r="DR374" s="1" t="s">
        <v>139</v>
      </c>
      <c r="DS374" s="1" t="s">
        <v>139</v>
      </c>
      <c r="DT374" s="1" t="s">
        <v>176</v>
      </c>
      <c r="DU374" s="1" t="s">
        <v>139</v>
      </c>
      <c r="DV374" s="1" t="s">
        <v>139</v>
      </c>
    </row>
    <row r="375" spans="111:126" x14ac:dyDescent="0.25">
      <c r="DG375">
        <v>4</v>
      </c>
      <c r="DH375" s="1" t="s">
        <v>154</v>
      </c>
      <c r="DI375" s="1" t="s">
        <v>351</v>
      </c>
      <c r="DJ375" s="1" t="s">
        <v>352</v>
      </c>
      <c r="DK375" s="1" t="s">
        <v>176</v>
      </c>
      <c r="DL375" s="1" t="s">
        <v>135</v>
      </c>
      <c r="DM375" s="1" t="s">
        <v>145</v>
      </c>
      <c r="DN375" s="1" t="s">
        <v>140</v>
      </c>
      <c r="DO375" s="1" t="s">
        <v>140</v>
      </c>
      <c r="DP375" s="1" t="s">
        <v>139</v>
      </c>
      <c r="DQ375" s="1" t="s">
        <v>139</v>
      </c>
      <c r="DR375" s="1" t="s">
        <v>139</v>
      </c>
      <c r="DS375" s="1" t="s">
        <v>139</v>
      </c>
      <c r="DT375" s="1" t="s">
        <v>176</v>
      </c>
      <c r="DU375" s="1" t="s">
        <v>139</v>
      </c>
      <c r="DV375" s="1" t="s">
        <v>139</v>
      </c>
    </row>
    <row r="376" spans="111:126" x14ac:dyDescent="0.25">
      <c r="DG376">
        <v>4</v>
      </c>
      <c r="DH376" s="1" t="s">
        <v>154</v>
      </c>
      <c r="DI376" s="1" t="s">
        <v>353</v>
      </c>
      <c r="DJ376" s="1" t="s">
        <v>354</v>
      </c>
      <c r="DK376" s="1" t="s">
        <v>176</v>
      </c>
      <c r="DL376" s="1" t="s">
        <v>135</v>
      </c>
      <c r="DM376" s="1" t="s">
        <v>145</v>
      </c>
      <c r="DN376" s="1" t="s">
        <v>140</v>
      </c>
      <c r="DO376" s="1" t="s">
        <v>140</v>
      </c>
      <c r="DP376" s="1" t="s">
        <v>139</v>
      </c>
      <c r="DQ376" s="1" t="s">
        <v>139</v>
      </c>
      <c r="DR376" s="1" t="s">
        <v>139</v>
      </c>
      <c r="DS376" s="1" t="s">
        <v>139</v>
      </c>
      <c r="DT376" s="1" t="s">
        <v>176</v>
      </c>
      <c r="DU376" s="1" t="s">
        <v>139</v>
      </c>
      <c r="DV376" s="1" t="s">
        <v>139</v>
      </c>
    </row>
    <row r="377" spans="111:126" x14ac:dyDescent="0.25">
      <c r="DG377">
        <v>4</v>
      </c>
      <c r="DH377" s="1" t="s">
        <v>154</v>
      </c>
      <c r="DI377" s="1" t="s">
        <v>355</v>
      </c>
      <c r="DJ377" s="1" t="s">
        <v>356</v>
      </c>
      <c r="DK377" s="1" t="s">
        <v>176</v>
      </c>
      <c r="DL377" s="1" t="s">
        <v>135</v>
      </c>
      <c r="DM377" s="1" t="s">
        <v>137</v>
      </c>
      <c r="DN377" s="1" t="s">
        <v>140</v>
      </c>
      <c r="DO377" s="1" t="s">
        <v>140</v>
      </c>
      <c r="DP377" s="1" t="s">
        <v>139</v>
      </c>
      <c r="DQ377" s="1" t="s">
        <v>139</v>
      </c>
      <c r="DR377" s="1" t="s">
        <v>139</v>
      </c>
      <c r="DS377" s="1" t="s">
        <v>139</v>
      </c>
      <c r="DT377" s="1" t="s">
        <v>176</v>
      </c>
      <c r="DU377" s="1" t="s">
        <v>139</v>
      </c>
      <c r="DV377" s="1" t="s">
        <v>139</v>
      </c>
    </row>
    <row r="378" spans="111:126" x14ac:dyDescent="0.25">
      <c r="DG378">
        <v>4</v>
      </c>
      <c r="DH378" s="1" t="s">
        <v>154</v>
      </c>
      <c r="DI378" s="1" t="s">
        <v>357</v>
      </c>
      <c r="DJ378" s="1" t="s">
        <v>358</v>
      </c>
      <c r="DK378" s="1" t="s">
        <v>176</v>
      </c>
      <c r="DL378" s="1" t="s">
        <v>135</v>
      </c>
      <c r="DM378" s="1" t="s">
        <v>137</v>
      </c>
      <c r="DN378" s="1" t="s">
        <v>140</v>
      </c>
      <c r="DO378" s="1" t="s">
        <v>140</v>
      </c>
      <c r="DP378" s="1" t="s">
        <v>139</v>
      </c>
      <c r="DQ378" s="1" t="s">
        <v>139</v>
      </c>
      <c r="DR378" s="1" t="s">
        <v>139</v>
      </c>
      <c r="DS378" s="1" t="s">
        <v>139</v>
      </c>
      <c r="DT378" s="1" t="s">
        <v>176</v>
      </c>
      <c r="DU378" s="1" t="s">
        <v>139</v>
      </c>
      <c r="DV378" s="1" t="s">
        <v>139</v>
      </c>
    </row>
    <row r="379" spans="111:126" x14ac:dyDescent="0.25">
      <c r="DG379">
        <v>4</v>
      </c>
      <c r="DH379" s="1" t="s">
        <v>154</v>
      </c>
      <c r="DI379" s="1" t="s">
        <v>359</v>
      </c>
      <c r="DJ379" s="1" t="s">
        <v>360</v>
      </c>
      <c r="DK379" s="1" t="s">
        <v>176</v>
      </c>
      <c r="DL379" s="1" t="s">
        <v>135</v>
      </c>
      <c r="DM379" s="1" t="s">
        <v>137</v>
      </c>
      <c r="DN379" s="1" t="s">
        <v>140</v>
      </c>
      <c r="DO379" s="1" t="s">
        <v>140</v>
      </c>
      <c r="DP379" s="1" t="s">
        <v>139</v>
      </c>
      <c r="DQ379" s="1" t="s">
        <v>139</v>
      </c>
      <c r="DR379" s="1" t="s">
        <v>139</v>
      </c>
      <c r="DS379" s="1" t="s">
        <v>139</v>
      </c>
      <c r="DT379" s="1" t="s">
        <v>176</v>
      </c>
      <c r="DU379" s="1" t="s">
        <v>139</v>
      </c>
      <c r="DV379" s="1" t="s">
        <v>139</v>
      </c>
    </row>
    <row r="380" spans="111:126" x14ac:dyDescent="0.25">
      <c r="DG380">
        <v>4</v>
      </c>
      <c r="DH380" s="1" t="s">
        <v>154</v>
      </c>
      <c r="DI380" s="1" t="s">
        <v>361</v>
      </c>
      <c r="DJ380" s="1" t="s">
        <v>362</v>
      </c>
      <c r="DK380" s="1" t="s">
        <v>176</v>
      </c>
      <c r="DL380" s="1" t="s">
        <v>135</v>
      </c>
      <c r="DM380" s="1" t="s">
        <v>137</v>
      </c>
      <c r="DN380" s="1" t="s">
        <v>140</v>
      </c>
      <c r="DO380" s="1" t="s">
        <v>140</v>
      </c>
      <c r="DP380" s="1" t="s">
        <v>139</v>
      </c>
      <c r="DQ380" s="1" t="s">
        <v>139</v>
      </c>
      <c r="DR380" s="1" t="s">
        <v>139</v>
      </c>
      <c r="DS380" s="1" t="s">
        <v>139</v>
      </c>
      <c r="DT380" s="1" t="s">
        <v>176</v>
      </c>
      <c r="DU380" s="1" t="s">
        <v>139</v>
      </c>
      <c r="DV380" s="1" t="s">
        <v>139</v>
      </c>
    </row>
    <row r="381" spans="111:126" x14ac:dyDescent="0.25">
      <c r="DG381">
        <v>4</v>
      </c>
      <c r="DH381" s="1" t="s">
        <v>154</v>
      </c>
      <c r="DI381" s="1" t="s">
        <v>363</v>
      </c>
      <c r="DJ381" s="1" t="s">
        <v>364</v>
      </c>
      <c r="DK381" s="1" t="s">
        <v>176</v>
      </c>
      <c r="DL381" s="1" t="s">
        <v>135</v>
      </c>
      <c r="DM381" s="1" t="s">
        <v>145</v>
      </c>
      <c r="DN381" s="1" t="s">
        <v>140</v>
      </c>
      <c r="DO381" s="1" t="s">
        <v>140</v>
      </c>
      <c r="DP381" s="1" t="s">
        <v>139</v>
      </c>
      <c r="DQ381" s="1" t="s">
        <v>139</v>
      </c>
      <c r="DR381" s="1" t="s">
        <v>139</v>
      </c>
      <c r="DS381" s="1" t="s">
        <v>139</v>
      </c>
      <c r="DT381" s="1" t="s">
        <v>176</v>
      </c>
      <c r="DU381" s="1" t="s">
        <v>139</v>
      </c>
      <c r="DV381" s="1" t="s">
        <v>139</v>
      </c>
    </row>
    <row r="382" spans="111:126" x14ac:dyDescent="0.25">
      <c r="DG382">
        <v>4</v>
      </c>
      <c r="DH382" s="1" t="s">
        <v>154</v>
      </c>
      <c r="DI382" s="1" t="s">
        <v>365</v>
      </c>
      <c r="DJ382" s="1" t="s">
        <v>366</v>
      </c>
      <c r="DK382" s="1" t="s">
        <v>176</v>
      </c>
      <c r="DL382" s="1" t="s">
        <v>135</v>
      </c>
      <c r="DM382" s="1" t="s">
        <v>145</v>
      </c>
      <c r="DN382" s="1" t="s">
        <v>140</v>
      </c>
      <c r="DO382" s="1" t="s">
        <v>140</v>
      </c>
      <c r="DP382" s="1" t="s">
        <v>139</v>
      </c>
      <c r="DQ382" s="1" t="s">
        <v>139</v>
      </c>
      <c r="DR382" s="1" t="s">
        <v>139</v>
      </c>
      <c r="DS382" s="1" t="s">
        <v>139</v>
      </c>
      <c r="DT382" s="1" t="s">
        <v>176</v>
      </c>
      <c r="DU382" s="1" t="s">
        <v>139</v>
      </c>
      <c r="DV382" s="1" t="s">
        <v>139</v>
      </c>
    </row>
    <row r="383" spans="111:126" x14ac:dyDescent="0.25">
      <c r="DG383">
        <v>4</v>
      </c>
      <c r="DH383" s="1" t="s">
        <v>154</v>
      </c>
      <c r="DI383" s="1" t="s">
        <v>367</v>
      </c>
      <c r="DJ383" s="1" t="s">
        <v>368</v>
      </c>
      <c r="DK383" s="1" t="s">
        <v>176</v>
      </c>
      <c r="DL383" s="1" t="s">
        <v>135</v>
      </c>
      <c r="DM383" s="1" t="s">
        <v>145</v>
      </c>
      <c r="DN383" s="1" t="s">
        <v>140</v>
      </c>
      <c r="DO383" s="1" t="s">
        <v>140</v>
      </c>
      <c r="DP383" s="1" t="s">
        <v>139</v>
      </c>
      <c r="DQ383" s="1" t="s">
        <v>139</v>
      </c>
      <c r="DR383" s="1" t="s">
        <v>139</v>
      </c>
      <c r="DS383" s="1" t="s">
        <v>139</v>
      </c>
      <c r="DT383" s="1" t="s">
        <v>176</v>
      </c>
      <c r="DU383" s="1" t="s">
        <v>139</v>
      </c>
      <c r="DV383" s="1" t="s">
        <v>139</v>
      </c>
    </row>
    <row r="384" spans="111:126" x14ac:dyDescent="0.25">
      <c r="DG384">
        <v>4</v>
      </c>
      <c r="DH384" s="1" t="s">
        <v>154</v>
      </c>
      <c r="DI384" s="1" t="s">
        <v>369</v>
      </c>
      <c r="DJ384" s="1" t="s">
        <v>370</v>
      </c>
      <c r="DK384" s="1" t="s">
        <v>176</v>
      </c>
      <c r="DL384" s="1" t="s">
        <v>135</v>
      </c>
      <c r="DM384" s="1" t="s">
        <v>145</v>
      </c>
      <c r="DN384" s="1" t="s">
        <v>140</v>
      </c>
      <c r="DO384" s="1" t="s">
        <v>140</v>
      </c>
      <c r="DP384" s="1" t="s">
        <v>139</v>
      </c>
      <c r="DQ384" s="1" t="s">
        <v>139</v>
      </c>
      <c r="DR384" s="1" t="s">
        <v>139</v>
      </c>
      <c r="DS384" s="1" t="s">
        <v>139</v>
      </c>
      <c r="DT384" s="1" t="s">
        <v>176</v>
      </c>
      <c r="DU384" s="1" t="s">
        <v>139</v>
      </c>
      <c r="DV384" s="1" t="s">
        <v>139</v>
      </c>
    </row>
    <row r="385" spans="111:126" x14ac:dyDescent="0.25">
      <c r="DG385">
        <v>4</v>
      </c>
      <c r="DH385" s="1" t="s">
        <v>154</v>
      </c>
      <c r="DI385" s="1" t="s">
        <v>371</v>
      </c>
      <c r="DJ385" s="1" t="s">
        <v>372</v>
      </c>
      <c r="DK385" s="1" t="s">
        <v>176</v>
      </c>
      <c r="DL385" s="1" t="s">
        <v>135</v>
      </c>
      <c r="DM385" s="1" t="s">
        <v>145</v>
      </c>
      <c r="DN385" s="1" t="s">
        <v>140</v>
      </c>
      <c r="DO385" s="1" t="s">
        <v>140</v>
      </c>
      <c r="DP385" s="1" t="s">
        <v>139</v>
      </c>
      <c r="DQ385" s="1" t="s">
        <v>139</v>
      </c>
      <c r="DR385" s="1" t="s">
        <v>139</v>
      </c>
      <c r="DS385" s="1" t="s">
        <v>139</v>
      </c>
      <c r="DT385" s="1" t="s">
        <v>176</v>
      </c>
      <c r="DU385" s="1" t="s">
        <v>139</v>
      </c>
      <c r="DV385" s="1" t="s">
        <v>139</v>
      </c>
    </row>
    <row r="386" spans="111:126" x14ac:dyDescent="0.25">
      <c r="DG386">
        <v>4</v>
      </c>
      <c r="DH386" s="1" t="s">
        <v>154</v>
      </c>
      <c r="DI386" s="1" t="s">
        <v>373</v>
      </c>
      <c r="DJ386" s="1" t="s">
        <v>374</v>
      </c>
      <c r="DK386" s="1" t="s">
        <v>176</v>
      </c>
      <c r="DL386" s="1" t="s">
        <v>135</v>
      </c>
      <c r="DM386" s="1" t="s">
        <v>145</v>
      </c>
      <c r="DN386" s="1" t="s">
        <v>140</v>
      </c>
      <c r="DO386" s="1" t="s">
        <v>140</v>
      </c>
      <c r="DP386" s="1" t="s">
        <v>139</v>
      </c>
      <c r="DQ386" s="1" t="s">
        <v>139</v>
      </c>
      <c r="DR386" s="1" t="s">
        <v>139</v>
      </c>
      <c r="DS386" s="1" t="s">
        <v>139</v>
      </c>
      <c r="DT386" s="1" t="s">
        <v>176</v>
      </c>
      <c r="DU386" s="1" t="s">
        <v>139</v>
      </c>
      <c r="DV386" s="1" t="s">
        <v>139</v>
      </c>
    </row>
    <row r="387" spans="111:126" x14ac:dyDescent="0.25">
      <c r="DG387">
        <v>4</v>
      </c>
      <c r="DH387" s="1" t="s">
        <v>154</v>
      </c>
      <c r="DI387" s="1" t="s">
        <v>375</v>
      </c>
      <c r="DJ387" s="1" t="s">
        <v>376</v>
      </c>
      <c r="DK387" s="1" t="s">
        <v>176</v>
      </c>
      <c r="DL387" s="1" t="s">
        <v>135</v>
      </c>
      <c r="DM387" s="1" t="s">
        <v>137</v>
      </c>
      <c r="DN387" s="1" t="s">
        <v>140</v>
      </c>
      <c r="DO387" s="1" t="s">
        <v>140</v>
      </c>
      <c r="DP387" s="1" t="s">
        <v>139</v>
      </c>
      <c r="DQ387" s="1" t="s">
        <v>139</v>
      </c>
      <c r="DR387" s="1" t="s">
        <v>139</v>
      </c>
      <c r="DS387" s="1" t="s">
        <v>139</v>
      </c>
      <c r="DT387" s="1" t="s">
        <v>176</v>
      </c>
      <c r="DU387" s="1" t="s">
        <v>139</v>
      </c>
      <c r="DV387" s="1" t="s">
        <v>139</v>
      </c>
    </row>
    <row r="388" spans="111:126" x14ac:dyDescent="0.25">
      <c r="DG388">
        <v>4</v>
      </c>
      <c r="DH388" s="1" t="s">
        <v>154</v>
      </c>
      <c r="DI388" s="1" t="s">
        <v>377</v>
      </c>
      <c r="DJ388" s="1" t="s">
        <v>378</v>
      </c>
      <c r="DK388" s="1" t="s">
        <v>176</v>
      </c>
      <c r="DL388" s="1" t="s">
        <v>135</v>
      </c>
      <c r="DM388" s="1" t="s">
        <v>140</v>
      </c>
      <c r="DN388" s="1" t="s">
        <v>140</v>
      </c>
      <c r="DO388" s="1" t="s">
        <v>140</v>
      </c>
      <c r="DP388" s="1" t="s">
        <v>139</v>
      </c>
      <c r="DQ388" s="1" t="s">
        <v>139</v>
      </c>
      <c r="DR388" s="1" t="s">
        <v>139</v>
      </c>
      <c r="DS388" s="1" t="s">
        <v>139</v>
      </c>
      <c r="DT388" s="1" t="s">
        <v>176</v>
      </c>
      <c r="DU388" s="1" t="s">
        <v>139</v>
      </c>
      <c r="DV388" s="1" t="s">
        <v>139</v>
      </c>
    </row>
    <row r="389" spans="111:126" x14ac:dyDescent="0.25">
      <c r="DG389">
        <v>4</v>
      </c>
      <c r="DH389" s="1" t="s">
        <v>154</v>
      </c>
      <c r="DI389" s="1" t="s">
        <v>379</v>
      </c>
      <c r="DJ389" s="1" t="s">
        <v>380</v>
      </c>
      <c r="DK389" s="1" t="s">
        <v>176</v>
      </c>
      <c r="DL389" s="1" t="s">
        <v>135</v>
      </c>
      <c r="DM389" s="1" t="s">
        <v>145</v>
      </c>
      <c r="DN389" s="1" t="s">
        <v>140</v>
      </c>
      <c r="DO389" s="1" t="s">
        <v>140</v>
      </c>
      <c r="DP389" s="1" t="s">
        <v>139</v>
      </c>
      <c r="DQ389" s="1" t="s">
        <v>139</v>
      </c>
      <c r="DR389" s="1" t="s">
        <v>139</v>
      </c>
      <c r="DS389" s="1" t="s">
        <v>139</v>
      </c>
      <c r="DT389" s="1" t="s">
        <v>176</v>
      </c>
      <c r="DU389" s="1" t="s">
        <v>139</v>
      </c>
      <c r="DV389" s="1" t="s">
        <v>139</v>
      </c>
    </row>
    <row r="390" spans="111:126" x14ac:dyDescent="0.25">
      <c r="DG390">
        <v>4</v>
      </c>
      <c r="DH390" s="1" t="s">
        <v>154</v>
      </c>
      <c r="DI390" s="1" t="s">
        <v>381</v>
      </c>
      <c r="DJ390" s="1" t="s">
        <v>382</v>
      </c>
      <c r="DK390" s="1" t="s">
        <v>176</v>
      </c>
      <c r="DL390" s="1" t="s">
        <v>135</v>
      </c>
      <c r="DM390" s="1" t="s">
        <v>137</v>
      </c>
      <c r="DN390" s="1" t="s">
        <v>140</v>
      </c>
      <c r="DO390" s="1" t="s">
        <v>140</v>
      </c>
      <c r="DP390" s="1" t="s">
        <v>139</v>
      </c>
      <c r="DQ390" s="1" t="s">
        <v>139</v>
      </c>
      <c r="DR390" s="1" t="s">
        <v>139</v>
      </c>
      <c r="DS390" s="1" t="s">
        <v>139</v>
      </c>
      <c r="DT390" s="1" t="s">
        <v>176</v>
      </c>
      <c r="DU390" s="1" t="s">
        <v>139</v>
      </c>
      <c r="DV390" s="1" t="s">
        <v>139</v>
      </c>
    </row>
    <row r="391" spans="111:126" x14ac:dyDescent="0.25">
      <c r="DG391">
        <v>4</v>
      </c>
      <c r="DH391" s="1" t="s">
        <v>154</v>
      </c>
      <c r="DI391" s="1" t="s">
        <v>383</v>
      </c>
      <c r="DJ391" s="1" t="s">
        <v>384</v>
      </c>
      <c r="DK391" s="1" t="s">
        <v>176</v>
      </c>
      <c r="DL391" s="1" t="s">
        <v>135</v>
      </c>
      <c r="DM391" s="1" t="s">
        <v>145</v>
      </c>
      <c r="DN391" s="1" t="s">
        <v>140</v>
      </c>
      <c r="DO391" s="1" t="s">
        <v>140</v>
      </c>
      <c r="DP391" s="1" t="s">
        <v>139</v>
      </c>
      <c r="DQ391" s="1" t="s">
        <v>139</v>
      </c>
      <c r="DR391" s="1" t="s">
        <v>139</v>
      </c>
      <c r="DS391" s="1" t="s">
        <v>139</v>
      </c>
      <c r="DT391" s="1" t="s">
        <v>176</v>
      </c>
      <c r="DU391" s="1" t="s">
        <v>139</v>
      </c>
      <c r="DV391" s="1" t="s">
        <v>139</v>
      </c>
    </row>
    <row r="392" spans="111:126" x14ac:dyDescent="0.25">
      <c r="DG392">
        <v>4</v>
      </c>
      <c r="DH392" s="1" t="s">
        <v>154</v>
      </c>
      <c r="DI392" s="1" t="s">
        <v>385</v>
      </c>
      <c r="DJ392" s="1" t="s">
        <v>386</v>
      </c>
      <c r="DK392" s="1" t="s">
        <v>176</v>
      </c>
      <c r="DL392" s="1" t="s">
        <v>135</v>
      </c>
      <c r="DM392" s="1" t="s">
        <v>145</v>
      </c>
      <c r="DN392" s="1" t="s">
        <v>140</v>
      </c>
      <c r="DO392" s="1" t="s">
        <v>140</v>
      </c>
      <c r="DP392" s="1" t="s">
        <v>139</v>
      </c>
      <c r="DQ392" s="1" t="s">
        <v>139</v>
      </c>
      <c r="DR392" s="1" t="s">
        <v>139</v>
      </c>
      <c r="DS392" s="1" t="s">
        <v>139</v>
      </c>
      <c r="DT392" s="1" t="s">
        <v>176</v>
      </c>
      <c r="DU392" s="1" t="s">
        <v>139</v>
      </c>
      <c r="DV392" s="1" t="s">
        <v>139</v>
      </c>
    </row>
    <row r="393" spans="111:126" x14ac:dyDescent="0.25">
      <c r="DG393">
        <v>4</v>
      </c>
      <c r="DH393" s="1" t="s">
        <v>154</v>
      </c>
      <c r="DI393" s="1" t="s">
        <v>387</v>
      </c>
      <c r="DJ393" s="1" t="s">
        <v>388</v>
      </c>
      <c r="DK393" s="1" t="s">
        <v>176</v>
      </c>
      <c r="DL393" s="1" t="s">
        <v>135</v>
      </c>
      <c r="DM393" s="1" t="s">
        <v>137</v>
      </c>
      <c r="DN393" s="1" t="s">
        <v>140</v>
      </c>
      <c r="DO393" s="1" t="s">
        <v>140</v>
      </c>
      <c r="DP393" s="1" t="s">
        <v>139</v>
      </c>
      <c r="DQ393" s="1" t="s">
        <v>139</v>
      </c>
      <c r="DR393" s="1" t="s">
        <v>139</v>
      </c>
      <c r="DS393" s="1" t="s">
        <v>139</v>
      </c>
      <c r="DT393" s="1" t="s">
        <v>176</v>
      </c>
      <c r="DU393" s="1" t="s">
        <v>139</v>
      </c>
      <c r="DV393" s="1" t="s">
        <v>139</v>
      </c>
    </row>
    <row r="394" spans="111:126" x14ac:dyDescent="0.25">
      <c r="DG394">
        <v>4</v>
      </c>
      <c r="DH394" s="1" t="s">
        <v>154</v>
      </c>
      <c r="DI394" s="1" t="s">
        <v>389</v>
      </c>
      <c r="DJ394" s="1" t="s">
        <v>390</v>
      </c>
      <c r="DK394" s="1" t="s">
        <v>176</v>
      </c>
      <c r="DL394" s="1" t="s">
        <v>135</v>
      </c>
      <c r="DM394" s="1" t="s">
        <v>145</v>
      </c>
      <c r="DN394" s="1" t="s">
        <v>140</v>
      </c>
      <c r="DO394" s="1" t="s">
        <v>140</v>
      </c>
      <c r="DP394" s="1" t="s">
        <v>139</v>
      </c>
      <c r="DQ394" s="1" t="s">
        <v>139</v>
      </c>
      <c r="DR394" s="1" t="s">
        <v>139</v>
      </c>
      <c r="DS394" s="1" t="s">
        <v>139</v>
      </c>
      <c r="DT394" s="1" t="s">
        <v>176</v>
      </c>
      <c r="DU394" s="1" t="s">
        <v>139</v>
      </c>
      <c r="DV394" s="1" t="s">
        <v>139</v>
      </c>
    </row>
    <row r="395" spans="111:126" x14ac:dyDescent="0.25">
      <c r="DG395">
        <v>4</v>
      </c>
      <c r="DH395" s="1" t="s">
        <v>255</v>
      </c>
      <c r="DI395" s="1" t="s">
        <v>391</v>
      </c>
      <c r="DJ395" s="1" t="s">
        <v>392</v>
      </c>
      <c r="DK395" s="1" t="s">
        <v>176</v>
      </c>
      <c r="DL395" s="1" t="s">
        <v>135</v>
      </c>
      <c r="DM395" s="1" t="s">
        <v>140</v>
      </c>
      <c r="DN395" s="1" t="s">
        <v>140</v>
      </c>
      <c r="DO395" s="1" t="s">
        <v>140</v>
      </c>
      <c r="DP395" s="1" t="s">
        <v>139</v>
      </c>
      <c r="DQ395" s="1" t="s">
        <v>139</v>
      </c>
      <c r="DR395" s="1" t="s">
        <v>139</v>
      </c>
      <c r="DS395" s="1" t="s">
        <v>139</v>
      </c>
      <c r="DT395" s="1" t="s">
        <v>176</v>
      </c>
      <c r="DU395" s="1" t="s">
        <v>139</v>
      </c>
      <c r="DV395" s="1" t="s">
        <v>135</v>
      </c>
    </row>
    <row r="396" spans="111:126" x14ac:dyDescent="0.25">
      <c r="DG396">
        <v>4</v>
      </c>
      <c r="DH396" s="1" t="s">
        <v>255</v>
      </c>
      <c r="DI396" s="1" t="s">
        <v>393</v>
      </c>
      <c r="DJ396" s="1" t="s">
        <v>394</v>
      </c>
      <c r="DK396" s="1" t="s">
        <v>176</v>
      </c>
      <c r="DL396" s="1" t="s">
        <v>135</v>
      </c>
      <c r="DM396" s="1" t="s">
        <v>140</v>
      </c>
      <c r="DN396" s="1" t="s">
        <v>140</v>
      </c>
      <c r="DO396" s="1" t="s">
        <v>140</v>
      </c>
      <c r="DP396" s="1" t="s">
        <v>139</v>
      </c>
      <c r="DQ396" s="1" t="s">
        <v>139</v>
      </c>
      <c r="DR396" s="1" t="s">
        <v>139</v>
      </c>
      <c r="DS396" s="1" t="s">
        <v>139</v>
      </c>
      <c r="DT396" s="1" t="s">
        <v>176</v>
      </c>
      <c r="DU396" s="1" t="s">
        <v>139</v>
      </c>
      <c r="DV396" s="1" t="s">
        <v>139</v>
      </c>
    </row>
    <row r="397" spans="111:126" x14ac:dyDescent="0.25">
      <c r="DG397">
        <v>4</v>
      </c>
      <c r="DH397" s="1" t="s">
        <v>255</v>
      </c>
      <c r="DI397" s="1" t="s">
        <v>319</v>
      </c>
      <c r="DJ397" s="1" t="s">
        <v>320</v>
      </c>
      <c r="DK397" s="1" t="s">
        <v>176</v>
      </c>
      <c r="DL397" s="1" t="s">
        <v>135</v>
      </c>
      <c r="DM397" s="1" t="s">
        <v>137</v>
      </c>
      <c r="DN397" s="1" t="s">
        <v>140</v>
      </c>
      <c r="DO397" s="1" t="s">
        <v>140</v>
      </c>
      <c r="DP397" s="1" t="s">
        <v>139</v>
      </c>
      <c r="DQ397" s="1" t="s">
        <v>139</v>
      </c>
      <c r="DR397" s="1" t="s">
        <v>139</v>
      </c>
      <c r="DS397" s="1" t="s">
        <v>139</v>
      </c>
      <c r="DT397" s="1" t="s">
        <v>176</v>
      </c>
      <c r="DU397" s="1" t="s">
        <v>139</v>
      </c>
      <c r="DV397" s="1" t="s">
        <v>139</v>
      </c>
    </row>
    <row r="398" spans="111:126" x14ac:dyDescent="0.25">
      <c r="DG398">
        <v>4</v>
      </c>
      <c r="DH398" s="1" t="s">
        <v>199</v>
      </c>
      <c r="DI398" s="1" t="s">
        <v>395</v>
      </c>
      <c r="DJ398" s="1" t="s">
        <v>1148</v>
      </c>
      <c r="DK398" s="1" t="s">
        <v>176</v>
      </c>
      <c r="DL398" s="1" t="s">
        <v>135</v>
      </c>
      <c r="DM398" s="1" t="s">
        <v>145</v>
      </c>
      <c r="DN398" s="1" t="s">
        <v>140</v>
      </c>
      <c r="DO398" s="1" t="s">
        <v>140</v>
      </c>
      <c r="DP398" s="1" t="s">
        <v>139</v>
      </c>
      <c r="DQ398" s="1" t="s">
        <v>139</v>
      </c>
      <c r="DR398" s="1" t="s">
        <v>139</v>
      </c>
      <c r="DS398" s="1" t="s">
        <v>139</v>
      </c>
      <c r="DT398" s="1" t="s">
        <v>176</v>
      </c>
      <c r="DU398" s="1" t="s">
        <v>139</v>
      </c>
      <c r="DV398" s="1" t="s">
        <v>139</v>
      </c>
    </row>
    <row r="399" spans="111:126" x14ac:dyDescent="0.25">
      <c r="DG399">
        <v>4</v>
      </c>
      <c r="DH399" s="1" t="s">
        <v>199</v>
      </c>
      <c r="DI399" s="1" t="s">
        <v>397</v>
      </c>
      <c r="DJ399" s="1" t="s">
        <v>398</v>
      </c>
      <c r="DK399" s="1" t="s">
        <v>176</v>
      </c>
      <c r="DL399" s="1" t="s">
        <v>135</v>
      </c>
      <c r="DM399" s="1" t="s">
        <v>145</v>
      </c>
      <c r="DN399" s="1" t="s">
        <v>140</v>
      </c>
      <c r="DO399" s="1" t="s">
        <v>140</v>
      </c>
      <c r="DP399" s="1" t="s">
        <v>139</v>
      </c>
      <c r="DQ399" s="1" t="s">
        <v>139</v>
      </c>
      <c r="DR399" s="1" t="s">
        <v>139</v>
      </c>
      <c r="DS399" s="1" t="s">
        <v>139</v>
      </c>
      <c r="DT399" s="1" t="s">
        <v>176</v>
      </c>
      <c r="DU399" s="1" t="s">
        <v>139</v>
      </c>
      <c r="DV399" s="1" t="s">
        <v>139</v>
      </c>
    </row>
    <row r="400" spans="111:126" x14ac:dyDescent="0.25">
      <c r="DG400">
        <v>4</v>
      </c>
      <c r="DH400" s="1" t="s">
        <v>199</v>
      </c>
      <c r="DI400" s="1" t="s">
        <v>314</v>
      </c>
      <c r="DJ400" s="1" t="s">
        <v>315</v>
      </c>
      <c r="DK400" s="1" t="s">
        <v>176</v>
      </c>
      <c r="DL400" s="1" t="s">
        <v>135</v>
      </c>
      <c r="DM400" s="1" t="s">
        <v>145</v>
      </c>
      <c r="DN400" s="1" t="s">
        <v>140</v>
      </c>
      <c r="DO400" s="1" t="s">
        <v>140</v>
      </c>
      <c r="DP400" s="1" t="s">
        <v>139</v>
      </c>
      <c r="DQ400" s="1" t="s">
        <v>139</v>
      </c>
      <c r="DR400" s="1" t="s">
        <v>139</v>
      </c>
      <c r="DS400" s="1" t="s">
        <v>139</v>
      </c>
      <c r="DT400" s="1" t="s">
        <v>176</v>
      </c>
      <c r="DU400" s="1" t="s">
        <v>139</v>
      </c>
      <c r="DV400" s="1" t="s">
        <v>139</v>
      </c>
    </row>
    <row r="401" spans="111:126" x14ac:dyDescent="0.25">
      <c r="DG401">
        <v>4</v>
      </c>
      <c r="DH401" s="1" t="s">
        <v>199</v>
      </c>
      <c r="DI401" s="1" t="s">
        <v>309</v>
      </c>
      <c r="DJ401" s="1" t="s">
        <v>308</v>
      </c>
      <c r="DK401" s="1" t="s">
        <v>176</v>
      </c>
      <c r="DL401" s="1" t="s">
        <v>135</v>
      </c>
      <c r="DM401" s="1" t="s">
        <v>145</v>
      </c>
      <c r="DN401" s="1" t="s">
        <v>140</v>
      </c>
      <c r="DO401" s="1" t="s">
        <v>140</v>
      </c>
      <c r="DP401" s="1" t="s">
        <v>139</v>
      </c>
      <c r="DQ401" s="1" t="s">
        <v>139</v>
      </c>
      <c r="DR401" s="1" t="s">
        <v>139</v>
      </c>
      <c r="DS401" s="1" t="s">
        <v>139</v>
      </c>
      <c r="DT401" s="1" t="s">
        <v>176</v>
      </c>
      <c r="DU401" s="1" t="s">
        <v>139</v>
      </c>
      <c r="DV401" s="1" t="s">
        <v>139</v>
      </c>
    </row>
    <row r="402" spans="111:126" x14ac:dyDescent="0.25">
      <c r="DG402">
        <v>4</v>
      </c>
      <c r="DH402" s="1" t="s">
        <v>199</v>
      </c>
      <c r="DI402" s="1" t="s">
        <v>312</v>
      </c>
      <c r="DJ402" s="1" t="s">
        <v>313</v>
      </c>
      <c r="DK402" s="1" t="s">
        <v>176</v>
      </c>
      <c r="DL402" s="1" t="s">
        <v>135</v>
      </c>
      <c r="DM402" s="1" t="s">
        <v>145</v>
      </c>
      <c r="DN402" s="1" t="s">
        <v>140</v>
      </c>
      <c r="DO402" s="1" t="s">
        <v>140</v>
      </c>
      <c r="DP402" s="1" t="s">
        <v>139</v>
      </c>
      <c r="DQ402" s="1" t="s">
        <v>139</v>
      </c>
      <c r="DR402" s="1" t="s">
        <v>139</v>
      </c>
      <c r="DS402" s="1" t="s">
        <v>139</v>
      </c>
      <c r="DT402" s="1" t="s">
        <v>176</v>
      </c>
      <c r="DU402" s="1" t="s">
        <v>139</v>
      </c>
      <c r="DV402" s="1" t="s">
        <v>139</v>
      </c>
    </row>
    <row r="403" spans="111:126" x14ac:dyDescent="0.25">
      <c r="DG403">
        <v>4</v>
      </c>
      <c r="DH403" s="1" t="s">
        <v>199</v>
      </c>
      <c r="DI403" s="1" t="s">
        <v>310</v>
      </c>
      <c r="DJ403" s="1" t="s">
        <v>311</v>
      </c>
      <c r="DK403" s="1" t="s">
        <v>176</v>
      </c>
      <c r="DL403" s="1" t="s">
        <v>135</v>
      </c>
      <c r="DM403" s="1" t="s">
        <v>145</v>
      </c>
      <c r="DN403" s="1" t="s">
        <v>140</v>
      </c>
      <c r="DO403" s="1" t="s">
        <v>140</v>
      </c>
      <c r="DP403" s="1" t="s">
        <v>139</v>
      </c>
      <c r="DQ403" s="1" t="s">
        <v>139</v>
      </c>
      <c r="DR403" s="1" t="s">
        <v>139</v>
      </c>
      <c r="DS403" s="1" t="s">
        <v>139</v>
      </c>
      <c r="DT403" s="1" t="s">
        <v>176</v>
      </c>
      <c r="DU403" s="1" t="s">
        <v>139</v>
      </c>
      <c r="DV403" s="1" t="s">
        <v>139</v>
      </c>
    </row>
    <row r="404" spans="111:126" x14ac:dyDescent="0.25">
      <c r="DG404">
        <v>4</v>
      </c>
      <c r="DH404" s="1" t="s">
        <v>164</v>
      </c>
      <c r="DI404" s="1" t="s">
        <v>399</v>
      </c>
      <c r="DJ404" s="1" t="s">
        <v>400</v>
      </c>
      <c r="DK404" s="1" t="s">
        <v>176</v>
      </c>
      <c r="DL404" s="1" t="s">
        <v>135</v>
      </c>
      <c r="DM404" s="1" t="s">
        <v>145</v>
      </c>
      <c r="DN404" s="1" t="s">
        <v>140</v>
      </c>
      <c r="DO404" s="1" t="s">
        <v>140</v>
      </c>
      <c r="DP404" s="1" t="s">
        <v>139</v>
      </c>
      <c r="DQ404" s="1" t="s">
        <v>139</v>
      </c>
      <c r="DR404" s="1" t="s">
        <v>139</v>
      </c>
      <c r="DS404" s="1" t="s">
        <v>139</v>
      </c>
      <c r="DT404" s="1" t="s">
        <v>176</v>
      </c>
      <c r="DU404" s="1" t="s">
        <v>139</v>
      </c>
      <c r="DV404" s="1" t="s">
        <v>139</v>
      </c>
    </row>
    <row r="405" spans="111:126" x14ac:dyDescent="0.25">
      <c r="DG405">
        <v>4</v>
      </c>
      <c r="DH405" s="1" t="s">
        <v>164</v>
      </c>
      <c r="DI405" s="1" t="s">
        <v>401</v>
      </c>
      <c r="DJ405" s="1" t="s">
        <v>402</v>
      </c>
      <c r="DK405" s="1" t="s">
        <v>176</v>
      </c>
      <c r="DL405" s="1" t="s">
        <v>135</v>
      </c>
      <c r="DM405" s="1" t="s">
        <v>145</v>
      </c>
      <c r="DN405" s="1" t="s">
        <v>140</v>
      </c>
      <c r="DO405" s="1" t="s">
        <v>140</v>
      </c>
      <c r="DP405" s="1" t="s">
        <v>139</v>
      </c>
      <c r="DQ405" s="1" t="s">
        <v>139</v>
      </c>
      <c r="DR405" s="1" t="s">
        <v>139</v>
      </c>
      <c r="DS405" s="1" t="s">
        <v>139</v>
      </c>
      <c r="DT405" s="1" t="s">
        <v>176</v>
      </c>
      <c r="DU405" s="1" t="s">
        <v>139</v>
      </c>
      <c r="DV405" s="1" t="s">
        <v>139</v>
      </c>
    </row>
    <row r="406" spans="111:126" x14ac:dyDescent="0.25">
      <c r="DG406">
        <v>4</v>
      </c>
      <c r="DH406" s="1" t="s">
        <v>159</v>
      </c>
      <c r="DI406" s="1" t="s">
        <v>312</v>
      </c>
      <c r="DJ406" s="1" t="s">
        <v>313</v>
      </c>
      <c r="DK406" s="1" t="s">
        <v>176</v>
      </c>
      <c r="DL406" s="1" t="s">
        <v>135</v>
      </c>
      <c r="DM406" s="1" t="s">
        <v>145</v>
      </c>
      <c r="DN406" s="1" t="s">
        <v>140</v>
      </c>
      <c r="DO406" s="1" t="s">
        <v>140</v>
      </c>
      <c r="DP406" s="1" t="s">
        <v>139</v>
      </c>
      <c r="DQ406" s="1" t="s">
        <v>139</v>
      </c>
      <c r="DR406" s="1" t="s">
        <v>139</v>
      </c>
      <c r="DS406" s="1" t="s">
        <v>139</v>
      </c>
      <c r="DT406" s="1" t="s">
        <v>176</v>
      </c>
      <c r="DU406" s="1" t="s">
        <v>139</v>
      </c>
      <c r="DV406" s="1" t="s">
        <v>139</v>
      </c>
    </row>
    <row r="407" spans="111:126" x14ac:dyDescent="0.25">
      <c r="DG407">
        <v>4</v>
      </c>
      <c r="DH407" s="1" t="s">
        <v>159</v>
      </c>
      <c r="DI407" s="1" t="s">
        <v>310</v>
      </c>
      <c r="DJ407" s="1" t="s">
        <v>311</v>
      </c>
      <c r="DK407" s="1" t="s">
        <v>176</v>
      </c>
      <c r="DL407" s="1" t="s">
        <v>135</v>
      </c>
      <c r="DM407" s="1" t="s">
        <v>145</v>
      </c>
      <c r="DN407" s="1" t="s">
        <v>140</v>
      </c>
      <c r="DO407" s="1" t="s">
        <v>140</v>
      </c>
      <c r="DP407" s="1" t="s">
        <v>139</v>
      </c>
      <c r="DQ407" s="1" t="s">
        <v>139</v>
      </c>
      <c r="DR407" s="1" t="s">
        <v>139</v>
      </c>
      <c r="DS407" s="1" t="s">
        <v>139</v>
      </c>
      <c r="DT407" s="1" t="s">
        <v>176</v>
      </c>
      <c r="DU407" s="1" t="s">
        <v>139</v>
      </c>
      <c r="DV407" s="1" t="s">
        <v>139</v>
      </c>
    </row>
    <row r="408" spans="111:126" x14ac:dyDescent="0.25">
      <c r="DG408">
        <v>4</v>
      </c>
      <c r="DH408" s="1" t="s">
        <v>159</v>
      </c>
      <c r="DI408" s="1" t="s">
        <v>224</v>
      </c>
      <c r="DJ408" s="1" t="s">
        <v>1147</v>
      </c>
      <c r="DK408" s="1" t="s">
        <v>176</v>
      </c>
      <c r="DL408" s="1" t="s">
        <v>135</v>
      </c>
      <c r="DM408" s="1" t="s">
        <v>145</v>
      </c>
      <c r="DN408" s="1" t="s">
        <v>140</v>
      </c>
      <c r="DO408" s="1" t="s">
        <v>140</v>
      </c>
      <c r="DP408" s="1" t="s">
        <v>139</v>
      </c>
      <c r="DQ408" s="1" t="s">
        <v>139</v>
      </c>
      <c r="DR408" s="1" t="s">
        <v>139</v>
      </c>
      <c r="DS408" s="1" t="s">
        <v>139</v>
      </c>
      <c r="DT408" s="1" t="s">
        <v>176</v>
      </c>
      <c r="DU408" s="1" t="s">
        <v>139</v>
      </c>
      <c r="DV408" s="1" t="s">
        <v>139</v>
      </c>
    </row>
    <row r="409" spans="111:126" x14ac:dyDescent="0.25">
      <c r="DG409">
        <v>4</v>
      </c>
      <c r="DH409" s="1" t="s">
        <v>159</v>
      </c>
      <c r="DI409" s="1" t="s">
        <v>219</v>
      </c>
      <c r="DJ409" s="1" t="s">
        <v>220</v>
      </c>
      <c r="DK409" s="1" t="s">
        <v>176</v>
      </c>
      <c r="DL409" s="1" t="s">
        <v>135</v>
      </c>
      <c r="DM409" s="1" t="s">
        <v>145</v>
      </c>
      <c r="DN409" s="1" t="s">
        <v>140</v>
      </c>
      <c r="DO409" s="1" t="s">
        <v>140</v>
      </c>
      <c r="DP409" s="1" t="s">
        <v>139</v>
      </c>
      <c r="DQ409" s="1" t="s">
        <v>139</v>
      </c>
      <c r="DR409" s="1" t="s">
        <v>139</v>
      </c>
      <c r="DS409" s="1" t="s">
        <v>139</v>
      </c>
      <c r="DT409" s="1" t="s">
        <v>176</v>
      </c>
      <c r="DU409" s="1" t="s">
        <v>139</v>
      </c>
      <c r="DV409" s="1" t="s">
        <v>139</v>
      </c>
    </row>
    <row r="410" spans="111:126" x14ac:dyDescent="0.25">
      <c r="DG410">
        <v>4</v>
      </c>
      <c r="DH410" s="1" t="s">
        <v>159</v>
      </c>
      <c r="DI410" s="1" t="s">
        <v>309</v>
      </c>
      <c r="DJ410" s="1" t="s">
        <v>308</v>
      </c>
      <c r="DK410" s="1" t="s">
        <v>176</v>
      </c>
      <c r="DL410" s="1" t="s">
        <v>135</v>
      </c>
      <c r="DM410" s="1" t="s">
        <v>145</v>
      </c>
      <c r="DN410" s="1" t="s">
        <v>140</v>
      </c>
      <c r="DO410" s="1" t="s">
        <v>140</v>
      </c>
      <c r="DP410" s="1" t="s">
        <v>139</v>
      </c>
      <c r="DQ410" s="1" t="s">
        <v>139</v>
      </c>
      <c r="DR410" s="1" t="s">
        <v>139</v>
      </c>
      <c r="DS410" s="1" t="s">
        <v>139</v>
      </c>
      <c r="DT410" s="1" t="s">
        <v>176</v>
      </c>
      <c r="DU410" s="1" t="s">
        <v>139</v>
      </c>
      <c r="DV410" s="1" t="s">
        <v>139</v>
      </c>
    </row>
    <row r="411" spans="111:126" x14ac:dyDescent="0.25">
      <c r="DG411">
        <v>4</v>
      </c>
      <c r="DH411" s="1" t="s">
        <v>159</v>
      </c>
      <c r="DI411" s="1" t="s">
        <v>314</v>
      </c>
      <c r="DJ411" s="1" t="s">
        <v>315</v>
      </c>
      <c r="DK411" s="1" t="s">
        <v>176</v>
      </c>
      <c r="DL411" s="1" t="s">
        <v>135</v>
      </c>
      <c r="DM411" s="1" t="s">
        <v>145</v>
      </c>
      <c r="DN411" s="1" t="s">
        <v>140</v>
      </c>
      <c r="DO411" s="1" t="s">
        <v>140</v>
      </c>
      <c r="DP411" s="1" t="s">
        <v>139</v>
      </c>
      <c r="DQ411" s="1" t="s">
        <v>139</v>
      </c>
      <c r="DR411" s="1" t="s">
        <v>139</v>
      </c>
      <c r="DS411" s="1" t="s">
        <v>139</v>
      </c>
      <c r="DT411" s="1" t="s">
        <v>176</v>
      </c>
      <c r="DU411" s="1" t="s">
        <v>139</v>
      </c>
      <c r="DV411" s="1" t="s">
        <v>139</v>
      </c>
    </row>
    <row r="412" spans="111:126" x14ac:dyDescent="0.25">
      <c r="DG412">
        <v>4</v>
      </c>
      <c r="DH412" s="1" t="s">
        <v>147</v>
      </c>
      <c r="DI412" s="1" t="s">
        <v>347</v>
      </c>
      <c r="DJ412" s="1" t="s">
        <v>348</v>
      </c>
      <c r="DK412" s="1" t="s">
        <v>176</v>
      </c>
      <c r="DL412" s="1" t="s">
        <v>135</v>
      </c>
      <c r="DM412" s="1" t="s">
        <v>140</v>
      </c>
      <c r="DN412" s="1" t="s">
        <v>140</v>
      </c>
      <c r="DO412" s="1" t="s">
        <v>140</v>
      </c>
      <c r="DP412" s="1" t="s">
        <v>139</v>
      </c>
      <c r="DQ412" s="1" t="s">
        <v>139</v>
      </c>
      <c r="DR412" s="1" t="s">
        <v>139</v>
      </c>
      <c r="DS412" s="1" t="s">
        <v>139</v>
      </c>
      <c r="DT412" s="1" t="s">
        <v>176</v>
      </c>
      <c r="DU412" s="1" t="s">
        <v>139</v>
      </c>
      <c r="DV412" s="1" t="s">
        <v>139</v>
      </c>
    </row>
    <row r="413" spans="111:126" x14ac:dyDescent="0.25">
      <c r="DG413">
        <v>4</v>
      </c>
      <c r="DH413" s="1" t="s">
        <v>147</v>
      </c>
      <c r="DI413" s="1" t="s">
        <v>349</v>
      </c>
      <c r="DJ413" s="1" t="s">
        <v>350</v>
      </c>
      <c r="DK413" s="1" t="s">
        <v>176</v>
      </c>
      <c r="DL413" s="1" t="s">
        <v>135</v>
      </c>
      <c r="DM413" s="1" t="s">
        <v>140</v>
      </c>
      <c r="DN413" s="1" t="s">
        <v>140</v>
      </c>
      <c r="DO413" s="1" t="s">
        <v>140</v>
      </c>
      <c r="DP413" s="1" t="s">
        <v>139</v>
      </c>
      <c r="DQ413" s="1" t="s">
        <v>139</v>
      </c>
      <c r="DR413" s="1" t="s">
        <v>139</v>
      </c>
      <c r="DS413" s="1" t="s">
        <v>139</v>
      </c>
      <c r="DT413" s="1" t="s">
        <v>176</v>
      </c>
      <c r="DU413" s="1" t="s">
        <v>139</v>
      </c>
      <c r="DV413" s="1" t="s">
        <v>139</v>
      </c>
    </row>
    <row r="414" spans="111:126" x14ac:dyDescent="0.25">
      <c r="DG414">
        <v>4</v>
      </c>
      <c r="DH414" s="1" t="s">
        <v>147</v>
      </c>
      <c r="DI414" s="1" t="s">
        <v>351</v>
      </c>
      <c r="DJ414" s="1" t="s">
        <v>352</v>
      </c>
      <c r="DK414" s="1" t="s">
        <v>176</v>
      </c>
      <c r="DL414" s="1" t="s">
        <v>135</v>
      </c>
      <c r="DM414" s="1" t="s">
        <v>145</v>
      </c>
      <c r="DN414" s="1" t="s">
        <v>140</v>
      </c>
      <c r="DO414" s="1" t="s">
        <v>140</v>
      </c>
      <c r="DP414" s="1" t="s">
        <v>139</v>
      </c>
      <c r="DQ414" s="1" t="s">
        <v>139</v>
      </c>
      <c r="DR414" s="1" t="s">
        <v>139</v>
      </c>
      <c r="DS414" s="1" t="s">
        <v>139</v>
      </c>
      <c r="DT414" s="1" t="s">
        <v>176</v>
      </c>
      <c r="DU414" s="1" t="s">
        <v>139</v>
      </c>
      <c r="DV414" s="1" t="s">
        <v>139</v>
      </c>
    </row>
    <row r="415" spans="111:126" x14ac:dyDescent="0.25">
      <c r="DG415">
        <v>4</v>
      </c>
      <c r="DH415" s="1" t="s">
        <v>147</v>
      </c>
      <c r="DI415" s="1" t="s">
        <v>353</v>
      </c>
      <c r="DJ415" s="1" t="s">
        <v>354</v>
      </c>
      <c r="DK415" s="1" t="s">
        <v>176</v>
      </c>
      <c r="DL415" s="1" t="s">
        <v>135</v>
      </c>
      <c r="DM415" s="1" t="s">
        <v>145</v>
      </c>
      <c r="DN415" s="1" t="s">
        <v>140</v>
      </c>
      <c r="DO415" s="1" t="s">
        <v>140</v>
      </c>
      <c r="DP415" s="1" t="s">
        <v>139</v>
      </c>
      <c r="DQ415" s="1" t="s">
        <v>139</v>
      </c>
      <c r="DR415" s="1" t="s">
        <v>139</v>
      </c>
      <c r="DS415" s="1" t="s">
        <v>139</v>
      </c>
      <c r="DT415" s="1" t="s">
        <v>176</v>
      </c>
      <c r="DU415" s="1" t="s">
        <v>139</v>
      </c>
      <c r="DV415" s="1" t="s">
        <v>139</v>
      </c>
    </row>
    <row r="416" spans="111:126" x14ac:dyDescent="0.25">
      <c r="DG416">
        <v>4</v>
      </c>
      <c r="DH416" s="1" t="s">
        <v>147</v>
      </c>
      <c r="DI416" s="1" t="s">
        <v>383</v>
      </c>
      <c r="DJ416" s="1" t="s">
        <v>384</v>
      </c>
      <c r="DK416" s="1" t="s">
        <v>176</v>
      </c>
      <c r="DL416" s="1" t="s">
        <v>135</v>
      </c>
      <c r="DM416" s="1" t="s">
        <v>145</v>
      </c>
      <c r="DN416" s="1" t="s">
        <v>140</v>
      </c>
      <c r="DO416" s="1" t="s">
        <v>140</v>
      </c>
      <c r="DP416" s="1" t="s">
        <v>139</v>
      </c>
      <c r="DQ416" s="1" t="s">
        <v>139</v>
      </c>
      <c r="DR416" s="1" t="s">
        <v>139</v>
      </c>
      <c r="DS416" s="1" t="s">
        <v>139</v>
      </c>
      <c r="DT416" s="1" t="s">
        <v>176</v>
      </c>
      <c r="DU416" s="1" t="s">
        <v>139</v>
      </c>
      <c r="DV416" s="1" t="s">
        <v>139</v>
      </c>
    </row>
    <row r="417" spans="111:126" x14ac:dyDescent="0.25">
      <c r="DG417">
        <v>4</v>
      </c>
      <c r="DH417" s="1" t="s">
        <v>147</v>
      </c>
      <c r="DI417" s="1" t="s">
        <v>385</v>
      </c>
      <c r="DJ417" s="1" t="s">
        <v>386</v>
      </c>
      <c r="DK417" s="1" t="s">
        <v>176</v>
      </c>
      <c r="DL417" s="1" t="s">
        <v>135</v>
      </c>
      <c r="DM417" s="1" t="s">
        <v>145</v>
      </c>
      <c r="DN417" s="1" t="s">
        <v>140</v>
      </c>
      <c r="DO417" s="1" t="s">
        <v>140</v>
      </c>
      <c r="DP417" s="1" t="s">
        <v>139</v>
      </c>
      <c r="DQ417" s="1" t="s">
        <v>139</v>
      </c>
      <c r="DR417" s="1" t="s">
        <v>139</v>
      </c>
      <c r="DS417" s="1" t="s">
        <v>139</v>
      </c>
      <c r="DT417" s="1" t="s">
        <v>176</v>
      </c>
      <c r="DU417" s="1" t="s">
        <v>139</v>
      </c>
      <c r="DV417" s="1" t="s">
        <v>139</v>
      </c>
    </row>
    <row r="418" spans="111:126" x14ac:dyDescent="0.25">
      <c r="DG418">
        <v>4</v>
      </c>
      <c r="DH418" s="1" t="s">
        <v>147</v>
      </c>
      <c r="DI418" s="1" t="s">
        <v>387</v>
      </c>
      <c r="DJ418" s="1" t="s">
        <v>388</v>
      </c>
      <c r="DK418" s="1" t="s">
        <v>176</v>
      </c>
      <c r="DL418" s="1" t="s">
        <v>135</v>
      </c>
      <c r="DM418" s="1" t="s">
        <v>137</v>
      </c>
      <c r="DN418" s="1" t="s">
        <v>140</v>
      </c>
      <c r="DO418" s="1" t="s">
        <v>140</v>
      </c>
      <c r="DP418" s="1" t="s">
        <v>139</v>
      </c>
      <c r="DQ418" s="1" t="s">
        <v>139</v>
      </c>
      <c r="DR418" s="1" t="s">
        <v>139</v>
      </c>
      <c r="DS418" s="1" t="s">
        <v>139</v>
      </c>
      <c r="DT418" s="1" t="s">
        <v>176</v>
      </c>
      <c r="DU418" s="1" t="s">
        <v>139</v>
      </c>
      <c r="DV418" s="1" t="s">
        <v>139</v>
      </c>
    </row>
    <row r="419" spans="111:126" x14ac:dyDescent="0.25">
      <c r="DG419">
        <v>4</v>
      </c>
      <c r="DH419" s="1" t="s">
        <v>147</v>
      </c>
      <c r="DI419" s="1" t="s">
        <v>389</v>
      </c>
      <c r="DJ419" s="1" t="s">
        <v>390</v>
      </c>
      <c r="DK419" s="1" t="s">
        <v>176</v>
      </c>
      <c r="DL419" s="1" t="s">
        <v>135</v>
      </c>
      <c r="DM419" s="1" t="s">
        <v>145</v>
      </c>
      <c r="DN419" s="1" t="s">
        <v>140</v>
      </c>
      <c r="DO419" s="1" t="s">
        <v>140</v>
      </c>
      <c r="DP419" s="1" t="s">
        <v>139</v>
      </c>
      <c r="DQ419" s="1" t="s">
        <v>139</v>
      </c>
      <c r="DR419" s="1" t="s">
        <v>139</v>
      </c>
      <c r="DS419" s="1" t="s">
        <v>139</v>
      </c>
      <c r="DT419" s="1" t="s">
        <v>176</v>
      </c>
      <c r="DU419" s="1" t="s">
        <v>139</v>
      </c>
      <c r="DV419" s="1" t="s">
        <v>139</v>
      </c>
    </row>
    <row r="420" spans="111:126" x14ac:dyDescent="0.25">
      <c r="DG420">
        <v>4</v>
      </c>
      <c r="DH420" s="1" t="s">
        <v>147</v>
      </c>
      <c r="DI420" s="1" t="s">
        <v>381</v>
      </c>
      <c r="DJ420" s="1" t="s">
        <v>382</v>
      </c>
      <c r="DK420" s="1" t="s">
        <v>176</v>
      </c>
      <c r="DL420" s="1" t="s">
        <v>135</v>
      </c>
      <c r="DM420" s="1" t="s">
        <v>137</v>
      </c>
      <c r="DN420" s="1" t="s">
        <v>140</v>
      </c>
      <c r="DO420" s="1" t="s">
        <v>140</v>
      </c>
      <c r="DP420" s="1" t="s">
        <v>139</v>
      </c>
      <c r="DQ420" s="1" t="s">
        <v>139</v>
      </c>
      <c r="DR420" s="1" t="s">
        <v>139</v>
      </c>
      <c r="DS420" s="1" t="s">
        <v>139</v>
      </c>
      <c r="DT420" s="1" t="s">
        <v>176</v>
      </c>
      <c r="DU420" s="1" t="s">
        <v>139</v>
      </c>
      <c r="DV420" s="1" t="s">
        <v>139</v>
      </c>
    </row>
    <row r="421" spans="111:126" x14ac:dyDescent="0.25">
      <c r="DG421">
        <v>4</v>
      </c>
      <c r="DH421" s="1" t="s">
        <v>147</v>
      </c>
      <c r="DI421" s="1" t="s">
        <v>379</v>
      </c>
      <c r="DJ421" s="1" t="s">
        <v>380</v>
      </c>
      <c r="DK421" s="1" t="s">
        <v>176</v>
      </c>
      <c r="DL421" s="1" t="s">
        <v>135</v>
      </c>
      <c r="DM421" s="1" t="s">
        <v>145</v>
      </c>
      <c r="DN421" s="1" t="s">
        <v>140</v>
      </c>
      <c r="DO421" s="1" t="s">
        <v>140</v>
      </c>
      <c r="DP421" s="1" t="s">
        <v>139</v>
      </c>
      <c r="DQ421" s="1" t="s">
        <v>139</v>
      </c>
      <c r="DR421" s="1" t="s">
        <v>139</v>
      </c>
      <c r="DS421" s="1" t="s">
        <v>139</v>
      </c>
      <c r="DT421" s="1" t="s">
        <v>176</v>
      </c>
      <c r="DU421" s="1" t="s">
        <v>139</v>
      </c>
      <c r="DV421" s="1" t="s">
        <v>139</v>
      </c>
    </row>
    <row r="422" spans="111:126" x14ac:dyDescent="0.25">
      <c r="DG422">
        <v>4</v>
      </c>
      <c r="DH422" s="1" t="s">
        <v>147</v>
      </c>
      <c r="DI422" s="1" t="s">
        <v>377</v>
      </c>
      <c r="DJ422" s="1" t="s">
        <v>378</v>
      </c>
      <c r="DK422" s="1" t="s">
        <v>176</v>
      </c>
      <c r="DL422" s="1" t="s">
        <v>135</v>
      </c>
      <c r="DM422" s="1" t="s">
        <v>140</v>
      </c>
      <c r="DN422" s="1" t="s">
        <v>140</v>
      </c>
      <c r="DO422" s="1" t="s">
        <v>140</v>
      </c>
      <c r="DP422" s="1" t="s">
        <v>139</v>
      </c>
      <c r="DQ422" s="1" t="s">
        <v>139</v>
      </c>
      <c r="DR422" s="1" t="s">
        <v>139</v>
      </c>
      <c r="DS422" s="1" t="s">
        <v>139</v>
      </c>
      <c r="DT422" s="1" t="s">
        <v>176</v>
      </c>
      <c r="DU422" s="1" t="s">
        <v>139</v>
      </c>
      <c r="DV422" s="1" t="s">
        <v>139</v>
      </c>
    </row>
    <row r="423" spans="111:126" x14ac:dyDescent="0.25">
      <c r="DG423">
        <v>4</v>
      </c>
      <c r="DH423" s="1" t="s">
        <v>147</v>
      </c>
      <c r="DI423" s="1" t="s">
        <v>375</v>
      </c>
      <c r="DJ423" s="1" t="s">
        <v>376</v>
      </c>
      <c r="DK423" s="1" t="s">
        <v>176</v>
      </c>
      <c r="DL423" s="1" t="s">
        <v>135</v>
      </c>
      <c r="DM423" s="1" t="s">
        <v>137</v>
      </c>
      <c r="DN423" s="1" t="s">
        <v>140</v>
      </c>
      <c r="DO423" s="1" t="s">
        <v>140</v>
      </c>
      <c r="DP423" s="1" t="s">
        <v>139</v>
      </c>
      <c r="DQ423" s="1" t="s">
        <v>139</v>
      </c>
      <c r="DR423" s="1" t="s">
        <v>139</v>
      </c>
      <c r="DS423" s="1" t="s">
        <v>139</v>
      </c>
      <c r="DT423" s="1" t="s">
        <v>176</v>
      </c>
      <c r="DU423" s="1" t="s">
        <v>139</v>
      </c>
      <c r="DV423" s="1" t="s">
        <v>139</v>
      </c>
    </row>
    <row r="424" spans="111:126" x14ac:dyDescent="0.25">
      <c r="DG424">
        <v>4</v>
      </c>
      <c r="DH424" s="1" t="s">
        <v>147</v>
      </c>
      <c r="DI424" s="1" t="s">
        <v>373</v>
      </c>
      <c r="DJ424" s="1" t="s">
        <v>374</v>
      </c>
      <c r="DK424" s="1" t="s">
        <v>176</v>
      </c>
      <c r="DL424" s="1" t="s">
        <v>135</v>
      </c>
      <c r="DM424" s="1" t="s">
        <v>145</v>
      </c>
      <c r="DN424" s="1" t="s">
        <v>140</v>
      </c>
      <c r="DO424" s="1" t="s">
        <v>140</v>
      </c>
      <c r="DP424" s="1" t="s">
        <v>139</v>
      </c>
      <c r="DQ424" s="1" t="s">
        <v>139</v>
      </c>
      <c r="DR424" s="1" t="s">
        <v>139</v>
      </c>
      <c r="DS424" s="1" t="s">
        <v>139</v>
      </c>
      <c r="DT424" s="1" t="s">
        <v>176</v>
      </c>
      <c r="DU424" s="1" t="s">
        <v>139</v>
      </c>
      <c r="DV424" s="1" t="s">
        <v>139</v>
      </c>
    </row>
    <row r="425" spans="111:126" x14ac:dyDescent="0.25">
      <c r="DG425">
        <v>4</v>
      </c>
      <c r="DH425" s="1" t="s">
        <v>147</v>
      </c>
      <c r="DI425" s="1" t="s">
        <v>371</v>
      </c>
      <c r="DJ425" s="1" t="s">
        <v>372</v>
      </c>
      <c r="DK425" s="1" t="s">
        <v>176</v>
      </c>
      <c r="DL425" s="1" t="s">
        <v>135</v>
      </c>
      <c r="DM425" s="1" t="s">
        <v>145</v>
      </c>
      <c r="DN425" s="1" t="s">
        <v>140</v>
      </c>
      <c r="DO425" s="1" t="s">
        <v>140</v>
      </c>
      <c r="DP425" s="1" t="s">
        <v>139</v>
      </c>
      <c r="DQ425" s="1" t="s">
        <v>139</v>
      </c>
      <c r="DR425" s="1" t="s">
        <v>139</v>
      </c>
      <c r="DS425" s="1" t="s">
        <v>139</v>
      </c>
      <c r="DT425" s="1" t="s">
        <v>176</v>
      </c>
      <c r="DU425" s="1" t="s">
        <v>139</v>
      </c>
      <c r="DV425" s="1" t="s">
        <v>139</v>
      </c>
    </row>
    <row r="426" spans="111:126" x14ac:dyDescent="0.25">
      <c r="DG426">
        <v>4</v>
      </c>
      <c r="DH426" s="1" t="s">
        <v>147</v>
      </c>
      <c r="DI426" s="1" t="s">
        <v>369</v>
      </c>
      <c r="DJ426" s="1" t="s">
        <v>370</v>
      </c>
      <c r="DK426" s="1" t="s">
        <v>176</v>
      </c>
      <c r="DL426" s="1" t="s">
        <v>135</v>
      </c>
      <c r="DM426" s="1" t="s">
        <v>145</v>
      </c>
      <c r="DN426" s="1" t="s">
        <v>140</v>
      </c>
      <c r="DO426" s="1" t="s">
        <v>140</v>
      </c>
      <c r="DP426" s="1" t="s">
        <v>139</v>
      </c>
      <c r="DQ426" s="1" t="s">
        <v>139</v>
      </c>
      <c r="DR426" s="1" t="s">
        <v>139</v>
      </c>
      <c r="DS426" s="1" t="s">
        <v>139</v>
      </c>
      <c r="DT426" s="1" t="s">
        <v>176</v>
      </c>
      <c r="DU426" s="1" t="s">
        <v>139</v>
      </c>
      <c r="DV426" s="1" t="s">
        <v>139</v>
      </c>
    </row>
    <row r="427" spans="111:126" x14ac:dyDescent="0.25">
      <c r="DG427">
        <v>4</v>
      </c>
      <c r="DH427" s="1" t="s">
        <v>147</v>
      </c>
      <c r="DI427" s="1" t="s">
        <v>367</v>
      </c>
      <c r="DJ427" s="1" t="s">
        <v>368</v>
      </c>
      <c r="DK427" s="1" t="s">
        <v>176</v>
      </c>
      <c r="DL427" s="1" t="s">
        <v>135</v>
      </c>
      <c r="DM427" s="1" t="s">
        <v>145</v>
      </c>
      <c r="DN427" s="1" t="s">
        <v>140</v>
      </c>
      <c r="DO427" s="1" t="s">
        <v>140</v>
      </c>
      <c r="DP427" s="1" t="s">
        <v>139</v>
      </c>
      <c r="DQ427" s="1" t="s">
        <v>139</v>
      </c>
      <c r="DR427" s="1" t="s">
        <v>139</v>
      </c>
      <c r="DS427" s="1" t="s">
        <v>139</v>
      </c>
      <c r="DT427" s="1" t="s">
        <v>176</v>
      </c>
      <c r="DU427" s="1" t="s">
        <v>139</v>
      </c>
      <c r="DV427" s="1" t="s">
        <v>139</v>
      </c>
    </row>
    <row r="428" spans="111:126" x14ac:dyDescent="0.25">
      <c r="DG428">
        <v>4</v>
      </c>
      <c r="DH428" s="1" t="s">
        <v>147</v>
      </c>
      <c r="DI428" s="1" t="s">
        <v>365</v>
      </c>
      <c r="DJ428" s="1" t="s">
        <v>366</v>
      </c>
      <c r="DK428" s="1" t="s">
        <v>176</v>
      </c>
      <c r="DL428" s="1" t="s">
        <v>135</v>
      </c>
      <c r="DM428" s="1" t="s">
        <v>145</v>
      </c>
      <c r="DN428" s="1" t="s">
        <v>140</v>
      </c>
      <c r="DO428" s="1" t="s">
        <v>140</v>
      </c>
      <c r="DP428" s="1" t="s">
        <v>139</v>
      </c>
      <c r="DQ428" s="1" t="s">
        <v>139</v>
      </c>
      <c r="DR428" s="1" t="s">
        <v>139</v>
      </c>
      <c r="DS428" s="1" t="s">
        <v>139</v>
      </c>
      <c r="DT428" s="1" t="s">
        <v>176</v>
      </c>
      <c r="DU428" s="1" t="s">
        <v>139</v>
      </c>
      <c r="DV428" s="1" t="s">
        <v>139</v>
      </c>
    </row>
    <row r="429" spans="111:126" x14ac:dyDescent="0.25">
      <c r="DG429">
        <v>4</v>
      </c>
      <c r="DH429" s="1" t="s">
        <v>147</v>
      </c>
      <c r="DI429" s="1" t="s">
        <v>363</v>
      </c>
      <c r="DJ429" s="1" t="s">
        <v>364</v>
      </c>
      <c r="DK429" s="1" t="s">
        <v>176</v>
      </c>
      <c r="DL429" s="1" t="s">
        <v>135</v>
      </c>
      <c r="DM429" s="1" t="s">
        <v>145</v>
      </c>
      <c r="DN429" s="1" t="s">
        <v>140</v>
      </c>
      <c r="DO429" s="1" t="s">
        <v>140</v>
      </c>
      <c r="DP429" s="1" t="s">
        <v>139</v>
      </c>
      <c r="DQ429" s="1" t="s">
        <v>139</v>
      </c>
      <c r="DR429" s="1" t="s">
        <v>139</v>
      </c>
      <c r="DS429" s="1" t="s">
        <v>139</v>
      </c>
      <c r="DT429" s="1" t="s">
        <v>176</v>
      </c>
      <c r="DU429" s="1" t="s">
        <v>139</v>
      </c>
      <c r="DV429" s="1" t="s">
        <v>139</v>
      </c>
    </row>
    <row r="430" spans="111:126" x14ac:dyDescent="0.25">
      <c r="DG430">
        <v>4</v>
      </c>
      <c r="DH430" s="1" t="s">
        <v>147</v>
      </c>
      <c r="DI430" s="1" t="s">
        <v>361</v>
      </c>
      <c r="DJ430" s="1" t="s">
        <v>362</v>
      </c>
      <c r="DK430" s="1" t="s">
        <v>176</v>
      </c>
      <c r="DL430" s="1" t="s">
        <v>135</v>
      </c>
      <c r="DM430" s="1" t="s">
        <v>137</v>
      </c>
      <c r="DN430" s="1" t="s">
        <v>140</v>
      </c>
      <c r="DO430" s="1" t="s">
        <v>140</v>
      </c>
      <c r="DP430" s="1" t="s">
        <v>139</v>
      </c>
      <c r="DQ430" s="1" t="s">
        <v>139</v>
      </c>
      <c r="DR430" s="1" t="s">
        <v>139</v>
      </c>
      <c r="DS430" s="1" t="s">
        <v>139</v>
      </c>
      <c r="DT430" s="1" t="s">
        <v>176</v>
      </c>
      <c r="DU430" s="1" t="s">
        <v>139</v>
      </c>
      <c r="DV430" s="1" t="s">
        <v>139</v>
      </c>
    </row>
    <row r="431" spans="111:126" x14ac:dyDescent="0.25">
      <c r="DG431">
        <v>4</v>
      </c>
      <c r="DH431" s="1" t="s">
        <v>147</v>
      </c>
      <c r="DI431" s="1" t="s">
        <v>359</v>
      </c>
      <c r="DJ431" s="1" t="s">
        <v>360</v>
      </c>
      <c r="DK431" s="1" t="s">
        <v>176</v>
      </c>
      <c r="DL431" s="1" t="s">
        <v>135</v>
      </c>
      <c r="DM431" s="1" t="s">
        <v>137</v>
      </c>
      <c r="DN431" s="1" t="s">
        <v>140</v>
      </c>
      <c r="DO431" s="1" t="s">
        <v>140</v>
      </c>
      <c r="DP431" s="1" t="s">
        <v>139</v>
      </c>
      <c r="DQ431" s="1" t="s">
        <v>139</v>
      </c>
      <c r="DR431" s="1" t="s">
        <v>139</v>
      </c>
      <c r="DS431" s="1" t="s">
        <v>139</v>
      </c>
      <c r="DT431" s="1" t="s">
        <v>176</v>
      </c>
      <c r="DU431" s="1" t="s">
        <v>139</v>
      </c>
      <c r="DV431" s="1" t="s">
        <v>139</v>
      </c>
    </row>
    <row r="432" spans="111:126" x14ac:dyDescent="0.25">
      <c r="DG432">
        <v>4</v>
      </c>
      <c r="DH432" s="1" t="s">
        <v>147</v>
      </c>
      <c r="DI432" s="1" t="s">
        <v>357</v>
      </c>
      <c r="DJ432" s="1" t="s">
        <v>358</v>
      </c>
      <c r="DK432" s="1" t="s">
        <v>176</v>
      </c>
      <c r="DL432" s="1" t="s">
        <v>135</v>
      </c>
      <c r="DM432" s="1" t="s">
        <v>137</v>
      </c>
      <c r="DN432" s="1" t="s">
        <v>140</v>
      </c>
      <c r="DO432" s="1" t="s">
        <v>140</v>
      </c>
      <c r="DP432" s="1" t="s">
        <v>139</v>
      </c>
      <c r="DQ432" s="1" t="s">
        <v>139</v>
      </c>
      <c r="DR432" s="1" t="s">
        <v>139</v>
      </c>
      <c r="DS432" s="1" t="s">
        <v>139</v>
      </c>
      <c r="DT432" s="1" t="s">
        <v>176</v>
      </c>
      <c r="DU432" s="1" t="s">
        <v>139</v>
      </c>
      <c r="DV432" s="1" t="s">
        <v>139</v>
      </c>
    </row>
    <row r="433" spans="111:126" x14ac:dyDescent="0.25">
      <c r="DG433">
        <v>4</v>
      </c>
      <c r="DH433" s="1" t="s">
        <v>147</v>
      </c>
      <c r="DI433" s="1" t="s">
        <v>355</v>
      </c>
      <c r="DJ433" s="1" t="s">
        <v>356</v>
      </c>
      <c r="DK433" s="1" t="s">
        <v>176</v>
      </c>
      <c r="DL433" s="1" t="s">
        <v>135</v>
      </c>
      <c r="DM433" s="1" t="s">
        <v>137</v>
      </c>
      <c r="DN433" s="1" t="s">
        <v>140</v>
      </c>
      <c r="DO433" s="1" t="s">
        <v>140</v>
      </c>
      <c r="DP433" s="1" t="s">
        <v>139</v>
      </c>
      <c r="DQ433" s="1" t="s">
        <v>139</v>
      </c>
      <c r="DR433" s="1" t="s">
        <v>139</v>
      </c>
      <c r="DS433" s="1" t="s">
        <v>139</v>
      </c>
      <c r="DT433" s="1" t="s">
        <v>176</v>
      </c>
      <c r="DU433" s="1" t="s">
        <v>139</v>
      </c>
      <c r="DV433" s="1" t="s">
        <v>139</v>
      </c>
    </row>
    <row r="434" spans="111:126" x14ac:dyDescent="0.25">
      <c r="DG434">
        <v>4</v>
      </c>
      <c r="DH434" s="1" t="s">
        <v>147</v>
      </c>
      <c r="DI434" s="1" t="s">
        <v>331</v>
      </c>
      <c r="DJ434" s="1" t="s">
        <v>332</v>
      </c>
      <c r="DK434" s="1" t="s">
        <v>176</v>
      </c>
      <c r="DL434" s="1" t="s">
        <v>135</v>
      </c>
      <c r="DM434" s="1" t="s">
        <v>137</v>
      </c>
      <c r="DN434" s="1" t="s">
        <v>140</v>
      </c>
      <c r="DO434" s="1" t="s">
        <v>140</v>
      </c>
      <c r="DP434" s="1" t="s">
        <v>139</v>
      </c>
      <c r="DQ434" s="1" t="s">
        <v>139</v>
      </c>
      <c r="DR434" s="1" t="s">
        <v>139</v>
      </c>
      <c r="DS434" s="1" t="s">
        <v>139</v>
      </c>
      <c r="DT434" s="1" t="s">
        <v>176</v>
      </c>
      <c r="DU434" s="1" t="s">
        <v>139</v>
      </c>
      <c r="DV434" s="1" t="s">
        <v>139</v>
      </c>
    </row>
    <row r="435" spans="111:126" x14ac:dyDescent="0.25">
      <c r="DG435">
        <v>4</v>
      </c>
      <c r="DH435" s="1" t="s">
        <v>147</v>
      </c>
      <c r="DI435" s="1" t="s">
        <v>333</v>
      </c>
      <c r="DJ435" s="1" t="s">
        <v>334</v>
      </c>
      <c r="DK435" s="1" t="s">
        <v>176</v>
      </c>
      <c r="DL435" s="1" t="s">
        <v>135</v>
      </c>
      <c r="DM435" s="1" t="s">
        <v>137</v>
      </c>
      <c r="DN435" s="1" t="s">
        <v>140</v>
      </c>
      <c r="DO435" s="1" t="s">
        <v>140</v>
      </c>
      <c r="DP435" s="1" t="s">
        <v>139</v>
      </c>
      <c r="DQ435" s="1" t="s">
        <v>139</v>
      </c>
      <c r="DR435" s="1" t="s">
        <v>139</v>
      </c>
      <c r="DS435" s="1" t="s">
        <v>139</v>
      </c>
      <c r="DT435" s="1" t="s">
        <v>176</v>
      </c>
      <c r="DU435" s="1" t="s">
        <v>139</v>
      </c>
      <c r="DV435" s="1" t="s">
        <v>139</v>
      </c>
    </row>
    <row r="436" spans="111:126" x14ac:dyDescent="0.25">
      <c r="DG436">
        <v>4</v>
      </c>
      <c r="DH436" s="1" t="s">
        <v>147</v>
      </c>
      <c r="DI436" s="1" t="s">
        <v>335</v>
      </c>
      <c r="DJ436" s="1" t="s">
        <v>336</v>
      </c>
      <c r="DK436" s="1" t="s">
        <v>176</v>
      </c>
      <c r="DL436" s="1" t="s">
        <v>135</v>
      </c>
      <c r="DM436" s="1" t="s">
        <v>137</v>
      </c>
      <c r="DN436" s="1" t="s">
        <v>140</v>
      </c>
      <c r="DO436" s="1" t="s">
        <v>140</v>
      </c>
      <c r="DP436" s="1" t="s">
        <v>139</v>
      </c>
      <c r="DQ436" s="1" t="s">
        <v>139</v>
      </c>
      <c r="DR436" s="1" t="s">
        <v>139</v>
      </c>
      <c r="DS436" s="1" t="s">
        <v>139</v>
      </c>
      <c r="DT436" s="1" t="s">
        <v>176</v>
      </c>
      <c r="DU436" s="1" t="s">
        <v>139</v>
      </c>
      <c r="DV436" s="1" t="s">
        <v>139</v>
      </c>
    </row>
    <row r="437" spans="111:126" x14ac:dyDescent="0.25">
      <c r="DG437">
        <v>4</v>
      </c>
      <c r="DH437" s="1" t="s">
        <v>147</v>
      </c>
      <c r="DI437" s="1" t="s">
        <v>337</v>
      </c>
      <c r="DJ437" s="1" t="s">
        <v>338</v>
      </c>
      <c r="DK437" s="1" t="s">
        <v>176</v>
      </c>
      <c r="DL437" s="1" t="s">
        <v>135</v>
      </c>
      <c r="DM437" s="1" t="s">
        <v>145</v>
      </c>
      <c r="DN437" s="1" t="s">
        <v>140</v>
      </c>
      <c r="DO437" s="1" t="s">
        <v>140</v>
      </c>
      <c r="DP437" s="1" t="s">
        <v>139</v>
      </c>
      <c r="DQ437" s="1" t="s">
        <v>139</v>
      </c>
      <c r="DR437" s="1" t="s">
        <v>139</v>
      </c>
      <c r="DS437" s="1" t="s">
        <v>139</v>
      </c>
      <c r="DT437" s="1" t="s">
        <v>176</v>
      </c>
      <c r="DU437" s="1" t="s">
        <v>139</v>
      </c>
      <c r="DV437" s="1" t="s">
        <v>139</v>
      </c>
    </row>
    <row r="438" spans="111:126" x14ac:dyDescent="0.25">
      <c r="DG438">
        <v>4</v>
      </c>
      <c r="DH438" s="1" t="s">
        <v>147</v>
      </c>
      <c r="DI438" s="1" t="s">
        <v>339</v>
      </c>
      <c r="DJ438" s="1" t="s">
        <v>340</v>
      </c>
      <c r="DK438" s="1" t="s">
        <v>176</v>
      </c>
      <c r="DL438" s="1" t="s">
        <v>135</v>
      </c>
      <c r="DM438" s="1" t="s">
        <v>145</v>
      </c>
      <c r="DN438" s="1" t="s">
        <v>140</v>
      </c>
      <c r="DO438" s="1" t="s">
        <v>140</v>
      </c>
      <c r="DP438" s="1" t="s">
        <v>139</v>
      </c>
      <c r="DQ438" s="1" t="s">
        <v>139</v>
      </c>
      <c r="DR438" s="1" t="s">
        <v>139</v>
      </c>
      <c r="DS438" s="1" t="s">
        <v>139</v>
      </c>
      <c r="DT438" s="1" t="s">
        <v>176</v>
      </c>
      <c r="DU438" s="1" t="s">
        <v>139</v>
      </c>
      <c r="DV438" s="1" t="s">
        <v>139</v>
      </c>
    </row>
    <row r="439" spans="111:126" x14ac:dyDescent="0.25">
      <c r="DG439">
        <v>4</v>
      </c>
      <c r="DH439" s="1" t="s">
        <v>147</v>
      </c>
      <c r="DI439" s="1" t="s">
        <v>341</v>
      </c>
      <c r="DJ439" s="1" t="s">
        <v>342</v>
      </c>
      <c r="DK439" s="1" t="s">
        <v>176</v>
      </c>
      <c r="DL439" s="1" t="s">
        <v>135</v>
      </c>
      <c r="DM439" s="1" t="s">
        <v>145</v>
      </c>
      <c r="DN439" s="1" t="s">
        <v>140</v>
      </c>
      <c r="DO439" s="1" t="s">
        <v>140</v>
      </c>
      <c r="DP439" s="1" t="s">
        <v>139</v>
      </c>
      <c r="DQ439" s="1" t="s">
        <v>139</v>
      </c>
      <c r="DR439" s="1" t="s">
        <v>139</v>
      </c>
      <c r="DS439" s="1" t="s">
        <v>139</v>
      </c>
      <c r="DT439" s="1" t="s">
        <v>176</v>
      </c>
      <c r="DU439" s="1" t="s">
        <v>139</v>
      </c>
      <c r="DV439" s="1" t="s">
        <v>139</v>
      </c>
    </row>
    <row r="440" spans="111:126" x14ac:dyDescent="0.25">
      <c r="DG440">
        <v>4</v>
      </c>
      <c r="DH440" s="1" t="s">
        <v>147</v>
      </c>
      <c r="DI440" s="1" t="s">
        <v>343</v>
      </c>
      <c r="DJ440" s="1" t="s">
        <v>344</v>
      </c>
      <c r="DK440" s="1" t="s">
        <v>176</v>
      </c>
      <c r="DL440" s="1" t="s">
        <v>135</v>
      </c>
      <c r="DM440" s="1" t="s">
        <v>137</v>
      </c>
      <c r="DN440" s="1" t="s">
        <v>140</v>
      </c>
      <c r="DO440" s="1" t="s">
        <v>140</v>
      </c>
      <c r="DP440" s="1" t="s">
        <v>139</v>
      </c>
      <c r="DQ440" s="1" t="s">
        <v>139</v>
      </c>
      <c r="DR440" s="1" t="s">
        <v>139</v>
      </c>
      <c r="DS440" s="1" t="s">
        <v>139</v>
      </c>
      <c r="DT440" s="1" t="s">
        <v>176</v>
      </c>
      <c r="DU440" s="1" t="s">
        <v>139</v>
      </c>
      <c r="DV440" s="1" t="s">
        <v>139</v>
      </c>
    </row>
    <row r="441" spans="111:126" x14ac:dyDescent="0.25">
      <c r="DG441">
        <v>4</v>
      </c>
      <c r="DH441" s="1" t="s">
        <v>147</v>
      </c>
      <c r="DI441" s="1" t="s">
        <v>318</v>
      </c>
      <c r="DJ441" s="1" t="s">
        <v>256</v>
      </c>
      <c r="DK441" s="1" t="s">
        <v>176</v>
      </c>
      <c r="DL441" s="1" t="s">
        <v>135</v>
      </c>
      <c r="DM441" s="1" t="s">
        <v>137</v>
      </c>
      <c r="DN441" s="1" t="s">
        <v>140</v>
      </c>
      <c r="DO441" s="1" t="s">
        <v>140</v>
      </c>
      <c r="DP441" s="1" t="s">
        <v>139</v>
      </c>
      <c r="DQ441" s="1" t="s">
        <v>139</v>
      </c>
      <c r="DR441" s="1" t="s">
        <v>139</v>
      </c>
      <c r="DS441" s="1" t="s">
        <v>139</v>
      </c>
      <c r="DT441" s="1" t="s">
        <v>176</v>
      </c>
      <c r="DU441" s="1" t="s">
        <v>139</v>
      </c>
      <c r="DV441" s="1" t="s">
        <v>139</v>
      </c>
    </row>
    <row r="442" spans="111:126" x14ac:dyDescent="0.25">
      <c r="DG442">
        <v>4</v>
      </c>
      <c r="DH442" s="1" t="s">
        <v>147</v>
      </c>
      <c r="DI442" s="1" t="s">
        <v>345</v>
      </c>
      <c r="DJ442" s="1" t="s">
        <v>346</v>
      </c>
      <c r="DK442" s="1" t="s">
        <v>176</v>
      </c>
      <c r="DL442" s="1" t="s">
        <v>135</v>
      </c>
      <c r="DM442" s="1" t="s">
        <v>140</v>
      </c>
      <c r="DN442" s="1" t="s">
        <v>140</v>
      </c>
      <c r="DO442" s="1" t="s">
        <v>140</v>
      </c>
      <c r="DP442" s="1" t="s">
        <v>139</v>
      </c>
      <c r="DQ442" s="1" t="s">
        <v>139</v>
      </c>
      <c r="DR442" s="1" t="s">
        <v>139</v>
      </c>
      <c r="DS442" s="1" t="s">
        <v>139</v>
      </c>
      <c r="DT442" s="1" t="s">
        <v>176</v>
      </c>
      <c r="DU442" s="1" t="s">
        <v>139</v>
      </c>
      <c r="DV442" s="1" t="s">
        <v>139</v>
      </c>
    </row>
    <row r="1001" spans="252:252" ht="25" x14ac:dyDescent="0.25">
      <c r="IR1001" s="205" t="s">
        <v>1102</v>
      </c>
    </row>
    <row r="1002" spans="252:252" ht="37.5" x14ac:dyDescent="0.25">
      <c r="IR1002" s="205" t="s">
        <v>1103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/>
  <dimension ref="CW2:IC23"/>
  <sheetViews>
    <sheetView workbookViewId="0"/>
  </sheetViews>
  <sheetFormatPr defaultRowHeight="12.5" x14ac:dyDescent="0.25"/>
  <sheetData>
    <row r="2" spans="101:237" x14ac:dyDescent="0.25">
      <c r="CW2">
        <v>6</v>
      </c>
      <c r="EZ2">
        <v>4</v>
      </c>
      <c r="GX2">
        <v>20</v>
      </c>
    </row>
    <row r="3" spans="101:237" x14ac:dyDescent="0.25">
      <c r="CW3">
        <v>8</v>
      </c>
      <c r="EZ3">
        <v>12</v>
      </c>
      <c r="GX3">
        <v>31</v>
      </c>
    </row>
    <row r="4" spans="101:237" x14ac:dyDescent="0.25">
      <c r="CW4">
        <v>5</v>
      </c>
      <c r="CX4" s="1" t="s">
        <v>168</v>
      </c>
      <c r="CY4" s="1" t="s">
        <v>219</v>
      </c>
      <c r="CZ4" s="1" t="s">
        <v>1138</v>
      </c>
      <c r="DA4" s="1" t="s">
        <v>139</v>
      </c>
      <c r="DB4" s="1" t="s">
        <v>139</v>
      </c>
      <c r="DC4" s="1" t="s">
        <v>139</v>
      </c>
      <c r="DD4" s="1" t="s">
        <v>139</v>
      </c>
      <c r="DE4" s="1" t="s">
        <v>139</v>
      </c>
      <c r="EZ4">
        <v>5</v>
      </c>
      <c r="FA4" s="1" t="s">
        <v>1122</v>
      </c>
      <c r="FB4" s="1" t="s">
        <v>139</v>
      </c>
      <c r="FC4" s="1" t="s">
        <v>135</v>
      </c>
      <c r="FD4" s="1" t="s">
        <v>443</v>
      </c>
      <c r="FE4" s="1" t="s">
        <v>140</v>
      </c>
      <c r="FF4" s="1" t="s">
        <v>557</v>
      </c>
      <c r="FG4" s="1" t="s">
        <v>139</v>
      </c>
      <c r="FH4" s="1" t="s">
        <v>139</v>
      </c>
      <c r="FI4" s="1" t="s">
        <v>140</v>
      </c>
      <c r="FJ4" s="1" t="s">
        <v>139</v>
      </c>
      <c r="FK4" s="1" t="s">
        <v>139</v>
      </c>
      <c r="FL4" s="1" t="s">
        <v>139</v>
      </c>
      <c r="GX4">
        <v>5</v>
      </c>
      <c r="GY4" s="1" t="s">
        <v>1122</v>
      </c>
      <c r="GZ4" s="1" t="s">
        <v>139</v>
      </c>
      <c r="HA4" s="1" t="s">
        <v>139</v>
      </c>
      <c r="HB4" s="1" t="s">
        <v>168</v>
      </c>
      <c r="HC4" s="1" t="s">
        <v>168</v>
      </c>
      <c r="HD4" s="1" t="s">
        <v>140</v>
      </c>
      <c r="HE4" s="1" t="s">
        <v>168</v>
      </c>
      <c r="HF4" s="1" t="s">
        <v>156</v>
      </c>
      <c r="HG4" s="1" t="s">
        <v>157</v>
      </c>
      <c r="HH4" s="1" t="s">
        <v>1123</v>
      </c>
      <c r="HI4" s="1" t="s">
        <v>139</v>
      </c>
      <c r="HJ4" s="1" t="s">
        <v>1124</v>
      </c>
      <c r="HK4" s="1" t="s">
        <v>139</v>
      </c>
      <c r="HL4" s="1" t="s">
        <v>137</v>
      </c>
      <c r="HM4" s="1" t="s">
        <v>140</v>
      </c>
      <c r="HN4" s="1" t="s">
        <v>140</v>
      </c>
      <c r="HO4" s="1" t="s">
        <v>140</v>
      </c>
      <c r="HP4" s="1" t="s">
        <v>1118</v>
      </c>
      <c r="HQ4" s="1" t="s">
        <v>139</v>
      </c>
      <c r="HR4" s="1" t="s">
        <v>139</v>
      </c>
      <c r="HS4" s="1" t="s">
        <v>139</v>
      </c>
      <c r="HT4" s="1" t="s">
        <v>139</v>
      </c>
      <c r="HU4" s="1" t="s">
        <v>140</v>
      </c>
      <c r="HV4" s="1" t="s">
        <v>139</v>
      </c>
      <c r="HW4" s="1" t="s">
        <v>139</v>
      </c>
      <c r="HX4" s="1" t="s">
        <v>140</v>
      </c>
      <c r="HY4" s="1" t="s">
        <v>139</v>
      </c>
      <c r="HZ4" s="1" t="s">
        <v>140</v>
      </c>
      <c r="IA4" s="1" t="s">
        <v>139</v>
      </c>
      <c r="IB4" s="1" t="s">
        <v>139</v>
      </c>
      <c r="IC4" s="1" t="s">
        <v>182</v>
      </c>
    </row>
    <row r="5" spans="101:237" x14ac:dyDescent="0.25">
      <c r="CW5">
        <v>5</v>
      </c>
      <c r="CX5" s="1" t="s">
        <v>181</v>
      </c>
      <c r="CY5" s="1" t="s">
        <v>688</v>
      </c>
      <c r="CZ5" s="1" t="s">
        <v>752</v>
      </c>
      <c r="DA5" s="1" t="s">
        <v>139</v>
      </c>
      <c r="DB5" s="1" t="s">
        <v>139</v>
      </c>
      <c r="DC5" s="1" t="s">
        <v>139</v>
      </c>
      <c r="DD5" s="1" t="s">
        <v>139</v>
      </c>
      <c r="DE5" s="1" t="s">
        <v>139</v>
      </c>
      <c r="EZ5">
        <v>5</v>
      </c>
      <c r="FA5" s="1" t="s">
        <v>1120</v>
      </c>
      <c r="FB5" s="1" t="s">
        <v>139</v>
      </c>
      <c r="FC5" s="1" t="s">
        <v>135</v>
      </c>
      <c r="FD5" s="1" t="s">
        <v>443</v>
      </c>
      <c r="FE5" s="1" t="s">
        <v>140</v>
      </c>
      <c r="FF5" s="1" t="s">
        <v>219</v>
      </c>
      <c r="FG5" s="1" t="s">
        <v>139</v>
      </c>
      <c r="FH5" s="1" t="s">
        <v>139</v>
      </c>
      <c r="FI5" s="1" t="s">
        <v>140</v>
      </c>
      <c r="FJ5" s="1" t="s">
        <v>139</v>
      </c>
      <c r="FK5" s="1" t="s">
        <v>139</v>
      </c>
      <c r="FL5" s="1" t="s">
        <v>139</v>
      </c>
      <c r="GX5">
        <v>5</v>
      </c>
      <c r="GY5" s="1" t="s">
        <v>1122</v>
      </c>
      <c r="GZ5" s="1" t="s">
        <v>139</v>
      </c>
      <c r="HA5" s="1" t="s">
        <v>139</v>
      </c>
      <c r="HB5" s="1" t="s">
        <v>168</v>
      </c>
      <c r="HC5" s="1" t="s">
        <v>168</v>
      </c>
      <c r="HD5" s="1" t="s">
        <v>140</v>
      </c>
      <c r="HE5" s="1" t="s">
        <v>181</v>
      </c>
      <c r="HF5" s="1" t="s">
        <v>156</v>
      </c>
      <c r="HG5" s="1" t="s">
        <v>157</v>
      </c>
      <c r="HH5" s="1" t="s">
        <v>1125</v>
      </c>
      <c r="HI5" s="1" t="s">
        <v>139</v>
      </c>
      <c r="HJ5" s="1" t="s">
        <v>1126</v>
      </c>
      <c r="HK5" s="1" t="s">
        <v>139</v>
      </c>
      <c r="HL5" s="1" t="s">
        <v>137</v>
      </c>
      <c r="HM5" s="1" t="s">
        <v>140</v>
      </c>
      <c r="HN5" s="1" t="s">
        <v>140</v>
      </c>
      <c r="HO5" s="1" t="s">
        <v>140</v>
      </c>
      <c r="HP5" s="1" t="s">
        <v>1135</v>
      </c>
      <c r="HQ5" s="1" t="s">
        <v>139</v>
      </c>
      <c r="HR5" s="1" t="s">
        <v>139</v>
      </c>
      <c r="HS5" s="1" t="s">
        <v>139</v>
      </c>
      <c r="HT5" s="1" t="s">
        <v>139</v>
      </c>
      <c r="HU5" s="1" t="s">
        <v>140</v>
      </c>
      <c r="HV5" s="1" t="s">
        <v>139</v>
      </c>
      <c r="HW5" s="1" t="s">
        <v>139</v>
      </c>
      <c r="HX5" s="1" t="s">
        <v>140</v>
      </c>
      <c r="HY5" s="1" t="s">
        <v>139</v>
      </c>
      <c r="HZ5" s="1" t="s">
        <v>140</v>
      </c>
      <c r="IA5" s="1" t="s">
        <v>139</v>
      </c>
      <c r="IB5" s="1" t="s">
        <v>139</v>
      </c>
      <c r="IC5" s="1" t="s">
        <v>182</v>
      </c>
    </row>
    <row r="6" spans="101:237" x14ac:dyDescent="0.25">
      <c r="CW6">
        <v>5</v>
      </c>
      <c r="CX6" s="1" t="s">
        <v>186</v>
      </c>
      <c r="CY6" s="1" t="s">
        <v>530</v>
      </c>
      <c r="CZ6" s="1" t="s">
        <v>1108</v>
      </c>
      <c r="DA6" s="1" t="s">
        <v>1058</v>
      </c>
      <c r="DB6" s="1" t="s">
        <v>258</v>
      </c>
      <c r="DC6" s="1" t="s">
        <v>139</v>
      </c>
      <c r="DD6" s="1" t="s">
        <v>691</v>
      </c>
      <c r="DE6" s="1" t="s">
        <v>139</v>
      </c>
      <c r="EZ6">
        <v>5</v>
      </c>
      <c r="FA6" s="1" t="s">
        <v>1121</v>
      </c>
      <c r="FB6" s="1" t="s">
        <v>139</v>
      </c>
      <c r="FC6" s="1" t="s">
        <v>135</v>
      </c>
      <c r="FD6" s="1" t="s">
        <v>443</v>
      </c>
      <c r="FE6" s="1" t="s">
        <v>140</v>
      </c>
      <c r="FF6" s="1" t="s">
        <v>530</v>
      </c>
      <c r="FG6" s="1" t="s">
        <v>139</v>
      </c>
      <c r="FH6" s="1" t="s">
        <v>139</v>
      </c>
      <c r="FI6" s="1" t="s">
        <v>140</v>
      </c>
      <c r="FJ6" s="1" t="s">
        <v>139</v>
      </c>
      <c r="FK6" s="1" t="s">
        <v>139</v>
      </c>
      <c r="FL6" s="1" t="s">
        <v>139</v>
      </c>
      <c r="GX6">
        <v>5</v>
      </c>
      <c r="GY6" s="1" t="s">
        <v>1122</v>
      </c>
      <c r="GZ6" s="1" t="s">
        <v>139</v>
      </c>
      <c r="HA6" s="1" t="s">
        <v>139</v>
      </c>
      <c r="HB6" s="1" t="s">
        <v>168</v>
      </c>
      <c r="HC6" s="1" t="s">
        <v>168</v>
      </c>
      <c r="HD6" s="1" t="s">
        <v>140</v>
      </c>
      <c r="HE6" s="1" t="s">
        <v>186</v>
      </c>
      <c r="HF6" s="1" t="s">
        <v>156</v>
      </c>
      <c r="HG6" s="1" t="s">
        <v>157</v>
      </c>
      <c r="HH6" s="1" t="s">
        <v>1127</v>
      </c>
      <c r="HI6" s="1" t="s">
        <v>139</v>
      </c>
      <c r="HJ6" s="1" t="s">
        <v>1128</v>
      </c>
      <c r="HK6" s="1" t="s">
        <v>139</v>
      </c>
      <c r="HL6" s="1" t="s">
        <v>137</v>
      </c>
      <c r="HM6" s="1" t="s">
        <v>140</v>
      </c>
      <c r="HN6" s="1" t="s">
        <v>140</v>
      </c>
      <c r="HO6" s="1" t="s">
        <v>140</v>
      </c>
      <c r="HP6" s="1" t="s">
        <v>1136</v>
      </c>
      <c r="HQ6" s="1" t="s">
        <v>139</v>
      </c>
      <c r="HR6" s="1" t="s">
        <v>139</v>
      </c>
      <c r="HS6" s="1" t="s">
        <v>139</v>
      </c>
      <c r="HT6" s="1" t="s">
        <v>139</v>
      </c>
      <c r="HU6" s="1" t="s">
        <v>140</v>
      </c>
      <c r="HV6" s="1" t="s">
        <v>139</v>
      </c>
      <c r="HW6" s="1" t="s">
        <v>139</v>
      </c>
      <c r="HX6" s="1" t="s">
        <v>140</v>
      </c>
      <c r="HY6" s="1" t="s">
        <v>139</v>
      </c>
      <c r="HZ6" s="1" t="s">
        <v>140</v>
      </c>
      <c r="IA6" s="1" t="s">
        <v>139</v>
      </c>
      <c r="IB6" s="1" t="s">
        <v>139</v>
      </c>
      <c r="IC6" s="1" t="s">
        <v>182</v>
      </c>
    </row>
    <row r="7" spans="101:237" x14ac:dyDescent="0.25">
      <c r="CW7">
        <v>5</v>
      </c>
      <c r="CX7" s="1" t="s">
        <v>168</v>
      </c>
      <c r="CY7" s="1" t="s">
        <v>219</v>
      </c>
      <c r="CZ7" s="1" t="s">
        <v>1139</v>
      </c>
      <c r="DA7" s="1" t="s">
        <v>139</v>
      </c>
      <c r="DB7" s="1" t="s">
        <v>139</v>
      </c>
      <c r="DC7" s="1" t="s">
        <v>139</v>
      </c>
      <c r="DD7" s="1" t="s">
        <v>139</v>
      </c>
      <c r="DE7" s="1" t="s">
        <v>139</v>
      </c>
      <c r="EZ7">
        <v>4</v>
      </c>
      <c r="FA7" s="1" t="s">
        <v>444</v>
      </c>
      <c r="FB7" s="1" t="s">
        <v>139</v>
      </c>
      <c r="FC7" s="1" t="s">
        <v>135</v>
      </c>
      <c r="FD7" s="1" t="s">
        <v>296</v>
      </c>
      <c r="FE7" s="1" t="s">
        <v>140</v>
      </c>
      <c r="FF7" s="1" t="s">
        <v>448</v>
      </c>
      <c r="FG7" s="1" t="s">
        <v>135</v>
      </c>
      <c r="FH7" s="1" t="s">
        <v>139</v>
      </c>
      <c r="FI7" s="1" t="s">
        <v>140</v>
      </c>
      <c r="FJ7" s="1" t="s">
        <v>139</v>
      </c>
      <c r="FK7" s="1" t="s">
        <v>139</v>
      </c>
      <c r="FL7" s="1" t="s">
        <v>139</v>
      </c>
      <c r="GX7">
        <v>5</v>
      </c>
      <c r="GY7" s="1" t="s">
        <v>1122</v>
      </c>
      <c r="GZ7" s="1" t="s">
        <v>139</v>
      </c>
      <c r="HA7" s="1" t="s">
        <v>139</v>
      </c>
      <c r="HB7" s="1" t="s">
        <v>168</v>
      </c>
      <c r="HC7" s="1" t="s">
        <v>168</v>
      </c>
      <c r="HD7" s="1" t="s">
        <v>140</v>
      </c>
      <c r="HE7" s="1" t="s">
        <v>191</v>
      </c>
      <c r="HF7" s="1" t="s">
        <v>156</v>
      </c>
      <c r="HG7" s="1" t="s">
        <v>157</v>
      </c>
      <c r="HH7" s="1" t="s">
        <v>1129</v>
      </c>
      <c r="HI7" s="1" t="s">
        <v>139</v>
      </c>
      <c r="HJ7" s="1" t="s">
        <v>449</v>
      </c>
      <c r="HK7" s="1" t="s">
        <v>139</v>
      </c>
      <c r="HL7" s="1" t="s">
        <v>137</v>
      </c>
      <c r="HM7" s="1" t="s">
        <v>140</v>
      </c>
      <c r="HN7" s="1" t="s">
        <v>140</v>
      </c>
      <c r="HO7" s="1" t="s">
        <v>140</v>
      </c>
      <c r="HP7" s="1" t="s">
        <v>158</v>
      </c>
      <c r="HQ7" s="1" t="s">
        <v>139</v>
      </c>
      <c r="HR7" s="1" t="s">
        <v>139</v>
      </c>
      <c r="HS7" s="1" t="s">
        <v>139</v>
      </c>
      <c r="HT7" s="1" t="s">
        <v>139</v>
      </c>
      <c r="HU7" s="1" t="s">
        <v>140</v>
      </c>
      <c r="HV7" s="1" t="s">
        <v>139</v>
      </c>
      <c r="HW7" s="1" t="s">
        <v>139</v>
      </c>
      <c r="HX7" s="1" t="s">
        <v>140</v>
      </c>
      <c r="HY7" s="1" t="s">
        <v>139</v>
      </c>
      <c r="HZ7" s="1" t="s">
        <v>140</v>
      </c>
      <c r="IA7" s="1" t="s">
        <v>139</v>
      </c>
      <c r="IB7" s="1" t="s">
        <v>139</v>
      </c>
      <c r="IC7" s="1" t="s">
        <v>182</v>
      </c>
    </row>
    <row r="8" spans="101:237" x14ac:dyDescent="0.25">
      <c r="CW8">
        <v>5</v>
      </c>
      <c r="CX8" s="1" t="s">
        <v>181</v>
      </c>
      <c r="CY8" s="1" t="s">
        <v>688</v>
      </c>
      <c r="CZ8" s="1" t="s">
        <v>752</v>
      </c>
      <c r="DA8" s="1" t="s">
        <v>139</v>
      </c>
      <c r="DB8" s="1" t="s">
        <v>139</v>
      </c>
      <c r="DC8" s="1" t="s">
        <v>139</v>
      </c>
      <c r="DD8" s="1" t="s">
        <v>139</v>
      </c>
      <c r="DE8" s="1" t="s">
        <v>139</v>
      </c>
      <c r="GX8">
        <v>5</v>
      </c>
      <c r="GY8" s="1" t="s">
        <v>1122</v>
      </c>
      <c r="GZ8" s="1" t="s">
        <v>139</v>
      </c>
      <c r="HA8" s="1" t="s">
        <v>139</v>
      </c>
      <c r="HB8" s="1" t="s">
        <v>168</v>
      </c>
      <c r="HC8" s="1" t="s">
        <v>168</v>
      </c>
      <c r="HD8" s="1" t="s">
        <v>140</v>
      </c>
      <c r="HE8" s="1" t="s">
        <v>196</v>
      </c>
      <c r="HF8" s="1" t="s">
        <v>156</v>
      </c>
      <c r="HG8" s="1" t="s">
        <v>157</v>
      </c>
      <c r="HH8" s="1" t="s">
        <v>1130</v>
      </c>
      <c r="HI8" s="1" t="s">
        <v>139</v>
      </c>
      <c r="HJ8" s="1" t="s">
        <v>1131</v>
      </c>
      <c r="HK8" s="1" t="s">
        <v>139</v>
      </c>
      <c r="HL8" s="1" t="s">
        <v>137</v>
      </c>
      <c r="HM8" s="1" t="s">
        <v>140</v>
      </c>
      <c r="HN8" s="1" t="s">
        <v>140</v>
      </c>
      <c r="HO8" s="1" t="s">
        <v>140</v>
      </c>
      <c r="HP8" s="1" t="s">
        <v>1137</v>
      </c>
      <c r="HQ8" s="1" t="s">
        <v>139</v>
      </c>
      <c r="HR8" s="1" t="s">
        <v>139</v>
      </c>
      <c r="HS8" s="1" t="s">
        <v>139</v>
      </c>
      <c r="HT8" s="1" t="s">
        <v>139</v>
      </c>
      <c r="HU8" s="1" t="s">
        <v>140</v>
      </c>
      <c r="HV8" s="1" t="s">
        <v>139</v>
      </c>
      <c r="HW8" s="1" t="s">
        <v>139</v>
      </c>
      <c r="HX8" s="1" t="s">
        <v>140</v>
      </c>
      <c r="HY8" s="1" t="s">
        <v>139</v>
      </c>
      <c r="HZ8" s="1" t="s">
        <v>140</v>
      </c>
      <c r="IA8" s="1" t="s">
        <v>139</v>
      </c>
      <c r="IB8" s="1" t="s">
        <v>139</v>
      </c>
      <c r="IC8" s="1" t="s">
        <v>182</v>
      </c>
    </row>
    <row r="9" spans="101:237" x14ac:dyDescent="0.25">
      <c r="CW9">
        <v>5</v>
      </c>
      <c r="CX9" s="1" t="s">
        <v>186</v>
      </c>
      <c r="CY9" s="1" t="s">
        <v>530</v>
      </c>
      <c r="CZ9" s="1" t="s">
        <v>1108</v>
      </c>
      <c r="DA9" s="1" t="s">
        <v>1058</v>
      </c>
      <c r="DB9" s="1" t="s">
        <v>258</v>
      </c>
      <c r="DC9" s="1" t="s">
        <v>139</v>
      </c>
      <c r="DD9" s="1" t="s">
        <v>691</v>
      </c>
      <c r="DE9" s="1" t="s">
        <v>139</v>
      </c>
      <c r="GX9">
        <v>5</v>
      </c>
      <c r="GY9" s="1" t="s">
        <v>1122</v>
      </c>
      <c r="GZ9" s="1" t="s">
        <v>139</v>
      </c>
      <c r="HA9" s="1" t="s">
        <v>139</v>
      </c>
      <c r="HB9" s="1" t="s">
        <v>168</v>
      </c>
      <c r="HC9" s="1" t="s">
        <v>168</v>
      </c>
      <c r="HD9" s="1" t="s">
        <v>140</v>
      </c>
      <c r="HE9" s="1" t="s">
        <v>201</v>
      </c>
      <c r="HF9" s="1" t="s">
        <v>156</v>
      </c>
      <c r="HG9" s="1" t="s">
        <v>157</v>
      </c>
      <c r="HH9" s="1" t="s">
        <v>1132</v>
      </c>
      <c r="HI9" s="1" t="s">
        <v>139</v>
      </c>
      <c r="HJ9" s="1" t="s">
        <v>1133</v>
      </c>
      <c r="HK9" s="1" t="s">
        <v>139</v>
      </c>
      <c r="HL9" s="1" t="s">
        <v>137</v>
      </c>
      <c r="HM9" s="1" t="s">
        <v>140</v>
      </c>
      <c r="HN9" s="1" t="s">
        <v>140</v>
      </c>
      <c r="HO9" s="1" t="s">
        <v>140</v>
      </c>
      <c r="HP9" s="1" t="s">
        <v>556</v>
      </c>
      <c r="HQ9" s="1" t="s">
        <v>139</v>
      </c>
      <c r="HR9" s="1" t="s">
        <v>139</v>
      </c>
      <c r="HS9" s="1" t="s">
        <v>139</v>
      </c>
      <c r="HT9" s="1" t="s">
        <v>139</v>
      </c>
      <c r="HU9" s="1" t="s">
        <v>140</v>
      </c>
      <c r="HV9" s="1" t="s">
        <v>139</v>
      </c>
      <c r="HW9" s="1" t="s">
        <v>139</v>
      </c>
      <c r="HX9" s="1" t="s">
        <v>140</v>
      </c>
      <c r="HY9" s="1" t="s">
        <v>139</v>
      </c>
      <c r="HZ9" s="1" t="s">
        <v>140</v>
      </c>
      <c r="IA9" s="1" t="s">
        <v>139</v>
      </c>
      <c r="IB9" s="1" t="s">
        <v>139</v>
      </c>
      <c r="IC9" s="1" t="s">
        <v>182</v>
      </c>
    </row>
    <row r="10" spans="101:237" x14ac:dyDescent="0.25">
      <c r="GX10">
        <v>5</v>
      </c>
      <c r="GY10" s="1" t="s">
        <v>1120</v>
      </c>
      <c r="GZ10" s="1" t="s">
        <v>139</v>
      </c>
      <c r="HA10" s="1" t="s">
        <v>139</v>
      </c>
      <c r="HB10" s="1" t="s">
        <v>168</v>
      </c>
      <c r="HC10" s="1" t="s">
        <v>168</v>
      </c>
      <c r="HD10" s="1" t="s">
        <v>140</v>
      </c>
      <c r="HE10" s="1" t="s">
        <v>176</v>
      </c>
      <c r="HF10" s="1" t="s">
        <v>691</v>
      </c>
      <c r="HG10" s="1" t="s">
        <v>157</v>
      </c>
      <c r="HH10" s="1" t="s">
        <v>1111</v>
      </c>
      <c r="HI10" s="1" t="s">
        <v>139</v>
      </c>
      <c r="HJ10" s="1" t="s">
        <v>1112</v>
      </c>
      <c r="HK10" s="1" t="s">
        <v>139</v>
      </c>
      <c r="HL10" s="1" t="s">
        <v>137</v>
      </c>
      <c r="HM10" s="1" t="s">
        <v>139</v>
      </c>
      <c r="HN10" s="1" t="s">
        <v>140</v>
      </c>
      <c r="HO10" s="1" t="s">
        <v>139</v>
      </c>
      <c r="HP10" s="1" t="s">
        <v>139</v>
      </c>
      <c r="HQ10" s="1" t="s">
        <v>139</v>
      </c>
      <c r="HR10" s="1" t="s">
        <v>139</v>
      </c>
      <c r="HS10" s="1" t="s">
        <v>139</v>
      </c>
      <c r="HT10" s="1" t="s">
        <v>139</v>
      </c>
      <c r="HU10" s="1" t="s">
        <v>140</v>
      </c>
      <c r="HV10" s="1" t="s">
        <v>139</v>
      </c>
      <c r="HW10" s="1" t="s">
        <v>139</v>
      </c>
      <c r="HX10" s="1" t="s">
        <v>140</v>
      </c>
      <c r="HY10" s="1" t="s">
        <v>139</v>
      </c>
      <c r="HZ10" s="1" t="s">
        <v>140</v>
      </c>
      <c r="IA10" s="1" t="s">
        <v>139</v>
      </c>
      <c r="IB10" s="1" t="s">
        <v>139</v>
      </c>
      <c r="IC10" s="1" t="s">
        <v>182</v>
      </c>
    </row>
    <row r="11" spans="101:237" x14ac:dyDescent="0.25">
      <c r="GX11">
        <v>5</v>
      </c>
      <c r="GY11" s="1" t="s">
        <v>1121</v>
      </c>
      <c r="GZ11" s="1" t="s">
        <v>139</v>
      </c>
      <c r="HA11" s="1" t="s">
        <v>139</v>
      </c>
      <c r="HB11" s="1" t="s">
        <v>168</v>
      </c>
      <c r="HC11" s="1" t="s">
        <v>168</v>
      </c>
      <c r="HD11" s="1" t="s">
        <v>140</v>
      </c>
      <c r="HE11" s="1" t="s">
        <v>176</v>
      </c>
      <c r="HF11" s="1" t="s">
        <v>156</v>
      </c>
      <c r="HG11" s="1" t="s">
        <v>157</v>
      </c>
      <c r="HH11" s="1" t="s">
        <v>1107</v>
      </c>
      <c r="HI11" s="1" t="s">
        <v>1058</v>
      </c>
      <c r="HJ11" s="1" t="s">
        <v>1107</v>
      </c>
      <c r="HK11" s="1" t="s">
        <v>139</v>
      </c>
      <c r="HL11" s="1" t="s">
        <v>137</v>
      </c>
      <c r="HM11" s="1" t="s">
        <v>139</v>
      </c>
      <c r="HN11" s="1" t="s">
        <v>442</v>
      </c>
      <c r="HO11" s="1" t="s">
        <v>139</v>
      </c>
      <c r="HP11" s="1" t="s">
        <v>479</v>
      </c>
      <c r="HQ11" s="1" t="s">
        <v>139</v>
      </c>
      <c r="HR11" s="1" t="s">
        <v>139</v>
      </c>
      <c r="HS11" s="1" t="s">
        <v>139</v>
      </c>
      <c r="HT11" s="1" t="s">
        <v>258</v>
      </c>
      <c r="HU11" s="1" t="s">
        <v>137</v>
      </c>
      <c r="HV11" s="1" t="s">
        <v>139</v>
      </c>
      <c r="HW11" s="1" t="s">
        <v>139</v>
      </c>
      <c r="HX11" s="1" t="s">
        <v>137</v>
      </c>
      <c r="HY11" s="1" t="s">
        <v>172</v>
      </c>
      <c r="HZ11" s="1" t="s">
        <v>137</v>
      </c>
      <c r="IA11" s="1" t="s">
        <v>139</v>
      </c>
      <c r="IB11" s="1" t="s">
        <v>139</v>
      </c>
      <c r="IC11" s="1" t="s">
        <v>182</v>
      </c>
    </row>
    <row r="12" spans="101:237" x14ac:dyDescent="0.25">
      <c r="GX12">
        <v>4</v>
      </c>
      <c r="GY12" s="1" t="s">
        <v>444</v>
      </c>
      <c r="GZ12" s="1" t="s">
        <v>445</v>
      </c>
      <c r="HA12" s="1" t="s">
        <v>139</v>
      </c>
      <c r="HB12" s="1" t="s">
        <v>168</v>
      </c>
      <c r="HC12" s="1" t="s">
        <v>181</v>
      </c>
      <c r="HD12" s="1" t="s">
        <v>140</v>
      </c>
      <c r="HE12" s="1" t="s">
        <v>176</v>
      </c>
      <c r="HF12" s="1" t="s">
        <v>139</v>
      </c>
      <c r="HG12" s="1" t="s">
        <v>139</v>
      </c>
      <c r="HH12" s="1" t="s">
        <v>139</v>
      </c>
      <c r="HI12" s="1" t="s">
        <v>139</v>
      </c>
      <c r="HJ12" s="1" t="s">
        <v>139</v>
      </c>
      <c r="HK12" s="1" t="s">
        <v>139</v>
      </c>
      <c r="HL12" s="1" t="s">
        <v>140</v>
      </c>
      <c r="HM12" s="1" t="s">
        <v>139</v>
      </c>
      <c r="HN12" s="1" t="s">
        <v>140</v>
      </c>
      <c r="HO12" s="1" t="s">
        <v>139</v>
      </c>
      <c r="HP12" s="1" t="s">
        <v>139</v>
      </c>
      <c r="HQ12" s="1" t="s">
        <v>139</v>
      </c>
      <c r="HR12" s="1" t="s">
        <v>139</v>
      </c>
      <c r="HS12" s="1" t="s">
        <v>139</v>
      </c>
      <c r="HT12" s="1" t="s">
        <v>139</v>
      </c>
      <c r="HU12" s="1" t="s">
        <v>140</v>
      </c>
      <c r="HV12" s="1" t="s">
        <v>139</v>
      </c>
      <c r="HW12" s="1" t="s">
        <v>139</v>
      </c>
      <c r="HX12" s="1" t="s">
        <v>140</v>
      </c>
      <c r="HY12" s="1" t="s">
        <v>139</v>
      </c>
      <c r="HZ12" s="1" t="s">
        <v>140</v>
      </c>
      <c r="IA12" s="1" t="s">
        <v>139</v>
      </c>
      <c r="IB12" s="1" t="s">
        <v>139</v>
      </c>
      <c r="IC12" s="1" t="s">
        <v>182</v>
      </c>
    </row>
    <row r="13" spans="101:237" x14ac:dyDescent="0.25">
      <c r="GX13">
        <v>4</v>
      </c>
      <c r="GY13" s="1" t="s">
        <v>444</v>
      </c>
      <c r="GZ13" s="1" t="s">
        <v>446</v>
      </c>
      <c r="HA13" s="1" t="s">
        <v>139</v>
      </c>
      <c r="HB13" s="1" t="s">
        <v>181</v>
      </c>
      <c r="HC13" s="1" t="s">
        <v>181</v>
      </c>
      <c r="HD13" s="1" t="s">
        <v>140</v>
      </c>
      <c r="HE13" s="1" t="s">
        <v>176</v>
      </c>
      <c r="HF13" s="1" t="s">
        <v>139</v>
      </c>
      <c r="HG13" s="1" t="s">
        <v>139</v>
      </c>
      <c r="HH13" s="1" t="s">
        <v>139</v>
      </c>
      <c r="HI13" s="1" t="s">
        <v>139</v>
      </c>
      <c r="HJ13" s="1" t="s">
        <v>139</v>
      </c>
      <c r="HK13" s="1" t="s">
        <v>139</v>
      </c>
      <c r="HL13" s="1" t="s">
        <v>140</v>
      </c>
      <c r="HM13" s="1" t="s">
        <v>139</v>
      </c>
      <c r="HN13" s="1" t="s">
        <v>140</v>
      </c>
      <c r="HO13" s="1" t="s">
        <v>139</v>
      </c>
      <c r="HP13" s="1" t="s">
        <v>139</v>
      </c>
      <c r="HQ13" s="1" t="s">
        <v>139</v>
      </c>
      <c r="HR13" s="1" t="s">
        <v>139</v>
      </c>
      <c r="HS13" s="1" t="s">
        <v>139</v>
      </c>
      <c r="HT13" s="1" t="s">
        <v>139</v>
      </c>
      <c r="HU13" s="1" t="s">
        <v>140</v>
      </c>
      <c r="HV13" s="1" t="s">
        <v>139</v>
      </c>
      <c r="HW13" s="1" t="s">
        <v>139</v>
      </c>
      <c r="HX13" s="1" t="s">
        <v>140</v>
      </c>
      <c r="HY13" s="1" t="s">
        <v>139</v>
      </c>
      <c r="HZ13" s="1" t="s">
        <v>140</v>
      </c>
      <c r="IA13" s="1" t="s">
        <v>139</v>
      </c>
      <c r="IB13" s="1" t="s">
        <v>139</v>
      </c>
      <c r="IC13" s="1" t="s">
        <v>182</v>
      </c>
    </row>
    <row r="14" spans="101:237" x14ac:dyDescent="0.25">
      <c r="GX14">
        <v>4</v>
      </c>
      <c r="GY14" s="1" t="s">
        <v>444</v>
      </c>
      <c r="GZ14" s="1" t="s">
        <v>447</v>
      </c>
      <c r="HA14" s="1" t="s">
        <v>139</v>
      </c>
      <c r="HB14" s="1" t="s">
        <v>186</v>
      </c>
      <c r="HC14" s="1" t="s">
        <v>181</v>
      </c>
      <c r="HD14" s="1" t="s">
        <v>140</v>
      </c>
      <c r="HE14" s="1" t="s">
        <v>176</v>
      </c>
      <c r="HF14" s="1" t="s">
        <v>139</v>
      </c>
      <c r="HG14" s="1" t="s">
        <v>139</v>
      </c>
      <c r="HH14" s="1" t="s">
        <v>139</v>
      </c>
      <c r="HI14" s="1" t="s">
        <v>139</v>
      </c>
      <c r="HJ14" s="1" t="s">
        <v>139</v>
      </c>
      <c r="HK14" s="1" t="s">
        <v>139</v>
      </c>
      <c r="HL14" s="1" t="s">
        <v>140</v>
      </c>
      <c r="HM14" s="1" t="s">
        <v>139</v>
      </c>
      <c r="HN14" s="1" t="s">
        <v>140</v>
      </c>
      <c r="HO14" s="1" t="s">
        <v>139</v>
      </c>
      <c r="HP14" s="1" t="s">
        <v>139</v>
      </c>
      <c r="HQ14" s="1" t="s">
        <v>139</v>
      </c>
      <c r="HR14" s="1" t="s">
        <v>139</v>
      </c>
      <c r="HS14" s="1" t="s">
        <v>139</v>
      </c>
      <c r="HT14" s="1" t="s">
        <v>139</v>
      </c>
      <c r="HU14" s="1" t="s">
        <v>140</v>
      </c>
      <c r="HV14" s="1" t="s">
        <v>139</v>
      </c>
      <c r="HW14" s="1" t="s">
        <v>139</v>
      </c>
      <c r="HX14" s="1" t="s">
        <v>140</v>
      </c>
      <c r="HY14" s="1" t="s">
        <v>139</v>
      </c>
      <c r="HZ14" s="1" t="s">
        <v>140</v>
      </c>
      <c r="IA14" s="1" t="s">
        <v>139</v>
      </c>
      <c r="IB14" s="1" t="s">
        <v>139</v>
      </c>
      <c r="IC14" s="1" t="s">
        <v>182</v>
      </c>
    </row>
    <row r="15" spans="101:237" x14ac:dyDescent="0.25">
      <c r="GX15">
        <v>4</v>
      </c>
      <c r="GY15" s="1" t="s">
        <v>444</v>
      </c>
      <c r="GZ15" s="1" t="s">
        <v>159</v>
      </c>
      <c r="HA15" s="1" t="s">
        <v>139</v>
      </c>
      <c r="HB15" s="1" t="s">
        <v>191</v>
      </c>
      <c r="HC15" s="1" t="s">
        <v>181</v>
      </c>
      <c r="HD15" s="1" t="s">
        <v>140</v>
      </c>
      <c r="HE15" s="1" t="s">
        <v>176</v>
      </c>
      <c r="HF15" s="1" t="s">
        <v>139</v>
      </c>
      <c r="HG15" s="1" t="s">
        <v>139</v>
      </c>
      <c r="HH15" s="1" t="s">
        <v>139</v>
      </c>
      <c r="HI15" s="1" t="s">
        <v>139</v>
      </c>
      <c r="HJ15" s="1" t="s">
        <v>139</v>
      </c>
      <c r="HK15" s="1" t="s">
        <v>139</v>
      </c>
      <c r="HL15" s="1" t="s">
        <v>140</v>
      </c>
      <c r="HM15" s="1" t="s">
        <v>139</v>
      </c>
      <c r="HN15" s="1" t="s">
        <v>140</v>
      </c>
      <c r="HO15" s="1" t="s">
        <v>139</v>
      </c>
      <c r="HP15" s="1" t="s">
        <v>139</v>
      </c>
      <c r="HQ15" s="1" t="s">
        <v>139</v>
      </c>
      <c r="HR15" s="1" t="s">
        <v>139</v>
      </c>
      <c r="HS15" s="1" t="s">
        <v>139</v>
      </c>
      <c r="HT15" s="1" t="s">
        <v>139</v>
      </c>
      <c r="HU15" s="1" t="s">
        <v>140</v>
      </c>
      <c r="HV15" s="1" t="s">
        <v>139</v>
      </c>
      <c r="HW15" s="1" t="s">
        <v>139</v>
      </c>
      <c r="HX15" s="1" t="s">
        <v>140</v>
      </c>
      <c r="HY15" s="1" t="s">
        <v>139</v>
      </c>
      <c r="HZ15" s="1" t="s">
        <v>140</v>
      </c>
      <c r="IA15" s="1" t="s">
        <v>139</v>
      </c>
      <c r="IB15" s="1" t="s">
        <v>139</v>
      </c>
      <c r="IC15" s="1" t="s">
        <v>182</v>
      </c>
    </row>
    <row r="16" spans="101:237" x14ac:dyDescent="0.25">
      <c r="GX16">
        <v>4</v>
      </c>
      <c r="GY16" s="1" t="s">
        <v>444</v>
      </c>
      <c r="GZ16" s="1" t="s">
        <v>154</v>
      </c>
      <c r="HA16" s="1" t="s">
        <v>139</v>
      </c>
      <c r="HB16" s="1" t="s">
        <v>196</v>
      </c>
      <c r="HC16" s="1" t="s">
        <v>181</v>
      </c>
      <c r="HD16" s="1" t="s">
        <v>140</v>
      </c>
      <c r="HE16" s="1" t="s">
        <v>176</v>
      </c>
      <c r="HF16" s="1" t="s">
        <v>139</v>
      </c>
      <c r="HG16" s="1" t="s">
        <v>139</v>
      </c>
      <c r="HH16" s="1" t="s">
        <v>139</v>
      </c>
      <c r="HI16" s="1" t="s">
        <v>139</v>
      </c>
      <c r="HJ16" s="1" t="s">
        <v>139</v>
      </c>
      <c r="HK16" s="1" t="s">
        <v>139</v>
      </c>
      <c r="HL16" s="1" t="s">
        <v>140</v>
      </c>
      <c r="HM16" s="1" t="s">
        <v>139</v>
      </c>
      <c r="HN16" s="1" t="s">
        <v>140</v>
      </c>
      <c r="HO16" s="1" t="s">
        <v>139</v>
      </c>
      <c r="HP16" s="1" t="s">
        <v>139</v>
      </c>
      <c r="HQ16" s="1" t="s">
        <v>139</v>
      </c>
      <c r="HR16" s="1" t="s">
        <v>139</v>
      </c>
      <c r="HS16" s="1" t="s">
        <v>139</v>
      </c>
      <c r="HT16" s="1" t="s">
        <v>139</v>
      </c>
      <c r="HU16" s="1" t="s">
        <v>140</v>
      </c>
      <c r="HV16" s="1" t="s">
        <v>139</v>
      </c>
      <c r="HW16" s="1" t="s">
        <v>139</v>
      </c>
      <c r="HX16" s="1" t="s">
        <v>140</v>
      </c>
      <c r="HY16" s="1" t="s">
        <v>139</v>
      </c>
      <c r="HZ16" s="1" t="s">
        <v>140</v>
      </c>
      <c r="IA16" s="1" t="s">
        <v>139</v>
      </c>
      <c r="IB16" s="1" t="s">
        <v>139</v>
      </c>
      <c r="IC16" s="1" t="s">
        <v>182</v>
      </c>
    </row>
    <row r="17" spans="206:237" x14ac:dyDescent="0.25">
      <c r="GX17">
        <v>4</v>
      </c>
      <c r="GY17" s="1" t="s">
        <v>444</v>
      </c>
      <c r="GZ17" s="1" t="s">
        <v>147</v>
      </c>
      <c r="HA17" s="1" t="s">
        <v>139</v>
      </c>
      <c r="HB17" s="1" t="s">
        <v>201</v>
      </c>
      <c r="HC17" s="1" t="s">
        <v>181</v>
      </c>
      <c r="HD17" s="1" t="s">
        <v>140</v>
      </c>
      <c r="HE17" s="1" t="s">
        <v>176</v>
      </c>
      <c r="HF17" s="1" t="s">
        <v>139</v>
      </c>
      <c r="HG17" s="1" t="s">
        <v>139</v>
      </c>
      <c r="HH17" s="1" t="s">
        <v>139</v>
      </c>
      <c r="HI17" s="1" t="s">
        <v>139</v>
      </c>
      <c r="HJ17" s="1" t="s">
        <v>139</v>
      </c>
      <c r="HK17" s="1" t="s">
        <v>139</v>
      </c>
      <c r="HL17" s="1" t="s">
        <v>140</v>
      </c>
      <c r="HM17" s="1" t="s">
        <v>139</v>
      </c>
      <c r="HN17" s="1" t="s">
        <v>140</v>
      </c>
      <c r="HO17" s="1" t="s">
        <v>139</v>
      </c>
      <c r="HP17" s="1" t="s">
        <v>139</v>
      </c>
      <c r="HQ17" s="1" t="s">
        <v>139</v>
      </c>
      <c r="HR17" s="1" t="s">
        <v>139</v>
      </c>
      <c r="HS17" s="1" t="s">
        <v>139</v>
      </c>
      <c r="HT17" s="1" t="s">
        <v>139</v>
      </c>
      <c r="HU17" s="1" t="s">
        <v>140</v>
      </c>
      <c r="HV17" s="1" t="s">
        <v>139</v>
      </c>
      <c r="HW17" s="1" t="s">
        <v>139</v>
      </c>
      <c r="HX17" s="1" t="s">
        <v>140</v>
      </c>
      <c r="HY17" s="1" t="s">
        <v>139</v>
      </c>
      <c r="HZ17" s="1" t="s">
        <v>140</v>
      </c>
      <c r="IA17" s="1" t="s">
        <v>139</v>
      </c>
      <c r="IB17" s="1" t="s">
        <v>139</v>
      </c>
      <c r="IC17" s="1" t="s">
        <v>182</v>
      </c>
    </row>
    <row r="18" spans="206:237" x14ac:dyDescent="0.25">
      <c r="GX18">
        <v>4</v>
      </c>
      <c r="GY18" s="1" t="s">
        <v>444</v>
      </c>
      <c r="GZ18" s="1" t="s">
        <v>150</v>
      </c>
      <c r="HA18" s="1" t="s">
        <v>139</v>
      </c>
      <c r="HB18" s="1" t="s">
        <v>206</v>
      </c>
      <c r="HC18" s="1" t="s">
        <v>181</v>
      </c>
      <c r="HD18" s="1" t="s">
        <v>140</v>
      </c>
      <c r="HE18" s="1" t="s">
        <v>176</v>
      </c>
      <c r="HF18" s="1" t="s">
        <v>139</v>
      </c>
      <c r="HG18" s="1" t="s">
        <v>139</v>
      </c>
      <c r="HH18" s="1" t="s">
        <v>139</v>
      </c>
      <c r="HI18" s="1" t="s">
        <v>139</v>
      </c>
      <c r="HJ18" s="1" t="s">
        <v>139</v>
      </c>
      <c r="HK18" s="1" t="s">
        <v>139</v>
      </c>
      <c r="HL18" s="1" t="s">
        <v>140</v>
      </c>
      <c r="HM18" s="1" t="s">
        <v>139</v>
      </c>
      <c r="HN18" s="1" t="s">
        <v>140</v>
      </c>
      <c r="HO18" s="1" t="s">
        <v>139</v>
      </c>
      <c r="HP18" s="1" t="s">
        <v>139</v>
      </c>
      <c r="HQ18" s="1" t="s">
        <v>139</v>
      </c>
      <c r="HR18" s="1" t="s">
        <v>139</v>
      </c>
      <c r="HS18" s="1" t="s">
        <v>139</v>
      </c>
      <c r="HT18" s="1" t="s">
        <v>139</v>
      </c>
      <c r="HU18" s="1" t="s">
        <v>140</v>
      </c>
      <c r="HV18" s="1" t="s">
        <v>139</v>
      </c>
      <c r="HW18" s="1" t="s">
        <v>139</v>
      </c>
      <c r="HX18" s="1" t="s">
        <v>140</v>
      </c>
      <c r="HY18" s="1" t="s">
        <v>139</v>
      </c>
      <c r="HZ18" s="1" t="s">
        <v>140</v>
      </c>
      <c r="IA18" s="1" t="s">
        <v>139</v>
      </c>
      <c r="IB18" s="1" t="s">
        <v>139</v>
      </c>
      <c r="IC18" s="1" t="s">
        <v>182</v>
      </c>
    </row>
    <row r="19" spans="206:237" x14ac:dyDescent="0.25">
      <c r="GX19">
        <v>4</v>
      </c>
      <c r="GY19" s="1" t="s">
        <v>444</v>
      </c>
      <c r="GZ19" s="1" t="s">
        <v>327</v>
      </c>
      <c r="HA19" s="1" t="s">
        <v>139</v>
      </c>
      <c r="HB19" s="1" t="s">
        <v>211</v>
      </c>
      <c r="HC19" s="1" t="s">
        <v>181</v>
      </c>
      <c r="HD19" s="1" t="s">
        <v>140</v>
      </c>
      <c r="HE19" s="1" t="s">
        <v>176</v>
      </c>
      <c r="HF19" s="1" t="s">
        <v>139</v>
      </c>
      <c r="HG19" s="1" t="s">
        <v>139</v>
      </c>
      <c r="HH19" s="1" t="s">
        <v>139</v>
      </c>
      <c r="HI19" s="1" t="s">
        <v>139</v>
      </c>
      <c r="HJ19" s="1" t="s">
        <v>139</v>
      </c>
      <c r="HK19" s="1" t="s">
        <v>139</v>
      </c>
      <c r="HL19" s="1" t="s">
        <v>140</v>
      </c>
      <c r="HM19" s="1" t="s">
        <v>139</v>
      </c>
      <c r="HN19" s="1" t="s">
        <v>140</v>
      </c>
      <c r="HO19" s="1" t="s">
        <v>139</v>
      </c>
      <c r="HP19" s="1" t="s">
        <v>139</v>
      </c>
      <c r="HQ19" s="1" t="s">
        <v>139</v>
      </c>
      <c r="HR19" s="1" t="s">
        <v>139</v>
      </c>
      <c r="HS19" s="1" t="s">
        <v>139</v>
      </c>
      <c r="HT19" s="1" t="s">
        <v>139</v>
      </c>
      <c r="HU19" s="1" t="s">
        <v>140</v>
      </c>
      <c r="HV19" s="1" t="s">
        <v>139</v>
      </c>
      <c r="HW19" s="1" t="s">
        <v>139</v>
      </c>
      <c r="HX19" s="1" t="s">
        <v>140</v>
      </c>
      <c r="HY19" s="1" t="s">
        <v>139</v>
      </c>
      <c r="HZ19" s="1" t="s">
        <v>140</v>
      </c>
      <c r="IA19" s="1" t="s">
        <v>139</v>
      </c>
      <c r="IB19" s="1" t="s">
        <v>139</v>
      </c>
      <c r="IC19" s="1" t="s">
        <v>182</v>
      </c>
    </row>
    <row r="20" spans="206:237" x14ac:dyDescent="0.25">
      <c r="GX20">
        <v>4</v>
      </c>
      <c r="GY20" s="1" t="s">
        <v>444</v>
      </c>
      <c r="GZ20" s="1" t="s">
        <v>164</v>
      </c>
      <c r="HA20" s="1" t="s">
        <v>139</v>
      </c>
      <c r="HB20" s="1" t="s">
        <v>216</v>
      </c>
      <c r="HC20" s="1" t="s">
        <v>181</v>
      </c>
      <c r="HD20" s="1" t="s">
        <v>140</v>
      </c>
      <c r="HE20" s="1" t="s">
        <v>176</v>
      </c>
      <c r="HF20" s="1" t="s">
        <v>139</v>
      </c>
      <c r="HG20" s="1" t="s">
        <v>139</v>
      </c>
      <c r="HH20" s="1" t="s">
        <v>139</v>
      </c>
      <c r="HI20" s="1" t="s">
        <v>139</v>
      </c>
      <c r="HJ20" s="1" t="s">
        <v>139</v>
      </c>
      <c r="HK20" s="1" t="s">
        <v>139</v>
      </c>
      <c r="HL20" s="1" t="s">
        <v>140</v>
      </c>
      <c r="HM20" s="1" t="s">
        <v>139</v>
      </c>
      <c r="HN20" s="1" t="s">
        <v>140</v>
      </c>
      <c r="HO20" s="1" t="s">
        <v>139</v>
      </c>
      <c r="HP20" s="1" t="s">
        <v>139</v>
      </c>
      <c r="HQ20" s="1" t="s">
        <v>139</v>
      </c>
      <c r="HR20" s="1" t="s">
        <v>139</v>
      </c>
      <c r="HS20" s="1" t="s">
        <v>139</v>
      </c>
      <c r="HT20" s="1" t="s">
        <v>139</v>
      </c>
      <c r="HU20" s="1" t="s">
        <v>140</v>
      </c>
      <c r="HV20" s="1" t="s">
        <v>139</v>
      </c>
      <c r="HW20" s="1" t="s">
        <v>139</v>
      </c>
      <c r="HX20" s="1" t="s">
        <v>140</v>
      </c>
      <c r="HY20" s="1" t="s">
        <v>139</v>
      </c>
      <c r="HZ20" s="1" t="s">
        <v>140</v>
      </c>
      <c r="IA20" s="1" t="s">
        <v>139</v>
      </c>
      <c r="IB20" s="1" t="s">
        <v>139</v>
      </c>
      <c r="IC20" s="1" t="s">
        <v>182</v>
      </c>
    </row>
    <row r="21" spans="206:237" x14ac:dyDescent="0.25">
      <c r="GX21">
        <v>4</v>
      </c>
      <c r="GY21" s="1" t="s">
        <v>444</v>
      </c>
      <c r="GZ21" s="1" t="s">
        <v>325</v>
      </c>
      <c r="HA21" s="1" t="s">
        <v>139</v>
      </c>
      <c r="HB21" s="1" t="s">
        <v>221</v>
      </c>
      <c r="HC21" s="1" t="s">
        <v>181</v>
      </c>
      <c r="HD21" s="1" t="s">
        <v>140</v>
      </c>
      <c r="HE21" s="1" t="s">
        <v>176</v>
      </c>
      <c r="HF21" s="1" t="s">
        <v>139</v>
      </c>
      <c r="HG21" s="1" t="s">
        <v>139</v>
      </c>
      <c r="HH21" s="1" t="s">
        <v>139</v>
      </c>
      <c r="HI21" s="1" t="s">
        <v>139</v>
      </c>
      <c r="HJ21" s="1" t="s">
        <v>139</v>
      </c>
      <c r="HK21" s="1" t="s">
        <v>139</v>
      </c>
      <c r="HL21" s="1" t="s">
        <v>140</v>
      </c>
      <c r="HM21" s="1" t="s">
        <v>139</v>
      </c>
      <c r="HN21" s="1" t="s">
        <v>140</v>
      </c>
      <c r="HO21" s="1" t="s">
        <v>139</v>
      </c>
      <c r="HP21" s="1" t="s">
        <v>139</v>
      </c>
      <c r="HQ21" s="1" t="s">
        <v>139</v>
      </c>
      <c r="HR21" s="1" t="s">
        <v>139</v>
      </c>
      <c r="HS21" s="1" t="s">
        <v>139</v>
      </c>
      <c r="HT21" s="1" t="s">
        <v>139</v>
      </c>
      <c r="HU21" s="1" t="s">
        <v>140</v>
      </c>
      <c r="HV21" s="1" t="s">
        <v>139</v>
      </c>
      <c r="HW21" s="1" t="s">
        <v>139</v>
      </c>
      <c r="HX21" s="1" t="s">
        <v>140</v>
      </c>
      <c r="HY21" s="1" t="s">
        <v>139</v>
      </c>
      <c r="HZ21" s="1" t="s">
        <v>140</v>
      </c>
      <c r="IA21" s="1" t="s">
        <v>139</v>
      </c>
      <c r="IB21" s="1" t="s">
        <v>139</v>
      </c>
      <c r="IC21" s="1" t="s">
        <v>182</v>
      </c>
    </row>
    <row r="22" spans="206:237" x14ac:dyDescent="0.25">
      <c r="GX22">
        <v>4</v>
      </c>
      <c r="GY22" s="1" t="s">
        <v>444</v>
      </c>
      <c r="GZ22" s="1" t="s">
        <v>152</v>
      </c>
      <c r="HA22" s="1" t="s">
        <v>139</v>
      </c>
      <c r="HB22" s="1" t="s">
        <v>226</v>
      </c>
      <c r="HC22" s="1" t="s">
        <v>181</v>
      </c>
      <c r="HD22" s="1" t="s">
        <v>140</v>
      </c>
      <c r="HE22" s="1" t="s">
        <v>176</v>
      </c>
      <c r="HF22" s="1" t="s">
        <v>139</v>
      </c>
      <c r="HG22" s="1" t="s">
        <v>139</v>
      </c>
      <c r="HH22" s="1" t="s">
        <v>139</v>
      </c>
      <c r="HI22" s="1" t="s">
        <v>139</v>
      </c>
      <c r="HJ22" s="1" t="s">
        <v>139</v>
      </c>
      <c r="HK22" s="1" t="s">
        <v>139</v>
      </c>
      <c r="HL22" s="1" t="s">
        <v>140</v>
      </c>
      <c r="HM22" s="1" t="s">
        <v>139</v>
      </c>
      <c r="HN22" s="1" t="s">
        <v>140</v>
      </c>
      <c r="HO22" s="1" t="s">
        <v>139</v>
      </c>
      <c r="HP22" s="1" t="s">
        <v>139</v>
      </c>
      <c r="HQ22" s="1" t="s">
        <v>139</v>
      </c>
      <c r="HR22" s="1" t="s">
        <v>139</v>
      </c>
      <c r="HS22" s="1" t="s">
        <v>139</v>
      </c>
      <c r="HT22" s="1" t="s">
        <v>139</v>
      </c>
      <c r="HU22" s="1" t="s">
        <v>140</v>
      </c>
      <c r="HV22" s="1" t="s">
        <v>139</v>
      </c>
      <c r="HW22" s="1" t="s">
        <v>139</v>
      </c>
      <c r="HX22" s="1" t="s">
        <v>140</v>
      </c>
      <c r="HY22" s="1" t="s">
        <v>139</v>
      </c>
      <c r="HZ22" s="1" t="s">
        <v>140</v>
      </c>
      <c r="IA22" s="1" t="s">
        <v>139</v>
      </c>
      <c r="IB22" s="1" t="s">
        <v>139</v>
      </c>
      <c r="IC22" s="1" t="s">
        <v>182</v>
      </c>
    </row>
    <row r="23" spans="206:237" x14ac:dyDescent="0.25">
      <c r="GX23">
        <v>4</v>
      </c>
      <c r="GY23" s="1" t="s">
        <v>444</v>
      </c>
      <c r="GZ23" s="1" t="s">
        <v>143</v>
      </c>
      <c r="HA23" s="1" t="s">
        <v>139</v>
      </c>
      <c r="HB23" s="1" t="s">
        <v>230</v>
      </c>
      <c r="HC23" s="1" t="s">
        <v>181</v>
      </c>
      <c r="HD23" s="1" t="s">
        <v>140</v>
      </c>
      <c r="HE23" s="1" t="s">
        <v>176</v>
      </c>
      <c r="HF23" s="1" t="s">
        <v>139</v>
      </c>
      <c r="HG23" s="1" t="s">
        <v>139</v>
      </c>
      <c r="HH23" s="1" t="s">
        <v>139</v>
      </c>
      <c r="HI23" s="1" t="s">
        <v>139</v>
      </c>
      <c r="HJ23" s="1" t="s">
        <v>139</v>
      </c>
      <c r="HK23" s="1" t="s">
        <v>139</v>
      </c>
      <c r="HL23" s="1" t="s">
        <v>140</v>
      </c>
      <c r="HM23" s="1" t="s">
        <v>139</v>
      </c>
      <c r="HN23" s="1" t="s">
        <v>140</v>
      </c>
      <c r="HO23" s="1" t="s">
        <v>139</v>
      </c>
      <c r="HP23" s="1" t="s">
        <v>139</v>
      </c>
      <c r="HQ23" s="1" t="s">
        <v>139</v>
      </c>
      <c r="HR23" s="1" t="s">
        <v>139</v>
      </c>
      <c r="HS23" s="1" t="s">
        <v>139</v>
      </c>
      <c r="HT23" s="1" t="s">
        <v>139</v>
      </c>
      <c r="HU23" s="1" t="s">
        <v>140</v>
      </c>
      <c r="HV23" s="1" t="s">
        <v>139</v>
      </c>
      <c r="HW23" s="1" t="s">
        <v>139</v>
      </c>
      <c r="HX23" s="1" t="s">
        <v>140</v>
      </c>
      <c r="HY23" s="1" t="s">
        <v>139</v>
      </c>
      <c r="HZ23" s="1" t="s">
        <v>140</v>
      </c>
      <c r="IA23" s="1" t="s">
        <v>139</v>
      </c>
      <c r="IB23" s="1" t="s">
        <v>139</v>
      </c>
      <c r="IC23" s="1" t="s">
        <v>182</v>
      </c>
    </row>
  </sheetData>
  <pageMargins left="0.7" right="0.7" top="0.75" bottom="0.75" header="0.3" footer="0.3"/>
  <customProperties>
    <customPr name="_pios_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6"/>
  <dimension ref="A1:J15"/>
  <sheetViews>
    <sheetView showGridLines="0" workbookViewId="0">
      <selection activeCell="C4" sqref="C4"/>
    </sheetView>
  </sheetViews>
  <sheetFormatPr defaultRowHeight="12.5" x14ac:dyDescent="0.25"/>
  <cols>
    <col min="1" max="1" width="23" customWidth="1"/>
  </cols>
  <sheetData>
    <row r="1" spans="1:10" ht="18" x14ac:dyDescent="0.4">
      <c r="A1" s="63" t="s">
        <v>1264</v>
      </c>
      <c r="B1" s="1"/>
    </row>
    <row r="4" spans="1:10" ht="13" x14ac:dyDescent="0.3">
      <c r="A4" s="22" t="s">
        <v>92</v>
      </c>
      <c r="B4" s="1" t="str">
        <f>structure!$D$16</f>
        <v>LATAM GSR</v>
      </c>
    </row>
    <row r="5" spans="1:10" ht="13" x14ac:dyDescent="0.3">
      <c r="A5" s="22" t="s">
        <v>93</v>
      </c>
      <c r="B5" s="1" t="s">
        <v>1167</v>
      </c>
    </row>
    <row r="6" spans="1:10" x14ac:dyDescent="0.25">
      <c r="B6" s="1"/>
    </row>
    <row r="7" spans="1:10" ht="13" x14ac:dyDescent="0.3">
      <c r="B7" s="387"/>
      <c r="C7" s="387"/>
      <c r="D7" s="387"/>
      <c r="E7" s="387"/>
      <c r="F7" s="387"/>
      <c r="G7" s="387"/>
      <c r="H7" s="387"/>
      <c r="I7" s="387"/>
      <c r="J7" s="387"/>
    </row>
    <row r="8" spans="1:10" ht="13" x14ac:dyDescent="0.3">
      <c r="B8" s="387"/>
      <c r="C8" s="387"/>
      <c r="D8" s="387"/>
      <c r="E8" s="387"/>
      <c r="F8" s="387"/>
      <c r="G8" s="387"/>
      <c r="H8" s="387"/>
      <c r="I8" s="387"/>
      <c r="J8" s="387"/>
    </row>
    <row r="9" spans="1:10" x14ac:dyDescent="0.25">
      <c r="B9" s="386"/>
      <c r="C9" s="386"/>
      <c r="D9" s="386"/>
      <c r="E9" s="386"/>
      <c r="F9" s="386"/>
      <c r="G9" s="386"/>
      <c r="H9" s="386"/>
      <c r="I9" s="386"/>
      <c r="J9" s="386"/>
    </row>
    <row r="10" spans="1:10" ht="13" x14ac:dyDescent="0.3">
      <c r="A10" s="385"/>
      <c r="B10" s="88"/>
      <c r="C10" s="88"/>
      <c r="D10" s="88"/>
      <c r="E10" s="88"/>
      <c r="F10" s="88"/>
      <c r="G10" s="88"/>
      <c r="H10" s="88"/>
      <c r="I10" s="88"/>
      <c r="J10" s="88"/>
    </row>
    <row r="11" spans="1:10" ht="13" x14ac:dyDescent="0.3">
      <c r="A11" s="385"/>
      <c r="B11" s="88"/>
      <c r="C11" s="88"/>
      <c r="D11" s="88"/>
      <c r="E11" s="88"/>
      <c r="F11" s="88"/>
      <c r="G11" s="88"/>
      <c r="H11" s="88"/>
      <c r="I11" s="88"/>
      <c r="J11" s="88"/>
    </row>
    <row r="12" spans="1:10" ht="13" x14ac:dyDescent="0.3">
      <c r="A12" s="385"/>
      <c r="B12" s="88"/>
      <c r="C12" s="88"/>
      <c r="D12" s="88"/>
      <c r="E12" s="88"/>
      <c r="F12" s="88"/>
      <c r="G12" s="88"/>
      <c r="H12" s="88"/>
      <c r="I12" s="88"/>
      <c r="J12" s="88"/>
    </row>
    <row r="13" spans="1:10" ht="13" x14ac:dyDescent="0.3">
      <c r="A13" s="385"/>
      <c r="B13" s="88"/>
      <c r="C13" s="88"/>
      <c r="D13" s="88"/>
      <c r="E13" s="88"/>
      <c r="F13" s="88"/>
      <c r="G13" s="88"/>
      <c r="H13" s="88"/>
      <c r="I13" s="88"/>
      <c r="J13" s="88"/>
    </row>
    <row r="14" spans="1:10" ht="13" x14ac:dyDescent="0.3">
      <c r="A14" s="385"/>
      <c r="B14" s="88"/>
      <c r="C14" s="88"/>
      <c r="D14" s="88"/>
      <c r="E14" s="88"/>
      <c r="F14" s="88"/>
      <c r="G14" s="88"/>
      <c r="H14" s="88"/>
      <c r="I14" s="88"/>
      <c r="J14" s="88"/>
    </row>
    <row r="15" spans="1:10" ht="13" x14ac:dyDescent="0.3">
      <c r="A15" s="75"/>
      <c r="B15" s="367"/>
      <c r="C15" s="367"/>
      <c r="D15" s="367"/>
      <c r="E15" s="367"/>
      <c r="F15" s="367"/>
      <c r="G15" s="367"/>
      <c r="H15" s="367"/>
      <c r="I15" s="367"/>
      <c r="J15" s="367"/>
    </row>
  </sheetData>
  <pageMargins left="0.7" right="0.7" top="0.75" bottom="0.75" header="0.3" footer="0.3"/>
  <customProperties>
    <customPr name="_pios_id" r:id="rId1"/>
    <customPr name="CofWorksheetType" r:id="rId2"/>
  </customPropertie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5"/>
  <dimension ref="A1:P45"/>
  <sheetViews>
    <sheetView showGridLines="0" workbookViewId="0">
      <selection activeCell="A3" sqref="A3:N18"/>
    </sheetView>
  </sheetViews>
  <sheetFormatPr defaultRowHeight="12.5" outlineLevelRow="1" x14ac:dyDescent="0.25"/>
  <cols>
    <col min="1" max="1" width="23" customWidth="1"/>
    <col min="2" max="2" width="10.81640625" customWidth="1"/>
    <col min="3" max="3" width="2.26953125" customWidth="1"/>
    <col min="4" max="8" width="10.81640625" customWidth="1"/>
    <col min="9" max="9" width="2.81640625" customWidth="1"/>
    <col min="10" max="12" width="10.81640625" customWidth="1"/>
    <col min="15" max="15" width="2.26953125" customWidth="1"/>
  </cols>
  <sheetData>
    <row r="1" spans="1:16" ht="18" x14ac:dyDescent="0.4">
      <c r="A1" s="63" t="s">
        <v>1265</v>
      </c>
      <c r="B1" s="1"/>
      <c r="C1" s="1"/>
    </row>
    <row r="3" spans="1:16" ht="13" x14ac:dyDescent="0.3">
      <c r="A3" s="22" t="s">
        <v>92</v>
      </c>
      <c r="B3" s="1" t="str">
        <f>structure!$D$16</f>
        <v>LATAM GSR</v>
      </c>
      <c r="C3" s="1"/>
    </row>
    <row r="4" spans="1:16" ht="13" x14ac:dyDescent="0.3">
      <c r="A4" s="22" t="s">
        <v>93</v>
      </c>
      <c r="B4" s="1" t="s">
        <v>1167</v>
      </c>
      <c r="C4" s="1"/>
    </row>
    <row r="5" spans="1:16" hidden="1" outlineLevel="1" x14ac:dyDescent="0.25">
      <c r="B5" s="1" t="s">
        <v>1168</v>
      </c>
      <c r="C5" s="1"/>
    </row>
    <row r="6" spans="1:16" hidden="1" outlineLevel="1" x14ac:dyDescent="0.25">
      <c r="B6" s="1" t="s">
        <v>6</v>
      </c>
      <c r="C6" s="1"/>
    </row>
    <row r="7" spans="1:16" hidden="1" outlineLevel="1" x14ac:dyDescent="0.25">
      <c r="B7" s="1" t="s">
        <v>7</v>
      </c>
      <c r="C7" s="1"/>
    </row>
    <row r="8" spans="1:16" hidden="1" outlineLevel="1" x14ac:dyDescent="0.25">
      <c r="B8" s="1" t="s">
        <v>1</v>
      </c>
      <c r="C8" s="1"/>
    </row>
    <row r="9" spans="1:16" hidden="1" outlineLevel="1" x14ac:dyDescent="0.25">
      <c r="B9" s="1" t="s">
        <v>2</v>
      </c>
      <c r="C9" s="1"/>
      <c r="D9" s="386"/>
      <c r="E9" s="386"/>
      <c r="F9" s="386"/>
      <c r="G9" s="386"/>
      <c r="H9" s="386"/>
      <c r="I9" s="386"/>
      <c r="J9" s="386"/>
      <c r="K9" s="386"/>
      <c r="L9" s="386"/>
      <c r="M9" s="400"/>
      <c r="P9" s="1"/>
    </row>
    <row r="10" spans="1:16" collapsed="1" x14ac:dyDescent="0.25">
      <c r="B10" s="386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400"/>
    </row>
    <row r="11" spans="1:16" x14ac:dyDescent="0.25">
      <c r="A11" s="448"/>
      <c r="B11" s="449" t="s">
        <v>58</v>
      </c>
      <c r="C11" s="447"/>
      <c r="D11" s="450" t="s">
        <v>58</v>
      </c>
      <c r="E11" s="450" t="s">
        <v>58</v>
      </c>
      <c r="F11" s="450" t="s">
        <v>58</v>
      </c>
      <c r="G11" s="450" t="s">
        <v>58</v>
      </c>
      <c r="H11" s="449" t="s">
        <v>58</v>
      </c>
      <c r="I11" s="447"/>
      <c r="J11" s="450" t="s">
        <v>58</v>
      </c>
      <c r="K11" s="450" t="s">
        <v>4</v>
      </c>
      <c r="L11" s="450" t="s">
        <v>4</v>
      </c>
      <c r="M11" s="450" t="s">
        <v>4</v>
      </c>
      <c r="N11" s="449" t="s">
        <v>4</v>
      </c>
      <c r="O11" s="447"/>
      <c r="P11" s="518" t="s">
        <v>4</v>
      </c>
    </row>
    <row r="12" spans="1:16" x14ac:dyDescent="0.25">
      <c r="A12" s="451"/>
      <c r="B12" s="401" t="s">
        <v>82</v>
      </c>
      <c r="C12" s="447"/>
      <c r="D12" s="452" t="s">
        <v>1209</v>
      </c>
      <c r="E12" s="452" t="s">
        <v>1209</v>
      </c>
      <c r="F12" s="452" t="s">
        <v>1209</v>
      </c>
      <c r="G12" s="452" t="s">
        <v>1209</v>
      </c>
      <c r="H12" s="401" t="s">
        <v>1209</v>
      </c>
      <c r="I12" s="447"/>
      <c r="J12" s="452" t="s">
        <v>1218</v>
      </c>
      <c r="K12" s="452" t="s">
        <v>1218</v>
      </c>
      <c r="L12" s="452" t="s">
        <v>1218</v>
      </c>
      <c r="M12" s="452" t="s">
        <v>1218</v>
      </c>
      <c r="N12" s="401" t="s">
        <v>1218</v>
      </c>
      <c r="O12" s="447"/>
      <c r="P12" s="519" t="s">
        <v>1223</v>
      </c>
    </row>
    <row r="13" spans="1:16" ht="13" x14ac:dyDescent="0.3">
      <c r="A13" s="520" t="s">
        <v>1234</v>
      </c>
      <c r="B13" s="402" t="s">
        <v>524</v>
      </c>
      <c r="C13" s="447"/>
      <c r="D13" s="453" t="s">
        <v>0</v>
      </c>
      <c r="E13" s="453" t="s">
        <v>76</v>
      </c>
      <c r="F13" s="453" t="s">
        <v>77</v>
      </c>
      <c r="G13" s="453" t="s">
        <v>57</v>
      </c>
      <c r="H13" s="402" t="s">
        <v>524</v>
      </c>
      <c r="I13" s="447"/>
      <c r="J13" s="453" t="s">
        <v>0</v>
      </c>
      <c r="K13" s="453" t="s">
        <v>76</v>
      </c>
      <c r="L13" s="453" t="s">
        <v>77</v>
      </c>
      <c r="M13" s="453" t="s">
        <v>57</v>
      </c>
      <c r="N13" s="402" t="s">
        <v>524</v>
      </c>
      <c r="O13" s="447"/>
      <c r="P13" s="521" t="s">
        <v>0</v>
      </c>
    </row>
    <row r="14" spans="1:16" x14ac:dyDescent="0.25">
      <c r="A14" s="11"/>
      <c r="B14" s="402"/>
      <c r="C14" s="447"/>
      <c r="D14" s="453"/>
      <c r="E14" s="453"/>
      <c r="F14" s="453"/>
      <c r="G14" s="453"/>
      <c r="H14" s="402"/>
      <c r="I14" s="447"/>
      <c r="J14" s="453"/>
      <c r="K14" s="453"/>
      <c r="L14" s="453"/>
      <c r="M14" s="453"/>
      <c r="N14" s="402"/>
      <c r="O14" s="447"/>
      <c r="P14" s="550"/>
    </row>
    <row r="15" spans="1:16" ht="13.5" customHeight="1" x14ac:dyDescent="0.3">
      <c r="A15" s="522" t="s">
        <v>9</v>
      </c>
      <c r="B15" s="445">
        <v>21508.820840000004</v>
      </c>
      <c r="C15" s="447"/>
      <c r="D15" s="96">
        <v>5204.3149830000002</v>
      </c>
      <c r="E15" s="42">
        <v>5145.5374700000011</v>
      </c>
      <c r="F15" s="42">
        <v>4585.8337270000002</v>
      </c>
      <c r="G15" s="42">
        <v>5917.7429570000004</v>
      </c>
      <c r="H15" s="445">
        <v>20853.429137000003</v>
      </c>
      <c r="I15" s="447"/>
      <c r="J15" s="96">
        <v>6212.8528420000002</v>
      </c>
      <c r="K15" s="42">
        <v>7972.9360899999992</v>
      </c>
      <c r="L15" s="42">
        <v>7840.1195524574186</v>
      </c>
      <c r="M15" s="42">
        <v>7554.2903224574193</v>
      </c>
      <c r="N15" s="445">
        <v>29580.198806914839</v>
      </c>
      <c r="O15" s="261"/>
      <c r="P15" s="261"/>
    </row>
    <row r="16" spans="1:16" ht="13.5" customHeight="1" x14ac:dyDescent="0.3">
      <c r="A16" s="523" t="s">
        <v>106</v>
      </c>
      <c r="B16" s="458"/>
      <c r="C16" s="456"/>
      <c r="D16" s="459"/>
      <c r="E16" s="459"/>
      <c r="F16" s="459"/>
      <c r="G16" s="459"/>
      <c r="H16" s="458">
        <f>H15/B15-1</f>
        <v>-3.0470833704708156E-2</v>
      </c>
      <c r="I16" s="456"/>
      <c r="J16" s="459">
        <f>J15/D15-1</f>
        <v>0.19378878148121492</v>
      </c>
      <c r="K16" s="459">
        <f>K15/E15-1</f>
        <v>0.54948557589650537</v>
      </c>
      <c r="L16" s="459">
        <f>L15/F15-1</f>
        <v>0.70963886158740763</v>
      </c>
      <c r="M16" s="459">
        <f>M15/G15-1</f>
        <v>0.27654924814224557</v>
      </c>
      <c r="N16" s="494">
        <f>N15/H15-1</f>
        <v>0.41848127771134913</v>
      </c>
      <c r="O16" s="549"/>
      <c r="P16" s="261"/>
    </row>
    <row r="17" spans="1:16" ht="13" x14ac:dyDescent="0.3">
      <c r="A17" s="524" t="s">
        <v>1230</v>
      </c>
      <c r="B17" s="446">
        <v>6734.5252989999999</v>
      </c>
      <c r="C17" s="447"/>
      <c r="D17" s="286">
        <v>1507.2473620000007</v>
      </c>
      <c r="E17" s="286">
        <v>1459.9445219999998</v>
      </c>
      <c r="F17" s="286">
        <v>1047.6193249999999</v>
      </c>
      <c r="G17" s="286">
        <v>2151.1547960000007</v>
      </c>
      <c r="H17" s="446">
        <v>6165.9660049999993</v>
      </c>
      <c r="I17" s="447"/>
      <c r="J17" s="286">
        <v>2013.4742700000002</v>
      </c>
      <c r="K17" s="286">
        <v>3232.5089430751686</v>
      </c>
      <c r="L17" s="286">
        <v>3092.1162808922718</v>
      </c>
      <c r="M17" s="286">
        <v>3012.4867896337009</v>
      </c>
      <c r="N17" s="446">
        <v>11350.586283601142</v>
      </c>
      <c r="O17" s="261"/>
      <c r="P17" s="261"/>
    </row>
    <row r="18" spans="1:16" ht="13" x14ac:dyDescent="0.3">
      <c r="A18" s="525" t="s">
        <v>1276</v>
      </c>
      <c r="B18" s="73">
        <v>0.31310527662566179</v>
      </c>
      <c r="C18" s="447"/>
      <c r="D18" s="73">
        <v>0.28961493816639744</v>
      </c>
      <c r="E18" s="27">
        <v>0.28373022847698737</v>
      </c>
      <c r="F18" s="27">
        <v>0.22844686209007853</v>
      </c>
      <c r="G18" s="27">
        <v>0.36350933314118267</v>
      </c>
      <c r="H18" s="27">
        <v>0.29568115461930411</v>
      </c>
      <c r="I18" s="447"/>
      <c r="J18" s="73">
        <v>0.32408207971522401</v>
      </c>
      <c r="K18" s="27">
        <v>0.40543520060690325</v>
      </c>
      <c r="L18" s="27">
        <v>0.39439657268020539</v>
      </c>
      <c r="M18" s="27">
        <v>0.39877826520357185</v>
      </c>
      <c r="N18" s="27">
        <v>0.38372244749578094</v>
      </c>
      <c r="P18" s="261"/>
    </row>
    <row r="20" spans="1:16" ht="13" x14ac:dyDescent="0.3">
      <c r="A20" s="404" t="s">
        <v>1245</v>
      </c>
    </row>
    <row r="21" spans="1:16" ht="13" x14ac:dyDescent="0.3">
      <c r="A21" s="40"/>
    </row>
    <row r="22" spans="1:16" x14ac:dyDescent="0.25">
      <c r="A22" s="1" t="s">
        <v>9</v>
      </c>
      <c r="K22" s="484"/>
      <c r="L22" s="485"/>
      <c r="M22" s="485"/>
      <c r="N22" s="488"/>
      <c r="O22" s="462"/>
      <c r="P22" s="488"/>
    </row>
    <row r="23" spans="1:16" x14ac:dyDescent="0.25">
      <c r="A23" s="1" t="s">
        <v>1230</v>
      </c>
      <c r="K23" s="486"/>
      <c r="L23" s="487"/>
      <c r="M23" s="487"/>
      <c r="N23" s="489"/>
      <c r="O23" s="462"/>
      <c r="P23" s="489"/>
    </row>
    <row r="24" spans="1:16" ht="13" x14ac:dyDescent="0.3">
      <c r="A24" s="385" t="s">
        <v>1276</v>
      </c>
      <c r="K24" s="490" t="str">
        <f>IF(K22=0,"n.a.",K23/K22)</f>
        <v>n.a.</v>
      </c>
      <c r="L24" s="491" t="str">
        <f t="shared" ref="L24:P24" si="0">IF(L22=0,"n.a.",L23/L22)</f>
        <v>n.a.</v>
      </c>
      <c r="M24" s="491" t="str">
        <f t="shared" si="0"/>
        <v>n.a.</v>
      </c>
      <c r="N24" s="492" t="str">
        <f t="shared" si="0"/>
        <v>n.a.</v>
      </c>
      <c r="O24" s="460"/>
      <c r="P24" s="493" t="str">
        <f t="shared" si="0"/>
        <v>n.a.</v>
      </c>
    </row>
    <row r="26" spans="1:16" ht="13" x14ac:dyDescent="0.3">
      <c r="A26" s="404" t="s">
        <v>1238</v>
      </c>
    </row>
    <row r="27" spans="1:16" ht="13" x14ac:dyDescent="0.3">
      <c r="A27" s="40"/>
    </row>
    <row r="28" spans="1:16" ht="13" x14ac:dyDescent="0.3">
      <c r="A28" s="444" t="s">
        <v>9</v>
      </c>
      <c r="B28" s="445">
        <f>+B15+B22</f>
        <v>21508.820840000004</v>
      </c>
      <c r="C28" s="447"/>
      <c r="D28" s="96">
        <f>+D15+D22</f>
        <v>5204.3149830000002</v>
      </c>
      <c r="E28" s="42">
        <f>+E15+E22</f>
        <v>5145.5374700000011</v>
      </c>
      <c r="F28" s="42">
        <f>+F15+F22</f>
        <v>4585.8337270000002</v>
      </c>
      <c r="G28" s="42">
        <f>+G15+G22</f>
        <v>5917.7429570000004</v>
      </c>
      <c r="H28" s="445">
        <f>+H15+H22</f>
        <v>20853.429137000003</v>
      </c>
      <c r="I28" s="447"/>
      <c r="J28" s="96">
        <f>+J15+J22</f>
        <v>6212.8528420000002</v>
      </c>
      <c r="K28" s="42">
        <f>+K15+K22</f>
        <v>7972.9360899999992</v>
      </c>
      <c r="L28" s="42">
        <f>+L15+L22</f>
        <v>7840.1195524574186</v>
      </c>
      <c r="M28" s="42">
        <f>+M15+M22</f>
        <v>7554.2903224574193</v>
      </c>
      <c r="N28" s="445">
        <f>+N15+N22</f>
        <v>29580.198806914839</v>
      </c>
      <c r="O28" s="447"/>
      <c r="P28" s="285">
        <f>+P15+P22</f>
        <v>0</v>
      </c>
    </row>
    <row r="29" spans="1:16" ht="13" x14ac:dyDescent="0.3">
      <c r="A29" s="457" t="s">
        <v>106</v>
      </c>
      <c r="B29" s="458"/>
      <c r="C29" s="456"/>
      <c r="D29" s="459"/>
      <c r="E29" s="459"/>
      <c r="F29" s="459"/>
      <c r="G29" s="459"/>
      <c r="H29" s="458">
        <f>H28/B28-1</f>
        <v>-3.0470833704708156E-2</v>
      </c>
      <c r="I29" s="456"/>
      <c r="J29" s="459">
        <f>J28/D28-1</f>
        <v>0.19378878148121492</v>
      </c>
      <c r="K29" s="459">
        <f>K28/E28-1</f>
        <v>0.54948557589650537</v>
      </c>
      <c r="L29" s="459">
        <f>L28/F28-1</f>
        <v>0.70963886158740763</v>
      </c>
      <c r="M29" s="459">
        <f>M28/G28-1</f>
        <v>0.27654924814224557</v>
      </c>
      <c r="N29" s="494">
        <f>N28/H28-1</f>
        <v>0.41848127771134913</v>
      </c>
      <c r="O29" s="456"/>
      <c r="P29" s="458">
        <f>P28/J28-1</f>
        <v>-1</v>
      </c>
    </row>
    <row r="30" spans="1:16" ht="13" x14ac:dyDescent="0.3">
      <c r="A30" s="454" t="s">
        <v>1230</v>
      </c>
      <c r="B30" s="446">
        <f>+B17+B23</f>
        <v>6734.5252989999999</v>
      </c>
      <c r="C30" s="447"/>
      <c r="D30" s="286">
        <f>+D17+D23</f>
        <v>1507.2473620000007</v>
      </c>
      <c r="E30" s="286">
        <f>+E17+E23</f>
        <v>1459.9445219999998</v>
      </c>
      <c r="F30" s="286">
        <f>+F17+F23</f>
        <v>1047.6193249999999</v>
      </c>
      <c r="G30" s="286">
        <f>+G17+G23</f>
        <v>2151.1547960000007</v>
      </c>
      <c r="H30" s="446">
        <f>+H17+H23</f>
        <v>6165.9660049999993</v>
      </c>
      <c r="I30" s="447"/>
      <c r="J30" s="286">
        <f>+J17+J23</f>
        <v>2013.4742700000002</v>
      </c>
      <c r="K30" s="286">
        <f>+K17+K23</f>
        <v>3232.5089430751686</v>
      </c>
      <c r="L30" s="286">
        <f>+L17+L23</f>
        <v>3092.1162808922718</v>
      </c>
      <c r="M30" s="286">
        <f>+M17+M23</f>
        <v>3012.4867896337009</v>
      </c>
      <c r="N30" s="446">
        <f>+N17+N23</f>
        <v>11350.586283601142</v>
      </c>
      <c r="O30" s="447"/>
      <c r="P30" s="446">
        <f>+P17+P23</f>
        <v>0</v>
      </c>
    </row>
    <row r="31" spans="1:16" ht="13" x14ac:dyDescent="0.3">
      <c r="A31" s="455" t="s">
        <v>1276</v>
      </c>
      <c r="B31" s="73">
        <f t="shared" ref="B31:N31" si="1">+B30/B28</f>
        <v>0.31310527662566179</v>
      </c>
      <c r="C31" s="447"/>
      <c r="D31" s="73">
        <f t="shared" si="1"/>
        <v>0.28961493816639744</v>
      </c>
      <c r="E31" s="27">
        <f t="shared" si="1"/>
        <v>0.28373022847698737</v>
      </c>
      <c r="F31" s="27">
        <f t="shared" si="1"/>
        <v>0.22844686209007853</v>
      </c>
      <c r="G31" s="27">
        <f t="shared" si="1"/>
        <v>0.36350933314118267</v>
      </c>
      <c r="H31" s="27">
        <f t="shared" si="1"/>
        <v>0.29568115461930411</v>
      </c>
      <c r="I31" s="447"/>
      <c r="J31" s="73">
        <f t="shared" si="1"/>
        <v>0.32408207971522401</v>
      </c>
      <c r="K31" s="27">
        <f t="shared" si="1"/>
        <v>0.40543520060690325</v>
      </c>
      <c r="L31" s="27">
        <f t="shared" si="1"/>
        <v>0.39439657268020539</v>
      </c>
      <c r="M31" s="27">
        <f t="shared" si="1"/>
        <v>0.39877826520357185</v>
      </c>
      <c r="N31" s="27">
        <f t="shared" si="1"/>
        <v>0.38372244749578094</v>
      </c>
      <c r="P31" s="461" t="e">
        <f>+P30/P28</f>
        <v>#DIV/0!</v>
      </c>
    </row>
    <row r="38" spans="1:4" x14ac:dyDescent="0.25">
      <c r="D38" s="1"/>
    </row>
    <row r="39" spans="1:4" x14ac:dyDescent="0.25">
      <c r="D39" s="1"/>
    </row>
    <row r="40" spans="1:4" x14ac:dyDescent="0.25">
      <c r="D40" s="1"/>
    </row>
    <row r="41" spans="1:4" x14ac:dyDescent="0.25">
      <c r="D41" s="1"/>
    </row>
    <row r="42" spans="1:4" x14ac:dyDescent="0.25">
      <c r="D42" s="1"/>
    </row>
    <row r="43" spans="1:4" x14ac:dyDescent="0.25">
      <c r="D43" s="1"/>
    </row>
    <row r="44" spans="1:4" x14ac:dyDescent="0.25">
      <c r="D44" s="1"/>
    </row>
    <row r="45" spans="1:4" x14ac:dyDescent="0.25">
      <c r="A45" s="380"/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A1:M145"/>
  <sheetViews>
    <sheetView showGridLines="0" zoomScaleNormal="100" workbookViewId="0">
      <selection activeCell="M24" sqref="M24"/>
    </sheetView>
  </sheetViews>
  <sheetFormatPr defaultColWidth="9.1796875" defaultRowHeight="12.5" outlineLevelRow="1" x14ac:dyDescent="0.25"/>
  <cols>
    <col min="1" max="1" width="36.1796875" style="2" customWidth="1"/>
    <col min="2" max="11" width="12" style="2" customWidth="1"/>
    <col min="12" max="16384" width="9.1796875" style="2"/>
  </cols>
  <sheetData>
    <row r="1" spans="1:13" ht="18" x14ac:dyDescent="0.4">
      <c r="A1" s="63" t="s">
        <v>1266</v>
      </c>
    </row>
    <row r="3" spans="1:13" ht="13" x14ac:dyDescent="0.3">
      <c r="A3" s="22" t="s">
        <v>92</v>
      </c>
      <c r="B3" s="1" t="str">
        <f>structure!$D$16</f>
        <v>LATAM GSR</v>
      </c>
      <c r="C3" s="49"/>
      <c r="D3" s="49"/>
      <c r="E3" s="49"/>
      <c r="F3" s="49"/>
      <c r="G3" s="49"/>
    </row>
    <row r="4" spans="1:13" customFormat="1" ht="13" x14ac:dyDescent="0.3">
      <c r="A4" s="22" t="s">
        <v>93</v>
      </c>
      <c r="B4" s="289" t="s">
        <v>1167</v>
      </c>
      <c r="C4" s="290"/>
      <c r="D4" s="290"/>
      <c r="E4" s="290"/>
      <c r="F4" s="290"/>
      <c r="G4" s="290"/>
      <c r="H4" s="290"/>
      <c r="I4" s="290"/>
      <c r="J4" s="290"/>
      <c r="K4" s="290"/>
      <c r="L4" s="290"/>
      <c r="M4" s="290"/>
    </row>
    <row r="5" spans="1:13" customFormat="1" ht="13" hidden="1" outlineLevel="1" x14ac:dyDescent="0.3">
      <c r="A5" s="70"/>
      <c r="B5" s="291" t="s">
        <v>1</v>
      </c>
      <c r="C5" s="292"/>
      <c r="D5" s="292"/>
      <c r="E5" s="292"/>
      <c r="F5" s="292"/>
      <c r="G5" s="293"/>
      <c r="H5" s="293"/>
      <c r="I5" s="293"/>
      <c r="J5" s="293"/>
      <c r="K5" s="293"/>
      <c r="L5" s="293"/>
      <c r="M5" s="290"/>
    </row>
    <row r="6" spans="1:13" customFormat="1" ht="13" hidden="1" outlineLevel="1" x14ac:dyDescent="0.3">
      <c r="A6" s="70"/>
      <c r="B6" s="291" t="s">
        <v>6</v>
      </c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0"/>
    </row>
    <row r="7" spans="1:13" customFormat="1" ht="13" hidden="1" outlineLevel="1" x14ac:dyDescent="0.3">
      <c r="A7" s="70"/>
      <c r="B7" s="294" t="s">
        <v>3</v>
      </c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0"/>
    </row>
    <row r="8" spans="1:13" customFormat="1" ht="13" hidden="1" outlineLevel="1" x14ac:dyDescent="0.3">
      <c r="A8" s="70"/>
      <c r="B8" s="294" t="s">
        <v>58</v>
      </c>
      <c r="C8" s="293"/>
      <c r="D8" s="293"/>
      <c r="E8" s="293"/>
      <c r="F8" s="293"/>
      <c r="G8" s="293"/>
      <c r="H8" s="293"/>
      <c r="I8" s="293"/>
      <c r="J8" s="293"/>
      <c r="K8" s="293"/>
      <c r="L8" s="295"/>
      <c r="M8" s="2"/>
    </row>
    <row r="9" spans="1:13" customFormat="1" ht="13" hidden="1" outlineLevel="1" x14ac:dyDescent="0.3">
      <c r="A9" s="70"/>
      <c r="B9" s="296" t="s">
        <v>7</v>
      </c>
      <c r="C9" s="293"/>
      <c r="D9" s="293"/>
      <c r="E9" s="293"/>
      <c r="F9" s="293"/>
      <c r="G9" s="293"/>
      <c r="H9" s="293"/>
      <c r="I9" s="293"/>
      <c r="J9" s="293"/>
      <c r="K9" s="293"/>
      <c r="L9" s="295"/>
      <c r="M9" s="2"/>
    </row>
    <row r="10" spans="1:13" customFormat="1" ht="13" hidden="1" outlineLevel="1" x14ac:dyDescent="0.3">
      <c r="A10" s="70"/>
      <c r="B10" s="296" t="s">
        <v>2</v>
      </c>
      <c r="C10" s="293"/>
      <c r="D10" s="293"/>
      <c r="E10" s="293"/>
      <c r="F10" s="293"/>
      <c r="G10" s="293"/>
      <c r="H10" s="293"/>
      <c r="I10" s="293"/>
      <c r="J10" s="293"/>
      <c r="K10" s="293"/>
      <c r="L10" s="295"/>
      <c r="M10" s="2"/>
    </row>
    <row r="11" spans="1:13" customFormat="1" ht="13" hidden="1" outlineLevel="1" x14ac:dyDescent="0.3">
      <c r="A11" s="70"/>
      <c r="B11" s="297"/>
      <c r="C11" s="293"/>
      <c r="D11" s="293"/>
      <c r="E11" s="293"/>
      <c r="F11" s="293"/>
      <c r="G11" s="293"/>
      <c r="H11" s="293"/>
      <c r="I11" s="293"/>
      <c r="J11" s="293"/>
      <c r="K11" s="293"/>
      <c r="L11" s="295"/>
      <c r="M11" s="2"/>
    </row>
    <row r="12" spans="1:13" customFormat="1" ht="13" collapsed="1" x14ac:dyDescent="0.3">
      <c r="A12" s="70"/>
      <c r="B12" s="297"/>
      <c r="C12" s="293"/>
      <c r="D12" s="293"/>
      <c r="E12" s="293"/>
      <c r="F12" s="293"/>
      <c r="G12" s="293"/>
      <c r="H12" s="293"/>
      <c r="I12" s="293"/>
      <c r="J12" s="293"/>
      <c r="K12" s="293"/>
      <c r="L12" s="295"/>
      <c r="M12" s="2"/>
    </row>
    <row r="13" spans="1:13" customFormat="1" x14ac:dyDescent="0.25">
      <c r="A13" s="51"/>
      <c r="B13" s="289"/>
      <c r="C13" s="298"/>
      <c r="D13" s="51"/>
      <c r="E13" s="298"/>
      <c r="F13" s="298"/>
      <c r="G13" s="298"/>
      <c r="H13" s="298"/>
      <c r="I13" s="298"/>
      <c r="J13" s="298"/>
      <c r="K13" s="298"/>
      <c r="L13" s="295"/>
      <c r="M13" s="2"/>
    </row>
    <row r="14" spans="1:13" s="81" customFormat="1" x14ac:dyDescent="0.25">
      <c r="A14" s="298"/>
      <c r="B14" s="299" t="s">
        <v>81</v>
      </c>
      <c r="C14" s="299" t="s">
        <v>82</v>
      </c>
      <c r="D14" s="299" t="s">
        <v>82</v>
      </c>
      <c r="E14" s="299" t="s">
        <v>82</v>
      </c>
      <c r="F14" s="299" t="s">
        <v>82</v>
      </c>
      <c r="G14" s="299" t="s">
        <v>1209</v>
      </c>
      <c r="H14" s="299" t="s">
        <v>1209</v>
      </c>
      <c r="I14" s="299" t="s">
        <v>1209</v>
      </c>
      <c r="J14" s="299" t="s">
        <v>1209</v>
      </c>
      <c r="K14" s="299" t="s">
        <v>1218</v>
      </c>
      <c r="L14" s="300"/>
      <c r="M14" s="431"/>
    </row>
    <row r="15" spans="1:13" s="81" customFormat="1" x14ac:dyDescent="0.25">
      <c r="A15" s="298"/>
      <c r="B15" s="302" t="s">
        <v>468</v>
      </c>
      <c r="C15" s="302" t="s">
        <v>471</v>
      </c>
      <c r="D15" s="302" t="s">
        <v>473</v>
      </c>
      <c r="E15" s="302" t="s">
        <v>476</v>
      </c>
      <c r="F15" s="302" t="s">
        <v>468</v>
      </c>
      <c r="G15" s="302" t="s">
        <v>471</v>
      </c>
      <c r="H15" s="302" t="s">
        <v>473</v>
      </c>
      <c r="I15" s="302" t="s">
        <v>476</v>
      </c>
      <c r="J15" s="302" t="s">
        <v>468</v>
      </c>
      <c r="K15" s="302" t="s">
        <v>471</v>
      </c>
      <c r="L15" s="300"/>
      <c r="M15" s="301"/>
    </row>
    <row r="16" spans="1:13" customFormat="1" x14ac:dyDescent="0.25">
      <c r="A16" s="303" t="s">
        <v>465</v>
      </c>
      <c r="B16" s="304">
        <v>5594.5374740000007</v>
      </c>
      <c r="C16" s="305">
        <v>5484.5619639999995</v>
      </c>
      <c r="D16" s="304">
        <v>4793.2309179999993</v>
      </c>
      <c r="E16" s="305">
        <v>4504.1233109999994</v>
      </c>
      <c r="F16" s="304">
        <v>4635.4628979999998</v>
      </c>
      <c r="G16" s="305">
        <v>4213.5680039999997</v>
      </c>
      <c r="H16" s="304">
        <v>3482.466617</v>
      </c>
      <c r="I16" s="306">
        <v>3167.3941249999998</v>
      </c>
      <c r="J16" s="304">
        <v>2998.3300340000001</v>
      </c>
      <c r="K16" s="304">
        <v>4222.3227699999998</v>
      </c>
      <c r="L16" s="295"/>
      <c r="M16" s="2"/>
    </row>
    <row r="17" spans="1:12" s="4" customFormat="1" x14ac:dyDescent="0.25">
      <c r="A17" s="307" t="s">
        <v>1170</v>
      </c>
      <c r="B17" s="308">
        <v>0</v>
      </c>
      <c r="C17" s="92">
        <v>0</v>
      </c>
      <c r="D17" s="308">
        <v>0</v>
      </c>
      <c r="E17" s="92">
        <v>0</v>
      </c>
      <c r="F17" s="308">
        <v>0</v>
      </c>
      <c r="G17" s="92">
        <v>0</v>
      </c>
      <c r="H17" s="308">
        <v>0</v>
      </c>
      <c r="I17" s="309">
        <v>0</v>
      </c>
      <c r="J17" s="308">
        <v>0</v>
      </c>
      <c r="K17" s="308">
        <v>0</v>
      </c>
      <c r="L17" s="295"/>
    </row>
    <row r="18" spans="1:12" s="4" customFormat="1" x14ac:dyDescent="0.25">
      <c r="A18" s="307" t="s">
        <v>1171</v>
      </c>
      <c r="B18" s="308">
        <v>0</v>
      </c>
      <c r="C18" s="92">
        <v>0</v>
      </c>
      <c r="D18" s="308">
        <v>0</v>
      </c>
      <c r="E18" s="92">
        <v>0</v>
      </c>
      <c r="F18" s="308">
        <v>0</v>
      </c>
      <c r="G18" s="92">
        <v>0</v>
      </c>
      <c r="H18" s="308">
        <v>0</v>
      </c>
      <c r="I18" s="309">
        <v>0</v>
      </c>
      <c r="J18" s="308">
        <v>0</v>
      </c>
      <c r="K18" s="308">
        <v>0</v>
      </c>
      <c r="L18" s="295"/>
    </row>
    <row r="19" spans="1:12" s="4" customFormat="1" x14ac:dyDescent="0.25">
      <c r="A19" s="307" t="s">
        <v>1172</v>
      </c>
      <c r="B19" s="308">
        <v>0</v>
      </c>
      <c r="C19" s="92">
        <v>0</v>
      </c>
      <c r="D19" s="308">
        <v>0</v>
      </c>
      <c r="E19" s="92">
        <v>0</v>
      </c>
      <c r="F19" s="308">
        <v>0</v>
      </c>
      <c r="G19" s="92">
        <v>0</v>
      </c>
      <c r="H19" s="308">
        <v>0</v>
      </c>
      <c r="I19" s="309">
        <v>0</v>
      </c>
      <c r="J19" s="308">
        <v>0</v>
      </c>
      <c r="K19" s="308">
        <v>0</v>
      </c>
      <c r="L19" s="295"/>
    </row>
    <row r="20" spans="1:12" s="4" customFormat="1" x14ac:dyDescent="0.25">
      <c r="A20" s="307" t="s">
        <v>1173</v>
      </c>
      <c r="B20" s="308">
        <v>0</v>
      </c>
      <c r="C20" s="92">
        <v>0</v>
      </c>
      <c r="D20" s="308">
        <v>0</v>
      </c>
      <c r="E20" s="92">
        <v>0</v>
      </c>
      <c r="F20" s="308">
        <v>0</v>
      </c>
      <c r="G20" s="92">
        <v>0</v>
      </c>
      <c r="H20" s="308">
        <v>0</v>
      </c>
      <c r="I20" s="309">
        <v>0</v>
      </c>
      <c r="J20" s="308">
        <v>0</v>
      </c>
      <c r="K20" s="308">
        <v>0</v>
      </c>
      <c r="L20" s="295"/>
    </row>
    <row r="21" spans="1:12" s="4" customFormat="1" x14ac:dyDescent="0.25">
      <c r="A21" s="307" t="s">
        <v>1174</v>
      </c>
      <c r="B21" s="309">
        <v>758.16467800000009</v>
      </c>
      <c r="C21" s="84">
        <v>699.00480600000003</v>
      </c>
      <c r="D21" s="309">
        <v>784.67752899999994</v>
      </c>
      <c r="E21" s="84">
        <v>348.07744500000001</v>
      </c>
      <c r="F21" s="309">
        <v>335.37406599999997</v>
      </c>
      <c r="G21" s="84">
        <v>373.13123800000005</v>
      </c>
      <c r="H21" s="309">
        <v>340.42095199999994</v>
      </c>
      <c r="I21" s="309">
        <v>571.590282</v>
      </c>
      <c r="J21" s="309">
        <v>1297.867567</v>
      </c>
      <c r="K21" s="309">
        <v>1193.3468100000002</v>
      </c>
      <c r="L21" s="295"/>
    </row>
    <row r="22" spans="1:12" s="4" customFormat="1" ht="13" x14ac:dyDescent="0.3">
      <c r="A22" s="310" t="s">
        <v>1175</v>
      </c>
      <c r="B22" s="311">
        <v>6352.7021520000008</v>
      </c>
      <c r="C22" s="312">
        <v>6183.5667699999995</v>
      </c>
      <c r="D22" s="311">
        <v>5577.9084469999989</v>
      </c>
      <c r="E22" s="312">
        <v>4852.2007559999993</v>
      </c>
      <c r="F22" s="311">
        <v>4970.8369640000001</v>
      </c>
      <c r="G22" s="312">
        <v>4586.6992419999997</v>
      </c>
      <c r="H22" s="311">
        <v>3822.887569</v>
      </c>
      <c r="I22" s="311">
        <v>3738.9844069999999</v>
      </c>
      <c r="J22" s="311">
        <v>4296.1976009999998</v>
      </c>
      <c r="K22" s="311">
        <v>5415.6695799999998</v>
      </c>
      <c r="L22" s="295"/>
    </row>
    <row r="23" spans="1:12" s="4" customFormat="1" x14ac:dyDescent="0.25">
      <c r="A23" s="307" t="s">
        <v>1176</v>
      </c>
      <c r="B23" s="313">
        <v>4285.6415539999989</v>
      </c>
      <c r="C23" s="314">
        <v>4295.9776669999992</v>
      </c>
      <c r="D23" s="313">
        <v>3984.9090620000002</v>
      </c>
      <c r="E23" s="314">
        <v>4064.4979020000001</v>
      </c>
      <c r="F23" s="313">
        <v>3818.8565869999998</v>
      </c>
      <c r="G23" s="314">
        <v>4300.9948159999994</v>
      </c>
      <c r="H23" s="313">
        <v>3924.704209</v>
      </c>
      <c r="I23" s="313">
        <v>4716.469462</v>
      </c>
      <c r="J23" s="313">
        <v>5467.0731150000001</v>
      </c>
      <c r="K23" s="313">
        <v>6156.2655760000007</v>
      </c>
      <c r="L23" s="295"/>
    </row>
    <row r="24" spans="1:12" s="4" customFormat="1" x14ac:dyDescent="0.25">
      <c r="A24" s="307" t="s">
        <v>1177</v>
      </c>
      <c r="B24" s="313">
        <v>-33.974394000000004</v>
      </c>
      <c r="C24" s="314">
        <v>-36.104266000000003</v>
      </c>
      <c r="D24" s="313">
        <v>-34.240409</v>
      </c>
      <c r="E24" s="314">
        <v>-33.265515000000001</v>
      </c>
      <c r="F24" s="313">
        <v>-30.600712999999999</v>
      </c>
      <c r="G24" s="314">
        <v>-31.339193000000002</v>
      </c>
      <c r="H24" s="313">
        <v>-30.145437999999999</v>
      </c>
      <c r="I24" s="313">
        <v>-36.879080999999999</v>
      </c>
      <c r="J24" s="313">
        <v>-10.717281</v>
      </c>
      <c r="K24" s="313">
        <v>-28.819732999999999</v>
      </c>
      <c r="L24" s="295"/>
    </row>
    <row r="25" spans="1:12" s="87" customFormat="1" ht="13" x14ac:dyDescent="0.3">
      <c r="A25" s="310" t="s">
        <v>1178</v>
      </c>
      <c r="B25" s="311">
        <v>4251.6671599999991</v>
      </c>
      <c r="C25" s="312">
        <v>4259.8734009999989</v>
      </c>
      <c r="D25" s="311">
        <v>3950.6686530000002</v>
      </c>
      <c r="E25" s="312">
        <v>4031.232387</v>
      </c>
      <c r="F25" s="311">
        <v>3788.2558739999999</v>
      </c>
      <c r="G25" s="312">
        <v>4269.6556229999997</v>
      </c>
      <c r="H25" s="311">
        <v>3894.558771</v>
      </c>
      <c r="I25" s="311">
        <v>4679.590381</v>
      </c>
      <c r="J25" s="311">
        <v>5456.355834</v>
      </c>
      <c r="K25" s="311">
        <v>6127.4458430000004</v>
      </c>
      <c r="L25" s="315"/>
    </row>
    <row r="26" spans="1:12" s="87" customFormat="1" ht="13" x14ac:dyDescent="0.3">
      <c r="A26" s="307" t="s">
        <v>1179</v>
      </c>
      <c r="B26" s="309">
        <v>-290.54039499999999</v>
      </c>
      <c r="C26" s="84">
        <v>-291.91544600000003</v>
      </c>
      <c r="D26" s="309">
        <v>-203.741738</v>
      </c>
      <c r="E26" s="84">
        <v>-350.66603799999996</v>
      </c>
      <c r="F26" s="309">
        <v>-222.96398800000003</v>
      </c>
      <c r="G26" s="84">
        <v>-345.56390499999998</v>
      </c>
      <c r="H26" s="309">
        <v>-174.420107</v>
      </c>
      <c r="I26" s="309">
        <v>-207.09821700000001</v>
      </c>
      <c r="J26" s="309">
        <v>-278.61389200000002</v>
      </c>
      <c r="K26" s="309">
        <v>-312.80782699999997</v>
      </c>
      <c r="L26" s="315"/>
    </row>
    <row r="27" spans="1:12" s="87" customFormat="1" ht="13" x14ac:dyDescent="0.3">
      <c r="A27" s="307" t="s">
        <v>1180</v>
      </c>
      <c r="B27" s="309">
        <v>0</v>
      </c>
      <c r="C27" s="84">
        <v>0</v>
      </c>
      <c r="D27" s="309">
        <v>0</v>
      </c>
      <c r="E27" s="84">
        <v>0</v>
      </c>
      <c r="F27" s="309">
        <v>0</v>
      </c>
      <c r="G27" s="84">
        <v>0</v>
      </c>
      <c r="H27" s="309">
        <v>0</v>
      </c>
      <c r="I27" s="309">
        <v>0</v>
      </c>
      <c r="J27" s="309">
        <v>0</v>
      </c>
      <c r="K27" s="309">
        <v>0</v>
      </c>
      <c r="L27" s="315"/>
    </row>
    <row r="28" spans="1:12" s="87" customFormat="1" ht="13" x14ac:dyDescent="0.3">
      <c r="A28" s="307" t="s">
        <v>1181</v>
      </c>
      <c r="B28" s="309">
        <v>-264.19002599999999</v>
      </c>
      <c r="C28" s="84">
        <v>-368.45767599999999</v>
      </c>
      <c r="D28" s="309">
        <v>-417.31142899999998</v>
      </c>
      <c r="E28" s="84">
        <v>-482.98749299999997</v>
      </c>
      <c r="F28" s="309">
        <v>-281.71623</v>
      </c>
      <c r="G28" s="84">
        <v>-312.25495599999999</v>
      </c>
      <c r="H28" s="309">
        <v>-343.35908700000005</v>
      </c>
      <c r="I28" s="309">
        <v>-470.06267500000001</v>
      </c>
      <c r="J28" s="309">
        <v>205.33858599999999</v>
      </c>
      <c r="K28" s="309">
        <v>1052.3248630000003</v>
      </c>
      <c r="L28" s="315"/>
    </row>
    <row r="29" spans="1:12" s="87" customFormat="1" ht="13" x14ac:dyDescent="0.3">
      <c r="A29" s="307" t="s">
        <v>1182</v>
      </c>
      <c r="B29" s="309">
        <v>0</v>
      </c>
      <c r="C29" s="84">
        <v>0</v>
      </c>
      <c r="D29" s="309">
        <v>0</v>
      </c>
      <c r="E29" s="84">
        <v>0</v>
      </c>
      <c r="F29" s="309">
        <v>0</v>
      </c>
      <c r="G29" s="84">
        <v>0</v>
      </c>
      <c r="H29" s="309">
        <v>0</v>
      </c>
      <c r="I29" s="309">
        <v>0</v>
      </c>
      <c r="J29" s="309">
        <v>-13.946003999999999</v>
      </c>
      <c r="K29" s="309">
        <v>0</v>
      </c>
      <c r="L29" s="315"/>
    </row>
    <row r="30" spans="1:12" s="87" customFormat="1" ht="13" x14ac:dyDescent="0.3">
      <c r="A30" s="307" t="s">
        <v>1183</v>
      </c>
      <c r="B30" s="309">
        <v>-1101.6032809999999</v>
      </c>
      <c r="C30" s="84">
        <v>-1204.116655</v>
      </c>
      <c r="D30" s="309">
        <v>-1314.154704</v>
      </c>
      <c r="E30" s="84">
        <v>-665.29460700000004</v>
      </c>
      <c r="F30" s="309">
        <v>-654.99090200000001</v>
      </c>
      <c r="G30" s="84">
        <v>-543.47131100000001</v>
      </c>
      <c r="H30" s="309">
        <v>-493.83854799999995</v>
      </c>
      <c r="I30" s="309">
        <v>-538.056285</v>
      </c>
      <c r="J30" s="309">
        <v>-780.43017099999997</v>
      </c>
      <c r="K30" s="309">
        <v>-1182.536949</v>
      </c>
      <c r="L30" s="315"/>
    </row>
    <row r="31" spans="1:12" s="4" customFormat="1" ht="13" x14ac:dyDescent="0.3">
      <c r="A31" s="310" t="s">
        <v>1184</v>
      </c>
      <c r="B31" s="311">
        <v>-1656.3337019999999</v>
      </c>
      <c r="C31" s="312">
        <v>-1864.489777</v>
      </c>
      <c r="D31" s="311">
        <v>-1935.2078710000001</v>
      </c>
      <c r="E31" s="312">
        <v>-1498.948138</v>
      </c>
      <c r="F31" s="311">
        <v>-1159.67112</v>
      </c>
      <c r="G31" s="312">
        <v>-1201.290172</v>
      </c>
      <c r="H31" s="311">
        <v>-1011.617742</v>
      </c>
      <c r="I31" s="311">
        <v>-1215.217177</v>
      </c>
      <c r="J31" s="311">
        <v>-867.65148099999999</v>
      </c>
      <c r="K31" s="311">
        <v>-443.01991299999975</v>
      </c>
      <c r="L31" s="295"/>
    </row>
    <row r="32" spans="1:12" s="4" customFormat="1" ht="13" x14ac:dyDescent="0.3">
      <c r="A32" s="316" t="s">
        <v>1185</v>
      </c>
      <c r="B32" s="311">
        <v>8948.035609999999</v>
      </c>
      <c r="C32" s="312">
        <v>8578.9503939999977</v>
      </c>
      <c r="D32" s="311">
        <v>7593.3692289999981</v>
      </c>
      <c r="E32" s="312">
        <v>7384.4850049999986</v>
      </c>
      <c r="F32" s="311">
        <v>7599.4217180000005</v>
      </c>
      <c r="G32" s="312">
        <v>7655.0646929999994</v>
      </c>
      <c r="H32" s="311">
        <v>6705.8285980000001</v>
      </c>
      <c r="I32" s="311">
        <v>7203.3576109999995</v>
      </c>
      <c r="J32" s="311">
        <v>8884.901953999999</v>
      </c>
      <c r="K32" s="311">
        <v>11100.095509999999</v>
      </c>
      <c r="L32" s="295"/>
    </row>
    <row r="33" spans="1:13" s="4" customFormat="1" ht="12.75" customHeight="1" x14ac:dyDescent="0.25">
      <c r="A33" s="317" t="s">
        <v>1186</v>
      </c>
      <c r="B33" s="309">
        <v>345.91952400000014</v>
      </c>
      <c r="C33" s="84">
        <v>294.54638999999997</v>
      </c>
      <c r="D33" s="309">
        <v>253.80884599999999</v>
      </c>
      <c r="E33" s="84">
        <v>219.90840599999996</v>
      </c>
      <c r="F33" s="309">
        <v>208.07731499999997</v>
      </c>
      <c r="G33" s="84">
        <v>199.46185400000002</v>
      </c>
      <c r="H33" s="309">
        <v>202.01675600000002</v>
      </c>
      <c r="I33" s="309">
        <v>190.102158</v>
      </c>
      <c r="J33" s="309">
        <v>233.96967500000005</v>
      </c>
      <c r="K33" s="309">
        <v>325.88394500000004</v>
      </c>
      <c r="L33" s="295"/>
    </row>
    <row r="34" spans="1:13" customFormat="1" x14ac:dyDescent="0.25">
      <c r="A34" s="317" t="s">
        <v>1187</v>
      </c>
      <c r="B34" s="309">
        <v>16149.910294000001</v>
      </c>
      <c r="C34" s="84">
        <v>14183.856369999998</v>
      </c>
      <c r="D34" s="309">
        <v>12738.511325999998</v>
      </c>
      <c r="E34" s="84">
        <v>11555.949597000001</v>
      </c>
      <c r="F34" s="309">
        <v>12037.155744</v>
      </c>
      <c r="G34" s="84">
        <v>11670.766370000001</v>
      </c>
      <c r="H34" s="309">
        <v>10636.674035000002</v>
      </c>
      <c r="I34" s="309">
        <v>10247.882273000001</v>
      </c>
      <c r="J34" s="309">
        <v>10720.947264999999</v>
      </c>
      <c r="K34" s="309">
        <v>10851.306803000001</v>
      </c>
      <c r="L34" s="84"/>
      <c r="M34" s="2"/>
    </row>
    <row r="35" spans="1:13" customFormat="1" x14ac:dyDescent="0.25">
      <c r="A35" s="317" t="s">
        <v>1188</v>
      </c>
      <c r="B35" s="309">
        <v>0</v>
      </c>
      <c r="C35" s="84">
        <v>0</v>
      </c>
      <c r="D35" s="309">
        <v>0</v>
      </c>
      <c r="E35" s="84">
        <v>0</v>
      </c>
      <c r="F35" s="309">
        <v>0</v>
      </c>
      <c r="G35" s="84">
        <v>0</v>
      </c>
      <c r="H35" s="309">
        <v>0</v>
      </c>
      <c r="I35" s="309">
        <v>0</v>
      </c>
      <c r="J35" s="309">
        <v>105.629983</v>
      </c>
      <c r="K35" s="309">
        <v>126.626482</v>
      </c>
      <c r="L35" s="295"/>
      <c r="M35" s="318"/>
    </row>
    <row r="36" spans="1:13" customFormat="1" hidden="1" outlineLevel="1" x14ac:dyDescent="0.25">
      <c r="A36" s="317" t="s">
        <v>1189</v>
      </c>
      <c r="B36" s="309">
        <v>0</v>
      </c>
      <c r="C36" s="84">
        <v>0</v>
      </c>
      <c r="D36" s="309">
        <v>0</v>
      </c>
      <c r="E36" s="84">
        <v>0</v>
      </c>
      <c r="F36" s="309">
        <v>0</v>
      </c>
      <c r="G36" s="84">
        <v>0</v>
      </c>
      <c r="H36" s="309">
        <v>0</v>
      </c>
      <c r="I36" s="309">
        <v>0</v>
      </c>
      <c r="J36" s="309">
        <v>0</v>
      </c>
      <c r="K36" s="309">
        <v>0</v>
      </c>
      <c r="L36" s="2"/>
      <c r="M36" s="2"/>
    </row>
    <row r="37" spans="1:13" customFormat="1" collapsed="1" x14ac:dyDescent="0.25">
      <c r="A37" s="317" t="s">
        <v>1190</v>
      </c>
      <c r="B37" s="309">
        <v>-3753.9344309999992</v>
      </c>
      <c r="C37" s="84">
        <v>-3303.6600239999993</v>
      </c>
      <c r="D37" s="309">
        <v>-2969.7794469999999</v>
      </c>
      <c r="E37" s="84">
        <v>-2696.8891789999998</v>
      </c>
      <c r="F37" s="309">
        <v>-2810.6346660000004</v>
      </c>
      <c r="G37" s="84">
        <v>-83.052430999999771</v>
      </c>
      <c r="H37" s="309">
        <v>-75.764314999999755</v>
      </c>
      <c r="I37" s="309">
        <v>-73.06329299999976</v>
      </c>
      <c r="J37" s="309">
        <v>-76.507657999999807</v>
      </c>
      <c r="K37" s="309">
        <v>-77.510550000000009</v>
      </c>
      <c r="L37" s="2"/>
      <c r="M37" s="2"/>
    </row>
    <row r="38" spans="1:13" s="29" customFormat="1" ht="13" x14ac:dyDescent="0.3">
      <c r="A38" s="317" t="s">
        <v>1191</v>
      </c>
      <c r="B38" s="309">
        <v>-1375.306601</v>
      </c>
      <c r="C38" s="84">
        <v>-1543.4348069999999</v>
      </c>
      <c r="D38" s="309">
        <v>-1217.3745080000001</v>
      </c>
      <c r="E38" s="84">
        <v>-1216.2422449999999</v>
      </c>
      <c r="F38" s="309">
        <v>-1152.137745</v>
      </c>
      <c r="G38" s="84">
        <v>0</v>
      </c>
      <c r="H38" s="309">
        <v>0</v>
      </c>
      <c r="I38" s="309">
        <v>0</v>
      </c>
      <c r="J38" s="309">
        <v>0</v>
      </c>
      <c r="K38" s="309">
        <v>0</v>
      </c>
    </row>
    <row r="39" spans="1:13" customFormat="1" hidden="1" outlineLevel="1" x14ac:dyDescent="0.25">
      <c r="A39" s="317" t="s">
        <v>1192</v>
      </c>
      <c r="B39" s="309">
        <v>0</v>
      </c>
      <c r="C39" s="84">
        <v>0</v>
      </c>
      <c r="D39" s="309">
        <v>0</v>
      </c>
      <c r="E39" s="84">
        <v>0</v>
      </c>
      <c r="F39" s="309">
        <v>0</v>
      </c>
      <c r="G39" s="84">
        <v>0</v>
      </c>
      <c r="H39" s="309">
        <v>0</v>
      </c>
      <c r="I39" s="309">
        <v>0</v>
      </c>
      <c r="J39" s="309">
        <v>0</v>
      </c>
      <c r="K39" s="309">
        <v>0</v>
      </c>
      <c r="L39" s="2"/>
      <c r="M39" s="2"/>
    </row>
    <row r="40" spans="1:13" customFormat="1" hidden="1" outlineLevel="1" x14ac:dyDescent="0.25">
      <c r="A40" s="317" t="s">
        <v>1193</v>
      </c>
      <c r="B40" s="309">
        <v>0</v>
      </c>
      <c r="C40" s="84">
        <v>0</v>
      </c>
      <c r="D40" s="309">
        <v>0</v>
      </c>
      <c r="E40" s="84">
        <v>0</v>
      </c>
      <c r="F40" s="309">
        <v>0</v>
      </c>
      <c r="G40" s="84">
        <v>0</v>
      </c>
      <c r="H40" s="309">
        <v>0</v>
      </c>
      <c r="I40" s="309">
        <v>0</v>
      </c>
      <c r="J40" s="309">
        <v>0</v>
      </c>
      <c r="K40" s="309">
        <v>0</v>
      </c>
      <c r="L40" s="2"/>
      <c r="M40" s="2"/>
    </row>
    <row r="41" spans="1:13" s="29" customFormat="1" ht="13" hidden="1" outlineLevel="1" x14ac:dyDescent="0.3">
      <c r="A41" s="317" t="s">
        <v>1194</v>
      </c>
      <c r="B41" s="309">
        <v>0</v>
      </c>
      <c r="C41" s="84">
        <v>0</v>
      </c>
      <c r="D41" s="309">
        <v>0</v>
      </c>
      <c r="E41" s="84">
        <v>0</v>
      </c>
      <c r="F41" s="309">
        <v>0</v>
      </c>
      <c r="G41" s="84">
        <v>0</v>
      </c>
      <c r="H41" s="309">
        <v>0</v>
      </c>
      <c r="I41" s="309">
        <v>0</v>
      </c>
      <c r="J41" s="309">
        <v>0</v>
      </c>
      <c r="K41" s="309">
        <v>0</v>
      </c>
    </row>
    <row r="42" spans="1:13" customFormat="1" hidden="1" outlineLevel="1" x14ac:dyDescent="0.25">
      <c r="A42" s="317" t="s">
        <v>1195</v>
      </c>
      <c r="B42" s="309">
        <v>0</v>
      </c>
      <c r="C42" s="84">
        <v>0</v>
      </c>
      <c r="D42" s="309">
        <v>0</v>
      </c>
      <c r="E42" s="84">
        <v>0</v>
      </c>
      <c r="F42" s="309">
        <v>0</v>
      </c>
      <c r="G42" s="84">
        <v>0</v>
      </c>
      <c r="H42" s="309">
        <v>0</v>
      </c>
      <c r="I42" s="309">
        <v>0</v>
      </c>
      <c r="J42" s="309">
        <v>0</v>
      </c>
      <c r="K42" s="309">
        <v>0</v>
      </c>
      <c r="L42" s="2"/>
      <c r="M42" s="2"/>
    </row>
    <row r="43" spans="1:13" customFormat="1" collapsed="1" x14ac:dyDescent="0.25">
      <c r="A43" s="317" t="s">
        <v>1196</v>
      </c>
      <c r="B43" s="309">
        <v>-0.28817399999999999</v>
      </c>
      <c r="C43" s="84">
        <v>-0.31342999999999999</v>
      </c>
      <c r="D43" s="309">
        <v>-0.30480499999999999</v>
      </c>
      <c r="E43" s="84">
        <v>-0.150112</v>
      </c>
      <c r="F43" s="309">
        <v>-0.136156</v>
      </c>
      <c r="G43" s="84">
        <v>-0.14302400000000001</v>
      </c>
      <c r="H43" s="309">
        <v>0.36170400000000003</v>
      </c>
      <c r="I43" s="309">
        <v>0.37999899999999998</v>
      </c>
      <c r="J43" s="309">
        <v>0</v>
      </c>
      <c r="K43" s="309">
        <v>0</v>
      </c>
      <c r="L43" s="2"/>
      <c r="M43" s="2"/>
    </row>
    <row r="44" spans="1:13" s="29" customFormat="1" ht="13" hidden="1" outlineLevel="1" x14ac:dyDescent="0.3">
      <c r="A44" s="317" t="s">
        <v>1197</v>
      </c>
      <c r="B44" s="309">
        <v>0</v>
      </c>
      <c r="C44" s="84">
        <v>0</v>
      </c>
      <c r="D44" s="309">
        <v>0</v>
      </c>
      <c r="E44" s="84">
        <v>0</v>
      </c>
      <c r="F44" s="309">
        <v>0</v>
      </c>
      <c r="G44" s="84">
        <v>0</v>
      </c>
      <c r="H44" s="309">
        <v>0</v>
      </c>
      <c r="I44" s="309">
        <v>0</v>
      </c>
      <c r="J44" s="309">
        <v>0</v>
      </c>
      <c r="K44" s="309">
        <v>0</v>
      </c>
    </row>
    <row r="45" spans="1:13" customFormat="1" collapsed="1" x14ac:dyDescent="0.25">
      <c r="A45" s="317" t="s">
        <v>1198</v>
      </c>
      <c r="B45" s="309">
        <v>34.980330000000002</v>
      </c>
      <c r="C45" s="84">
        <v>35.502965000000003</v>
      </c>
      <c r="D45" s="309">
        <v>31.914898999999998</v>
      </c>
      <c r="E45" s="84">
        <v>31.885214999999999</v>
      </c>
      <c r="F45" s="309">
        <v>30.204640000000001</v>
      </c>
      <c r="G45" s="84">
        <v>29.312622000000001</v>
      </c>
      <c r="H45" s="309">
        <v>26.740345999999999</v>
      </c>
      <c r="I45" s="309">
        <v>25.787044000000002</v>
      </c>
      <c r="J45" s="309">
        <v>27.002703</v>
      </c>
      <c r="K45" s="309">
        <v>27.356665</v>
      </c>
      <c r="L45" s="2"/>
      <c r="M45" s="2"/>
    </row>
    <row r="46" spans="1:13" s="29" customFormat="1" ht="13" hidden="1" outlineLevel="1" x14ac:dyDescent="0.3">
      <c r="A46" s="317" t="s">
        <v>1199</v>
      </c>
      <c r="B46" s="309">
        <v>0</v>
      </c>
      <c r="C46" s="84">
        <v>0</v>
      </c>
      <c r="D46" s="309">
        <v>0</v>
      </c>
      <c r="E46" s="84">
        <v>0</v>
      </c>
      <c r="F46" s="309">
        <v>0</v>
      </c>
      <c r="G46" s="84">
        <v>0</v>
      </c>
      <c r="H46" s="309">
        <v>0</v>
      </c>
      <c r="I46" s="309">
        <v>0</v>
      </c>
      <c r="J46" s="309">
        <v>0</v>
      </c>
      <c r="K46" s="309">
        <v>0</v>
      </c>
    </row>
    <row r="47" spans="1:13" customFormat="1" ht="13" collapsed="1" x14ac:dyDescent="0.3">
      <c r="A47" s="319" t="s">
        <v>1200</v>
      </c>
      <c r="B47" s="320">
        <v>20349.316552</v>
      </c>
      <c r="C47" s="321">
        <v>18245.447857999996</v>
      </c>
      <c r="D47" s="320">
        <v>16430.145539999994</v>
      </c>
      <c r="E47" s="320">
        <v>15278.946687</v>
      </c>
      <c r="F47" s="321">
        <v>15911.950849999997</v>
      </c>
      <c r="G47" s="320">
        <v>19471.410083999999</v>
      </c>
      <c r="H47" s="320">
        <v>17495.857123999998</v>
      </c>
      <c r="I47" s="320">
        <v>17594.445792000002</v>
      </c>
      <c r="J47" s="322">
        <v>19895.943921999995</v>
      </c>
      <c r="K47" s="322">
        <v>22353.758855</v>
      </c>
      <c r="L47" s="2"/>
      <c r="M47" s="2"/>
    </row>
    <row r="48" spans="1:13" customFormat="1" x14ac:dyDescent="0.25">
      <c r="A48" s="92"/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"/>
      <c r="M48" s="2"/>
    </row>
    <row r="49" spans="1:13" customFormat="1" x14ac:dyDescent="0.25">
      <c r="A49" s="92"/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"/>
      <c r="M49" s="2"/>
    </row>
    <row r="50" spans="1:13" customFormat="1" ht="13" x14ac:dyDescent="0.3">
      <c r="A50" s="329" t="s">
        <v>1300</v>
      </c>
      <c r="B50" s="298"/>
      <c r="C50" s="298"/>
      <c r="D50" s="298"/>
      <c r="E50" s="298"/>
      <c r="F50" s="298"/>
      <c r="G50" s="298"/>
      <c r="H50" s="298"/>
      <c r="I50" s="298"/>
      <c r="J50" s="298"/>
      <c r="K50" s="298"/>
      <c r="L50" s="2"/>
      <c r="M50" s="2"/>
    </row>
    <row r="51" spans="1:13" customFormat="1" x14ac:dyDescent="0.25">
      <c r="A51" s="49"/>
      <c r="B51" s="71"/>
      <c r="C51" s="49"/>
      <c r="D51" s="49"/>
      <c r="E51" s="49"/>
      <c r="F51" s="49"/>
      <c r="G51" s="49"/>
      <c r="H51" s="2"/>
      <c r="I51" s="2"/>
      <c r="J51" s="2"/>
      <c r="K51" s="2"/>
      <c r="L51" s="2"/>
      <c r="M51" s="2"/>
    </row>
    <row r="52" spans="1:13" customFormat="1" x14ac:dyDescent="0.25">
      <c r="A52" s="49"/>
      <c r="B52" s="71"/>
      <c r="C52" s="49"/>
      <c r="D52" s="49"/>
      <c r="E52" s="49"/>
      <c r="F52" s="49"/>
      <c r="G52" s="49"/>
      <c r="H52" s="2"/>
      <c r="I52" s="2"/>
      <c r="J52" s="2"/>
      <c r="K52" s="2"/>
      <c r="L52" s="2"/>
      <c r="M52" s="2"/>
    </row>
    <row r="53" spans="1:13" customFormat="1" x14ac:dyDescent="0.25">
      <c r="A53" s="49"/>
      <c r="B53" s="71"/>
      <c r="C53" s="49"/>
      <c r="D53" s="49"/>
      <c r="E53" s="49"/>
      <c r="F53" s="49"/>
      <c r="G53" s="49"/>
      <c r="H53" s="2"/>
      <c r="I53" s="2"/>
      <c r="J53" s="2"/>
      <c r="K53" s="2"/>
      <c r="L53" s="2"/>
      <c r="M53" s="2"/>
    </row>
    <row r="54" spans="1:13" customFormat="1" x14ac:dyDescent="0.25">
      <c r="A54" s="49"/>
      <c r="B54" s="49"/>
      <c r="C54" s="49"/>
      <c r="D54" s="49"/>
      <c r="E54" s="49"/>
      <c r="F54" s="49"/>
      <c r="G54" s="49"/>
      <c r="H54" s="2"/>
      <c r="I54" s="2"/>
      <c r="J54" s="2"/>
      <c r="K54" s="2"/>
      <c r="L54" s="2"/>
      <c r="M54" s="2"/>
    </row>
    <row r="55" spans="1:13" customFormat="1" ht="13" x14ac:dyDescent="0.25">
      <c r="A55" s="49"/>
      <c r="B55" s="94"/>
      <c r="C55" s="94"/>
      <c r="D55" s="94"/>
      <c r="E55" s="727"/>
      <c r="F55" s="727"/>
      <c r="G55" s="49"/>
      <c r="H55" s="2"/>
      <c r="I55" s="2"/>
      <c r="J55" s="2"/>
      <c r="K55" s="2"/>
      <c r="L55" s="2"/>
      <c r="M55" s="2"/>
    </row>
    <row r="56" spans="1:13" customFormat="1" ht="13" x14ac:dyDescent="0.25">
      <c r="A56" s="49"/>
      <c r="B56" s="94"/>
      <c r="C56" s="94"/>
      <c r="D56" s="94"/>
      <c r="E56" s="323"/>
      <c r="F56" s="323"/>
      <c r="G56" s="49"/>
      <c r="H56" s="2"/>
      <c r="I56" s="2"/>
      <c r="J56" s="2"/>
      <c r="K56" s="2"/>
      <c r="L56" s="2"/>
      <c r="M56" s="2"/>
    </row>
    <row r="57" spans="1:13" customFormat="1" x14ac:dyDescent="0.25">
      <c r="A57" s="49"/>
      <c r="B57" s="94"/>
      <c r="C57" s="94"/>
      <c r="D57" s="94"/>
      <c r="E57" s="72"/>
      <c r="F57" s="72"/>
      <c r="G57" s="49"/>
      <c r="H57" s="2"/>
      <c r="I57" s="2"/>
      <c r="J57" s="2"/>
      <c r="K57" s="2"/>
      <c r="L57" s="2"/>
      <c r="M57" s="2"/>
    </row>
    <row r="58" spans="1:13" customFormat="1" x14ac:dyDescent="0.25">
      <c r="A58" s="49"/>
      <c r="B58" s="94"/>
      <c r="C58" s="94"/>
      <c r="D58" s="94"/>
      <c r="E58" s="94"/>
      <c r="F58" s="94"/>
      <c r="G58" s="49"/>
      <c r="H58" s="2"/>
      <c r="I58" s="2"/>
      <c r="J58" s="2"/>
      <c r="K58" s="2"/>
      <c r="L58" s="2"/>
      <c r="M58" s="2"/>
    </row>
    <row r="59" spans="1:13" customFormat="1" x14ac:dyDescent="0.25">
      <c r="A59" s="324"/>
      <c r="B59" s="49"/>
      <c r="C59" s="49"/>
      <c r="D59" s="49"/>
      <c r="E59" s="49"/>
      <c r="F59" s="49"/>
      <c r="G59" s="49"/>
      <c r="H59" s="2"/>
      <c r="I59" s="2"/>
      <c r="J59" s="2"/>
      <c r="K59" s="2"/>
      <c r="L59" s="2"/>
      <c r="M59" s="2"/>
    </row>
    <row r="60" spans="1:13" customFormat="1" x14ac:dyDescent="0.25">
      <c r="A60" s="324"/>
      <c r="B60" s="49"/>
      <c r="C60" s="49"/>
      <c r="D60" s="49"/>
      <c r="E60" s="49"/>
      <c r="F60" s="49"/>
      <c r="G60" s="49"/>
      <c r="H60" s="2"/>
      <c r="I60" s="2"/>
      <c r="J60" s="2"/>
      <c r="K60" s="2"/>
      <c r="L60" s="2"/>
      <c r="M60" s="2"/>
    </row>
    <row r="61" spans="1:13" customFormat="1" x14ac:dyDescent="0.25">
      <c r="A61" s="324"/>
      <c r="B61" s="49"/>
      <c r="C61" s="49"/>
      <c r="D61" s="49"/>
      <c r="E61" s="49"/>
      <c r="F61" s="49"/>
      <c r="G61" s="49"/>
      <c r="H61" s="2"/>
      <c r="I61" s="2"/>
      <c r="J61" s="2"/>
      <c r="K61" s="2"/>
      <c r="L61" s="2"/>
      <c r="M61" s="2"/>
    </row>
    <row r="62" spans="1:13" customFormat="1" x14ac:dyDescent="0.25">
      <c r="A62" s="324"/>
      <c r="B62" s="49"/>
      <c r="C62" s="49"/>
      <c r="D62" s="49"/>
      <c r="E62" s="49"/>
      <c r="F62" s="49"/>
      <c r="G62" s="49"/>
      <c r="H62" s="2"/>
      <c r="I62" s="2"/>
      <c r="J62" s="2"/>
      <c r="K62" s="2"/>
      <c r="L62" s="2"/>
      <c r="M62" s="2"/>
    </row>
    <row r="63" spans="1:13" customFormat="1" x14ac:dyDescent="0.25">
      <c r="A63" s="324"/>
      <c r="B63" s="49"/>
      <c r="C63" s="49"/>
      <c r="D63" s="49"/>
      <c r="E63" s="49"/>
      <c r="F63" s="49"/>
      <c r="G63" s="49"/>
      <c r="H63" s="2"/>
      <c r="I63" s="2"/>
      <c r="J63" s="2"/>
      <c r="K63" s="2"/>
      <c r="L63" s="2"/>
      <c r="M63" s="2"/>
    </row>
    <row r="64" spans="1:13" customFormat="1" x14ac:dyDescent="0.25">
      <c r="A64" s="324"/>
      <c r="B64" s="49"/>
      <c r="C64" s="49"/>
      <c r="D64" s="49"/>
      <c r="E64" s="49"/>
      <c r="F64" s="49"/>
      <c r="G64" s="49"/>
      <c r="H64" s="2"/>
      <c r="I64" s="2"/>
      <c r="J64" s="2"/>
      <c r="K64" s="2"/>
      <c r="L64" s="2"/>
      <c r="M64" s="2"/>
    </row>
    <row r="65" spans="1:13" customFormat="1" x14ac:dyDescent="0.25">
      <c r="A65" s="324"/>
      <c r="B65" s="49"/>
      <c r="C65" s="49"/>
      <c r="D65" s="49"/>
      <c r="E65" s="49"/>
      <c r="F65" s="49"/>
      <c r="G65" s="49"/>
      <c r="H65" s="2"/>
      <c r="I65" s="2"/>
      <c r="J65" s="2"/>
      <c r="K65" s="2"/>
      <c r="L65" s="2"/>
      <c r="M65" s="2"/>
    </row>
    <row r="66" spans="1:13" customFormat="1" x14ac:dyDescent="0.25">
      <c r="A66" s="324"/>
      <c r="B66" s="49"/>
      <c r="C66" s="49"/>
      <c r="D66" s="49"/>
      <c r="E66" s="49"/>
      <c r="F66" s="49"/>
      <c r="G66" s="49"/>
      <c r="H66" s="2"/>
      <c r="I66" s="2"/>
      <c r="J66" s="2"/>
      <c r="K66" s="2"/>
      <c r="L66" s="2"/>
      <c r="M66" s="2"/>
    </row>
    <row r="67" spans="1:13" customFormat="1" x14ac:dyDescent="0.25">
      <c r="A67" s="324"/>
      <c r="B67" s="49"/>
      <c r="C67" s="49"/>
      <c r="D67" s="49"/>
      <c r="E67" s="49"/>
      <c r="F67" s="49"/>
      <c r="G67" s="49"/>
      <c r="H67" s="2"/>
      <c r="I67" s="2"/>
      <c r="J67" s="2"/>
      <c r="K67" s="2"/>
      <c r="L67" s="2"/>
      <c r="M67" s="2"/>
    </row>
    <row r="68" spans="1:13" customFormat="1" x14ac:dyDescent="0.25">
      <c r="A68" s="324"/>
      <c r="B68" s="49"/>
      <c r="C68" s="49"/>
      <c r="D68" s="49"/>
      <c r="E68" s="49"/>
      <c r="F68" s="49"/>
      <c r="G68" s="49"/>
      <c r="H68" s="2"/>
      <c r="I68" s="2"/>
      <c r="J68" s="2"/>
      <c r="K68" s="2"/>
      <c r="L68" s="2"/>
      <c r="M68" s="2"/>
    </row>
    <row r="69" spans="1:13" s="21" customFormat="1" ht="13" x14ac:dyDescent="0.3">
      <c r="A69" s="325"/>
      <c r="B69" s="53"/>
      <c r="C69" s="53"/>
      <c r="D69" s="53"/>
      <c r="E69" s="53"/>
      <c r="F69" s="53"/>
      <c r="G69" s="53"/>
    </row>
    <row r="70" spans="1:13" customFormat="1" x14ac:dyDescent="0.25">
      <c r="A70" s="324"/>
      <c r="B70" s="49"/>
      <c r="C70" s="49"/>
      <c r="D70" s="49"/>
      <c r="E70" s="49"/>
      <c r="F70" s="49"/>
      <c r="G70" s="49"/>
      <c r="H70" s="2"/>
      <c r="I70" s="2"/>
      <c r="J70" s="2"/>
      <c r="K70" s="2"/>
      <c r="L70" s="2"/>
      <c r="M70" s="2"/>
    </row>
    <row r="71" spans="1:13" s="29" customFormat="1" ht="13" x14ac:dyDescent="0.3">
      <c r="A71" s="326"/>
      <c r="B71" s="327"/>
      <c r="C71" s="327"/>
      <c r="D71" s="327"/>
      <c r="E71" s="328"/>
      <c r="F71" s="328"/>
      <c r="G71" s="329"/>
    </row>
    <row r="72" spans="1:13" customFormat="1" x14ac:dyDescent="0.25">
      <c r="A72" s="49"/>
      <c r="B72" s="49"/>
      <c r="C72" s="49"/>
      <c r="D72" s="49"/>
      <c r="E72" s="49"/>
      <c r="F72" s="49"/>
      <c r="G72" s="49"/>
      <c r="H72" s="2"/>
      <c r="I72" s="2"/>
      <c r="J72" s="2"/>
      <c r="K72" s="2"/>
      <c r="L72" s="2"/>
      <c r="M72" s="2"/>
    </row>
    <row r="73" spans="1:13" customFormat="1" x14ac:dyDescent="0.25">
      <c r="A73" s="49"/>
      <c r="B73" s="49"/>
      <c r="C73" s="49"/>
      <c r="D73" s="49"/>
      <c r="E73" s="49"/>
      <c r="F73" s="49"/>
      <c r="G73" s="49"/>
      <c r="H73" s="2"/>
      <c r="I73" s="2"/>
      <c r="J73" s="2"/>
      <c r="K73" s="2"/>
      <c r="L73" s="2"/>
      <c r="M73" s="2"/>
    </row>
    <row r="74" spans="1:13" customFormat="1" x14ac:dyDescent="0.25">
      <c r="A74" s="71"/>
      <c r="B74" s="49"/>
      <c r="C74" s="49"/>
      <c r="D74" s="49"/>
      <c r="E74" s="49"/>
      <c r="F74" s="49"/>
      <c r="G74" s="49"/>
      <c r="H74" s="2"/>
      <c r="I74" s="2"/>
      <c r="J74" s="2"/>
      <c r="K74" s="2"/>
      <c r="L74" s="2"/>
      <c r="M74" s="2"/>
    </row>
    <row r="75" spans="1:13" customFormat="1" x14ac:dyDescent="0.25">
      <c r="A75" s="49"/>
      <c r="B75" s="49"/>
      <c r="C75" s="49"/>
      <c r="D75" s="49"/>
      <c r="E75" s="49"/>
      <c r="F75" s="49"/>
      <c r="G75" s="49"/>
      <c r="H75" s="2"/>
      <c r="I75" s="2"/>
      <c r="J75" s="2"/>
      <c r="K75" s="2"/>
      <c r="L75" s="2"/>
      <c r="M75" s="2"/>
    </row>
    <row r="76" spans="1:13" customFormat="1" x14ac:dyDescent="0.25">
      <c r="A76" s="49"/>
      <c r="B76" s="49"/>
      <c r="C76" s="49"/>
      <c r="D76" s="49"/>
      <c r="E76" s="49"/>
      <c r="F76" s="49"/>
      <c r="G76" s="49"/>
      <c r="H76" s="2"/>
      <c r="I76" s="2"/>
      <c r="J76" s="2"/>
      <c r="K76" s="2"/>
      <c r="L76" s="2"/>
      <c r="M76" s="2"/>
    </row>
    <row r="77" spans="1:13" customFormat="1" x14ac:dyDescent="0.25">
      <c r="A77" s="49"/>
      <c r="B77" s="49"/>
      <c r="C77" s="49"/>
      <c r="D77" s="49"/>
      <c r="E77" s="49"/>
      <c r="F77" s="49"/>
      <c r="G77" s="49"/>
      <c r="H77" s="2"/>
      <c r="I77" s="2"/>
      <c r="J77" s="2"/>
      <c r="K77" s="2"/>
      <c r="L77" s="2"/>
      <c r="M77" s="2"/>
    </row>
    <row r="78" spans="1:13" customFormat="1" x14ac:dyDescent="0.25">
      <c r="A78" s="49"/>
      <c r="B78" s="49"/>
      <c r="C78" s="49"/>
      <c r="D78" s="49"/>
      <c r="E78" s="49"/>
      <c r="F78" s="49"/>
      <c r="G78" s="49"/>
      <c r="H78" s="2"/>
      <c r="I78" s="2"/>
      <c r="J78" s="2"/>
      <c r="K78" s="2"/>
      <c r="L78" s="2"/>
      <c r="M78" s="2"/>
    </row>
    <row r="79" spans="1:13" customFormat="1" x14ac:dyDescent="0.25">
      <c r="A79" s="49"/>
      <c r="B79" s="49"/>
      <c r="C79" s="49"/>
      <c r="D79" s="49"/>
      <c r="E79" s="49"/>
      <c r="F79" s="49"/>
      <c r="G79" s="49"/>
      <c r="H79" s="2"/>
      <c r="I79" s="2"/>
      <c r="J79" s="2"/>
      <c r="K79" s="2"/>
      <c r="L79" s="2"/>
      <c r="M79" s="2"/>
    </row>
    <row r="80" spans="1:13" customFormat="1" x14ac:dyDescent="0.25">
      <c r="A80" s="49"/>
      <c r="B80" s="49"/>
      <c r="C80" s="49"/>
      <c r="D80" s="49"/>
      <c r="E80" s="49"/>
      <c r="F80" s="49"/>
      <c r="G80" s="49"/>
      <c r="H80" s="2"/>
      <c r="I80" s="2"/>
      <c r="J80" s="2"/>
      <c r="K80" s="2"/>
      <c r="L80" s="2"/>
      <c r="M80" s="2"/>
    </row>
    <row r="81" spans="1:13" customFormat="1" x14ac:dyDescent="0.25">
      <c r="A81" s="49"/>
      <c r="B81" s="49"/>
      <c r="C81" s="49"/>
      <c r="D81" s="49"/>
      <c r="E81" s="49"/>
      <c r="F81" s="49"/>
      <c r="G81" s="49"/>
      <c r="H81" s="2"/>
      <c r="I81" s="2"/>
      <c r="J81" s="2"/>
      <c r="K81" s="2"/>
      <c r="L81" s="2"/>
      <c r="M81" s="2"/>
    </row>
    <row r="82" spans="1:13" customFormat="1" x14ac:dyDescent="0.25">
      <c r="A82" s="49"/>
      <c r="B82" s="49"/>
      <c r="C82" s="49"/>
      <c r="D82" s="49"/>
      <c r="E82" s="49"/>
      <c r="F82" s="49"/>
      <c r="G82" s="49"/>
      <c r="H82" s="2"/>
      <c r="I82" s="2"/>
      <c r="J82" s="2"/>
      <c r="K82" s="2"/>
      <c r="L82" s="2"/>
      <c r="M82" s="2"/>
    </row>
    <row r="83" spans="1:13" customFormat="1" x14ac:dyDescent="0.25">
      <c r="A83" s="49"/>
      <c r="B83" s="49"/>
      <c r="C83" s="49"/>
      <c r="D83" s="49"/>
      <c r="E83" s="49"/>
      <c r="F83" s="49"/>
      <c r="G83" s="49"/>
      <c r="H83" s="2"/>
      <c r="I83" s="2"/>
      <c r="J83" s="2"/>
      <c r="K83" s="2"/>
      <c r="L83" s="2"/>
      <c r="M83" s="2"/>
    </row>
    <row r="84" spans="1:13" customFormat="1" x14ac:dyDescent="0.25">
      <c r="A84" s="49"/>
      <c r="B84" s="49"/>
      <c r="C84" s="49"/>
      <c r="D84" s="49"/>
      <c r="E84" s="49"/>
      <c r="F84" s="49"/>
      <c r="G84" s="49"/>
      <c r="H84" s="2"/>
      <c r="I84" s="2"/>
      <c r="J84" s="2"/>
      <c r="K84" s="2"/>
      <c r="L84" s="2"/>
      <c r="M84" s="2"/>
    </row>
    <row r="85" spans="1:13" customFormat="1" x14ac:dyDescent="0.25">
      <c r="A85" s="49"/>
      <c r="B85" s="49"/>
      <c r="C85" s="49"/>
      <c r="D85" s="49"/>
      <c r="E85" s="49"/>
      <c r="F85" s="49"/>
      <c r="G85" s="49"/>
      <c r="H85" s="2"/>
      <c r="I85" s="2"/>
      <c r="J85" s="2"/>
      <c r="K85" s="2"/>
      <c r="L85" s="2"/>
      <c r="M85" s="2"/>
    </row>
    <row r="86" spans="1:13" customFormat="1" x14ac:dyDescent="0.25">
      <c r="A86" s="49"/>
      <c r="B86" s="49"/>
      <c r="C86" s="49"/>
      <c r="D86" s="49"/>
      <c r="E86" s="49"/>
      <c r="F86" s="49"/>
      <c r="G86" s="49"/>
      <c r="H86" s="2"/>
      <c r="I86" s="2"/>
      <c r="J86" s="2"/>
      <c r="K86" s="2"/>
      <c r="L86" s="2"/>
      <c r="M86" s="2"/>
    </row>
    <row r="87" spans="1:13" customFormat="1" x14ac:dyDescent="0.25">
      <c r="A87" s="49"/>
      <c r="B87" s="49"/>
      <c r="C87" s="49"/>
      <c r="D87" s="49"/>
      <c r="E87" s="49"/>
      <c r="F87" s="49"/>
      <c r="G87" s="49"/>
      <c r="H87" s="2"/>
      <c r="I87" s="2"/>
      <c r="J87" s="2"/>
      <c r="K87" s="2"/>
      <c r="L87" s="2"/>
      <c r="M87" s="2"/>
    </row>
    <row r="88" spans="1:13" customFormat="1" x14ac:dyDescent="0.25">
      <c r="A88" s="49"/>
      <c r="B88" s="49"/>
      <c r="C88" s="49"/>
      <c r="D88" s="49"/>
      <c r="E88" s="49"/>
      <c r="F88" s="49"/>
      <c r="G88" s="49"/>
      <c r="H88" s="2"/>
      <c r="I88" s="2"/>
      <c r="J88" s="2"/>
      <c r="K88" s="2"/>
      <c r="L88" s="2"/>
      <c r="M88" s="2"/>
    </row>
    <row r="89" spans="1:13" customFormat="1" x14ac:dyDescent="0.25">
      <c r="A89" s="49"/>
      <c r="B89" s="49"/>
      <c r="C89" s="49"/>
      <c r="D89" s="49"/>
      <c r="E89" s="49"/>
      <c r="F89" s="49"/>
      <c r="G89" s="49"/>
      <c r="H89" s="2"/>
      <c r="I89" s="2"/>
      <c r="J89" s="2"/>
      <c r="K89" s="2"/>
      <c r="L89" s="2"/>
      <c r="M89" s="2"/>
    </row>
    <row r="90" spans="1:13" customFormat="1" x14ac:dyDescent="0.25">
      <c r="A90" s="49"/>
      <c r="B90" s="49"/>
      <c r="C90" s="49"/>
      <c r="D90" s="49"/>
      <c r="E90" s="49"/>
      <c r="F90" s="49"/>
      <c r="G90" s="49"/>
      <c r="H90" s="2"/>
      <c r="I90" s="2"/>
      <c r="J90" s="2"/>
      <c r="K90" s="2"/>
      <c r="L90" s="2"/>
      <c r="M90" s="2"/>
    </row>
    <row r="91" spans="1:13" customFormat="1" x14ac:dyDescent="0.25">
      <c r="A91" s="49"/>
      <c r="B91" s="49"/>
      <c r="C91" s="49"/>
      <c r="D91" s="49"/>
      <c r="E91" s="49"/>
      <c r="F91" s="49"/>
      <c r="G91" s="49"/>
      <c r="H91" s="2"/>
      <c r="I91" s="2"/>
      <c r="J91" s="2"/>
      <c r="K91" s="2"/>
      <c r="L91" s="2"/>
      <c r="M91" s="2"/>
    </row>
    <row r="92" spans="1:13" customFormat="1" x14ac:dyDescent="0.25">
      <c r="A92" s="49"/>
      <c r="B92" s="49"/>
      <c r="C92" s="49"/>
      <c r="D92" s="49"/>
      <c r="E92" s="49"/>
      <c r="F92" s="49"/>
      <c r="G92" s="49"/>
      <c r="H92" s="2"/>
      <c r="I92" s="2"/>
      <c r="J92" s="2"/>
      <c r="K92" s="2"/>
      <c r="L92" s="2"/>
      <c r="M92" s="2"/>
    </row>
    <row r="93" spans="1:13" customFormat="1" x14ac:dyDescent="0.25">
      <c r="A93" s="49"/>
      <c r="B93" s="49"/>
      <c r="C93" s="49"/>
      <c r="D93" s="49"/>
      <c r="E93" s="49"/>
      <c r="F93" s="49"/>
      <c r="G93" s="49"/>
      <c r="H93" s="2"/>
      <c r="I93" s="2"/>
      <c r="J93" s="2"/>
      <c r="K93" s="2"/>
      <c r="L93" s="2"/>
      <c r="M93" s="2"/>
    </row>
    <row r="94" spans="1:13" customFormat="1" x14ac:dyDescent="0.25">
      <c r="A94" s="49"/>
      <c r="B94" s="49"/>
      <c r="C94" s="49"/>
      <c r="D94" s="49"/>
      <c r="E94" s="49"/>
      <c r="F94" s="49"/>
      <c r="G94" s="49"/>
      <c r="H94" s="2"/>
      <c r="I94" s="2"/>
      <c r="J94" s="2"/>
      <c r="K94" s="2"/>
      <c r="L94" s="2"/>
      <c r="M94" s="2"/>
    </row>
    <row r="95" spans="1:13" customFormat="1" x14ac:dyDescent="0.25">
      <c r="A95" s="49"/>
      <c r="B95" s="49"/>
      <c r="C95" s="49"/>
      <c r="D95" s="49"/>
      <c r="E95" s="49"/>
      <c r="F95" s="49"/>
      <c r="G95" s="49"/>
      <c r="H95" s="2"/>
      <c r="I95" s="2"/>
      <c r="J95" s="2"/>
      <c r="K95" s="2"/>
      <c r="L95" s="2"/>
      <c r="M95" s="2"/>
    </row>
    <row r="96" spans="1:13" customFormat="1" x14ac:dyDescent="0.25">
      <c r="A96" s="49"/>
      <c r="B96" s="49"/>
      <c r="C96" s="49"/>
      <c r="D96" s="49"/>
      <c r="E96" s="49"/>
      <c r="F96" s="49"/>
      <c r="G96" s="49"/>
      <c r="H96" s="2"/>
      <c r="I96" s="2"/>
      <c r="J96" s="2"/>
      <c r="K96" s="2"/>
      <c r="L96" s="2"/>
      <c r="M96" s="2"/>
    </row>
    <row r="97" spans="1:13" customFormat="1" x14ac:dyDescent="0.25">
      <c r="A97" s="49"/>
      <c r="B97" s="49"/>
      <c r="C97" s="49"/>
      <c r="D97" s="49"/>
      <c r="E97" s="49"/>
      <c r="F97" s="49"/>
      <c r="G97" s="49"/>
      <c r="H97" s="2"/>
      <c r="I97" s="2"/>
      <c r="J97" s="2"/>
      <c r="K97" s="2"/>
      <c r="L97" s="2"/>
      <c r="M97" s="2"/>
    </row>
    <row r="98" spans="1:13" customFormat="1" x14ac:dyDescent="0.25">
      <c r="A98" s="49"/>
      <c r="B98" s="49"/>
      <c r="C98" s="49"/>
      <c r="D98" s="49"/>
      <c r="E98" s="49"/>
      <c r="F98" s="49"/>
      <c r="G98" s="49"/>
      <c r="H98" s="2"/>
      <c r="I98" s="2"/>
      <c r="J98" s="2"/>
      <c r="K98" s="2"/>
      <c r="L98" s="2"/>
      <c r="M98" s="2"/>
    </row>
    <row r="99" spans="1:13" customFormat="1" x14ac:dyDescent="0.25">
      <c r="A99" s="49"/>
      <c r="B99" s="49"/>
      <c r="C99" s="49"/>
      <c r="D99" s="49"/>
      <c r="E99" s="49"/>
      <c r="F99" s="49"/>
      <c r="G99" s="49"/>
      <c r="H99" s="2"/>
      <c r="I99" s="2"/>
      <c r="J99" s="2"/>
      <c r="K99" s="2"/>
      <c r="L99" s="2"/>
      <c r="M99" s="2"/>
    </row>
    <row r="100" spans="1:13" customFormat="1" x14ac:dyDescent="0.25">
      <c r="A100" s="49"/>
      <c r="B100" s="49"/>
      <c r="C100" s="49"/>
      <c r="D100" s="49"/>
      <c r="E100" s="49"/>
      <c r="F100" s="49"/>
      <c r="G100" s="49"/>
      <c r="H100" s="2"/>
      <c r="I100" s="2"/>
      <c r="J100" s="2"/>
      <c r="K100" s="2"/>
      <c r="L100" s="2"/>
      <c r="M100" s="2"/>
    </row>
    <row r="101" spans="1:13" customFormat="1" x14ac:dyDescent="0.25">
      <c r="A101" s="49"/>
      <c r="B101" s="49"/>
      <c r="C101" s="49"/>
      <c r="D101" s="49"/>
      <c r="E101" s="49"/>
      <c r="F101" s="49"/>
      <c r="G101" s="49"/>
      <c r="H101" s="2"/>
      <c r="I101" s="2"/>
      <c r="J101" s="2"/>
      <c r="K101" s="2"/>
      <c r="L101" s="2"/>
      <c r="M101" s="2"/>
    </row>
    <row r="102" spans="1:13" customFormat="1" x14ac:dyDescent="0.25">
      <c r="A102" s="49"/>
      <c r="B102" s="49"/>
      <c r="C102" s="49"/>
      <c r="D102" s="49"/>
      <c r="E102" s="49"/>
      <c r="F102" s="49"/>
      <c r="G102" s="49"/>
      <c r="H102" s="2"/>
      <c r="I102" s="2"/>
      <c r="J102" s="2"/>
      <c r="K102" s="2"/>
      <c r="L102" s="2"/>
      <c r="M102" s="2"/>
    </row>
    <row r="103" spans="1:13" customFormat="1" x14ac:dyDescent="0.25">
      <c r="A103" s="49"/>
      <c r="B103" s="49"/>
      <c r="C103" s="49"/>
      <c r="D103" s="49"/>
      <c r="E103" s="49"/>
      <c r="F103" s="49"/>
      <c r="G103" s="49"/>
      <c r="H103" s="2"/>
      <c r="I103" s="2"/>
      <c r="J103" s="2"/>
      <c r="K103" s="2"/>
      <c r="L103" s="2"/>
      <c r="M103" s="2"/>
    </row>
    <row r="104" spans="1:13" customFormat="1" x14ac:dyDescent="0.25">
      <c r="A104" s="49"/>
      <c r="B104" s="49"/>
      <c r="C104" s="49"/>
      <c r="D104" s="49"/>
      <c r="E104" s="49"/>
      <c r="F104" s="49"/>
      <c r="G104" s="49"/>
      <c r="H104" s="2"/>
      <c r="I104" s="2"/>
      <c r="J104" s="2"/>
      <c r="K104" s="2"/>
      <c r="L104" s="2"/>
      <c r="M104" s="2"/>
    </row>
    <row r="105" spans="1:13" customFormat="1" x14ac:dyDescent="0.25">
      <c r="A105" s="49"/>
      <c r="B105" s="49"/>
      <c r="C105" s="49"/>
      <c r="D105" s="49"/>
      <c r="E105" s="49"/>
      <c r="F105" s="49"/>
      <c r="G105" s="49"/>
      <c r="H105" s="2"/>
      <c r="I105" s="2"/>
      <c r="J105" s="2"/>
      <c r="K105" s="2"/>
      <c r="L105" s="2"/>
      <c r="M105" s="2"/>
    </row>
    <row r="106" spans="1:13" customFormat="1" x14ac:dyDescent="0.25">
      <c r="A106" s="49"/>
      <c r="B106" s="49"/>
      <c r="C106" s="49"/>
      <c r="D106" s="49"/>
      <c r="E106" s="49"/>
      <c r="F106" s="49"/>
      <c r="G106" s="49"/>
      <c r="H106" s="2"/>
      <c r="I106" s="2"/>
      <c r="J106" s="2"/>
      <c r="K106" s="2"/>
      <c r="L106" s="2"/>
      <c r="M106" s="2"/>
    </row>
    <row r="107" spans="1:13" customFormat="1" x14ac:dyDescent="0.25">
      <c r="A107" s="49"/>
      <c r="B107" s="49"/>
      <c r="C107" s="49"/>
      <c r="D107" s="49"/>
      <c r="E107" s="49"/>
      <c r="F107" s="49"/>
      <c r="G107" s="49"/>
      <c r="H107" s="2"/>
      <c r="I107" s="2"/>
      <c r="J107" s="2"/>
      <c r="K107" s="2"/>
      <c r="L107" s="2"/>
      <c r="M107" s="2"/>
    </row>
    <row r="108" spans="1:13" customFormat="1" x14ac:dyDescent="0.25">
      <c r="A108" s="49"/>
      <c r="B108" s="49"/>
      <c r="C108" s="49"/>
      <c r="D108" s="49"/>
      <c r="E108" s="49"/>
      <c r="F108" s="49"/>
      <c r="G108" s="49"/>
      <c r="H108" s="2"/>
      <c r="I108" s="2"/>
      <c r="J108" s="2"/>
      <c r="K108" s="2"/>
      <c r="L108" s="2"/>
      <c r="M108" s="2"/>
    </row>
    <row r="109" spans="1:13" customFormat="1" x14ac:dyDescent="0.25">
      <c r="A109" s="49"/>
      <c r="B109" s="49"/>
      <c r="C109" s="49"/>
      <c r="D109" s="49"/>
      <c r="E109" s="49"/>
      <c r="F109" s="49"/>
      <c r="G109" s="49"/>
      <c r="H109" s="2"/>
      <c r="I109" s="2"/>
      <c r="J109" s="2"/>
      <c r="K109" s="2"/>
      <c r="L109" s="2"/>
      <c r="M109" s="2"/>
    </row>
    <row r="110" spans="1:13" customFormat="1" x14ac:dyDescent="0.25">
      <c r="A110" s="49"/>
      <c r="B110" s="49"/>
      <c r="C110" s="49"/>
      <c r="D110" s="49"/>
      <c r="E110" s="49"/>
      <c r="F110" s="49"/>
      <c r="G110" s="49"/>
      <c r="H110" s="2"/>
      <c r="I110" s="2"/>
      <c r="J110" s="2"/>
      <c r="K110" s="2"/>
      <c r="L110" s="2"/>
      <c r="M110" s="2"/>
    </row>
    <row r="111" spans="1:13" customFormat="1" x14ac:dyDescent="0.25">
      <c r="A111" s="49"/>
      <c r="B111" s="49"/>
      <c r="C111" s="49"/>
      <c r="D111" s="49"/>
      <c r="E111" s="49"/>
      <c r="F111" s="49"/>
      <c r="G111" s="49"/>
      <c r="H111" s="2"/>
      <c r="I111" s="2"/>
      <c r="J111" s="2"/>
      <c r="K111" s="2"/>
      <c r="L111" s="2"/>
      <c r="M111" s="2"/>
    </row>
    <row r="112" spans="1:13" customFormat="1" x14ac:dyDescent="0.25">
      <c r="A112" s="49"/>
      <c r="B112" s="49"/>
      <c r="C112" s="49"/>
      <c r="D112" s="49"/>
      <c r="E112" s="49"/>
      <c r="F112" s="49"/>
      <c r="G112" s="49"/>
      <c r="H112" s="2"/>
      <c r="I112" s="2"/>
      <c r="J112" s="2"/>
      <c r="K112" s="2"/>
      <c r="L112" s="2"/>
      <c r="M112" s="2"/>
    </row>
    <row r="113" spans="1:13" customFormat="1" x14ac:dyDescent="0.25">
      <c r="A113" s="49"/>
      <c r="B113" s="49"/>
      <c r="C113" s="49"/>
      <c r="D113" s="49"/>
      <c r="E113" s="49"/>
      <c r="F113" s="49"/>
      <c r="G113" s="49"/>
      <c r="H113" s="2"/>
      <c r="I113" s="2"/>
      <c r="J113" s="2"/>
      <c r="K113" s="2"/>
      <c r="L113" s="2"/>
      <c r="M113" s="2"/>
    </row>
    <row r="114" spans="1:13" customFormat="1" x14ac:dyDescent="0.25">
      <c r="A114" s="49"/>
      <c r="B114" s="49"/>
      <c r="C114" s="49"/>
      <c r="D114" s="49"/>
      <c r="E114" s="49"/>
      <c r="F114" s="49"/>
      <c r="G114" s="49"/>
      <c r="H114" s="2"/>
      <c r="I114" s="2"/>
      <c r="J114" s="2"/>
      <c r="K114" s="2"/>
      <c r="L114" s="2"/>
      <c r="M114" s="2"/>
    </row>
    <row r="115" spans="1:13" customFormat="1" x14ac:dyDescent="0.25">
      <c r="A115" s="49"/>
      <c r="B115" s="49"/>
      <c r="C115" s="49"/>
      <c r="D115" s="49"/>
      <c r="E115" s="49"/>
      <c r="F115" s="49"/>
      <c r="G115" s="49"/>
      <c r="H115" s="2"/>
      <c r="I115" s="2"/>
      <c r="J115" s="2"/>
      <c r="K115" s="2"/>
      <c r="L115" s="2"/>
      <c r="M115" s="2"/>
    </row>
    <row r="116" spans="1:13" customFormat="1" x14ac:dyDescent="0.25">
      <c r="A116" s="49"/>
      <c r="B116" s="49"/>
      <c r="C116" s="49"/>
      <c r="D116" s="49"/>
      <c r="E116" s="49"/>
      <c r="F116" s="49"/>
      <c r="G116" s="49"/>
      <c r="H116" s="2"/>
      <c r="I116" s="2"/>
      <c r="J116" s="2"/>
      <c r="K116" s="2"/>
      <c r="L116" s="2"/>
      <c r="M116" s="2"/>
    </row>
    <row r="117" spans="1:13" customFormat="1" x14ac:dyDescent="0.25">
      <c r="A117" s="49"/>
      <c r="B117" s="49"/>
      <c r="C117" s="49"/>
      <c r="D117" s="49"/>
      <c r="E117" s="49"/>
      <c r="F117" s="49"/>
      <c r="G117" s="49"/>
      <c r="H117" s="2"/>
      <c r="I117" s="2"/>
      <c r="J117" s="2"/>
      <c r="K117" s="2"/>
      <c r="L117" s="2"/>
      <c r="M117" s="2"/>
    </row>
    <row r="118" spans="1:13" customFormat="1" x14ac:dyDescent="0.25">
      <c r="A118" s="49"/>
      <c r="B118" s="49"/>
      <c r="C118" s="49"/>
      <c r="D118" s="49"/>
      <c r="E118" s="49"/>
      <c r="F118" s="49"/>
      <c r="G118" s="49"/>
      <c r="H118" s="2"/>
      <c r="I118" s="2"/>
      <c r="J118" s="2"/>
      <c r="K118" s="2"/>
      <c r="L118" s="2"/>
      <c r="M118" s="2"/>
    </row>
    <row r="119" spans="1:13" customFormat="1" x14ac:dyDescent="0.25">
      <c r="A119" s="49"/>
      <c r="B119" s="49"/>
      <c r="C119" s="49"/>
      <c r="D119" s="49"/>
      <c r="E119" s="49"/>
      <c r="F119" s="49"/>
      <c r="G119" s="49"/>
      <c r="H119" s="2"/>
      <c r="I119" s="2"/>
      <c r="J119" s="2"/>
      <c r="K119" s="2"/>
      <c r="L119" s="2"/>
      <c r="M119" s="2"/>
    </row>
    <row r="120" spans="1:13" customFormat="1" x14ac:dyDescent="0.25">
      <c r="A120" s="49"/>
      <c r="B120" s="49"/>
      <c r="C120" s="49"/>
      <c r="D120" s="49"/>
      <c r="E120" s="49"/>
      <c r="F120" s="49"/>
      <c r="G120" s="49"/>
      <c r="H120" s="2"/>
      <c r="I120" s="2"/>
      <c r="J120" s="2"/>
      <c r="K120" s="2"/>
      <c r="L120" s="2"/>
      <c r="M120" s="2"/>
    </row>
    <row r="121" spans="1:13" customFormat="1" x14ac:dyDescent="0.25">
      <c r="A121" s="49"/>
      <c r="B121" s="49"/>
      <c r="C121" s="49"/>
      <c r="D121" s="49"/>
      <c r="E121" s="49"/>
      <c r="F121" s="49"/>
      <c r="G121" s="49"/>
      <c r="H121" s="2"/>
      <c r="I121" s="2"/>
      <c r="J121" s="2"/>
      <c r="K121" s="2"/>
      <c r="L121" s="2"/>
      <c r="M121" s="2"/>
    </row>
    <row r="122" spans="1:13" customFormat="1" x14ac:dyDescent="0.25">
      <c r="A122" s="49"/>
      <c r="B122" s="49"/>
      <c r="C122" s="49"/>
      <c r="D122" s="49"/>
      <c r="E122" s="49"/>
      <c r="F122" s="49"/>
      <c r="G122" s="49"/>
      <c r="H122" s="2"/>
      <c r="I122" s="2"/>
      <c r="J122" s="2"/>
      <c r="K122" s="2"/>
      <c r="L122" s="2"/>
      <c r="M122" s="2"/>
    </row>
    <row r="123" spans="1:13" customFormat="1" x14ac:dyDescent="0.25">
      <c r="A123" s="49"/>
      <c r="B123" s="49"/>
      <c r="C123" s="49"/>
      <c r="D123" s="49"/>
      <c r="E123" s="49"/>
      <c r="F123" s="49"/>
      <c r="G123" s="49"/>
      <c r="H123" s="2"/>
      <c r="I123" s="2"/>
      <c r="J123" s="2"/>
      <c r="K123" s="2"/>
      <c r="L123" s="2"/>
      <c r="M123" s="2"/>
    </row>
    <row r="124" spans="1:13" customFormat="1" x14ac:dyDescent="0.25">
      <c r="A124" s="49"/>
      <c r="B124" s="49"/>
      <c r="C124" s="49"/>
      <c r="D124" s="49"/>
      <c r="E124" s="49"/>
      <c r="F124" s="49"/>
      <c r="G124" s="49"/>
      <c r="H124" s="2"/>
      <c r="I124" s="2"/>
      <c r="J124" s="2"/>
      <c r="K124" s="2"/>
      <c r="L124" s="2"/>
      <c r="M124" s="2"/>
    </row>
    <row r="125" spans="1:13" customFormat="1" x14ac:dyDescent="0.25">
      <c r="A125" s="49"/>
      <c r="B125" s="49"/>
      <c r="C125" s="49"/>
      <c r="D125" s="49"/>
      <c r="E125" s="49"/>
      <c r="F125" s="49"/>
      <c r="G125" s="49"/>
      <c r="H125" s="2"/>
      <c r="I125" s="2"/>
      <c r="J125" s="2"/>
      <c r="K125" s="2"/>
      <c r="L125" s="2"/>
      <c r="M125" s="2"/>
    </row>
    <row r="126" spans="1:13" customFormat="1" x14ac:dyDescent="0.25">
      <c r="A126" s="49"/>
      <c r="B126" s="49"/>
      <c r="C126" s="49"/>
      <c r="D126" s="49"/>
      <c r="E126" s="49"/>
      <c r="F126" s="49"/>
      <c r="G126" s="49"/>
      <c r="H126" s="2"/>
      <c r="I126" s="2"/>
      <c r="J126" s="2"/>
      <c r="K126" s="2"/>
      <c r="L126" s="2"/>
      <c r="M126" s="2"/>
    </row>
    <row r="127" spans="1:13" customFormat="1" x14ac:dyDescent="0.25">
      <c r="A127" s="49"/>
      <c r="B127" s="49"/>
      <c r="C127" s="49"/>
      <c r="D127" s="49"/>
      <c r="E127" s="49"/>
      <c r="F127" s="49"/>
      <c r="G127" s="49"/>
      <c r="H127" s="2"/>
      <c r="I127" s="2"/>
      <c r="J127" s="2"/>
      <c r="K127" s="2"/>
      <c r="L127" s="2"/>
      <c r="M127" s="2"/>
    </row>
    <row r="128" spans="1:13" customFormat="1" x14ac:dyDescent="0.25">
      <c r="A128" s="49"/>
      <c r="B128" s="49"/>
      <c r="C128" s="49"/>
      <c r="D128" s="49"/>
      <c r="E128" s="49"/>
      <c r="F128" s="49"/>
      <c r="G128" s="49"/>
      <c r="H128" s="2"/>
      <c r="I128" s="2"/>
      <c r="J128" s="2"/>
      <c r="K128" s="2"/>
      <c r="L128" s="2"/>
      <c r="M128" s="2"/>
    </row>
    <row r="129" spans="1:13" customFormat="1" x14ac:dyDescent="0.25">
      <c r="A129" s="49"/>
      <c r="B129" s="49"/>
      <c r="C129" s="49"/>
      <c r="D129" s="49"/>
      <c r="E129" s="49"/>
      <c r="F129" s="49"/>
      <c r="G129" s="49"/>
      <c r="H129" s="2"/>
      <c r="I129" s="2"/>
      <c r="J129" s="2"/>
      <c r="K129" s="2"/>
      <c r="L129" s="2"/>
      <c r="M129" s="2"/>
    </row>
    <row r="130" spans="1:13" customFormat="1" x14ac:dyDescent="0.25">
      <c r="A130" s="49"/>
      <c r="B130" s="49"/>
      <c r="C130" s="49"/>
      <c r="D130" s="49"/>
      <c r="E130" s="49"/>
      <c r="F130" s="49"/>
      <c r="G130" s="49"/>
      <c r="H130" s="2"/>
      <c r="I130" s="2"/>
      <c r="J130" s="2"/>
      <c r="K130" s="2"/>
      <c r="L130" s="2"/>
      <c r="M130" s="2"/>
    </row>
    <row r="131" spans="1:13" customFormat="1" x14ac:dyDescent="0.25">
      <c r="A131" s="49"/>
      <c r="B131" s="49"/>
      <c r="C131" s="49"/>
      <c r="D131" s="49"/>
      <c r="E131" s="49"/>
      <c r="F131" s="49"/>
      <c r="G131" s="49"/>
      <c r="H131" s="2"/>
      <c r="I131" s="2"/>
      <c r="J131" s="2"/>
      <c r="K131" s="2"/>
      <c r="L131" s="2"/>
      <c r="M131" s="2"/>
    </row>
    <row r="132" spans="1:13" customFormat="1" x14ac:dyDescent="0.25">
      <c r="A132" s="49"/>
      <c r="B132" s="49"/>
      <c r="C132" s="49"/>
      <c r="D132" s="49"/>
      <c r="E132" s="49"/>
      <c r="F132" s="49"/>
      <c r="G132" s="49"/>
      <c r="H132" s="2"/>
      <c r="I132" s="2"/>
      <c r="J132" s="2"/>
      <c r="K132" s="2"/>
      <c r="L132" s="2"/>
      <c r="M132" s="2"/>
    </row>
    <row r="133" spans="1:13" customFormat="1" x14ac:dyDescent="0.25">
      <c r="A133" s="49"/>
      <c r="B133" s="49"/>
      <c r="C133" s="49"/>
      <c r="D133" s="49"/>
      <c r="E133" s="49"/>
      <c r="F133" s="49"/>
      <c r="G133" s="49"/>
      <c r="H133" s="2"/>
      <c r="I133" s="2"/>
      <c r="J133" s="2"/>
      <c r="K133" s="2"/>
      <c r="L133" s="2"/>
      <c r="M133" s="2"/>
    </row>
    <row r="134" spans="1:13" customFormat="1" x14ac:dyDescent="0.25">
      <c r="A134" s="49"/>
      <c r="B134" s="49"/>
      <c r="C134" s="49"/>
      <c r="D134" s="49"/>
      <c r="E134" s="49"/>
      <c r="F134" s="49"/>
      <c r="G134" s="49"/>
      <c r="H134" s="2"/>
      <c r="I134" s="2"/>
      <c r="J134" s="2"/>
      <c r="K134" s="2"/>
      <c r="L134" s="2"/>
      <c r="M134" s="2"/>
    </row>
    <row r="135" spans="1:13" customFormat="1" x14ac:dyDescent="0.25">
      <c r="A135" s="49"/>
      <c r="B135" s="49"/>
      <c r="C135" s="49"/>
      <c r="D135" s="49"/>
      <c r="E135" s="49"/>
      <c r="F135" s="49"/>
      <c r="G135" s="49"/>
      <c r="H135" s="2"/>
      <c r="I135" s="2"/>
      <c r="J135" s="2"/>
      <c r="K135" s="2"/>
      <c r="L135" s="2"/>
      <c r="M135" s="2"/>
    </row>
    <row r="136" spans="1:13" customFormat="1" x14ac:dyDescent="0.25">
      <c r="A136" s="49"/>
      <c r="B136" s="49"/>
      <c r="C136" s="49"/>
      <c r="D136" s="49"/>
      <c r="E136" s="49"/>
      <c r="F136" s="49"/>
      <c r="G136" s="49"/>
      <c r="H136" s="2"/>
      <c r="I136" s="2"/>
      <c r="J136" s="2"/>
      <c r="K136" s="2"/>
      <c r="L136" s="2"/>
      <c r="M136" s="2"/>
    </row>
    <row r="137" spans="1:13" customFormat="1" x14ac:dyDescent="0.25">
      <c r="A137" s="49"/>
      <c r="B137" s="49"/>
      <c r="C137" s="49"/>
      <c r="D137" s="49"/>
      <c r="E137" s="49"/>
      <c r="F137" s="49"/>
      <c r="G137" s="49"/>
      <c r="H137" s="2"/>
      <c r="I137" s="2"/>
      <c r="J137" s="2"/>
      <c r="K137" s="2"/>
      <c r="L137" s="2"/>
      <c r="M137" s="2"/>
    </row>
    <row r="138" spans="1:13" customForma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customForma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customForma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customForma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customForma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customForma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customForma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customForma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</sheetData>
  <mergeCells count="1">
    <mergeCell ref="E55:F55"/>
  </mergeCells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/>
    <pageSetUpPr fitToPage="1"/>
  </sheetPr>
  <dimension ref="A1:O77"/>
  <sheetViews>
    <sheetView showGridLines="0" zoomScaleNormal="100" workbookViewId="0">
      <selection activeCell="F15" sqref="F15"/>
    </sheetView>
  </sheetViews>
  <sheetFormatPr defaultColWidth="9.1796875" defaultRowHeight="12.5" outlineLevelRow="1" outlineLevelCol="1" x14ac:dyDescent="0.25"/>
  <cols>
    <col min="1" max="1" width="24.453125" style="2" customWidth="1"/>
    <col min="2" max="2" width="12.26953125" style="2" customWidth="1"/>
    <col min="3" max="3" width="13.54296875" style="2" hidden="1" customWidth="1" outlineLevel="1"/>
    <col min="4" max="4" width="12.26953125" style="2" customWidth="1" collapsed="1"/>
    <col min="5" max="5" width="12.26953125" style="2" hidden="1" customWidth="1" outlineLevel="1"/>
    <col min="6" max="6" width="12.26953125" style="2" customWidth="1" collapsed="1"/>
    <col min="7" max="7" width="12.26953125" style="2" customWidth="1"/>
    <col min="8" max="10" width="10.7265625" style="2" customWidth="1"/>
    <col min="11" max="11" width="1.1796875" style="2" customWidth="1"/>
    <col min="12" max="12" width="12.26953125" style="2" customWidth="1"/>
    <col min="13" max="13" width="12.26953125" style="2" hidden="1" customWidth="1" outlineLevel="1"/>
    <col min="14" max="14" width="12.26953125" style="2" customWidth="1" collapsed="1"/>
    <col min="15" max="15" width="11" style="2" customWidth="1"/>
    <col min="16" max="16384" width="9.1796875" style="2"/>
  </cols>
  <sheetData>
    <row r="1" spans="1:15" ht="18" x14ac:dyDescent="0.4">
      <c r="A1" s="63" t="s">
        <v>1259</v>
      </c>
    </row>
    <row r="3" spans="1:15" ht="13" x14ac:dyDescent="0.3">
      <c r="A3" s="22" t="s">
        <v>92</v>
      </c>
      <c r="B3" s="3" t="str">
        <f>structure!$D$16</f>
        <v>LATAM GSR</v>
      </c>
      <c r="C3" s="3"/>
      <c r="D3" s="3"/>
      <c r="E3" s="3"/>
    </row>
    <row r="4" spans="1:15" ht="13" x14ac:dyDescent="0.3">
      <c r="A4" s="22" t="s">
        <v>93</v>
      </c>
      <c r="B4" s="3" t="s">
        <v>1167</v>
      </c>
      <c r="C4" s="3"/>
      <c r="D4" s="3"/>
      <c r="E4" s="3"/>
    </row>
    <row r="5" spans="1:15" ht="13" hidden="1" outlineLevel="1" x14ac:dyDescent="0.3">
      <c r="A5" s="21"/>
      <c r="B5" s="3" t="s">
        <v>3</v>
      </c>
    </row>
    <row r="6" spans="1:15" ht="13" hidden="1" outlineLevel="1" x14ac:dyDescent="0.3">
      <c r="A6" s="21"/>
      <c r="B6" s="3" t="s">
        <v>1</v>
      </c>
      <c r="C6" s="3"/>
      <c r="D6" s="3"/>
      <c r="E6" s="3"/>
    </row>
    <row r="7" spans="1:15" ht="13" hidden="1" outlineLevel="1" x14ac:dyDescent="0.3">
      <c r="A7" s="21"/>
      <c r="B7" s="3" t="s">
        <v>6</v>
      </c>
    </row>
    <row r="8" spans="1:15" ht="13" hidden="1" outlineLevel="1" x14ac:dyDescent="0.3">
      <c r="A8" s="21"/>
      <c r="B8" s="3" t="s">
        <v>2</v>
      </c>
      <c r="C8" s="3"/>
      <c r="D8" s="3"/>
      <c r="E8" s="3"/>
    </row>
    <row r="9" spans="1:15" collapsed="1" x14ac:dyDescent="0.25"/>
    <row r="10" spans="1:15" s="4" customFormat="1" ht="13" x14ac:dyDescent="0.3">
      <c r="A10" s="31"/>
      <c r="B10" s="230" t="str">
        <f>+structure!U1</f>
        <v>CY18</v>
      </c>
      <c r="C10" s="227" t="str">
        <f>+B10</f>
        <v>CY18</v>
      </c>
      <c r="D10" s="227" t="str">
        <f>+structure!S1</f>
        <v>CY19</v>
      </c>
      <c r="E10" s="226" t="str">
        <f>+D10</f>
        <v>CY19</v>
      </c>
      <c r="F10" s="228" t="str">
        <f>+G10</f>
        <v>CY19</v>
      </c>
      <c r="G10" s="242" t="str">
        <f>+structure!S1</f>
        <v>CY19</v>
      </c>
      <c r="H10" s="720" t="s">
        <v>72</v>
      </c>
      <c r="I10" s="714"/>
      <c r="J10" s="715"/>
      <c r="L10" s="231" t="str">
        <f>+structure!U1</f>
        <v>CY18</v>
      </c>
      <c r="M10" s="241" t="str">
        <f>+L10</f>
        <v>CY18</v>
      </c>
      <c r="N10" s="242" t="str">
        <f>+G10</f>
        <v>CY19</v>
      </c>
      <c r="O10" s="719" t="s">
        <v>72</v>
      </c>
    </row>
    <row r="11" spans="1:15" s="4" customFormat="1" ht="13" x14ac:dyDescent="0.3">
      <c r="A11" s="45" t="s">
        <v>73</v>
      </c>
      <c r="B11" s="153" t="str">
        <f>+G11</f>
        <v>Q2</v>
      </c>
      <c r="C11" s="46" t="str">
        <f>+G11</f>
        <v>Q2</v>
      </c>
      <c r="D11" s="46" t="str">
        <f>+structure!E1</f>
        <v>Q1</v>
      </c>
      <c r="E11" s="54" t="str">
        <f>+D11</f>
        <v>Q1</v>
      </c>
      <c r="F11" s="109" t="str">
        <f>+G11</f>
        <v>Q2</v>
      </c>
      <c r="G11" s="112" t="str">
        <f>+structure!N1</f>
        <v>Q2</v>
      </c>
      <c r="H11" s="717"/>
      <c r="I11" s="717"/>
      <c r="J11" s="718"/>
      <c r="L11" s="191" t="s">
        <v>524</v>
      </c>
      <c r="M11" s="236" t="str">
        <f>+L11</f>
        <v>Y-T-D(Dec)</v>
      </c>
      <c r="N11" s="112" t="str">
        <f>+M11</f>
        <v>Y-T-D(Dec)</v>
      </c>
      <c r="O11" s="718"/>
    </row>
    <row r="12" spans="1:15" s="4" customFormat="1" ht="13" x14ac:dyDescent="0.3">
      <c r="A12" s="34"/>
      <c r="B12" s="243" t="s">
        <v>85</v>
      </c>
      <c r="C12" s="244" t="str">
        <f>+B12</f>
        <v>Act</v>
      </c>
      <c r="D12" s="244" t="s">
        <v>85</v>
      </c>
      <c r="E12" s="245" t="str">
        <f>+D12</f>
        <v>Act</v>
      </c>
      <c r="F12" s="109" t="s">
        <v>1287</v>
      </c>
      <c r="G12" s="112" t="s">
        <v>1231</v>
      </c>
      <c r="H12" s="183" t="s">
        <v>1232</v>
      </c>
      <c r="I12" s="184" t="s">
        <v>1239</v>
      </c>
      <c r="J12" s="184" t="s">
        <v>94</v>
      </c>
      <c r="L12" s="237" t="str">
        <f>+B12</f>
        <v>Act</v>
      </c>
      <c r="M12" s="159" t="str">
        <f>+L12</f>
        <v>Act</v>
      </c>
      <c r="N12" s="112" t="str">
        <f>+G12</f>
        <v>FOR</v>
      </c>
      <c r="O12" s="183" t="s">
        <v>1239</v>
      </c>
    </row>
    <row r="13" spans="1:15" s="4" customFormat="1" ht="13" hidden="1" outlineLevel="1" x14ac:dyDescent="0.3">
      <c r="A13" s="32"/>
      <c r="B13" s="243" t="s">
        <v>58</v>
      </c>
      <c r="C13" s="244" t="str">
        <f>+B13</f>
        <v>Actual</v>
      </c>
      <c r="D13" s="244" t="s">
        <v>58</v>
      </c>
      <c r="E13" s="245" t="str">
        <f>+D13</f>
        <v>Actual</v>
      </c>
      <c r="F13" s="109" t="s">
        <v>4</v>
      </c>
      <c r="G13" s="112" t="s">
        <v>4</v>
      </c>
      <c r="H13" s="101"/>
      <c r="I13" s="12"/>
      <c r="J13" s="12"/>
      <c r="L13" s="237" t="str">
        <f>+B13</f>
        <v>Actual</v>
      </c>
      <c r="M13" s="159" t="str">
        <f>+L13</f>
        <v>Actual</v>
      </c>
      <c r="N13" s="112" t="str">
        <f>+G13</f>
        <v>Forecast</v>
      </c>
      <c r="O13" s="101"/>
    </row>
    <row r="14" spans="1:15" s="4" customFormat="1" ht="12.75" hidden="1" customHeight="1" outlineLevel="1" x14ac:dyDescent="0.3">
      <c r="A14" s="33"/>
      <c r="B14" s="246" t="s">
        <v>7</v>
      </c>
      <c r="C14" s="247" t="s">
        <v>59</v>
      </c>
      <c r="D14" s="247" t="s">
        <v>7</v>
      </c>
      <c r="E14" s="161" t="s">
        <v>59</v>
      </c>
      <c r="F14" s="233" t="str">
        <f>structure!W1</f>
        <v>March Forecast</v>
      </c>
      <c r="G14" s="112" t="s">
        <v>7</v>
      </c>
      <c r="H14" s="101"/>
      <c r="I14" s="12"/>
      <c r="J14" s="12"/>
      <c r="L14" s="160" t="str">
        <f>+B14</f>
        <v>Current Input</v>
      </c>
      <c r="M14" s="287" t="str">
        <f>+C14</f>
        <v>at Actual Exchange Rates</v>
      </c>
      <c r="N14" s="112" t="str">
        <f>+G14</f>
        <v>Current Input</v>
      </c>
      <c r="O14" s="121"/>
    </row>
    <row r="15" spans="1:15" ht="13" collapsed="1" x14ac:dyDescent="0.3">
      <c r="A15" s="238" t="s">
        <v>9</v>
      </c>
      <c r="B15" s="43">
        <v>5145.5374700000011</v>
      </c>
      <c r="C15" s="43">
        <v>5133.2845260000013</v>
      </c>
      <c r="D15" s="43">
        <v>6212.8528420000002</v>
      </c>
      <c r="E15" s="43">
        <v>0</v>
      </c>
      <c r="F15" s="95">
        <v>8133.8398275560139</v>
      </c>
      <c r="G15" s="103">
        <v>7972.9360899999992</v>
      </c>
      <c r="H15" s="96">
        <f>+G15-F15</f>
        <v>-160.90373755601468</v>
      </c>
      <c r="I15" s="43">
        <f>+G15-B15</f>
        <v>2827.3986199999981</v>
      </c>
      <c r="J15" s="44">
        <f>+G15-D15</f>
        <v>1760.083247999999</v>
      </c>
      <c r="L15" s="42">
        <v>20853.429137000003</v>
      </c>
      <c r="M15" s="69">
        <v>20901.440338</v>
      </c>
      <c r="N15" s="103">
        <v>29580.198806914839</v>
      </c>
      <c r="O15" s="285">
        <f>+N15-L15</f>
        <v>8726.7696699148364</v>
      </c>
    </row>
    <row r="16" spans="1:15" ht="13" x14ac:dyDescent="0.3">
      <c r="A16" s="10" t="s">
        <v>60</v>
      </c>
      <c r="B16" s="13">
        <f>+C15</f>
        <v>5133.2845260000013</v>
      </c>
      <c r="C16" s="13"/>
      <c r="D16" s="13">
        <f>+E15</f>
        <v>0</v>
      </c>
      <c r="E16" s="13"/>
      <c r="F16" s="10"/>
      <c r="G16" s="105"/>
      <c r="H16" s="97"/>
      <c r="I16" s="83">
        <f>+G15-B16</f>
        <v>2839.651563999998</v>
      </c>
      <c r="J16" s="83"/>
      <c r="L16" s="163">
        <f>+M15</f>
        <v>20901.440338</v>
      </c>
      <c r="M16" s="7"/>
      <c r="N16" s="105"/>
      <c r="O16" s="97">
        <f>+N15-L16</f>
        <v>8678.7584689148389</v>
      </c>
    </row>
    <row r="17" spans="1:15" ht="13" x14ac:dyDescent="0.3">
      <c r="A17" s="10" t="s">
        <v>95</v>
      </c>
      <c r="B17" s="13"/>
      <c r="C17" s="13"/>
      <c r="D17" s="13"/>
      <c r="E17" s="13"/>
      <c r="F17" s="110">
        <f>F15/B16-1</f>
        <v>0.58452931770258387</v>
      </c>
      <c r="G17" s="162">
        <f>G15/B16-1</f>
        <v>0.55318413573555292</v>
      </c>
      <c r="H17" s="111"/>
      <c r="I17" s="25"/>
      <c r="J17" s="25"/>
      <c r="L17" s="163"/>
      <c r="M17" s="7"/>
      <c r="N17" s="162">
        <f>N15/L16-1</f>
        <v>0.41522298600333141</v>
      </c>
      <c r="O17" s="111"/>
    </row>
    <row r="18" spans="1:15" ht="13" x14ac:dyDescent="0.3">
      <c r="A18" s="248" t="s">
        <v>10</v>
      </c>
      <c r="B18" s="17">
        <v>2614.8470499999999</v>
      </c>
      <c r="C18" s="17">
        <v>2607.3678540000001</v>
      </c>
      <c r="D18" s="17">
        <v>3845.7102290000003</v>
      </c>
      <c r="E18" s="17">
        <v>0</v>
      </c>
      <c r="F18" s="26">
        <v>5048.4435787780039</v>
      </c>
      <c r="G18" s="103">
        <v>4800.6573584023699</v>
      </c>
      <c r="H18" s="102">
        <f>+G18-F18</f>
        <v>-247.786220375634</v>
      </c>
      <c r="I18" s="17">
        <f>+G18-B18</f>
        <v>2185.8103084023701</v>
      </c>
      <c r="J18" s="17">
        <f>+G18-D18</f>
        <v>954.94712940236968</v>
      </c>
      <c r="L18" s="164">
        <v>11693.48306</v>
      </c>
      <c r="M18" s="18">
        <v>11705.867649</v>
      </c>
      <c r="N18" s="103">
        <v>17966.931199859788</v>
      </c>
      <c r="O18" s="102">
        <f>+N18-L18</f>
        <v>6273.4481398597873</v>
      </c>
    </row>
    <row r="19" spans="1:15" s="29" customFormat="1" ht="13" x14ac:dyDescent="0.3">
      <c r="A19" s="240" t="s">
        <v>11</v>
      </c>
      <c r="B19" s="27">
        <v>0.50817763260793036</v>
      </c>
      <c r="C19" s="27">
        <v>0.50793363212066756</v>
      </c>
      <c r="D19" s="27">
        <v>0.61899264746821447</v>
      </c>
      <c r="E19" s="27">
        <v>0</v>
      </c>
      <c r="F19" s="74">
        <v>0.62067162444910307</v>
      </c>
      <c r="G19" s="104">
        <v>0.60211913205018186</v>
      </c>
      <c r="H19" s="598">
        <f>+H18/H15</f>
        <v>1.5399655976877065</v>
      </c>
      <c r="I19" s="599">
        <f>+I18/I15</f>
        <v>0.77308176248680904</v>
      </c>
      <c r="J19" s="599">
        <f>+J18/J15</f>
        <v>0.54255793326110346</v>
      </c>
      <c r="L19" s="165">
        <v>0.56074629180542712</v>
      </c>
      <c r="M19" s="28">
        <v>0.56005076490915651</v>
      </c>
      <c r="N19" s="104">
        <v>0.60739724290357822</v>
      </c>
      <c r="O19" s="600">
        <f>+O18/O15</f>
        <v>0.71887403668819516</v>
      </c>
    </row>
    <row r="20" spans="1:15" ht="13" x14ac:dyDescent="0.3">
      <c r="A20" s="10" t="s">
        <v>56</v>
      </c>
      <c r="B20" s="13">
        <v>-7.873513999999993</v>
      </c>
      <c r="C20" s="13">
        <v>-8.1504579999999933</v>
      </c>
      <c r="D20" s="13">
        <v>-53.091079000000022</v>
      </c>
      <c r="E20" s="13">
        <v>0</v>
      </c>
      <c r="F20" s="6">
        <v>-26.886467791246424</v>
      </c>
      <c r="G20" s="105">
        <v>-26.457888243392475</v>
      </c>
      <c r="H20" s="9">
        <f>+G20-F20</f>
        <v>0.4285795478539498</v>
      </c>
      <c r="I20" s="13">
        <f>+G20-B20</f>
        <v>-18.584374243392482</v>
      </c>
      <c r="J20" s="13">
        <f>+G20-D20</f>
        <v>26.633190756607547</v>
      </c>
      <c r="L20" s="163">
        <v>-57.589390000000009</v>
      </c>
      <c r="M20" s="7">
        <v>-59.173113999999984</v>
      </c>
      <c r="N20" s="105">
        <v>-118.95957017398975</v>
      </c>
      <c r="O20" s="9">
        <f>+N20-L20</f>
        <v>-61.370180173989738</v>
      </c>
    </row>
    <row r="21" spans="1:15" ht="13" x14ac:dyDescent="0.3">
      <c r="A21" s="248" t="s">
        <v>26</v>
      </c>
      <c r="B21" s="17">
        <v>2606.973536</v>
      </c>
      <c r="C21" s="17">
        <v>2599.217396</v>
      </c>
      <c r="D21" s="17">
        <v>3792.6191500000004</v>
      </c>
      <c r="E21" s="17">
        <v>0</v>
      </c>
      <c r="F21" s="26">
        <v>5021.5571109867569</v>
      </c>
      <c r="G21" s="103">
        <v>4774.1994701589774</v>
      </c>
      <c r="H21" s="102">
        <f>+G21-F21</f>
        <v>-247.35764082777951</v>
      </c>
      <c r="I21" s="17">
        <f>+G21-B21</f>
        <v>2167.2259341589775</v>
      </c>
      <c r="J21" s="17">
        <f>+G21-D21</f>
        <v>981.58032015897697</v>
      </c>
      <c r="L21" s="164">
        <v>11635.893669999999</v>
      </c>
      <c r="M21" s="18">
        <v>11646.694534999999</v>
      </c>
      <c r="N21" s="103">
        <v>17847.971629685802</v>
      </c>
      <c r="O21" s="102">
        <f>+N21-L21</f>
        <v>6212.0779596858029</v>
      </c>
    </row>
    <row r="22" spans="1:15" s="29" customFormat="1" ht="13" x14ac:dyDescent="0.3">
      <c r="A22" s="240" t="s">
        <v>27</v>
      </c>
      <c r="B22" s="27">
        <v>0.50664746903494984</v>
      </c>
      <c r="C22" s="27">
        <v>0.50634586546586435</v>
      </c>
      <c r="D22" s="27">
        <v>0.61044728507992563</v>
      </c>
      <c r="E22" s="27">
        <v>0</v>
      </c>
      <c r="F22" s="74">
        <v>0.61736611704285194</v>
      </c>
      <c r="G22" s="104">
        <v>0.59880066969895629</v>
      </c>
      <c r="H22" s="600">
        <f>+H21/H15</f>
        <v>1.537302020356538</v>
      </c>
      <c r="I22" s="599">
        <f>+I21/I15</f>
        <v>0.76650880382723641</v>
      </c>
      <c r="J22" s="599">
        <f>+J21/J15</f>
        <v>0.55768971227602837</v>
      </c>
      <c r="L22" s="165">
        <v>0.55798466494676247</v>
      </c>
      <c r="M22" s="28">
        <v>0.55721971053954833</v>
      </c>
      <c r="N22" s="104">
        <v>0.60337564822294421</v>
      </c>
      <c r="O22" s="600">
        <f>+O21/O15</f>
        <v>0.71184163151477176</v>
      </c>
    </row>
    <row r="23" spans="1:15" s="378" customFormat="1" ht="14" x14ac:dyDescent="0.3">
      <c r="A23" s="372" t="s">
        <v>54</v>
      </c>
      <c r="B23" s="373">
        <v>-1147.0290140000002</v>
      </c>
      <c r="C23" s="373">
        <v>-1156.6174739999999</v>
      </c>
      <c r="D23" s="373">
        <v>-1779.1448800000003</v>
      </c>
      <c r="E23" s="373">
        <v>0</v>
      </c>
      <c r="F23" s="374">
        <v>-1548.7218964144467</v>
      </c>
      <c r="G23" s="375">
        <v>-1541.690527083809</v>
      </c>
      <c r="H23" s="376">
        <f>+G23-F23</f>
        <v>7.0313693306377445</v>
      </c>
      <c r="I23" s="377">
        <f>+G23-B23</f>
        <v>-394.66151308380881</v>
      </c>
      <c r="J23" s="373">
        <f>+G23-D23</f>
        <v>237.45435291619128</v>
      </c>
      <c r="L23" s="379">
        <v>-5469.9276650000002</v>
      </c>
      <c r="M23" s="377">
        <v>-5536.6018160000003</v>
      </c>
      <c r="N23" s="375">
        <v>-6497.3853460846567</v>
      </c>
      <c r="O23" s="376">
        <f>+N23-L23</f>
        <v>-1027.4576810846565</v>
      </c>
    </row>
    <row r="24" spans="1:15" s="29" customFormat="1" ht="13" x14ac:dyDescent="0.3">
      <c r="A24" s="240" t="s">
        <v>55</v>
      </c>
      <c r="B24" s="27">
        <v>-0.22291724055796253</v>
      </c>
      <c r="C24" s="27">
        <v>-0.22531723463637199</v>
      </c>
      <c r="D24" s="27">
        <v>-0.28636520536470161</v>
      </c>
      <c r="E24" s="27">
        <v>0</v>
      </c>
      <c r="F24" s="74">
        <v>-0.19040476936460565</v>
      </c>
      <c r="G24" s="106">
        <v>-0.19336546909205304</v>
      </c>
      <c r="H24" s="600">
        <f>+H23/H15</f>
        <v>-4.3699229349411145E-2</v>
      </c>
      <c r="I24" s="599">
        <f>+I23/I15</f>
        <v>-0.13958467344933806</v>
      </c>
      <c r="J24" s="599">
        <f>+J23/J15</f>
        <v>0.13491086469120886</v>
      </c>
      <c r="L24" s="165">
        <v>-0.2623035103274583</v>
      </c>
      <c r="M24" s="28">
        <v>-0.26489092265733216</v>
      </c>
      <c r="N24" s="106">
        <v>-0.21965320072716313</v>
      </c>
      <c r="O24" s="600">
        <f>+O23/O15</f>
        <v>-0.11773631251283884</v>
      </c>
    </row>
    <row r="25" spans="1:15" ht="13" x14ac:dyDescent="0.3">
      <c r="A25" s="239" t="s">
        <v>1230</v>
      </c>
      <c r="B25" s="36">
        <v>1459.9445219999998</v>
      </c>
      <c r="C25" s="36">
        <v>1442.5999220000001</v>
      </c>
      <c r="D25" s="36">
        <v>2013.4742700000002</v>
      </c>
      <c r="E25" s="36">
        <v>0</v>
      </c>
      <c r="F25" s="98">
        <v>3472.8352145723102</v>
      </c>
      <c r="G25" s="120">
        <v>3232.5089430751686</v>
      </c>
      <c r="H25" s="99">
        <f>+G25-F25</f>
        <v>-240.32627149714153</v>
      </c>
      <c r="I25" s="36">
        <f>+G25-B25</f>
        <v>1772.5644210751689</v>
      </c>
      <c r="J25" s="37">
        <f>+G25-D25</f>
        <v>1219.0346730751685</v>
      </c>
      <c r="L25" s="35">
        <v>6165.9660049999993</v>
      </c>
      <c r="M25" s="68">
        <v>6110.0927190000002</v>
      </c>
      <c r="N25" s="107">
        <v>11350.586283601142</v>
      </c>
      <c r="O25" s="286">
        <f>+N25-L25</f>
        <v>5184.6202786011427</v>
      </c>
    </row>
    <row r="26" spans="1:15" s="29" customFormat="1" ht="13" x14ac:dyDescent="0.3">
      <c r="A26" s="558" t="s">
        <v>1276</v>
      </c>
      <c r="B26" s="27">
        <v>0.28373022847698737</v>
      </c>
      <c r="C26" s="27">
        <v>0.28102863082949237</v>
      </c>
      <c r="D26" s="27">
        <v>0.32408207971522401</v>
      </c>
      <c r="E26" s="27">
        <v>0</v>
      </c>
      <c r="F26" s="74">
        <v>0.42696134767824628</v>
      </c>
      <c r="G26" s="282">
        <v>0.40543520060690325</v>
      </c>
      <c r="H26" s="600">
        <f>+H25/H15</f>
        <v>1.4936027910071255</v>
      </c>
      <c r="I26" s="599">
        <f>+I25/I15</f>
        <v>0.6269241303778984</v>
      </c>
      <c r="J26" s="599">
        <f>+J25/J15</f>
        <v>0.69260057696723742</v>
      </c>
      <c r="L26" s="165">
        <v>0.29568115461930411</v>
      </c>
      <c r="M26" s="28">
        <v>0.29232878788221622</v>
      </c>
      <c r="N26" s="555">
        <v>0.38372244749578094</v>
      </c>
      <c r="O26" s="600">
        <f>+O25/O15</f>
        <v>0.59410531900193242</v>
      </c>
    </row>
    <row r="27" spans="1:15" x14ac:dyDescent="0.25">
      <c r="A27" s="18"/>
      <c r="B27" s="405"/>
      <c r="C27" s="7"/>
      <c r="D27" s="7"/>
      <c r="E27" s="7"/>
      <c r="F27" s="7"/>
      <c r="G27" s="7"/>
      <c r="H27" s="7"/>
      <c r="I27" s="7"/>
      <c r="J27" s="7"/>
      <c r="L27" s="7"/>
      <c r="M27" s="7"/>
      <c r="N27" s="7"/>
    </row>
    <row r="28" spans="1:15" hidden="1" outlineLevel="1" x14ac:dyDescent="0.25">
      <c r="A28" s="7"/>
      <c r="C28" s="8"/>
      <c r="D28" s="8"/>
      <c r="E28" s="8"/>
      <c r="F28" s="7"/>
      <c r="G28" s="7"/>
      <c r="H28" s="7"/>
      <c r="I28" s="7"/>
      <c r="J28" s="7"/>
      <c r="L28" s="8"/>
      <c r="M28" s="8"/>
      <c r="N28" s="7"/>
    </row>
    <row r="29" spans="1:15" hidden="1" outlineLevel="1" x14ac:dyDescent="0.25">
      <c r="A29" s="7"/>
      <c r="C29" s="8"/>
      <c r="D29" s="8"/>
      <c r="E29" s="8"/>
      <c r="F29" s="7"/>
      <c r="G29" s="7"/>
      <c r="H29" s="7"/>
      <c r="I29" s="7"/>
      <c r="J29" s="7"/>
      <c r="L29" s="8"/>
      <c r="M29" s="8"/>
      <c r="N29" s="7"/>
    </row>
    <row r="30" spans="1:15" hidden="1" outlineLevel="1" x14ac:dyDescent="0.25">
      <c r="A30" s="7"/>
      <c r="B30" s="3" t="str">
        <f>structure!D16</f>
        <v>LATAM GSR</v>
      </c>
      <c r="C30" s="8"/>
      <c r="D30" s="8"/>
      <c r="E30" s="8"/>
      <c r="F30" s="7"/>
      <c r="G30" s="7"/>
      <c r="H30" s="7"/>
      <c r="I30" s="7"/>
      <c r="J30" s="7"/>
      <c r="L30" s="8"/>
      <c r="M30" s="8"/>
      <c r="N30" s="7"/>
    </row>
    <row r="31" spans="1:15" hidden="1" outlineLevel="1" x14ac:dyDescent="0.25">
      <c r="A31" s="7"/>
      <c r="B31" s="3" t="s">
        <v>1167</v>
      </c>
      <c r="C31" s="8"/>
      <c r="D31" s="8"/>
      <c r="E31" s="8"/>
      <c r="F31" s="7"/>
      <c r="G31" s="7"/>
      <c r="H31" s="7"/>
      <c r="I31" s="7"/>
      <c r="J31" s="7"/>
      <c r="L31" s="8"/>
      <c r="M31" s="8"/>
      <c r="N31" s="7"/>
    </row>
    <row r="32" spans="1:15" hidden="1" outlineLevel="1" x14ac:dyDescent="0.25">
      <c r="A32" s="7"/>
      <c r="B32" s="3" t="s">
        <v>3</v>
      </c>
      <c r="C32" s="8"/>
      <c r="D32" s="8"/>
      <c r="E32" s="8"/>
      <c r="F32" s="7"/>
      <c r="G32" s="7"/>
      <c r="H32" s="7"/>
      <c r="I32" s="7"/>
      <c r="J32" s="7"/>
      <c r="L32" s="8"/>
      <c r="M32" s="8"/>
      <c r="N32" s="7"/>
    </row>
    <row r="33" spans="1:15" hidden="1" outlineLevel="1" x14ac:dyDescent="0.25">
      <c r="A33" s="7"/>
      <c r="B33" s="3" t="s">
        <v>6</v>
      </c>
      <c r="C33" s="8"/>
      <c r="D33" s="8"/>
      <c r="E33" s="8"/>
      <c r="F33" s="7"/>
      <c r="G33" s="7"/>
      <c r="H33" s="7"/>
      <c r="I33" s="7"/>
      <c r="J33" s="7"/>
      <c r="L33" s="8"/>
      <c r="M33" s="8"/>
      <c r="N33" s="7"/>
    </row>
    <row r="34" spans="1:15" hidden="1" outlineLevel="1" x14ac:dyDescent="0.25">
      <c r="A34" s="7"/>
      <c r="B34" s="3" t="s">
        <v>2</v>
      </c>
      <c r="C34" s="8"/>
      <c r="D34" s="8"/>
      <c r="E34" s="8"/>
      <c r="F34" s="7"/>
      <c r="G34" s="7"/>
      <c r="H34" s="7"/>
      <c r="I34" s="7"/>
      <c r="J34" s="7"/>
      <c r="L34" s="8"/>
      <c r="M34" s="8"/>
      <c r="N34" s="7"/>
    </row>
    <row r="35" spans="1:15" hidden="1" outlineLevel="1" x14ac:dyDescent="0.25">
      <c r="A35" s="7"/>
      <c r="B35" s="3" t="s">
        <v>9</v>
      </c>
      <c r="C35" s="8"/>
      <c r="D35" s="8"/>
      <c r="E35" s="8"/>
      <c r="F35" s="7"/>
      <c r="G35" s="7"/>
      <c r="H35" s="7"/>
      <c r="I35" s="7"/>
      <c r="J35" s="7"/>
      <c r="L35" s="8"/>
      <c r="M35" s="8"/>
      <c r="N35" s="7"/>
    </row>
    <row r="36" spans="1:15" hidden="1" outlineLevel="1" x14ac:dyDescent="0.25">
      <c r="A36" s="7"/>
      <c r="C36" s="8"/>
      <c r="D36" s="8"/>
      <c r="E36" s="8"/>
      <c r="F36" s="7"/>
      <c r="G36" s="7"/>
      <c r="H36" s="7"/>
      <c r="I36" s="7"/>
      <c r="J36" s="7"/>
      <c r="L36" s="8"/>
      <c r="M36" s="8"/>
      <c r="N36" s="7"/>
    </row>
    <row r="37" spans="1:15" hidden="1" outlineLevel="1" x14ac:dyDescent="0.25">
      <c r="A37" s="7"/>
      <c r="B37" s="15"/>
      <c r="C37" s="15"/>
      <c r="D37" s="15"/>
      <c r="E37" s="15"/>
      <c r="F37" s="15"/>
      <c r="G37" s="15"/>
      <c r="H37" s="15"/>
      <c r="I37" s="15"/>
      <c r="J37" s="15"/>
      <c r="L37" s="15"/>
      <c r="M37" s="15"/>
      <c r="N37" s="15"/>
    </row>
    <row r="38" spans="1:15" hidden="1" outlineLevel="1" x14ac:dyDescent="0.25">
      <c r="A38" s="7"/>
      <c r="B38" s="23" t="str">
        <f t="shared" ref="B38:G39" si="0">+B10</f>
        <v>CY18</v>
      </c>
      <c r="C38" s="23" t="str">
        <f t="shared" si="0"/>
        <v>CY18</v>
      </c>
      <c r="D38" s="23" t="str">
        <f t="shared" si="0"/>
        <v>CY19</v>
      </c>
      <c r="E38" s="23" t="str">
        <f t="shared" si="0"/>
        <v>CY19</v>
      </c>
      <c r="F38" s="23" t="str">
        <f t="shared" si="0"/>
        <v>CY19</v>
      </c>
      <c r="G38" s="23" t="str">
        <f t="shared" si="0"/>
        <v>CY19</v>
      </c>
      <c r="H38" s="713" t="s">
        <v>72</v>
      </c>
      <c r="I38" s="714"/>
      <c r="J38" s="715"/>
      <c r="L38" s="23" t="str">
        <f t="shared" ref="L38:N39" si="1">+L10</f>
        <v>CY18</v>
      </c>
      <c r="M38" s="23" t="str">
        <f t="shared" si="1"/>
        <v>CY18</v>
      </c>
      <c r="N38" s="23" t="str">
        <f t="shared" si="1"/>
        <v>CY19</v>
      </c>
      <c r="O38" s="723" t="s">
        <v>72</v>
      </c>
    </row>
    <row r="39" spans="1:15" hidden="1" outlineLevel="1" x14ac:dyDescent="0.25">
      <c r="A39" s="7"/>
      <c r="B39" s="14" t="str">
        <f t="shared" si="0"/>
        <v>Q2</v>
      </c>
      <c r="C39" s="14" t="str">
        <f t="shared" si="0"/>
        <v>Q2</v>
      </c>
      <c r="D39" s="14" t="str">
        <f t="shared" si="0"/>
        <v>Q1</v>
      </c>
      <c r="E39" s="14" t="str">
        <f t="shared" si="0"/>
        <v>Q1</v>
      </c>
      <c r="F39" s="14" t="str">
        <f t="shared" si="0"/>
        <v>Q2</v>
      </c>
      <c r="G39" s="14" t="str">
        <f t="shared" si="0"/>
        <v>Q2</v>
      </c>
      <c r="H39" s="716"/>
      <c r="I39" s="717"/>
      <c r="J39" s="718"/>
      <c r="L39" s="14" t="str">
        <f t="shared" si="1"/>
        <v>Y-T-D(Dec)</v>
      </c>
      <c r="M39" s="14" t="str">
        <f t="shared" si="1"/>
        <v>Y-T-D(Dec)</v>
      </c>
      <c r="N39" s="14" t="str">
        <f t="shared" si="1"/>
        <v>Y-T-D(Dec)</v>
      </c>
      <c r="O39" s="728"/>
    </row>
    <row r="40" spans="1:15" hidden="1" outlineLevel="1" x14ac:dyDescent="0.25">
      <c r="A40" s="7"/>
      <c r="B40" s="14" t="str">
        <f t="shared" ref="B40:G41" si="2">+B13</f>
        <v>Actual</v>
      </c>
      <c r="C40" s="14" t="str">
        <f t="shared" si="2"/>
        <v>Actual</v>
      </c>
      <c r="D40" s="14" t="str">
        <f t="shared" si="2"/>
        <v>Actual</v>
      </c>
      <c r="E40" s="14" t="str">
        <f t="shared" si="2"/>
        <v>Actual</v>
      </c>
      <c r="F40" s="14" t="str">
        <f t="shared" si="2"/>
        <v>Forecast</v>
      </c>
      <c r="G40" s="14" t="str">
        <f t="shared" si="2"/>
        <v>Forecast</v>
      </c>
      <c r="H40" s="183" t="s">
        <v>1232</v>
      </c>
      <c r="I40" s="184" t="s">
        <v>1239</v>
      </c>
      <c r="J40" s="184" t="s">
        <v>94</v>
      </c>
      <c r="L40" s="14" t="str">
        <f t="shared" ref="L40:N41" si="3">+L13</f>
        <v>Actual</v>
      </c>
      <c r="M40" s="14" t="str">
        <f t="shared" si="3"/>
        <v>Actual</v>
      </c>
      <c r="N40" s="14" t="str">
        <f t="shared" si="3"/>
        <v>Forecast</v>
      </c>
      <c r="O40" s="184" t="s">
        <v>1239</v>
      </c>
    </row>
    <row r="41" spans="1:15" hidden="1" outlineLevel="1" x14ac:dyDescent="0.25">
      <c r="A41" s="371"/>
      <c r="B41" s="24" t="str">
        <f t="shared" si="2"/>
        <v>Current Input</v>
      </c>
      <c r="C41" s="24" t="str">
        <f t="shared" si="2"/>
        <v>at Actual Exchange Rates</v>
      </c>
      <c r="D41" s="24" t="str">
        <f t="shared" si="2"/>
        <v>Current Input</v>
      </c>
      <c r="E41" s="24" t="str">
        <f t="shared" si="2"/>
        <v>at Actual Exchange Rates</v>
      </c>
      <c r="F41" s="24" t="str">
        <f t="shared" si="2"/>
        <v>March Forecast</v>
      </c>
      <c r="G41" s="24" t="str">
        <f t="shared" si="2"/>
        <v>Current Input</v>
      </c>
      <c r="H41" s="24"/>
      <c r="I41" s="24"/>
      <c r="J41" s="24"/>
      <c r="L41" s="24" t="str">
        <f t="shared" si="3"/>
        <v>Current Input</v>
      </c>
      <c r="M41" s="24" t="str">
        <f t="shared" si="3"/>
        <v>at Actual Exchange Rates</v>
      </c>
      <c r="N41" s="24" t="str">
        <f t="shared" si="3"/>
        <v>Current Input</v>
      </c>
      <c r="O41" s="371"/>
    </row>
    <row r="42" spans="1:15" hidden="1" outlineLevel="1" x14ac:dyDescent="0.25">
      <c r="A42" s="16" t="s">
        <v>62</v>
      </c>
      <c r="B42" s="363">
        <v>4349.5945830000001</v>
      </c>
      <c r="C42" s="363">
        <v>4336.6030650000002</v>
      </c>
      <c r="D42" s="363">
        <v>5125.3422959999998</v>
      </c>
      <c r="E42" s="363">
        <v>0</v>
      </c>
      <c r="F42" s="363">
        <v>7154.9053900000008</v>
      </c>
      <c r="G42" s="363">
        <v>7144.4815099999996</v>
      </c>
      <c r="H42" s="17">
        <f t="shared" ref="H42:H51" si="4">G42-F42</f>
        <v>-10.423880000001191</v>
      </c>
      <c r="I42" s="17">
        <f t="shared" ref="I42:I51" si="5">+G42-B42</f>
        <v>2794.8869269999996</v>
      </c>
      <c r="J42" s="17">
        <f t="shared" ref="J42:J51" si="6">+G42-D42</f>
        <v>2019.1392139999998</v>
      </c>
      <c r="L42" s="363">
        <v>17313.120576000001</v>
      </c>
      <c r="M42" s="363">
        <v>17354.615729999998</v>
      </c>
      <c r="N42" s="363">
        <v>26343.826856</v>
      </c>
      <c r="O42" s="17">
        <f>+N42-L42</f>
        <v>9030.7062799999985</v>
      </c>
    </row>
    <row r="43" spans="1:15" hidden="1" outlineLevel="1" x14ac:dyDescent="0.25">
      <c r="A43" s="11" t="s">
        <v>63</v>
      </c>
      <c r="B43" s="13">
        <v>267.806825</v>
      </c>
      <c r="C43" s="13">
        <v>267.93688800000001</v>
      </c>
      <c r="D43" s="13">
        <v>490.86909300000002</v>
      </c>
      <c r="E43" s="13">
        <v>0</v>
      </c>
      <c r="F43" s="13">
        <v>229.36326</v>
      </c>
      <c r="G43" s="13">
        <v>225.62354000000002</v>
      </c>
      <c r="H43" s="13">
        <f t="shared" si="4"/>
        <v>-3.7397199999999771</v>
      </c>
      <c r="I43" s="13">
        <f t="shared" si="5"/>
        <v>-42.183284999999984</v>
      </c>
      <c r="J43" s="13">
        <f t="shared" si="6"/>
        <v>-265.24555299999997</v>
      </c>
      <c r="L43" s="13">
        <v>1212.3390400000001</v>
      </c>
      <c r="M43" s="13">
        <v>1215.0590969999998</v>
      </c>
      <c r="N43" s="13">
        <v>1148.9131730000001</v>
      </c>
      <c r="O43" s="13">
        <f t="shared" ref="O43:O51" si="7">+N43-L43</f>
        <v>-63.425866999999926</v>
      </c>
    </row>
    <row r="44" spans="1:15" hidden="1" outlineLevel="1" x14ac:dyDescent="0.25">
      <c r="A44" s="11" t="s">
        <v>64</v>
      </c>
      <c r="B44" s="13">
        <v>64.600830000000002</v>
      </c>
      <c r="C44" s="13">
        <v>64.600830000000002</v>
      </c>
      <c r="D44" s="13">
        <v>73.637139999999988</v>
      </c>
      <c r="E44" s="13">
        <v>0</v>
      </c>
      <c r="F44" s="13">
        <v>1.7563800000000001</v>
      </c>
      <c r="G44" s="13">
        <v>1.76064</v>
      </c>
      <c r="H44" s="13">
        <f t="shared" si="4"/>
        <v>4.2599999999999305E-3</v>
      </c>
      <c r="I44" s="13">
        <f t="shared" si="5"/>
        <v>-62.84019</v>
      </c>
      <c r="J44" s="13">
        <f t="shared" si="6"/>
        <v>-71.876499999999993</v>
      </c>
      <c r="L44" s="13">
        <v>254.17997999999997</v>
      </c>
      <c r="M44" s="13">
        <v>254.17997999999997</v>
      </c>
      <c r="N44" s="13">
        <v>77.158419999999992</v>
      </c>
      <c r="O44" s="13">
        <f t="shared" si="7"/>
        <v>-177.02155999999997</v>
      </c>
    </row>
    <row r="45" spans="1:15" hidden="1" outlineLevel="1" x14ac:dyDescent="0.25">
      <c r="A45" s="11" t="s">
        <v>65</v>
      </c>
      <c r="B45" s="13">
        <v>169.57197399999998</v>
      </c>
      <c r="C45" s="13">
        <v>171.492569</v>
      </c>
      <c r="D45" s="13">
        <v>127.71407600000001</v>
      </c>
      <c r="E45" s="13">
        <v>0</v>
      </c>
      <c r="F45" s="13">
        <v>206.05439000000001</v>
      </c>
      <c r="G45" s="13">
        <v>204.73517999999999</v>
      </c>
      <c r="H45" s="13">
        <f t="shared" si="4"/>
        <v>-1.3192100000000266</v>
      </c>
      <c r="I45" s="13">
        <f t="shared" si="5"/>
        <v>35.163206000000002</v>
      </c>
      <c r="J45" s="13">
        <f t="shared" si="6"/>
        <v>77.02110399999998</v>
      </c>
      <c r="L45" s="13">
        <v>733.36949500000003</v>
      </c>
      <c r="M45" s="13">
        <v>735.50091599999985</v>
      </c>
      <c r="N45" s="13">
        <v>741.91961600000002</v>
      </c>
      <c r="O45" s="13">
        <f t="shared" si="7"/>
        <v>8.5501209999999901</v>
      </c>
    </row>
    <row r="46" spans="1:15" hidden="1" outlineLevel="1" x14ac:dyDescent="0.25">
      <c r="A46" s="11" t="s">
        <v>66</v>
      </c>
      <c r="B46" s="13">
        <v>1.0457929999999998</v>
      </c>
      <c r="C46" s="13">
        <v>1.0436939999999999</v>
      </c>
      <c r="D46" s="13">
        <v>3.6427770000000002</v>
      </c>
      <c r="E46" s="13">
        <v>0</v>
      </c>
      <c r="F46" s="13">
        <v>0</v>
      </c>
      <c r="G46" s="13">
        <v>0</v>
      </c>
      <c r="H46" s="13">
        <f t="shared" si="4"/>
        <v>0</v>
      </c>
      <c r="I46" s="13">
        <f t="shared" si="5"/>
        <v>-1.0457929999999998</v>
      </c>
      <c r="J46" s="13">
        <f t="shared" si="6"/>
        <v>-3.6427770000000002</v>
      </c>
      <c r="L46" s="13">
        <v>24.824780999999994</v>
      </c>
      <c r="M46" s="13">
        <v>24.789633000000002</v>
      </c>
      <c r="N46" s="13">
        <v>3.6427770000000002</v>
      </c>
      <c r="O46" s="13">
        <f t="shared" si="7"/>
        <v>-21.182003999999996</v>
      </c>
    </row>
    <row r="47" spans="1:15" hidden="1" outlineLevel="1" x14ac:dyDescent="0.25">
      <c r="A47" s="11" t="s">
        <v>67</v>
      </c>
      <c r="B47" s="13">
        <v>10.819569999999999</v>
      </c>
      <c r="C47" s="13">
        <v>10.857962999999998</v>
      </c>
      <c r="D47" s="13">
        <v>34.310148999999996</v>
      </c>
      <c r="E47" s="13">
        <v>0</v>
      </c>
      <c r="F47" s="13">
        <v>0</v>
      </c>
      <c r="G47" s="13">
        <v>0</v>
      </c>
      <c r="H47" s="13">
        <f t="shared" si="4"/>
        <v>0</v>
      </c>
      <c r="I47" s="13">
        <f t="shared" si="5"/>
        <v>-10.819569999999999</v>
      </c>
      <c r="J47" s="13">
        <f t="shared" si="6"/>
        <v>-34.310148999999996</v>
      </c>
      <c r="L47" s="13">
        <v>79.951691999999994</v>
      </c>
      <c r="M47" s="13">
        <v>80.075475999999995</v>
      </c>
      <c r="N47" s="13">
        <v>34.310149000000003</v>
      </c>
      <c r="O47" s="13">
        <f t="shared" si="7"/>
        <v>-45.641542999999992</v>
      </c>
    </row>
    <row r="48" spans="1:15" hidden="1" outlineLevel="1" x14ac:dyDescent="0.25">
      <c r="A48" s="11" t="s">
        <v>68</v>
      </c>
      <c r="B48" s="13">
        <v>275.47207799999995</v>
      </c>
      <c r="C48" s="13">
        <v>274.10015199999998</v>
      </c>
      <c r="D48" s="13">
        <v>344.76504799999998</v>
      </c>
      <c r="E48" s="13">
        <v>0</v>
      </c>
      <c r="F48" s="13">
        <v>198.02811000000003</v>
      </c>
      <c r="G48" s="13">
        <v>228.77598999999998</v>
      </c>
      <c r="H48" s="13">
        <f t="shared" si="4"/>
        <v>30.747879999999952</v>
      </c>
      <c r="I48" s="13">
        <f t="shared" si="5"/>
        <v>-46.696087999999975</v>
      </c>
      <c r="J48" s="13">
        <f t="shared" si="6"/>
        <v>-115.989058</v>
      </c>
      <c r="L48" s="13">
        <v>1192.9466729999999</v>
      </c>
      <c r="M48" s="13">
        <v>1194.0560500000001</v>
      </c>
      <c r="N48" s="13">
        <v>968.58499799999993</v>
      </c>
      <c r="O48" s="13">
        <f t="shared" si="7"/>
        <v>-224.36167499999999</v>
      </c>
    </row>
    <row r="49" spans="1:15" hidden="1" outlineLevel="1" x14ac:dyDescent="0.25">
      <c r="A49" s="11" t="s">
        <v>69</v>
      </c>
      <c r="B49" s="13">
        <v>1.7927369999999998</v>
      </c>
      <c r="C49" s="13">
        <v>1.8162849999999997</v>
      </c>
      <c r="D49" s="13">
        <v>1.2341610000000001</v>
      </c>
      <c r="E49" s="13">
        <v>0</v>
      </c>
      <c r="F49" s="13">
        <v>302.97555</v>
      </c>
      <c r="G49" s="13">
        <v>164.91827000000001</v>
      </c>
      <c r="H49" s="13">
        <f t="shared" si="4"/>
        <v>-138.05727999999999</v>
      </c>
      <c r="I49" s="13">
        <f t="shared" si="5"/>
        <v>163.12553300000002</v>
      </c>
      <c r="J49" s="13">
        <f t="shared" si="6"/>
        <v>163.68410900000001</v>
      </c>
      <c r="L49" s="13">
        <v>12.490165000000003</v>
      </c>
      <c r="M49" s="13">
        <v>12.930032000000002</v>
      </c>
      <c r="N49" s="13">
        <v>166.15243100000001</v>
      </c>
      <c r="O49" s="13">
        <f t="shared" si="7"/>
        <v>153.66226600000002</v>
      </c>
    </row>
    <row r="50" spans="1:15" hidden="1" outlineLevel="1" x14ac:dyDescent="0.25">
      <c r="A50" s="11" t="s">
        <v>1150</v>
      </c>
      <c r="B50" s="13">
        <v>4.8330799999999998</v>
      </c>
      <c r="C50" s="13">
        <v>4.8330799999999998</v>
      </c>
      <c r="D50" s="13">
        <v>11.338101999999999</v>
      </c>
      <c r="E50" s="13">
        <v>0</v>
      </c>
      <c r="F50" s="13">
        <v>2.6345700000000001</v>
      </c>
      <c r="G50" s="13">
        <v>2.6409599999999998</v>
      </c>
      <c r="H50" s="13">
        <f t="shared" si="4"/>
        <v>6.3899999999996737E-3</v>
      </c>
      <c r="I50" s="13">
        <f t="shared" si="5"/>
        <v>-2.1921200000000001</v>
      </c>
      <c r="J50" s="13">
        <f t="shared" si="6"/>
        <v>-8.6971419999999995</v>
      </c>
      <c r="L50" s="13">
        <v>30.206735000000002</v>
      </c>
      <c r="M50" s="13">
        <v>30.233424000000007</v>
      </c>
      <c r="N50" s="13">
        <v>19.260981999999998</v>
      </c>
      <c r="O50" s="13">
        <f t="shared" si="7"/>
        <v>-10.945753000000003</v>
      </c>
    </row>
    <row r="51" spans="1:15" hidden="1" outlineLevel="1" x14ac:dyDescent="0.25">
      <c r="A51" s="11" t="s">
        <v>131</v>
      </c>
      <c r="B51" s="13">
        <v>0</v>
      </c>
      <c r="C51" s="13">
        <v>0</v>
      </c>
      <c r="D51" s="13">
        <v>0</v>
      </c>
      <c r="E51" s="13">
        <v>0</v>
      </c>
      <c r="F51" s="13">
        <v>38.122177556012097</v>
      </c>
      <c r="G51" s="13">
        <v>0</v>
      </c>
      <c r="H51" s="13">
        <f t="shared" si="4"/>
        <v>-38.122177556012097</v>
      </c>
      <c r="I51" s="13">
        <f t="shared" si="5"/>
        <v>0</v>
      </c>
      <c r="J51" s="13">
        <f t="shared" si="6"/>
        <v>0</v>
      </c>
      <c r="L51" s="13">
        <v>0</v>
      </c>
      <c r="M51" s="13">
        <v>0</v>
      </c>
      <c r="N51" s="13">
        <v>76.429404914837434</v>
      </c>
      <c r="O51" s="13">
        <f t="shared" si="7"/>
        <v>76.429404914837434</v>
      </c>
    </row>
    <row r="52" spans="1:15" s="21" customFormat="1" ht="13" hidden="1" outlineLevel="1" x14ac:dyDescent="0.3">
      <c r="A52" s="19" t="s">
        <v>105</v>
      </c>
      <c r="B52" s="20">
        <f t="shared" ref="B52:J52" si="8">SUM(B42:B51)</f>
        <v>5145.5374700000002</v>
      </c>
      <c r="C52" s="20">
        <f t="shared" si="8"/>
        <v>5133.2845260000013</v>
      </c>
      <c r="D52" s="20">
        <f t="shared" si="8"/>
        <v>6212.8528420000002</v>
      </c>
      <c r="E52" s="20">
        <f t="shared" si="8"/>
        <v>0</v>
      </c>
      <c r="F52" s="20">
        <f t="shared" si="8"/>
        <v>8133.8398275560139</v>
      </c>
      <c r="G52" s="20">
        <f t="shared" si="8"/>
        <v>7972.9360899999992</v>
      </c>
      <c r="H52" s="20">
        <f t="shared" si="8"/>
        <v>-160.90373755601334</v>
      </c>
      <c r="I52" s="20">
        <f t="shared" si="8"/>
        <v>2827.3986199999995</v>
      </c>
      <c r="J52" s="20">
        <f t="shared" si="8"/>
        <v>1760.0832479999997</v>
      </c>
      <c r="L52" s="20">
        <f>SUM(L42:L51)</f>
        <v>20853.429136999996</v>
      </c>
      <c r="M52" s="20">
        <f>SUM(M42:M51)</f>
        <v>20901.440338</v>
      </c>
      <c r="N52" s="20">
        <f>SUM(N42:N51)</f>
        <v>29580.198806914836</v>
      </c>
      <c r="O52" s="20">
        <f>SUM(O42:O51)</f>
        <v>8726.7696699148364</v>
      </c>
    </row>
    <row r="53" spans="1:15" hidden="1" outlineLevel="1" x14ac:dyDescent="0.25">
      <c r="A53" s="11" t="s">
        <v>70</v>
      </c>
      <c r="B53" s="13">
        <f t="shared" ref="B53:J53" si="9">B52-B42-B44-B49-B51</f>
        <v>729.54932000000019</v>
      </c>
      <c r="C53" s="13">
        <f t="shared" si="9"/>
        <v>730.26434600000107</v>
      </c>
      <c r="D53" s="13">
        <f t="shared" si="9"/>
        <v>1012.6392450000004</v>
      </c>
      <c r="E53" s="13">
        <f t="shared" si="9"/>
        <v>0</v>
      </c>
      <c r="F53" s="13">
        <f t="shared" si="9"/>
        <v>636.08033000000103</v>
      </c>
      <c r="G53" s="13">
        <f t="shared" si="9"/>
        <v>661.77566999999965</v>
      </c>
      <c r="H53" s="13">
        <f t="shared" si="9"/>
        <v>25.695339999999952</v>
      </c>
      <c r="I53" s="13">
        <f t="shared" si="9"/>
        <v>-67.773650000000089</v>
      </c>
      <c r="J53" s="13">
        <f t="shared" si="9"/>
        <v>-350.86357500000014</v>
      </c>
      <c r="L53" s="13">
        <f>L52-L42-L44-L49-L51</f>
        <v>3273.6384159999943</v>
      </c>
      <c r="M53" s="13">
        <f>M52-M42-M44-M49-M51</f>
        <v>3279.7145960000025</v>
      </c>
      <c r="N53" s="13">
        <f>N52-N42-N44-N49-N51</f>
        <v>2916.6316949999982</v>
      </c>
      <c r="O53" s="13">
        <f>O52-O42-O44-O49-O51</f>
        <v>-357.00672099999957</v>
      </c>
    </row>
    <row r="54" spans="1:15" s="29" customFormat="1" ht="13" collapsed="1" x14ac:dyDescent="0.3">
      <c r="A54" s="38" t="s">
        <v>71</v>
      </c>
      <c r="B54" s="39">
        <f t="shared" ref="B54:J54" si="10">B53/B52</f>
        <v>0.14178291854903161</v>
      </c>
      <c r="C54" s="39">
        <f t="shared" si="10"/>
        <v>0.14226064078490569</v>
      </c>
      <c r="D54" s="39">
        <f t="shared" si="10"/>
        <v>0.16299102372977151</v>
      </c>
      <c r="E54" s="39" t="e">
        <f t="shared" si="10"/>
        <v>#DIV/0!</v>
      </c>
      <c r="F54" s="39">
        <f t="shared" si="10"/>
        <v>7.820172802580562E-2</v>
      </c>
      <c r="G54" s="100">
        <f t="shared" si="10"/>
        <v>8.3002756140241399E-2</v>
      </c>
      <c r="H54" s="39">
        <f t="shared" si="10"/>
        <v>-0.15969386659557841</v>
      </c>
      <c r="I54" s="39">
        <f t="shared" si="10"/>
        <v>-2.3970320110009852E-2</v>
      </c>
      <c r="J54" s="108">
        <f t="shared" si="10"/>
        <v>-0.199344874964687</v>
      </c>
      <c r="L54" s="283">
        <f>L53/L52</f>
        <v>0.15698321817928812</v>
      </c>
      <c r="M54" s="39">
        <f>M53/M52</f>
        <v>0.15691332955831258</v>
      </c>
      <c r="N54" s="284">
        <f>N53/N52</f>
        <v>9.8600814485337057E-2</v>
      </c>
      <c r="O54" s="284">
        <f>O53/O52</f>
        <v>-4.0909378212509138E-2</v>
      </c>
    </row>
    <row r="55" spans="1:15" x14ac:dyDescent="0.25">
      <c r="A55" s="11"/>
    </row>
    <row r="56" spans="1:15" ht="12.75" customHeight="1" x14ac:dyDescent="0.25">
      <c r="C56" s="3"/>
      <c r="D56" s="3"/>
      <c r="E56" s="3"/>
    </row>
    <row r="57" spans="1:15" ht="13" x14ac:dyDescent="0.3">
      <c r="A57" s="22" t="s">
        <v>93</v>
      </c>
      <c r="B57" s="22" t="s">
        <v>1216</v>
      </c>
      <c r="C57" s="3"/>
    </row>
    <row r="58" spans="1:15" hidden="1" outlineLevel="1" x14ac:dyDescent="0.25">
      <c r="B58" s="3" t="str">
        <f>structure!$D$16</f>
        <v>LATAM GSR</v>
      </c>
      <c r="C58" s="3"/>
    </row>
    <row r="59" spans="1:15" hidden="1" outlineLevel="1" x14ac:dyDescent="0.25">
      <c r="B59" s="3" t="s">
        <v>3</v>
      </c>
      <c r="C59" s="3"/>
    </row>
    <row r="60" spans="1:15" hidden="1" outlineLevel="1" x14ac:dyDescent="0.25">
      <c r="B60" s="3" t="s">
        <v>1</v>
      </c>
      <c r="C60" s="3"/>
    </row>
    <row r="61" spans="1:15" hidden="1" outlineLevel="1" x14ac:dyDescent="0.25">
      <c r="B61" s="3" t="s">
        <v>6</v>
      </c>
      <c r="C61" s="3"/>
    </row>
    <row r="62" spans="1:15" hidden="1" outlineLevel="1" x14ac:dyDescent="0.25">
      <c r="B62" s="3" t="s">
        <v>2</v>
      </c>
      <c r="C62" s="3"/>
    </row>
    <row r="63" spans="1:15" hidden="1" outlineLevel="1" x14ac:dyDescent="0.25">
      <c r="B63" s="3"/>
      <c r="C63" s="3"/>
    </row>
    <row r="64" spans="1:15" ht="13" hidden="1" outlineLevel="1" x14ac:dyDescent="0.3">
      <c r="A64" s="3"/>
      <c r="B64" s="230" t="str">
        <f>+structure!U1</f>
        <v>CY18</v>
      </c>
      <c r="C64" s="227" t="str">
        <f>+B64</f>
        <v>CY18</v>
      </c>
      <c r="D64" s="227" t="s">
        <v>1218</v>
      </c>
      <c r="E64" s="227" t="s">
        <v>1218</v>
      </c>
      <c r="F64" s="228" t="str">
        <f>+G10</f>
        <v>CY19</v>
      </c>
      <c r="G64" s="242" t="str">
        <f>+structure!S1</f>
        <v>CY19</v>
      </c>
      <c r="H64" s="720" t="s">
        <v>72</v>
      </c>
      <c r="I64" s="714"/>
      <c r="J64" s="715"/>
      <c r="K64" s="4"/>
      <c r="L64" s="231" t="str">
        <f>+structure!U1</f>
        <v>CY18</v>
      </c>
      <c r="M64" s="231" t="str">
        <f>+L10</f>
        <v>CY18</v>
      </c>
      <c r="N64" s="242" t="str">
        <f>N10</f>
        <v>CY19</v>
      </c>
      <c r="O64" s="719" t="s">
        <v>72</v>
      </c>
    </row>
    <row r="65" spans="1:15" ht="13" hidden="1" outlineLevel="1" x14ac:dyDescent="0.3">
      <c r="B65" s="153" t="s">
        <v>76</v>
      </c>
      <c r="C65" s="153" t="s">
        <v>76</v>
      </c>
      <c r="D65" s="153" t="s">
        <v>0</v>
      </c>
      <c r="E65" s="153" t="s">
        <v>0</v>
      </c>
      <c r="F65" s="109" t="str">
        <f>F11</f>
        <v>Q2</v>
      </c>
      <c r="G65" s="112" t="s">
        <v>76</v>
      </c>
      <c r="H65" s="717"/>
      <c r="I65" s="717"/>
      <c r="J65" s="718"/>
      <c r="K65" s="4"/>
      <c r="L65" s="191" t="s">
        <v>524</v>
      </c>
      <c r="M65" s="236" t="str">
        <f>+L65</f>
        <v>Y-T-D(Dec)</v>
      </c>
      <c r="N65" s="112" t="str">
        <f>+M65</f>
        <v>Y-T-D(Dec)</v>
      </c>
      <c r="O65" s="718"/>
    </row>
    <row r="66" spans="1:15" ht="13" hidden="1" outlineLevel="1" x14ac:dyDescent="0.3">
      <c r="B66" s="243" t="s">
        <v>85</v>
      </c>
      <c r="C66" s="244" t="str">
        <f>+B66</f>
        <v>Act</v>
      </c>
      <c r="D66" s="244" t="s">
        <v>85</v>
      </c>
      <c r="E66" s="244" t="s">
        <v>85</v>
      </c>
      <c r="F66" s="109" t="s">
        <v>86</v>
      </c>
      <c r="G66" s="112" t="s">
        <v>1231</v>
      </c>
      <c r="H66" s="183" t="s">
        <v>1232</v>
      </c>
      <c r="I66" s="184" t="s">
        <v>1239</v>
      </c>
      <c r="J66" s="184" t="s">
        <v>94</v>
      </c>
      <c r="K66" s="4"/>
      <c r="L66" s="237" t="str">
        <f>+B66</f>
        <v>Act</v>
      </c>
      <c r="M66" s="237" t="str">
        <f>+C66</f>
        <v>Act</v>
      </c>
      <c r="N66" s="112" t="str">
        <f>+G66</f>
        <v>FOR</v>
      </c>
      <c r="O66" s="183" t="s">
        <v>1239</v>
      </c>
    </row>
    <row r="67" spans="1:15" ht="13" hidden="1" outlineLevel="1" x14ac:dyDescent="0.3">
      <c r="A67" s="3"/>
      <c r="B67" s="243" t="s">
        <v>58</v>
      </c>
      <c r="C67" s="244" t="str">
        <f>+B67</f>
        <v>Actual</v>
      </c>
      <c r="D67" s="244" t="s">
        <v>58</v>
      </c>
      <c r="E67" s="245" t="str">
        <f>+D67</f>
        <v>Actual</v>
      </c>
      <c r="F67" s="109" t="s">
        <v>4</v>
      </c>
      <c r="G67" s="112" t="s">
        <v>4</v>
      </c>
      <c r="H67" s="101"/>
      <c r="I67" s="12"/>
      <c r="J67" s="12"/>
      <c r="K67" s="4"/>
      <c r="L67" s="237" t="str">
        <f>+B67</f>
        <v>Actual</v>
      </c>
      <c r="M67" s="159" t="str">
        <f>+L67</f>
        <v>Actual</v>
      </c>
      <c r="N67" s="112" t="str">
        <f>+G67</f>
        <v>Forecast</v>
      </c>
      <c r="O67" s="101"/>
    </row>
    <row r="68" spans="1:15" ht="13" hidden="1" outlineLevel="1" x14ac:dyDescent="0.3">
      <c r="A68" s="3"/>
      <c r="B68" s="246" t="s">
        <v>7</v>
      </c>
      <c r="C68" s="246" t="s">
        <v>59</v>
      </c>
      <c r="D68" s="247" t="s">
        <v>7</v>
      </c>
      <c r="E68" s="161" t="s">
        <v>59</v>
      </c>
      <c r="F68" s="233" t="str">
        <f>structure!W1</f>
        <v>March Forecast</v>
      </c>
      <c r="G68" s="112" t="s">
        <v>7</v>
      </c>
      <c r="H68" s="101"/>
      <c r="I68" s="12"/>
      <c r="J68" s="12"/>
      <c r="K68" s="4"/>
      <c r="L68" s="160" t="str">
        <f>+B68</f>
        <v>Current Input</v>
      </c>
      <c r="M68" s="287" t="str">
        <f>+C68</f>
        <v>at Actual Exchange Rates</v>
      </c>
      <c r="N68" s="112" t="str">
        <f>+G68</f>
        <v>Current Input</v>
      </c>
      <c r="O68" s="121"/>
    </row>
    <row r="69" spans="1:15" ht="13" collapsed="1" x14ac:dyDescent="0.3">
      <c r="A69" s="238" t="s">
        <v>9</v>
      </c>
      <c r="B69" s="366">
        <v>3428.1098419999994</v>
      </c>
      <c r="C69" s="43">
        <v>3430.8152460000001</v>
      </c>
      <c r="D69" s="43">
        <v>3738.679243999999</v>
      </c>
      <c r="E69" s="43">
        <v>0</v>
      </c>
      <c r="F69" s="95">
        <v>3667.1140099999998</v>
      </c>
      <c r="G69" s="103">
        <v>3979.4669999999996</v>
      </c>
      <c r="H69" s="96">
        <f>G69-F69</f>
        <v>312.35298999999986</v>
      </c>
      <c r="I69" s="43">
        <f>+G69-B69</f>
        <v>551.35715800000025</v>
      </c>
      <c r="J69" s="44">
        <f>+G69-D69</f>
        <v>240.78775600000063</v>
      </c>
      <c r="L69" s="42">
        <v>12677.561523999999</v>
      </c>
      <c r="M69" s="69">
        <v>12690.105396000003</v>
      </c>
      <c r="N69" s="103">
        <v>15219.149294000001</v>
      </c>
      <c r="O69" s="285">
        <f>+N69-L69</f>
        <v>2541.5877700000019</v>
      </c>
    </row>
    <row r="70" spans="1:15" ht="13" x14ac:dyDescent="0.3">
      <c r="A70" s="239" t="s">
        <v>1230</v>
      </c>
      <c r="B70" s="36">
        <v>1226.2531040000003</v>
      </c>
      <c r="C70" s="36">
        <v>1221.0061129999999</v>
      </c>
      <c r="D70" s="36">
        <v>1224.654638</v>
      </c>
      <c r="E70" s="36">
        <v>0</v>
      </c>
      <c r="F70" s="98">
        <v>1463.0404176242405</v>
      </c>
      <c r="G70" s="107">
        <v>1658.2138326306681</v>
      </c>
      <c r="H70" s="99">
        <f>G70-F70</f>
        <v>195.1734150064276</v>
      </c>
      <c r="I70" s="36">
        <f>+G70-B70</f>
        <v>431.96072863066775</v>
      </c>
      <c r="J70" s="37">
        <f>+G70-D70</f>
        <v>433.55919463066812</v>
      </c>
      <c r="L70" s="35">
        <v>4337.7977559999999</v>
      </c>
      <c r="M70" s="68">
        <v>4319.5416330000007</v>
      </c>
      <c r="N70" s="120">
        <v>5874.4099037836486</v>
      </c>
      <c r="O70" s="286">
        <f>+N70-L70</f>
        <v>1536.6121477836487</v>
      </c>
    </row>
    <row r="71" spans="1:15" ht="13" x14ac:dyDescent="0.3">
      <c r="A71" s="558" t="s">
        <v>1276</v>
      </c>
      <c r="B71" s="27">
        <v>0.35770531299096003</v>
      </c>
      <c r="C71" s="27">
        <v>0.35589386937217776</v>
      </c>
      <c r="D71" s="27">
        <v>0.32756344101072082</v>
      </c>
      <c r="E71" s="27">
        <v>0</v>
      </c>
      <c r="F71" s="74">
        <v>0.39896234849383388</v>
      </c>
      <c r="G71" s="555">
        <v>0.41669244464916239</v>
      </c>
      <c r="H71" s="73">
        <f>+H70/H69</f>
        <v>0.62484887692743929</v>
      </c>
      <c r="I71" s="27">
        <f>+I70/I69</f>
        <v>0.78344993324756573</v>
      </c>
      <c r="J71" s="27">
        <f>+J70/J69</f>
        <v>1.8005865490547077</v>
      </c>
      <c r="K71" s="29"/>
      <c r="L71" s="165">
        <v>0.34216341587363458</v>
      </c>
      <c r="M71" s="28">
        <v>0.34038658452447101</v>
      </c>
      <c r="N71" s="282">
        <v>0.38598805953625653</v>
      </c>
      <c r="O71" s="73">
        <f>+O70/O69</f>
        <v>0.60458748107040483</v>
      </c>
    </row>
    <row r="74" spans="1:15" ht="13" x14ac:dyDescent="0.3">
      <c r="A74" s="22" t="s">
        <v>93</v>
      </c>
      <c r="B74" s="21" t="s">
        <v>1227</v>
      </c>
    </row>
    <row r="75" spans="1:15" ht="13" x14ac:dyDescent="0.3">
      <c r="A75" s="238" t="s">
        <v>9</v>
      </c>
      <c r="B75" s="43">
        <f t="shared" ref="B75:G75" si="11">B15-B69</f>
        <v>1717.4276280000017</v>
      </c>
      <c r="C75" s="43">
        <f t="shared" si="11"/>
        <v>1702.4692800000012</v>
      </c>
      <c r="D75" s="43">
        <f t="shared" si="11"/>
        <v>2474.1735980000012</v>
      </c>
      <c r="E75" s="43">
        <f t="shared" si="11"/>
        <v>0</v>
      </c>
      <c r="F75" s="95">
        <f t="shared" si="11"/>
        <v>4466.7258175560146</v>
      </c>
      <c r="G75" s="103">
        <f t="shared" si="11"/>
        <v>3993.4690899999996</v>
      </c>
      <c r="H75" s="96">
        <f>G75-F75</f>
        <v>-473.25672755601499</v>
      </c>
      <c r="I75" s="43">
        <f>+G75-B75</f>
        <v>2276.0414619999979</v>
      </c>
      <c r="J75" s="44">
        <f>+G75-D75</f>
        <v>1519.2954919999984</v>
      </c>
      <c r="K75" s="2">
        <f>K15-K69</f>
        <v>0</v>
      </c>
      <c r="L75" s="42">
        <f>L15-L69</f>
        <v>8175.867613000004</v>
      </c>
      <c r="M75" s="69">
        <f>M15-M69</f>
        <v>8211.3349419999977</v>
      </c>
      <c r="N75" s="103">
        <f>N15-N69</f>
        <v>14361.049512914838</v>
      </c>
      <c r="O75" s="285">
        <f>+N75-L75</f>
        <v>6185.1818999148345</v>
      </c>
    </row>
    <row r="76" spans="1:15" ht="13" x14ac:dyDescent="0.3">
      <c r="A76" s="239" t="s">
        <v>1230</v>
      </c>
      <c r="B76" s="36">
        <f t="shared" ref="B76:G76" si="12">B25-B70</f>
        <v>233.69141799999943</v>
      </c>
      <c r="C76" s="36">
        <f t="shared" si="12"/>
        <v>221.59380900000019</v>
      </c>
      <c r="D76" s="36">
        <f t="shared" si="12"/>
        <v>788.81963200000018</v>
      </c>
      <c r="E76" s="36">
        <f t="shared" si="12"/>
        <v>0</v>
      </c>
      <c r="F76" s="98">
        <f t="shared" si="12"/>
        <v>2009.7947969480697</v>
      </c>
      <c r="G76" s="120">
        <f t="shared" si="12"/>
        <v>1574.2951104445006</v>
      </c>
      <c r="H76" s="99">
        <f>G76-F76</f>
        <v>-435.49968650356914</v>
      </c>
      <c r="I76" s="36">
        <f>+G76-B76</f>
        <v>1340.6036924445011</v>
      </c>
      <c r="J76" s="37">
        <f>+G76-D76</f>
        <v>785.47547844450037</v>
      </c>
      <c r="K76" s="2">
        <f>K16-K70</f>
        <v>0</v>
      </c>
      <c r="L76" s="35">
        <f>L25-L70</f>
        <v>1828.1682489999994</v>
      </c>
      <c r="M76" s="68">
        <f>M25-M70</f>
        <v>1790.5510859999995</v>
      </c>
      <c r="N76" s="107">
        <f>N25-N70</f>
        <v>5476.1763798174934</v>
      </c>
      <c r="O76" s="286">
        <f>+N76-L76</f>
        <v>3648.008130817494</v>
      </c>
    </row>
    <row r="77" spans="1:15" ht="13" x14ac:dyDescent="0.3">
      <c r="A77" s="558" t="s">
        <v>1276</v>
      </c>
      <c r="B77" s="27">
        <f>B76/B75</f>
        <v>0.13607060593996639</v>
      </c>
      <c r="C77" s="27">
        <f>C76/C75</f>
        <v>0.13016023936713855</v>
      </c>
      <c r="D77" s="27">
        <f t="shared" ref="D77:J77" si="13">D76/D75</f>
        <v>0.31882145724844962</v>
      </c>
      <c r="E77" s="27" t="e">
        <f t="shared" si="13"/>
        <v>#DIV/0!</v>
      </c>
      <c r="F77" s="74">
        <f t="shared" si="13"/>
        <v>0.44994810047412676</v>
      </c>
      <c r="G77" s="282">
        <f t="shared" si="13"/>
        <v>0.39421742724556824</v>
      </c>
      <c r="H77" s="73">
        <f t="shared" si="13"/>
        <v>0.92021869134871004</v>
      </c>
      <c r="I77" s="27">
        <f t="shared" si="13"/>
        <v>0.5890067095994328</v>
      </c>
      <c r="J77" s="27">
        <f t="shared" si="13"/>
        <v>0.51699980851684202</v>
      </c>
      <c r="K77" s="29"/>
      <c r="L77" s="165">
        <f t="shared" ref="L77" si="14">L76/L75</f>
        <v>0.22360541235931072</v>
      </c>
      <c r="M77" s="28">
        <f t="shared" ref="M77" si="15">M76/M75</f>
        <v>0.21805846414101859</v>
      </c>
      <c r="N77" s="555">
        <f t="shared" ref="N77" si="16">N76/N75</f>
        <v>0.38132146086487539</v>
      </c>
      <c r="O77" s="73">
        <f t="shared" ref="O77" si="17">O76/O75</f>
        <v>0.58979803502104355</v>
      </c>
    </row>
  </sheetData>
  <mergeCells count="6">
    <mergeCell ref="H10:J11"/>
    <mergeCell ref="O10:O11"/>
    <mergeCell ref="H38:J39"/>
    <mergeCell ref="H64:J65"/>
    <mergeCell ref="O64:O65"/>
    <mergeCell ref="O38:O39"/>
  </mergeCells>
  <pageMargins left="0.59055118110236227" right="0.59055118110236227" top="0.59055118110236227" bottom="0.59055118110236227" header="0.31496062992125984" footer="0.11811023622047245"/>
  <pageSetup paperSize="9" scale="97" orientation="landscape" r:id="rId1"/>
  <headerFooter>
    <oddFooter>&amp;L&amp;F
&amp;A&amp;C&amp;P/&amp;N&amp;R&amp;D
&amp;T</oddFooter>
  </headerFooter>
  <customProperties>
    <customPr name="_pios_id" r:id="rId2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>
    <tabColor theme="9"/>
    <pageSetUpPr fitToPage="1"/>
  </sheetPr>
  <dimension ref="A1:U93"/>
  <sheetViews>
    <sheetView showGridLines="0" zoomScaleNormal="100" workbookViewId="0">
      <selection activeCell="F55" sqref="F55"/>
    </sheetView>
  </sheetViews>
  <sheetFormatPr defaultColWidth="9.1796875" defaultRowHeight="12.5" outlineLevelRow="1" outlineLevelCol="1" x14ac:dyDescent="0.25"/>
  <cols>
    <col min="1" max="1" width="19.453125" style="2" customWidth="1"/>
    <col min="2" max="5" width="10.7265625" style="2" customWidth="1"/>
    <col min="6" max="8" width="9.54296875" style="2" customWidth="1"/>
    <col min="9" max="9" width="1" style="2" customWidth="1"/>
    <col min="10" max="10" width="10.7265625" style="2" hidden="1" customWidth="1" outlineLevel="1"/>
    <col min="11" max="11" width="10.7265625" style="2" customWidth="1" collapsed="1"/>
    <col min="12" max="12" width="9.54296875" style="2" customWidth="1"/>
    <col min="13" max="13" width="1" style="2" customWidth="1"/>
    <col min="14" max="14" width="10.7265625" style="2" customWidth="1"/>
    <col min="15" max="15" width="10.7265625" style="2" hidden="1" customWidth="1" outlineLevel="1"/>
    <col min="16" max="16" width="10.7265625" style="2" customWidth="1" collapsed="1"/>
    <col min="17" max="17" width="9.54296875" style="2" customWidth="1"/>
    <col min="18" max="18" width="10.81640625" style="2" customWidth="1"/>
    <col min="19" max="16384" width="9.1796875" style="2"/>
  </cols>
  <sheetData>
    <row r="1" spans="1:18" ht="18" x14ac:dyDescent="0.4">
      <c r="A1" s="63" t="s">
        <v>1260</v>
      </c>
    </row>
    <row r="2" spans="1:18" x14ac:dyDescent="0.25">
      <c r="M2" s="3"/>
    </row>
    <row r="3" spans="1:18" ht="13" x14ac:dyDescent="0.3">
      <c r="A3" s="22" t="s">
        <v>96</v>
      </c>
      <c r="B3" s="3" t="s">
        <v>9</v>
      </c>
      <c r="J3" s="3"/>
      <c r="K3" s="3"/>
      <c r="M3" s="3"/>
    </row>
    <row r="4" spans="1:18" ht="13" x14ac:dyDescent="0.3">
      <c r="A4" s="22" t="s">
        <v>93</v>
      </c>
      <c r="B4" s="3" t="s">
        <v>1167</v>
      </c>
      <c r="J4" s="3"/>
      <c r="K4" s="3"/>
      <c r="M4" s="3"/>
    </row>
    <row r="5" spans="1:18" ht="13" hidden="1" outlineLevel="1" x14ac:dyDescent="0.3">
      <c r="A5" s="21"/>
      <c r="B5" s="3" t="s">
        <v>3</v>
      </c>
      <c r="J5" s="3"/>
      <c r="K5" s="3"/>
      <c r="M5" s="3"/>
    </row>
    <row r="6" spans="1:18" ht="13" hidden="1" outlineLevel="1" x14ac:dyDescent="0.3">
      <c r="A6" s="21"/>
      <c r="B6" s="3" t="s">
        <v>1</v>
      </c>
      <c r="J6" s="3"/>
      <c r="K6" s="3"/>
      <c r="M6" s="3"/>
    </row>
    <row r="7" spans="1:18" ht="13" hidden="1" outlineLevel="1" x14ac:dyDescent="0.3">
      <c r="A7" s="21"/>
      <c r="B7" s="3" t="s">
        <v>6</v>
      </c>
      <c r="J7" s="3"/>
      <c r="K7" s="3"/>
      <c r="M7" s="3"/>
    </row>
    <row r="8" spans="1:18" ht="13" hidden="1" outlineLevel="1" x14ac:dyDescent="0.3">
      <c r="A8" s="21"/>
      <c r="B8" s="3" t="s">
        <v>2</v>
      </c>
      <c r="J8" s="3"/>
      <c r="K8" s="3"/>
      <c r="M8" s="3"/>
    </row>
    <row r="9" spans="1:18" collapsed="1" x14ac:dyDescent="0.25">
      <c r="M9" s="3"/>
    </row>
    <row r="10" spans="1:18" s="4" customFormat="1" ht="13" x14ac:dyDescent="0.3">
      <c r="A10" s="31"/>
      <c r="B10" s="226" t="str">
        <f>+structure!U1</f>
        <v>CY18</v>
      </c>
      <c r="C10" s="227" t="str">
        <f>+structure!S1</f>
        <v>CY19</v>
      </c>
      <c r="D10" s="228" t="str">
        <f>+structure!S1</f>
        <v>CY19</v>
      </c>
      <c r="E10" s="229" t="str">
        <f>+structure!S1</f>
        <v>CY19</v>
      </c>
      <c r="F10" s="720" t="s">
        <v>72</v>
      </c>
      <c r="G10" s="714"/>
      <c r="H10" s="715"/>
      <c r="J10" s="230" t="str">
        <f>+B10</f>
        <v>CY18</v>
      </c>
      <c r="K10" s="713" t="s">
        <v>1143</v>
      </c>
      <c r="L10" s="715"/>
      <c r="M10" s="5"/>
      <c r="N10" s="231" t="str">
        <f>+structure!U1</f>
        <v>CY18</v>
      </c>
      <c r="O10" s="260" t="str">
        <f>+N10</f>
        <v>CY18</v>
      </c>
      <c r="P10" s="229" t="str">
        <f>+structure!S1</f>
        <v>CY19</v>
      </c>
      <c r="Q10" s="721" t="s">
        <v>72</v>
      </c>
      <c r="R10" s="715"/>
    </row>
    <row r="11" spans="1:18" s="4" customFormat="1" ht="13" x14ac:dyDescent="0.3">
      <c r="A11" s="45" t="s">
        <v>73</v>
      </c>
      <c r="B11" s="54" t="str">
        <f>+E11</f>
        <v>Q2</v>
      </c>
      <c r="C11" s="46" t="str">
        <f>+structure!E1</f>
        <v>Q1</v>
      </c>
      <c r="D11" s="109" t="str">
        <f>+E11</f>
        <v>Q2</v>
      </c>
      <c r="E11" s="116" t="str">
        <f>+structure!N1</f>
        <v>Q2</v>
      </c>
      <c r="F11" s="717"/>
      <c r="G11" s="717"/>
      <c r="H11" s="718"/>
      <c r="J11" s="153" t="str">
        <f>+B11</f>
        <v>Q2</v>
      </c>
      <c r="K11" s="716"/>
      <c r="L11" s="718"/>
      <c r="M11" s="5"/>
      <c r="N11" s="191" t="s">
        <v>524</v>
      </c>
      <c r="O11" s="236" t="str">
        <f>+N11</f>
        <v>Y-T-D(Dec)</v>
      </c>
      <c r="P11" s="116" t="s">
        <v>524</v>
      </c>
      <c r="Q11" s="722"/>
      <c r="R11" s="718"/>
    </row>
    <row r="12" spans="1:18" s="4" customFormat="1" ht="13" x14ac:dyDescent="0.3">
      <c r="A12" s="155"/>
      <c r="B12" s="54" t="s">
        <v>85</v>
      </c>
      <c r="C12" s="46" t="s">
        <v>85</v>
      </c>
      <c r="D12" s="109" t="s">
        <v>1287</v>
      </c>
      <c r="E12" s="115" t="s">
        <v>1231</v>
      </c>
      <c r="F12" s="151" t="s">
        <v>1232</v>
      </c>
      <c r="G12" s="152" t="s">
        <v>1239</v>
      </c>
      <c r="H12" s="152" t="s">
        <v>94</v>
      </c>
      <c r="J12" s="153" t="s">
        <v>492</v>
      </c>
      <c r="K12" s="207" t="s">
        <v>1140</v>
      </c>
      <c r="L12" s="232" t="s">
        <v>1141</v>
      </c>
      <c r="M12" s="5"/>
      <c r="N12" s="191" t="s">
        <v>85</v>
      </c>
      <c r="O12" s="236" t="str">
        <f>+N12</f>
        <v>Act</v>
      </c>
      <c r="P12" s="115" t="s">
        <v>1231</v>
      </c>
      <c r="Q12" s="151" t="s">
        <v>1239</v>
      </c>
      <c r="R12" s="152" t="s">
        <v>1240</v>
      </c>
    </row>
    <row r="13" spans="1:18" s="4" customFormat="1" ht="13" hidden="1" outlineLevel="1" x14ac:dyDescent="0.3">
      <c r="A13" s="32"/>
      <c r="B13" s="54" t="s">
        <v>58</v>
      </c>
      <c r="C13" s="46" t="s">
        <v>58</v>
      </c>
      <c r="D13" s="109" t="s">
        <v>4</v>
      </c>
      <c r="E13" s="116" t="s">
        <v>4</v>
      </c>
      <c r="F13" s="101"/>
      <c r="G13" s="12"/>
      <c r="H13" s="12"/>
      <c r="J13" s="153" t="str">
        <f>B13</f>
        <v>Actual</v>
      </c>
      <c r="K13" s="12"/>
      <c r="L13" s="12"/>
      <c r="M13" s="5"/>
      <c r="N13" s="46" t="s">
        <v>58</v>
      </c>
      <c r="O13" s="236" t="str">
        <f>+N13</f>
        <v>Actual</v>
      </c>
      <c r="P13" s="116" t="s">
        <v>4</v>
      </c>
      <c r="Q13" s="101"/>
      <c r="R13" s="12"/>
    </row>
    <row r="14" spans="1:18" s="4" customFormat="1" ht="12.75" hidden="1" customHeight="1" outlineLevel="1" x14ac:dyDescent="0.3">
      <c r="A14" s="33"/>
      <c r="B14" s="55" t="s">
        <v>7</v>
      </c>
      <c r="C14" s="48" t="s">
        <v>7</v>
      </c>
      <c r="D14" s="233" t="str">
        <f>+structure!W1</f>
        <v>March Forecast</v>
      </c>
      <c r="E14" s="115" t="s">
        <v>7</v>
      </c>
      <c r="F14" s="121"/>
      <c r="G14" s="146"/>
      <c r="H14" s="146"/>
      <c r="J14" s="154" t="s">
        <v>59</v>
      </c>
      <c r="K14" s="146"/>
      <c r="L14" s="146"/>
      <c r="M14" s="5"/>
      <c r="N14" s="48" t="s">
        <v>7</v>
      </c>
      <c r="O14" s="288" t="s">
        <v>59</v>
      </c>
      <c r="P14" s="115" t="s">
        <v>7</v>
      </c>
      <c r="Q14" s="121"/>
      <c r="R14" s="146"/>
    </row>
    <row r="15" spans="1:18" ht="13" collapsed="1" x14ac:dyDescent="0.3">
      <c r="A15" s="56" t="str">
        <f>+structure!D17</f>
        <v>Brazil</v>
      </c>
      <c r="B15" s="51">
        <v>1039.5548140000001</v>
      </c>
      <c r="C15" s="59">
        <v>882.399</v>
      </c>
      <c r="D15" s="51">
        <v>1498.8684300000004</v>
      </c>
      <c r="E15" s="113">
        <v>1720.74377</v>
      </c>
      <c r="F15" s="51">
        <f t="shared" ref="F15:F20" si="0">+E15-D15</f>
        <v>221.8753399999996</v>
      </c>
      <c r="G15" s="234">
        <f t="shared" ref="G15:G30" si="1">IF(ISERROR(E15/B15-1),"n.a.",E15/B15-1)</f>
        <v>0.6552698778613899</v>
      </c>
      <c r="H15" s="235">
        <f t="shared" ref="H15:H30" si="2">IF(ISERROR(E15/C15-1),"n.a.",E15/C15-1)</f>
        <v>0.95007447877887441</v>
      </c>
      <c r="J15" s="61">
        <v>1027.291708</v>
      </c>
      <c r="K15" s="58">
        <f t="shared" ref="K15:K30" si="3">E15-J15</f>
        <v>693.45206200000007</v>
      </c>
      <c r="L15" s="355">
        <f t="shared" ref="L15:L30" si="4">IF(ISERROR(E15/J15-1),"n.a.",E15/J15-1)</f>
        <v>0.67502935787348939</v>
      </c>
      <c r="M15" s="3"/>
      <c r="N15" s="202">
        <v>3797.4040829999999</v>
      </c>
      <c r="O15" s="51">
        <v>3808.3499090000005</v>
      </c>
      <c r="P15" s="113">
        <v>6188.6463999999996</v>
      </c>
      <c r="Q15" s="52">
        <f t="shared" ref="Q15:Q20" si="5">IF(ISERROR(P15/N15-1),"n.a.",P15/N15-1)</f>
        <v>0.62970446777180644</v>
      </c>
      <c r="R15" s="234">
        <f t="shared" ref="R15:R20" si="6">IF(ISERROR(P15/O15-1),"n.a.",P15/O15-1)</f>
        <v>0.62502042823712567</v>
      </c>
    </row>
    <row r="16" spans="1:18" ht="13" x14ac:dyDescent="0.3">
      <c r="A16" s="56" t="str">
        <f>+structure!D18</f>
        <v>CHILE</v>
      </c>
      <c r="B16" s="51">
        <v>569.57660799999985</v>
      </c>
      <c r="C16" s="59">
        <v>822.42034400000011</v>
      </c>
      <c r="D16" s="51">
        <v>0</v>
      </c>
      <c r="E16" s="113">
        <v>179.82273000000001</v>
      </c>
      <c r="F16" s="51">
        <f t="shared" si="0"/>
        <v>179.82273000000001</v>
      </c>
      <c r="G16" s="234">
        <f t="shared" si="1"/>
        <v>-0.68428701692749283</v>
      </c>
      <c r="H16" s="235">
        <f t="shared" si="2"/>
        <v>-0.78134936555022771</v>
      </c>
      <c r="J16" s="62">
        <v>569.4403319999999</v>
      </c>
      <c r="K16" s="59">
        <f t="shared" si="3"/>
        <v>-389.61760199999992</v>
      </c>
      <c r="L16" s="235">
        <f t="shared" si="4"/>
        <v>-0.68421146186041482</v>
      </c>
      <c r="M16" s="3"/>
      <c r="N16" s="202">
        <v>2845.9519949999999</v>
      </c>
      <c r="O16" s="51">
        <v>2845.1479020000002</v>
      </c>
      <c r="P16" s="113">
        <v>1002.243074</v>
      </c>
      <c r="Q16" s="52">
        <f t="shared" si="5"/>
        <v>-0.6478355658279471</v>
      </c>
      <c r="R16" s="234">
        <f t="shared" si="6"/>
        <v>-0.64773603744976771</v>
      </c>
    </row>
    <row r="17" spans="1:18" ht="13" x14ac:dyDescent="0.3">
      <c r="A17" s="56" t="str">
        <f>+structure!D19</f>
        <v>PERU</v>
      </c>
      <c r="B17" s="51">
        <v>1712.8764960000003</v>
      </c>
      <c r="C17" s="59">
        <v>1867.2744119999998</v>
      </c>
      <c r="D17" s="51">
        <v>0</v>
      </c>
      <c r="E17" s="113">
        <v>0</v>
      </c>
      <c r="F17" s="51">
        <f t="shared" si="0"/>
        <v>0</v>
      </c>
      <c r="G17" s="234">
        <f t="shared" si="1"/>
        <v>-1</v>
      </c>
      <c r="H17" s="235">
        <f t="shared" si="2"/>
        <v>-1</v>
      </c>
      <c r="J17" s="62">
        <v>1712.8667210000003</v>
      </c>
      <c r="K17" s="59">
        <f t="shared" si="3"/>
        <v>-1712.8667210000003</v>
      </c>
      <c r="L17" s="235">
        <f t="shared" si="4"/>
        <v>-1</v>
      </c>
      <c r="M17" s="3"/>
      <c r="N17" s="202">
        <v>5304.9683209999994</v>
      </c>
      <c r="O17" s="51">
        <v>5305.1313550000004</v>
      </c>
      <c r="P17" s="113">
        <v>1867.274412</v>
      </c>
      <c r="Q17" s="52">
        <f t="shared" si="5"/>
        <v>-0.64801403156201798</v>
      </c>
      <c r="R17" s="234">
        <f t="shared" si="6"/>
        <v>-0.64802484857606324</v>
      </c>
    </row>
    <row r="18" spans="1:18" ht="13" x14ac:dyDescent="0.3">
      <c r="A18" s="56" t="str">
        <f>+structure!D20</f>
        <v>OTHER SOUTH AMERICA</v>
      </c>
      <c r="B18" s="51">
        <v>872.47334100000012</v>
      </c>
      <c r="C18" s="59">
        <v>614.80324800000017</v>
      </c>
      <c r="D18" s="51">
        <v>4423.1708275560131</v>
      </c>
      <c r="E18" s="113">
        <v>3855.2044299999998</v>
      </c>
      <c r="F18" s="51">
        <f t="shared" si="0"/>
        <v>-567.96639755601336</v>
      </c>
      <c r="G18" s="60">
        <f t="shared" si="1"/>
        <v>3.4187074250100205</v>
      </c>
      <c r="H18" s="235">
        <f t="shared" si="2"/>
        <v>5.2706312020004145</v>
      </c>
      <c r="J18" s="62">
        <v>872.36155200000007</v>
      </c>
      <c r="K18" s="59">
        <f t="shared" si="3"/>
        <v>2982.8428779999995</v>
      </c>
      <c r="L18" s="235">
        <f t="shared" si="4"/>
        <v>3.4192736614325243</v>
      </c>
      <c r="M18" s="3"/>
      <c r="N18" s="202">
        <v>3469.9979250000001</v>
      </c>
      <c r="O18" s="51">
        <v>3469.8692960000003</v>
      </c>
      <c r="P18" s="113">
        <v>11445.170092914837</v>
      </c>
      <c r="Q18" s="52">
        <f t="shared" si="5"/>
        <v>2.2983218838422901</v>
      </c>
      <c r="R18" s="234">
        <f t="shared" si="6"/>
        <v>2.2984441535329911</v>
      </c>
    </row>
    <row r="19" spans="1:18" ht="13" x14ac:dyDescent="0.3">
      <c r="A19" s="56" t="str">
        <f>+structure!D21</f>
        <v>MexAm</v>
      </c>
      <c r="B19" s="51">
        <v>951.05621100000008</v>
      </c>
      <c r="C19" s="59">
        <v>2025.9558379999996</v>
      </c>
      <c r="D19" s="51">
        <v>2211.8005699999994</v>
      </c>
      <c r="E19" s="113">
        <v>2217.16516</v>
      </c>
      <c r="F19" s="51">
        <f t="shared" si="0"/>
        <v>5.3645900000005895</v>
      </c>
      <c r="G19" s="234">
        <f t="shared" si="1"/>
        <v>1.3312661589883668</v>
      </c>
      <c r="H19" s="235">
        <f t="shared" si="2"/>
        <v>9.4379807502990909E-2</v>
      </c>
      <c r="J19" s="62">
        <v>951.32421299999999</v>
      </c>
      <c r="K19" s="59">
        <f t="shared" si="3"/>
        <v>1265.8409470000001</v>
      </c>
      <c r="L19" s="235">
        <f t="shared" si="4"/>
        <v>1.3306094070791827</v>
      </c>
      <c r="M19" s="3"/>
      <c r="N19" s="202">
        <v>5435.1068129999994</v>
      </c>
      <c r="O19" s="51">
        <v>5472.9418759999999</v>
      </c>
      <c r="P19" s="113">
        <v>9076.8648280000016</v>
      </c>
      <c r="Q19" s="52">
        <f t="shared" si="5"/>
        <v>0.67004350425817516</v>
      </c>
      <c r="R19" s="234">
        <f t="shared" si="6"/>
        <v>0.65849830560122724</v>
      </c>
    </row>
    <row r="20" spans="1:18" ht="13" x14ac:dyDescent="0.3">
      <c r="A20" s="613" t="str">
        <f>structure!$D$16</f>
        <v>LATAM GSR</v>
      </c>
      <c r="B20" s="57">
        <v>5145.5374700000011</v>
      </c>
      <c r="C20" s="65">
        <v>6212.8528420000002</v>
      </c>
      <c r="D20" s="57">
        <v>8133.8398275560139</v>
      </c>
      <c r="E20" s="120">
        <v>7972.9360899999992</v>
      </c>
      <c r="F20" s="57">
        <f t="shared" si="0"/>
        <v>-160.90373755601468</v>
      </c>
      <c r="G20" s="66">
        <f t="shared" si="1"/>
        <v>0.54948557589650537</v>
      </c>
      <c r="H20" s="356">
        <f t="shared" si="2"/>
        <v>0.28329710887428727</v>
      </c>
      <c r="J20" s="64">
        <v>5133.2845260000013</v>
      </c>
      <c r="K20" s="65">
        <f t="shared" si="3"/>
        <v>2839.651563999998</v>
      </c>
      <c r="L20" s="356">
        <f t="shared" si="4"/>
        <v>0.55318413573555292</v>
      </c>
      <c r="M20" s="3"/>
      <c r="N20" s="204">
        <v>20853.429137000003</v>
      </c>
      <c r="O20" s="57">
        <v>20901.440338</v>
      </c>
      <c r="P20" s="120">
        <v>29580.198806914839</v>
      </c>
      <c r="Q20" s="189">
        <f t="shared" si="5"/>
        <v>0.41848127771134913</v>
      </c>
      <c r="R20" s="357">
        <f t="shared" si="6"/>
        <v>0.41522298600333141</v>
      </c>
    </row>
    <row r="21" spans="1:18" ht="13" hidden="1" x14ac:dyDescent="0.3">
      <c r="A21" s="332" t="s">
        <v>1204</v>
      </c>
      <c r="B21" s="51">
        <v>2996.1168030000003</v>
      </c>
      <c r="C21" s="59">
        <v>2977.8927980000003</v>
      </c>
      <c r="D21" s="51">
        <v>3234.1360000000004</v>
      </c>
      <c r="E21" s="113">
        <v>3284.1360000000004</v>
      </c>
      <c r="F21" s="51">
        <f t="shared" ref="F21:F30" si="7">E21-D21</f>
        <v>50</v>
      </c>
      <c r="G21" s="60">
        <f t="shared" si="1"/>
        <v>9.6130830651063981E-2</v>
      </c>
      <c r="H21" s="235">
        <f t="shared" si="2"/>
        <v>0.10283889406820745</v>
      </c>
      <c r="J21" s="62">
        <v>2996.0880960000004</v>
      </c>
      <c r="K21" s="59">
        <f t="shared" si="3"/>
        <v>288.04790400000002</v>
      </c>
      <c r="L21" s="235">
        <f t="shared" si="4"/>
        <v>9.6141333221998915E-2</v>
      </c>
      <c r="M21" s="3"/>
      <c r="N21" s="202">
        <v>10820.446013999999</v>
      </c>
      <c r="O21" s="51">
        <v>10820.371942</v>
      </c>
      <c r="P21" s="113">
        <v>12436.000798000001</v>
      </c>
      <c r="Q21" s="52">
        <f t="shared" ref="Q21:Q41" si="8">IF(ISERROR(P21/N21-1),"n.a.",P21/N21-1)</f>
        <v>0.14930574783236494</v>
      </c>
      <c r="R21" s="234">
        <f t="shared" ref="R21:R41" si="9">IF(ISERROR(P21/O21-1),"n.a.",P21/O21-1)</f>
        <v>0.14931361552635991</v>
      </c>
    </row>
    <row r="22" spans="1:18" ht="13" hidden="1" x14ac:dyDescent="0.3">
      <c r="A22" s="332" t="s">
        <v>1205</v>
      </c>
      <c r="B22" s="51">
        <v>4384.9045099999994</v>
      </c>
      <c r="C22" s="59">
        <v>4754.6390479999991</v>
      </c>
      <c r="D22" s="51">
        <v>4743.9250000000002</v>
      </c>
      <c r="E22" s="113">
        <v>4694.4466700000003</v>
      </c>
      <c r="F22" s="51">
        <f t="shared" si="7"/>
        <v>-49.478329999999914</v>
      </c>
      <c r="G22" s="60">
        <f t="shared" si="1"/>
        <v>7.0592679793613389E-2</v>
      </c>
      <c r="H22" s="235">
        <f t="shared" si="2"/>
        <v>-1.2659715573008268E-2</v>
      </c>
      <c r="I22" s="29"/>
      <c r="J22" s="62">
        <v>4384.9017509999994</v>
      </c>
      <c r="K22" s="59">
        <f t="shared" si="3"/>
        <v>309.54491900000085</v>
      </c>
      <c r="L22" s="235">
        <f t="shared" si="4"/>
        <v>7.0593353415366211E-2</v>
      </c>
      <c r="M22" s="3"/>
      <c r="N22" s="202">
        <v>18028.142915999997</v>
      </c>
      <c r="O22" s="51">
        <v>18028.585675000002</v>
      </c>
      <c r="P22" s="113">
        <v>17887.125718000003</v>
      </c>
      <c r="Q22" s="52">
        <f t="shared" si="8"/>
        <v>-7.8220590249947763E-3</v>
      </c>
      <c r="R22" s="234">
        <f t="shared" si="9"/>
        <v>-7.8464256459207515E-3</v>
      </c>
    </row>
    <row r="23" spans="1:18" ht="13" hidden="1" x14ac:dyDescent="0.3">
      <c r="A23" s="56" t="s">
        <v>480</v>
      </c>
      <c r="B23" s="51">
        <v>7381.0213130000002</v>
      </c>
      <c r="C23" s="59">
        <v>7732.531845999998</v>
      </c>
      <c r="D23" s="51">
        <v>7978.0609999999979</v>
      </c>
      <c r="E23" s="113">
        <v>7978.5826699999989</v>
      </c>
      <c r="F23" s="51">
        <f t="shared" si="7"/>
        <v>0.52167000000099506</v>
      </c>
      <c r="G23" s="60">
        <f t="shared" si="1"/>
        <v>8.0959169694786004E-2</v>
      </c>
      <c r="H23" s="235">
        <f t="shared" si="2"/>
        <v>3.1820214762811716E-2</v>
      </c>
      <c r="J23" s="62">
        <v>7380.9898469999998</v>
      </c>
      <c r="K23" s="59">
        <f t="shared" si="3"/>
        <v>597.59282299999904</v>
      </c>
      <c r="L23" s="235">
        <f t="shared" si="4"/>
        <v>8.096377794678733E-2</v>
      </c>
      <c r="M23" s="3"/>
      <c r="N23" s="202">
        <v>28848.588929999998</v>
      </c>
      <c r="O23" s="51">
        <v>28848.957617000004</v>
      </c>
      <c r="P23" s="113">
        <v>30323.126516</v>
      </c>
      <c r="Q23" s="52">
        <f t="shared" si="8"/>
        <v>5.1112988215053168E-2</v>
      </c>
      <c r="R23" s="234">
        <f t="shared" si="9"/>
        <v>5.1099555088649273E-2</v>
      </c>
    </row>
    <row r="24" spans="1:18" ht="13" hidden="1" x14ac:dyDescent="0.3">
      <c r="A24" s="56" t="s">
        <v>481</v>
      </c>
      <c r="B24" s="51">
        <v>24565.405900999998</v>
      </c>
      <c r="C24" s="59">
        <v>22385.215789000005</v>
      </c>
      <c r="D24" s="51">
        <v>28565.310309999997</v>
      </c>
      <c r="E24" s="113">
        <v>28303.64904</v>
      </c>
      <c r="F24" s="51">
        <f t="shared" si="7"/>
        <v>-261.66126999999688</v>
      </c>
      <c r="G24" s="60">
        <f t="shared" si="1"/>
        <v>0.15217510160692393</v>
      </c>
      <c r="H24" s="235">
        <f t="shared" si="2"/>
        <v>0.2643902702027241</v>
      </c>
      <c r="J24" s="62">
        <v>24687.317208</v>
      </c>
      <c r="K24" s="59">
        <f t="shared" si="3"/>
        <v>3616.3318319999998</v>
      </c>
      <c r="L24" s="235">
        <f t="shared" si="4"/>
        <v>0.14648541198426024</v>
      </c>
      <c r="M24" s="3"/>
      <c r="N24" s="202">
        <v>95275.560962000003</v>
      </c>
      <c r="O24" s="51">
        <v>96631.123473</v>
      </c>
      <c r="P24" s="113">
        <v>104462.11665899998</v>
      </c>
      <c r="Q24" s="52">
        <f t="shared" si="8"/>
        <v>9.6420903789419476E-2</v>
      </c>
      <c r="R24" s="234">
        <f t="shared" si="9"/>
        <v>8.1040071816903314E-2</v>
      </c>
    </row>
    <row r="25" spans="1:18" ht="13" hidden="1" x14ac:dyDescent="0.3">
      <c r="A25" s="145" t="s">
        <v>1149</v>
      </c>
      <c r="B25" s="57">
        <v>31946.427214000003</v>
      </c>
      <c r="C25" s="65">
        <v>30117.747635000007</v>
      </c>
      <c r="D25" s="57">
        <v>36543.371309999995</v>
      </c>
      <c r="E25" s="120">
        <v>36282.23171</v>
      </c>
      <c r="F25" s="57">
        <f t="shared" si="7"/>
        <v>-261.13959999999497</v>
      </c>
      <c r="G25" s="66">
        <f t="shared" si="1"/>
        <v>0.13572110793346881</v>
      </c>
      <c r="H25" s="356">
        <f t="shared" si="2"/>
        <v>0.20467945178729807</v>
      </c>
      <c r="J25" s="64">
        <v>32068.307055000001</v>
      </c>
      <c r="K25" s="65">
        <f t="shared" si="3"/>
        <v>4213.9246549999989</v>
      </c>
      <c r="L25" s="356">
        <f t="shared" si="4"/>
        <v>0.13140464969892984</v>
      </c>
      <c r="M25" s="3"/>
      <c r="N25" s="204">
        <v>124124.14989199999</v>
      </c>
      <c r="O25" s="57">
        <v>125480.08109000002</v>
      </c>
      <c r="P25" s="120">
        <v>134785.24317500001</v>
      </c>
      <c r="Q25" s="189">
        <f t="shared" si="8"/>
        <v>8.5890564344458298E-2</v>
      </c>
      <c r="R25" s="357">
        <f t="shared" si="9"/>
        <v>7.4156487660586468E-2</v>
      </c>
    </row>
    <row r="26" spans="1:18" ht="13" hidden="1" x14ac:dyDescent="0.3">
      <c r="A26" s="56" t="s">
        <v>491</v>
      </c>
      <c r="B26" s="51">
        <v>15472.214147999999</v>
      </c>
      <c r="C26" s="59">
        <v>16833.008147</v>
      </c>
      <c r="D26" s="51">
        <v>17938.810000000005</v>
      </c>
      <c r="E26" s="113">
        <v>18338.9244</v>
      </c>
      <c r="F26" s="51">
        <f t="shared" si="7"/>
        <v>400.11439999999493</v>
      </c>
      <c r="G26" s="60">
        <f t="shared" si="1"/>
        <v>0.18528119017603983</v>
      </c>
      <c r="H26" s="235">
        <f t="shared" si="2"/>
        <v>8.9462099694188391E-2</v>
      </c>
      <c r="J26" s="62">
        <v>15472.190675</v>
      </c>
      <c r="K26" s="59">
        <f t="shared" si="3"/>
        <v>2866.733725</v>
      </c>
      <c r="L26" s="235">
        <f t="shared" si="4"/>
        <v>0.18528298837682211</v>
      </c>
      <c r="M26" s="3"/>
      <c r="N26" s="202">
        <v>65928.783972999998</v>
      </c>
      <c r="O26" s="51">
        <v>65928.965295000002</v>
      </c>
      <c r="P26" s="113">
        <v>71831.897046999991</v>
      </c>
      <c r="Q26" s="52">
        <f t="shared" si="8"/>
        <v>8.9537721132813664E-2</v>
      </c>
      <c r="R26" s="234">
        <f t="shared" si="9"/>
        <v>8.953472461743095E-2</v>
      </c>
    </row>
    <row r="27" spans="1:18" ht="13" hidden="1" x14ac:dyDescent="0.3">
      <c r="A27" s="56" t="s">
        <v>482</v>
      </c>
      <c r="B27" s="51">
        <v>6238.7564419999999</v>
      </c>
      <c r="C27" s="59">
        <v>6141.5702300000003</v>
      </c>
      <c r="D27" s="51">
        <v>5921.9027600000009</v>
      </c>
      <c r="E27" s="113">
        <v>5975.9816299999984</v>
      </c>
      <c r="F27" s="51">
        <f t="shared" si="7"/>
        <v>54.078869999997551</v>
      </c>
      <c r="G27" s="60">
        <f t="shared" si="1"/>
        <v>-4.2119742042015296E-2</v>
      </c>
      <c r="H27" s="235">
        <f t="shared" si="2"/>
        <v>-2.6961932176749137E-2</v>
      </c>
      <c r="J27" s="62">
        <v>6238.5152500000013</v>
      </c>
      <c r="K27" s="59">
        <f t="shared" si="3"/>
        <v>-262.53362000000288</v>
      </c>
      <c r="L27" s="235">
        <f t="shared" si="4"/>
        <v>-4.208270870220332E-2</v>
      </c>
      <c r="M27" s="3"/>
      <c r="N27" s="202">
        <v>22891.599958999999</v>
      </c>
      <c r="O27" s="51">
        <v>22892.344914999998</v>
      </c>
      <c r="P27" s="113">
        <v>23537.19096</v>
      </c>
      <c r="Q27" s="52">
        <f t="shared" si="8"/>
        <v>2.8202091691113207E-2</v>
      </c>
      <c r="R27" s="234">
        <f t="shared" si="9"/>
        <v>2.8168632239044866E-2</v>
      </c>
    </row>
    <row r="28" spans="1:18" ht="13" hidden="1" x14ac:dyDescent="0.3">
      <c r="A28" s="56" t="s">
        <v>483</v>
      </c>
      <c r="B28" s="51">
        <v>3238.882447</v>
      </c>
      <c r="C28" s="59">
        <v>2674.1995999999999</v>
      </c>
      <c r="D28" s="51">
        <v>3224.639999999999</v>
      </c>
      <c r="E28" s="113">
        <v>3227.2399999999989</v>
      </c>
      <c r="F28" s="51">
        <f t="shared" si="7"/>
        <v>2.5999999999999091</v>
      </c>
      <c r="G28" s="60">
        <f t="shared" si="1"/>
        <v>-3.5945876982305114E-3</v>
      </c>
      <c r="H28" s="235">
        <f t="shared" si="2"/>
        <v>0.20680595420027692</v>
      </c>
      <c r="J28" s="62">
        <v>3239.6158510000005</v>
      </c>
      <c r="K28" s="59">
        <f t="shared" si="3"/>
        <v>-12.375851000001603</v>
      </c>
      <c r="L28" s="235">
        <f t="shared" si="4"/>
        <v>-3.8201600341538633E-3</v>
      </c>
      <c r="M28" s="3"/>
      <c r="N28" s="202">
        <v>13322.614880000001</v>
      </c>
      <c r="O28" s="51">
        <v>13324.840673000001</v>
      </c>
      <c r="P28" s="113">
        <v>12343.989599999999</v>
      </c>
      <c r="Q28" s="52">
        <f t="shared" si="8"/>
        <v>-7.3455946059742483E-2</v>
      </c>
      <c r="R28" s="234">
        <f t="shared" si="9"/>
        <v>-7.3610716786091879E-2</v>
      </c>
    </row>
    <row r="29" spans="1:18" ht="13" hidden="1" x14ac:dyDescent="0.3">
      <c r="A29" s="56" t="s">
        <v>484</v>
      </c>
      <c r="B29" s="51">
        <v>3739.9928139999997</v>
      </c>
      <c r="C29" s="59">
        <v>2471.585877</v>
      </c>
      <c r="D29" s="51">
        <v>4435.8440999999993</v>
      </c>
      <c r="E29" s="113">
        <v>4415.4145200000003</v>
      </c>
      <c r="F29" s="51">
        <f t="shared" si="7"/>
        <v>-20.429579999999078</v>
      </c>
      <c r="G29" s="60">
        <f t="shared" si="1"/>
        <v>0.18059438602974831</v>
      </c>
      <c r="H29" s="235">
        <f t="shared" si="2"/>
        <v>0.78647020161784176</v>
      </c>
      <c r="J29" s="62">
        <v>3688.8509830000003</v>
      </c>
      <c r="K29" s="59">
        <f t="shared" si="3"/>
        <v>726.563537</v>
      </c>
      <c r="L29" s="235">
        <f t="shared" si="4"/>
        <v>0.19696201889107323</v>
      </c>
      <c r="M29" s="3"/>
      <c r="N29" s="202">
        <v>13903.969897999998</v>
      </c>
      <c r="O29" s="51">
        <v>13769.583412999998</v>
      </c>
      <c r="P29" s="113">
        <v>14480.903996999999</v>
      </c>
      <c r="Q29" s="52">
        <f t="shared" si="8"/>
        <v>4.1494199371288287E-2</v>
      </c>
      <c r="R29" s="234">
        <f t="shared" si="9"/>
        <v>5.1658831110927839E-2</v>
      </c>
    </row>
    <row r="30" spans="1:18" ht="13" hidden="1" x14ac:dyDescent="0.3">
      <c r="A30" s="56" t="s">
        <v>485</v>
      </c>
      <c r="B30" s="51">
        <v>6216.6659259999997</v>
      </c>
      <c r="C30" s="59">
        <v>5762.6137999999992</v>
      </c>
      <c r="D30" s="51">
        <v>6331.4065500000006</v>
      </c>
      <c r="E30" s="113">
        <v>6272.7138899999991</v>
      </c>
      <c r="F30" s="51">
        <f t="shared" si="7"/>
        <v>-58.692660000001524</v>
      </c>
      <c r="G30" s="60">
        <f t="shared" si="1"/>
        <v>9.0157593583386486E-3</v>
      </c>
      <c r="H30" s="235">
        <f t="shared" si="2"/>
        <v>8.8518874889724541E-2</v>
      </c>
      <c r="J30" s="62">
        <v>6204.6789539999991</v>
      </c>
      <c r="K30" s="59">
        <f t="shared" si="3"/>
        <v>68.034936000000016</v>
      </c>
      <c r="L30" s="235">
        <f t="shared" si="4"/>
        <v>1.0965101740862737E-2</v>
      </c>
      <c r="M30" s="3"/>
      <c r="N30" s="202">
        <v>20852.964612999996</v>
      </c>
      <c r="O30" s="51">
        <v>20865.566408000002</v>
      </c>
      <c r="P30" s="113">
        <v>22800.125989999997</v>
      </c>
      <c r="Q30" s="52">
        <f t="shared" si="8"/>
        <v>9.3375757986282393E-2</v>
      </c>
      <c r="R30" s="234">
        <f t="shared" si="9"/>
        <v>9.2715411802014147E-2</v>
      </c>
    </row>
    <row r="31" spans="1:18" ht="13" hidden="1" x14ac:dyDescent="0.3">
      <c r="A31" s="145" t="s">
        <v>1201</v>
      </c>
      <c r="B31" s="57">
        <v>34906.511777</v>
      </c>
      <c r="C31" s="65">
        <v>18651.035433999994</v>
      </c>
      <c r="D31" s="57">
        <v>0</v>
      </c>
      <c r="E31" s="120">
        <v>37865.843609999996</v>
      </c>
      <c r="F31" s="57">
        <f t="shared" ref="F31:F41" si="10">E31-D31</f>
        <v>37865.843609999996</v>
      </c>
      <c r="G31" s="66">
        <f t="shared" ref="G31:G41" si="11">IF(ISERROR(E31/B31-1),"n.a.",E31/B31-1)</f>
        <v>8.4778790040828778E-2</v>
      </c>
      <c r="H31" s="356">
        <f t="shared" ref="H31:H41" si="12">IF(ISERROR(E31/C31-1),"n.a.",E31/C31-1)</f>
        <v>1.0302274232438742</v>
      </c>
      <c r="J31" s="64">
        <v>34837.009696000001</v>
      </c>
      <c r="K31" s="65">
        <f t="shared" ref="K31:K41" si="13">E31-J31</f>
        <v>3028.8339139999953</v>
      </c>
      <c r="L31" s="356">
        <f t="shared" ref="L31:L41" si="14">IF(ISERROR(E31/J31-1),"n.a.",E31/J31-1)</f>
        <v>8.6942993684896219E-2</v>
      </c>
      <c r="M31" s="3"/>
      <c r="N31" s="204">
        <v>136899.933323</v>
      </c>
      <c r="O31" s="57">
        <v>136757.87960300001</v>
      </c>
      <c r="P31" s="120">
        <v>32275.597664000001</v>
      </c>
      <c r="Q31" s="189">
        <f t="shared" si="8"/>
        <v>-0.76423949317893858</v>
      </c>
      <c r="R31" s="357">
        <f t="shared" si="9"/>
        <v>-0.76399460303352074</v>
      </c>
    </row>
    <row r="32" spans="1:18" ht="13" hidden="1" x14ac:dyDescent="0.3">
      <c r="A32" s="332" t="s">
        <v>486</v>
      </c>
      <c r="B32" s="51">
        <v>3590.0895149999997</v>
      </c>
      <c r="C32" s="59">
        <v>2685.4427790000004</v>
      </c>
      <c r="D32" s="51">
        <v>0</v>
      </c>
      <c r="E32" s="113">
        <v>4326.7404099999994</v>
      </c>
      <c r="F32" s="51">
        <f t="shared" si="10"/>
        <v>4326.7404099999994</v>
      </c>
      <c r="G32" s="60">
        <f t="shared" si="11"/>
        <v>0.20519011905473339</v>
      </c>
      <c r="H32" s="235">
        <f t="shared" si="12"/>
        <v>0.61118324465330143</v>
      </c>
      <c r="J32" s="62">
        <v>3590.0915189999996</v>
      </c>
      <c r="K32" s="59">
        <f t="shared" si="13"/>
        <v>736.64889099999982</v>
      </c>
      <c r="L32" s="235">
        <f t="shared" si="14"/>
        <v>0.20518944631394498</v>
      </c>
      <c r="M32" s="3"/>
      <c r="N32" s="202">
        <v>15376.638252999999</v>
      </c>
      <c r="O32" s="51">
        <v>15376.640951000001</v>
      </c>
      <c r="P32" s="113">
        <v>4114.2053190000006</v>
      </c>
      <c r="Q32" s="52">
        <f t="shared" si="8"/>
        <v>-0.73243791969956018</v>
      </c>
      <c r="R32" s="234">
        <f t="shared" si="9"/>
        <v>-0.73243796664625649</v>
      </c>
    </row>
    <row r="33" spans="1:21" s="29" customFormat="1" ht="13" hidden="1" x14ac:dyDescent="0.3">
      <c r="A33" s="332" t="s">
        <v>487</v>
      </c>
      <c r="B33" s="51">
        <v>10.895200000000001</v>
      </c>
      <c r="C33" s="59">
        <v>0.88612000000000002</v>
      </c>
      <c r="D33" s="51">
        <v>0</v>
      </c>
      <c r="E33" s="113">
        <v>0</v>
      </c>
      <c r="F33" s="51">
        <f t="shared" si="10"/>
        <v>0</v>
      </c>
      <c r="G33" s="60">
        <f t="shared" si="11"/>
        <v>-1</v>
      </c>
      <c r="H33" s="235">
        <f t="shared" si="12"/>
        <v>-1</v>
      </c>
      <c r="I33" s="2"/>
      <c r="J33" s="62">
        <v>10.895200000000001</v>
      </c>
      <c r="K33" s="59">
        <f t="shared" si="13"/>
        <v>-10.895200000000001</v>
      </c>
      <c r="L33" s="235">
        <f t="shared" si="14"/>
        <v>-1</v>
      </c>
      <c r="M33" s="30"/>
      <c r="N33" s="202">
        <v>15.791339999999998</v>
      </c>
      <c r="O33" s="51">
        <v>15.791339999999998</v>
      </c>
      <c r="P33" s="113">
        <v>0.88612000000000002</v>
      </c>
      <c r="Q33" s="52">
        <f t="shared" si="8"/>
        <v>-0.94388569937700029</v>
      </c>
      <c r="R33" s="234">
        <f t="shared" si="9"/>
        <v>-0.94388569937700029</v>
      </c>
      <c r="T33" s="2"/>
      <c r="U33" s="2"/>
    </row>
    <row r="34" spans="1:21" s="29" customFormat="1" ht="13" hidden="1" x14ac:dyDescent="0.3">
      <c r="A34" s="332" t="s">
        <v>488</v>
      </c>
      <c r="B34" s="51">
        <v>889.54318899999976</v>
      </c>
      <c r="C34" s="59">
        <v>418.67488000000003</v>
      </c>
      <c r="D34" s="51">
        <v>0</v>
      </c>
      <c r="E34" s="113">
        <v>792.11500000000012</v>
      </c>
      <c r="F34" s="51">
        <f t="shared" si="10"/>
        <v>792.11500000000012</v>
      </c>
      <c r="G34" s="60">
        <f t="shared" si="11"/>
        <v>-0.10952609182419326</v>
      </c>
      <c r="H34" s="235">
        <f t="shared" si="12"/>
        <v>0.89195731064639006</v>
      </c>
      <c r="I34" s="2"/>
      <c r="J34" s="62">
        <v>889.54615299999989</v>
      </c>
      <c r="K34" s="59">
        <f t="shared" si="13"/>
        <v>-97.431152999999767</v>
      </c>
      <c r="L34" s="235">
        <f t="shared" si="14"/>
        <v>-0.10952905891550724</v>
      </c>
      <c r="M34" s="30"/>
      <c r="N34" s="202">
        <v>3759.1146800000001</v>
      </c>
      <c r="O34" s="51">
        <v>3762.5929230000002</v>
      </c>
      <c r="P34" s="113">
        <v>803.06788000000006</v>
      </c>
      <c r="Q34" s="52">
        <f t="shared" si="8"/>
        <v>-0.78636781573261283</v>
      </c>
      <c r="R34" s="234">
        <f t="shared" si="9"/>
        <v>-0.78656530312088724</v>
      </c>
      <c r="T34" s="2"/>
      <c r="U34" s="2"/>
    </row>
    <row r="35" spans="1:21" ht="13" hidden="1" collapsed="1" x14ac:dyDescent="0.3">
      <c r="A35" s="333" t="s">
        <v>1206</v>
      </c>
      <c r="B35" s="329">
        <v>2722.11211</v>
      </c>
      <c r="C35" s="344">
        <v>1772.1419800000003</v>
      </c>
      <c r="D35" s="329">
        <v>0</v>
      </c>
      <c r="E35" s="345">
        <v>3080.8319999999994</v>
      </c>
      <c r="F35" s="329">
        <f t="shared" si="10"/>
        <v>3080.8319999999994</v>
      </c>
      <c r="G35" s="346">
        <f t="shared" si="11"/>
        <v>0.13177998388905432</v>
      </c>
      <c r="H35" s="358">
        <f t="shared" si="12"/>
        <v>0.73847921598245692</v>
      </c>
      <c r="I35" s="29"/>
      <c r="J35" s="347">
        <v>2722.11211</v>
      </c>
      <c r="K35" s="344">
        <f t="shared" si="13"/>
        <v>358.7198899999994</v>
      </c>
      <c r="L35" s="358">
        <f t="shared" si="14"/>
        <v>0.13177998388905432</v>
      </c>
      <c r="M35" s="30"/>
      <c r="N35" s="348">
        <v>11247.08726</v>
      </c>
      <c r="O35" s="329">
        <v>11247.08726</v>
      </c>
      <c r="P35" s="345">
        <v>2920.3649799999998</v>
      </c>
      <c r="Q35" s="349">
        <f t="shared" si="8"/>
        <v>-0.74034477438561286</v>
      </c>
      <c r="R35" s="359">
        <f t="shared" si="9"/>
        <v>-0.74034477438561286</v>
      </c>
    </row>
    <row r="36" spans="1:21" ht="13" hidden="1" collapsed="1" x14ac:dyDescent="0.3">
      <c r="A36" s="333" t="s">
        <v>1207</v>
      </c>
      <c r="B36" s="329">
        <v>1238.3113099999998</v>
      </c>
      <c r="C36" s="344">
        <v>779.28019000000006</v>
      </c>
      <c r="D36" s="329">
        <v>0</v>
      </c>
      <c r="E36" s="345">
        <v>1313</v>
      </c>
      <c r="F36" s="329">
        <f t="shared" si="10"/>
        <v>1313</v>
      </c>
      <c r="G36" s="346">
        <f t="shared" si="11"/>
        <v>6.0314954241999175E-2</v>
      </c>
      <c r="H36" s="358">
        <f t="shared" si="12"/>
        <v>0.6848882043312301</v>
      </c>
      <c r="I36" s="29"/>
      <c r="J36" s="347">
        <v>1238.3113099999998</v>
      </c>
      <c r="K36" s="344">
        <f t="shared" si="13"/>
        <v>74.688690000000179</v>
      </c>
      <c r="L36" s="358">
        <f t="shared" si="14"/>
        <v>6.0314954241999175E-2</v>
      </c>
      <c r="M36" s="30"/>
      <c r="N36" s="348">
        <v>5039.9210000000003</v>
      </c>
      <c r="O36" s="329">
        <v>5039.9210000000003</v>
      </c>
      <c r="P36" s="345">
        <v>1214.2801899999999</v>
      </c>
      <c r="Q36" s="349">
        <f t="shared" si="8"/>
        <v>-0.75906761435347891</v>
      </c>
      <c r="R36" s="359">
        <f t="shared" si="9"/>
        <v>-0.75906761435347891</v>
      </c>
    </row>
    <row r="37" spans="1:21" ht="13" hidden="1" x14ac:dyDescent="0.3">
      <c r="A37" s="333" t="s">
        <v>1208</v>
      </c>
      <c r="B37" s="329">
        <v>8662.3875119999993</v>
      </c>
      <c r="C37" s="344">
        <v>5679.4959829999998</v>
      </c>
      <c r="D37" s="329">
        <v>0</v>
      </c>
      <c r="E37" s="345">
        <v>10269.395949999998</v>
      </c>
      <c r="F37" s="329">
        <f t="shared" si="10"/>
        <v>10269.395949999998</v>
      </c>
      <c r="G37" s="346">
        <f t="shared" si="11"/>
        <v>0.18551564863310621</v>
      </c>
      <c r="H37" s="358">
        <f t="shared" si="12"/>
        <v>0.80815269184776151</v>
      </c>
      <c r="I37" s="29"/>
      <c r="J37" s="347">
        <v>8662.3434049999996</v>
      </c>
      <c r="K37" s="344">
        <f t="shared" si="13"/>
        <v>1607.0525449999986</v>
      </c>
      <c r="L37" s="358">
        <f t="shared" si="14"/>
        <v>0.18552168505261402</v>
      </c>
      <c r="M37" s="30"/>
      <c r="N37" s="348">
        <v>34985.841270999998</v>
      </c>
      <c r="O37" s="329">
        <v>34985.865594999996</v>
      </c>
      <c r="P37" s="345">
        <v>9331.1469629999992</v>
      </c>
      <c r="Q37" s="349">
        <f t="shared" si="8"/>
        <v>-0.73328790664997812</v>
      </c>
      <c r="R37" s="359">
        <f t="shared" si="9"/>
        <v>-0.73328809208214762</v>
      </c>
    </row>
    <row r="38" spans="1:21" ht="13" hidden="1" x14ac:dyDescent="0.3">
      <c r="A38" s="332" t="s">
        <v>489</v>
      </c>
      <c r="B38" s="51">
        <v>12622.810932000002</v>
      </c>
      <c r="C38" s="59">
        <v>8230.9181529999987</v>
      </c>
      <c r="D38" s="51">
        <v>0</v>
      </c>
      <c r="E38" s="113">
        <v>14663.22795</v>
      </c>
      <c r="F38" s="51">
        <f t="shared" si="10"/>
        <v>14663.22795</v>
      </c>
      <c r="G38" s="60">
        <f t="shared" si="11"/>
        <v>0.16164521745527782</v>
      </c>
      <c r="H38" s="235">
        <f t="shared" si="12"/>
        <v>0.78148144319179735</v>
      </c>
      <c r="J38" s="62">
        <v>12622.766825000001</v>
      </c>
      <c r="K38" s="59">
        <f t="shared" si="13"/>
        <v>2040.4611249999998</v>
      </c>
      <c r="L38" s="235">
        <f t="shared" si="14"/>
        <v>0.16164927652460226</v>
      </c>
      <c r="M38" s="3"/>
      <c r="N38" s="202">
        <v>51272.849531</v>
      </c>
      <c r="O38" s="51">
        <v>51272.873854999998</v>
      </c>
      <c r="P38" s="113">
        <v>13465.792132999997</v>
      </c>
      <c r="Q38" s="52">
        <f t="shared" si="8"/>
        <v>-0.73736992860405648</v>
      </c>
      <c r="R38" s="234">
        <f t="shared" si="9"/>
        <v>-0.73737005319652371</v>
      </c>
    </row>
    <row r="39" spans="1:21" ht="13" hidden="1" x14ac:dyDescent="0.3">
      <c r="A39" s="56" t="s">
        <v>1203</v>
      </c>
      <c r="B39" s="51">
        <v>17113.338835999999</v>
      </c>
      <c r="C39" s="59">
        <v>11335.921931999997</v>
      </c>
      <c r="D39" s="51">
        <v>0</v>
      </c>
      <c r="E39" s="113">
        <v>19782.083360000001</v>
      </c>
      <c r="F39" s="51">
        <f t="shared" si="10"/>
        <v>19782.083360000001</v>
      </c>
      <c r="G39" s="60">
        <f t="shared" si="11"/>
        <v>0.15594528628077953</v>
      </c>
      <c r="H39" s="235">
        <f t="shared" si="12"/>
        <v>0.74507935734432551</v>
      </c>
      <c r="J39" s="62">
        <v>17113.299696999999</v>
      </c>
      <c r="K39" s="59">
        <f t="shared" si="13"/>
        <v>2668.783663000002</v>
      </c>
      <c r="L39" s="235">
        <f t="shared" si="14"/>
        <v>0.15594792998733298</v>
      </c>
      <c r="M39" s="3"/>
      <c r="N39" s="202">
        <v>70424.393803999992</v>
      </c>
      <c r="O39" s="51">
        <v>70427.899068999992</v>
      </c>
      <c r="P39" s="113">
        <v>18383.951451999998</v>
      </c>
      <c r="Q39" s="52">
        <f t="shared" si="8"/>
        <v>-0.73895477889146099</v>
      </c>
      <c r="R39" s="234">
        <f t="shared" si="9"/>
        <v>-0.7389677713658791</v>
      </c>
    </row>
    <row r="40" spans="1:21" ht="13" hidden="1" x14ac:dyDescent="0.3">
      <c r="A40" s="334" t="s">
        <v>490</v>
      </c>
      <c r="B40" s="51">
        <v>5024.4421330000023</v>
      </c>
      <c r="C40" s="59">
        <v>3018.4638169999994</v>
      </c>
      <c r="D40" s="51">
        <v>0</v>
      </c>
      <c r="E40" s="113">
        <v>5955.4263299999993</v>
      </c>
      <c r="F40" s="51">
        <f t="shared" si="10"/>
        <v>5955.4263299999993</v>
      </c>
      <c r="G40" s="60">
        <f t="shared" si="11"/>
        <v>0.18529105766496778</v>
      </c>
      <c r="H40" s="235">
        <f t="shared" si="12"/>
        <v>0.97299907868996671</v>
      </c>
      <c r="J40" s="62">
        <v>5024.3906400000005</v>
      </c>
      <c r="K40" s="59">
        <f t="shared" si="13"/>
        <v>931.03568999999879</v>
      </c>
      <c r="L40" s="235">
        <f t="shared" si="14"/>
        <v>0.18530320524599952</v>
      </c>
      <c r="M40" s="3"/>
      <c r="N40" s="202">
        <v>22491.040127</v>
      </c>
      <c r="O40" s="51">
        <v>22490.781868000002</v>
      </c>
      <c r="P40" s="113">
        <v>5521.5083169999989</v>
      </c>
      <c r="Q40" s="52">
        <f t="shared" si="8"/>
        <v>-0.75450186892995008</v>
      </c>
      <c r="R40" s="234">
        <f t="shared" si="9"/>
        <v>-0.75449904990381733</v>
      </c>
    </row>
    <row r="41" spans="1:21" ht="13" hidden="1" x14ac:dyDescent="0.3">
      <c r="A41" s="145" t="s">
        <v>1202</v>
      </c>
      <c r="B41" s="57">
        <v>22137.780969000003</v>
      </c>
      <c r="C41" s="65">
        <v>14354.385748999999</v>
      </c>
      <c r="D41" s="57">
        <v>0</v>
      </c>
      <c r="E41" s="107">
        <v>25737.509690000003</v>
      </c>
      <c r="F41" s="330">
        <f t="shared" si="10"/>
        <v>25737.509690000003</v>
      </c>
      <c r="G41" s="331">
        <f t="shared" si="11"/>
        <v>0.1626056706424539</v>
      </c>
      <c r="H41" s="360">
        <f t="shared" si="12"/>
        <v>0.79300669078041253</v>
      </c>
      <c r="J41" s="64">
        <v>22137.690337000004</v>
      </c>
      <c r="K41" s="65">
        <f t="shared" si="13"/>
        <v>3599.819352999999</v>
      </c>
      <c r="L41" s="356">
        <f t="shared" si="14"/>
        <v>0.16261043036560197</v>
      </c>
      <c r="M41" s="3"/>
      <c r="N41" s="204">
        <v>92915.433930999992</v>
      </c>
      <c r="O41" s="57">
        <v>92918.680936999997</v>
      </c>
      <c r="P41" s="107">
        <v>23905.459769000001</v>
      </c>
      <c r="Q41" s="189">
        <f t="shared" si="8"/>
        <v>-0.74271809582515158</v>
      </c>
      <c r="R41" s="357">
        <f t="shared" si="9"/>
        <v>-0.74272708643799845</v>
      </c>
    </row>
    <row r="42" spans="1:21" x14ac:dyDescent="0.25">
      <c r="E42" s="18"/>
      <c r="F42" s="18"/>
      <c r="G42" s="18"/>
      <c r="H42" s="18"/>
      <c r="M42" s="3"/>
      <c r="P42" s="18"/>
    </row>
    <row r="43" spans="1:21" x14ac:dyDescent="0.25">
      <c r="M43" s="3"/>
    </row>
    <row r="44" spans="1:21" hidden="1" outlineLevel="1" x14ac:dyDescent="0.25">
      <c r="A44" s="666" t="s">
        <v>1269</v>
      </c>
      <c r="B44" s="666">
        <f>+B20-B19-B18-B17-B16-B15</f>
        <v>0</v>
      </c>
      <c r="C44" s="666">
        <f>+C20-C19-C18-C17-C16-C15</f>
        <v>0</v>
      </c>
      <c r="D44" s="666">
        <f>+D20-D19-D18-D17-D16-D15</f>
        <v>0</v>
      </c>
      <c r="E44" s="666">
        <f>+E20-E19-E18-E17-E16-E15</f>
        <v>0</v>
      </c>
      <c r="F44" s="666">
        <f>+F20-F19-F18-F17-F16-F15</f>
        <v>-1.5063505998114124E-12</v>
      </c>
      <c r="G44" s="666"/>
      <c r="H44" s="666"/>
      <c r="I44" s="666"/>
      <c r="J44" s="666">
        <f>+J20-J19-J18-J17-J16-J15</f>
        <v>0</v>
      </c>
      <c r="K44" s="666">
        <f>+K20-K19-K18-K17-K16-K15</f>
        <v>-1.4779288903810084E-12</v>
      </c>
      <c r="L44" s="666"/>
      <c r="M44" s="666"/>
      <c r="N44" s="666">
        <f>+N20-N19-N18-N17-N16-N15</f>
        <v>5.4569682106375694E-12</v>
      </c>
      <c r="O44" s="666">
        <f>+O20-O19-O18-O17-O16-O15</f>
        <v>0</v>
      </c>
      <c r="P44" s="666">
        <f>+P20-P19-P18-P17-P16-P15</f>
        <v>0</v>
      </c>
      <c r="Q44" s="666"/>
      <c r="R44" s="666"/>
    </row>
    <row r="45" spans="1:21" collapsed="1" x14ac:dyDescent="0.25">
      <c r="B45" s="666"/>
      <c r="C45" s="666"/>
      <c r="D45" s="666"/>
      <c r="E45" s="666"/>
      <c r="F45" s="666"/>
      <c r="G45" s="666"/>
      <c r="H45" s="666"/>
      <c r="I45" s="666"/>
      <c r="J45" s="666"/>
      <c r="K45" s="666"/>
      <c r="L45" s="666"/>
      <c r="M45" s="666"/>
      <c r="N45" s="666"/>
      <c r="O45" s="666"/>
      <c r="P45" s="666"/>
      <c r="Q45" s="666"/>
      <c r="R45" s="666"/>
    </row>
    <row r="46" spans="1:21" x14ac:dyDescent="0.25">
      <c r="M46" s="3"/>
    </row>
    <row r="47" spans="1:21" x14ac:dyDescent="0.25">
      <c r="M47" s="3"/>
    </row>
    <row r="48" spans="1:21" x14ac:dyDescent="0.25">
      <c r="M48" s="3"/>
    </row>
    <row r="49" spans="13:13" x14ac:dyDescent="0.25">
      <c r="M49" s="3"/>
    </row>
    <row r="50" spans="13:13" x14ac:dyDescent="0.25">
      <c r="M50" s="3"/>
    </row>
    <row r="51" spans="13:13" x14ac:dyDescent="0.25">
      <c r="M51" s="3"/>
    </row>
    <row r="52" spans="13:13" x14ac:dyDescent="0.25">
      <c r="M52" s="3"/>
    </row>
    <row r="53" spans="13:13" x14ac:dyDescent="0.25">
      <c r="M53" s="3"/>
    </row>
    <row r="54" spans="13:13" x14ac:dyDescent="0.25">
      <c r="M54" s="3"/>
    </row>
    <row r="55" spans="13:13" x14ac:dyDescent="0.25">
      <c r="M55" s="3"/>
    </row>
    <row r="56" spans="13:13" x14ac:dyDescent="0.25">
      <c r="M56" s="3"/>
    </row>
    <row r="57" spans="13:13" x14ac:dyDescent="0.25">
      <c r="M57" s="3"/>
    </row>
    <row r="58" spans="13:13" x14ac:dyDescent="0.25">
      <c r="M58" s="3"/>
    </row>
    <row r="59" spans="13:13" x14ac:dyDescent="0.25">
      <c r="M59" s="3"/>
    </row>
    <row r="60" spans="13:13" x14ac:dyDescent="0.25">
      <c r="M60" s="3"/>
    </row>
    <row r="61" spans="13:13" x14ac:dyDescent="0.25">
      <c r="M61" s="3"/>
    </row>
    <row r="62" spans="13:13" x14ac:dyDescent="0.25">
      <c r="M62" s="3"/>
    </row>
    <row r="63" spans="13:13" x14ac:dyDescent="0.25">
      <c r="M63" s="3"/>
    </row>
    <row r="64" spans="13:13" x14ac:dyDescent="0.25">
      <c r="M64" s="3"/>
    </row>
    <row r="65" spans="13:13" x14ac:dyDescent="0.25">
      <c r="M65" s="3"/>
    </row>
    <row r="66" spans="13:13" x14ac:dyDescent="0.25">
      <c r="M66" s="3"/>
    </row>
    <row r="67" spans="13:13" x14ac:dyDescent="0.25">
      <c r="M67" s="3"/>
    </row>
    <row r="68" spans="13:13" x14ac:dyDescent="0.25">
      <c r="M68" s="3"/>
    </row>
    <row r="69" spans="13:13" x14ac:dyDescent="0.25">
      <c r="M69" s="3"/>
    </row>
    <row r="70" spans="13:13" x14ac:dyDescent="0.25">
      <c r="M70" s="3"/>
    </row>
    <row r="71" spans="13:13" x14ac:dyDescent="0.25">
      <c r="M71" s="3"/>
    </row>
    <row r="72" spans="13:13" x14ac:dyDescent="0.25">
      <c r="M72" s="3"/>
    </row>
    <row r="73" spans="13:13" x14ac:dyDescent="0.25">
      <c r="M73" s="3"/>
    </row>
    <row r="74" spans="13:13" x14ac:dyDescent="0.25">
      <c r="M74" s="3"/>
    </row>
    <row r="75" spans="13:13" x14ac:dyDescent="0.25">
      <c r="M75" s="3"/>
    </row>
    <row r="76" spans="13:13" x14ac:dyDescent="0.25">
      <c r="M76" s="3"/>
    </row>
    <row r="77" spans="13:13" x14ac:dyDescent="0.25">
      <c r="M77" s="3"/>
    </row>
    <row r="78" spans="13:13" x14ac:dyDescent="0.25">
      <c r="M78" s="3"/>
    </row>
    <row r="79" spans="13:13" x14ac:dyDescent="0.25">
      <c r="M79" s="3"/>
    </row>
    <row r="80" spans="13:13" x14ac:dyDescent="0.25">
      <c r="M80" s="3"/>
    </row>
    <row r="81" spans="13:13" x14ac:dyDescent="0.25">
      <c r="M81" s="3"/>
    </row>
    <row r="82" spans="13:13" x14ac:dyDescent="0.25">
      <c r="M82" s="3"/>
    </row>
    <row r="83" spans="13:13" x14ac:dyDescent="0.25">
      <c r="M83" s="3"/>
    </row>
    <row r="84" spans="13:13" x14ac:dyDescent="0.25">
      <c r="M84" s="3"/>
    </row>
    <row r="85" spans="13:13" x14ac:dyDescent="0.25">
      <c r="M85" s="3"/>
    </row>
    <row r="86" spans="13:13" x14ac:dyDescent="0.25">
      <c r="M86" s="3"/>
    </row>
    <row r="87" spans="13:13" x14ac:dyDescent="0.25">
      <c r="M87" s="3"/>
    </row>
    <row r="88" spans="13:13" x14ac:dyDescent="0.25">
      <c r="M88" s="3"/>
    </row>
    <row r="89" spans="13:13" x14ac:dyDescent="0.25">
      <c r="M89" s="3"/>
    </row>
    <row r="90" spans="13:13" x14ac:dyDescent="0.25">
      <c r="M90" s="3"/>
    </row>
    <row r="91" spans="13:13" x14ac:dyDescent="0.25">
      <c r="M91" s="3"/>
    </row>
    <row r="92" spans="13:13" x14ac:dyDescent="0.25">
      <c r="M92" s="3"/>
    </row>
    <row r="93" spans="13:13" x14ac:dyDescent="0.25">
      <c r="M93" s="3"/>
    </row>
  </sheetData>
  <mergeCells count="3">
    <mergeCell ref="F10:H11"/>
    <mergeCell ref="K10:L11"/>
    <mergeCell ref="Q10:R11"/>
  </mergeCells>
  <pageMargins left="0.59055118110236227" right="0.59055118110236227" top="0.59055118110236227" bottom="0.59055118110236227" header="0.31496062992125984" footer="0.11811023622047245"/>
  <pageSetup paperSize="9" scale="81" orientation="landscape" r:id="rId1"/>
  <headerFooter>
    <oddFooter>&amp;L&amp;F
&amp;A&amp;C&amp;P/&amp;N&amp;R&amp;D
&amp;T</oddFooter>
  </headerFooter>
  <customProperties>
    <customPr name="_pios_id" r:id="rId2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>
    <tabColor theme="9"/>
    <pageSetUpPr fitToPage="1"/>
  </sheetPr>
  <dimension ref="A1:M43"/>
  <sheetViews>
    <sheetView showGridLines="0" workbookViewId="0">
      <selection activeCell="D16" sqref="D16"/>
    </sheetView>
  </sheetViews>
  <sheetFormatPr defaultColWidth="9.1796875" defaultRowHeight="12.5" outlineLevelRow="1" x14ac:dyDescent="0.25"/>
  <cols>
    <col min="1" max="1" width="20.54296875" style="2" customWidth="1"/>
    <col min="2" max="5" width="12.26953125" style="2" customWidth="1"/>
    <col min="6" max="8" width="10.7265625" style="2" customWidth="1"/>
    <col min="9" max="9" width="1.26953125" style="2" customWidth="1"/>
    <col min="10" max="11" width="12.26953125" style="2" customWidth="1"/>
    <col min="12" max="12" width="13.453125" style="2" customWidth="1"/>
    <col min="13" max="13" width="2.453125" style="2" customWidth="1"/>
    <col min="14" max="16384" width="9.1796875" style="2"/>
  </cols>
  <sheetData>
    <row r="1" spans="1:13" ht="18" x14ac:dyDescent="0.4">
      <c r="A1" s="63" t="s">
        <v>1261</v>
      </c>
    </row>
    <row r="3" spans="1:13" ht="13" x14ac:dyDescent="0.3">
      <c r="A3" s="22" t="s">
        <v>96</v>
      </c>
      <c r="B3" s="3" t="s">
        <v>525</v>
      </c>
    </row>
    <row r="4" spans="1:13" ht="13" x14ac:dyDescent="0.3">
      <c r="A4" s="22" t="s">
        <v>93</v>
      </c>
      <c r="B4" s="3" t="s">
        <v>1167</v>
      </c>
    </row>
    <row r="5" spans="1:13" ht="13" hidden="1" outlineLevel="1" x14ac:dyDescent="0.3">
      <c r="A5" s="21"/>
      <c r="B5" s="3" t="s">
        <v>3</v>
      </c>
    </row>
    <row r="6" spans="1:13" ht="13" hidden="1" outlineLevel="1" x14ac:dyDescent="0.3">
      <c r="A6" s="21"/>
      <c r="B6" s="3" t="s">
        <v>1</v>
      </c>
    </row>
    <row r="7" spans="1:13" ht="13" hidden="1" outlineLevel="1" x14ac:dyDescent="0.3">
      <c r="A7" s="21"/>
      <c r="B7" s="3" t="s">
        <v>6</v>
      </c>
    </row>
    <row r="8" spans="1:13" ht="13" hidden="1" outlineLevel="1" x14ac:dyDescent="0.3">
      <c r="A8" s="21"/>
      <c r="B8" s="3" t="s">
        <v>2</v>
      </c>
    </row>
    <row r="9" spans="1:13" collapsed="1" x14ac:dyDescent="0.25"/>
    <row r="10" spans="1:13" ht="13" x14ac:dyDescent="0.3">
      <c r="A10" s="31"/>
      <c r="B10" s="226" t="str">
        <f>+structure!U1</f>
        <v>CY18</v>
      </c>
      <c r="C10" s="227" t="str">
        <f>+structure!S1</f>
        <v>CY19</v>
      </c>
      <c r="D10" s="249" t="str">
        <f>+structure!S1</f>
        <v>CY19</v>
      </c>
      <c r="E10" s="242" t="str">
        <f>+structure!S1</f>
        <v>CY19</v>
      </c>
      <c r="F10" s="720" t="s">
        <v>1142</v>
      </c>
      <c r="G10" s="714"/>
      <c r="H10" s="715"/>
      <c r="J10" s="231" t="str">
        <f>+structure!U1</f>
        <v>CY18</v>
      </c>
      <c r="K10" s="242" t="str">
        <f>+structure!S1</f>
        <v>CY19</v>
      </c>
      <c r="L10" s="723" t="s">
        <v>1142</v>
      </c>
      <c r="M10" s="190"/>
    </row>
    <row r="11" spans="1:13" ht="13" x14ac:dyDescent="0.3">
      <c r="A11" s="45" t="s">
        <v>73</v>
      </c>
      <c r="B11" s="54" t="str">
        <f>+E11</f>
        <v>Q2</v>
      </c>
      <c r="C11" s="46" t="str">
        <f>+structure!E1</f>
        <v>Q1</v>
      </c>
      <c r="D11" s="47" t="str">
        <f>+E11</f>
        <v>Q2</v>
      </c>
      <c r="E11" s="112" t="str">
        <f>+structure!N1</f>
        <v>Q2</v>
      </c>
      <c r="F11" s="717"/>
      <c r="G11" s="717"/>
      <c r="H11" s="718"/>
      <c r="J11" s="191" t="s">
        <v>524</v>
      </c>
      <c r="K11" s="112" t="s">
        <v>524</v>
      </c>
      <c r="L11" s="724"/>
      <c r="M11" s="190"/>
    </row>
    <row r="12" spans="1:13" ht="13" x14ac:dyDescent="0.3">
      <c r="A12" s="155"/>
      <c r="B12" s="54" t="s">
        <v>85</v>
      </c>
      <c r="C12" s="46" t="s">
        <v>85</v>
      </c>
      <c r="D12" s="47" t="s">
        <v>1287</v>
      </c>
      <c r="E12" s="147" t="s">
        <v>1231</v>
      </c>
      <c r="F12" s="151" t="s">
        <v>1232</v>
      </c>
      <c r="G12" s="152" t="s">
        <v>1239</v>
      </c>
      <c r="H12" s="152" t="s">
        <v>94</v>
      </c>
      <c r="J12" s="191" t="s">
        <v>85</v>
      </c>
      <c r="K12" s="147" t="s">
        <v>1231</v>
      </c>
      <c r="L12" s="152" t="s">
        <v>1239</v>
      </c>
    </row>
    <row r="13" spans="1:13" ht="13" hidden="1" outlineLevel="1" x14ac:dyDescent="0.3">
      <c r="A13" s="155"/>
      <c r="B13" s="54" t="s">
        <v>11</v>
      </c>
      <c r="C13" s="46" t="s">
        <v>11</v>
      </c>
      <c r="D13" s="47" t="s">
        <v>11</v>
      </c>
      <c r="E13" s="147" t="s">
        <v>11</v>
      </c>
      <c r="F13" s="151"/>
      <c r="G13" s="152"/>
      <c r="H13" s="152"/>
      <c r="I13" s="7"/>
      <c r="J13" s="191" t="s">
        <v>11</v>
      </c>
      <c r="K13" s="147" t="s">
        <v>11</v>
      </c>
      <c r="L13" s="152"/>
    </row>
    <row r="14" spans="1:13" ht="13" hidden="1" outlineLevel="1" x14ac:dyDescent="0.3">
      <c r="A14" s="32"/>
      <c r="B14" s="54" t="s">
        <v>58</v>
      </c>
      <c r="C14" s="46" t="s">
        <v>58</v>
      </c>
      <c r="D14" s="47" t="s">
        <v>4</v>
      </c>
      <c r="E14" s="112" t="s">
        <v>4</v>
      </c>
      <c r="F14" s="101"/>
      <c r="G14" s="12"/>
      <c r="H14" s="12"/>
      <c r="I14" s="7"/>
      <c r="J14" s="191" t="s">
        <v>58</v>
      </c>
      <c r="K14" s="112" t="s">
        <v>4</v>
      </c>
      <c r="L14" s="12"/>
    </row>
    <row r="15" spans="1:13" ht="13" hidden="1" outlineLevel="1" x14ac:dyDescent="0.3">
      <c r="A15" s="33"/>
      <c r="B15" s="55" t="s">
        <v>7</v>
      </c>
      <c r="C15" s="48" t="s">
        <v>7</v>
      </c>
      <c r="D15" s="250" t="str">
        <f>+structure!W1</f>
        <v>March Forecast</v>
      </c>
      <c r="E15" s="147" t="s">
        <v>7</v>
      </c>
      <c r="F15" s="101"/>
      <c r="G15" s="12"/>
      <c r="H15" s="12"/>
      <c r="J15" s="192" t="s">
        <v>7</v>
      </c>
      <c r="K15" s="147" t="s">
        <v>7</v>
      </c>
      <c r="L15" s="12"/>
    </row>
    <row r="16" spans="1:13" ht="13" collapsed="1" x14ac:dyDescent="0.3">
      <c r="A16" s="56" t="str">
        <f>+structure!D17</f>
        <v>Brazil</v>
      </c>
      <c r="B16" s="85">
        <v>0.62292506780695822</v>
      </c>
      <c r="C16" s="86">
        <v>0.99595847116780489</v>
      </c>
      <c r="D16" s="85">
        <v>0.779225458768252</v>
      </c>
      <c r="E16" s="117">
        <v>0.75230933423632251</v>
      </c>
      <c r="F16" s="208">
        <f t="shared" ref="F16:F21" si="0">+E16-D16</f>
        <v>-2.6916124531929486E-2</v>
      </c>
      <c r="G16" s="209">
        <f t="shared" ref="G16:G30" si="1">+E16-B16</f>
        <v>0.12938426642936429</v>
      </c>
      <c r="H16" s="210">
        <f t="shared" ref="H16:H21" si="2">+E16-C16</f>
        <v>-0.24364913693148238</v>
      </c>
      <c r="J16" s="251">
        <v>0.67299451576431035</v>
      </c>
      <c r="K16" s="117">
        <v>0.77006049158019418</v>
      </c>
      <c r="L16" s="258">
        <f t="shared" ref="L16:L21" si="3">+K16-J16</f>
        <v>9.7065975815883832E-2</v>
      </c>
      <c r="M16" s="3"/>
    </row>
    <row r="17" spans="1:13" ht="13" x14ac:dyDescent="0.3">
      <c r="A17" s="56" t="str">
        <f>+structure!D18</f>
        <v>CHILE</v>
      </c>
      <c r="B17" s="85">
        <v>0.72994086337197339</v>
      </c>
      <c r="C17" s="86">
        <v>0.77557772573777684</v>
      </c>
      <c r="D17" s="85">
        <v>0</v>
      </c>
      <c r="E17" s="117">
        <v>0.5399999766436645</v>
      </c>
      <c r="F17" s="208">
        <f t="shared" si="0"/>
        <v>0.5399999766436645</v>
      </c>
      <c r="G17" s="209">
        <f t="shared" si="1"/>
        <v>-0.18994088672830889</v>
      </c>
      <c r="H17" s="210">
        <f t="shared" si="2"/>
        <v>-0.23557774909411233</v>
      </c>
      <c r="J17" s="252">
        <v>0.71012886954897492</v>
      </c>
      <c r="K17" s="117">
        <v>0.73331030073049919</v>
      </c>
      <c r="L17" s="210">
        <f t="shared" si="3"/>
        <v>2.318143118152427E-2</v>
      </c>
      <c r="M17" s="3"/>
    </row>
    <row r="18" spans="1:13" ht="13" x14ac:dyDescent="0.3">
      <c r="A18" s="624" t="str">
        <f>+structure!D19</f>
        <v>PERU</v>
      </c>
      <c r="B18" s="85">
        <v>0.45115763851312707</v>
      </c>
      <c r="C18" s="86">
        <v>0.47972522316125454</v>
      </c>
      <c r="D18" s="85">
        <v>0</v>
      </c>
      <c r="E18" s="117">
        <v>0</v>
      </c>
      <c r="F18" s="254">
        <f t="shared" si="0"/>
        <v>0</v>
      </c>
      <c r="G18" s="209">
        <f t="shared" si="1"/>
        <v>-0.45115763851312707</v>
      </c>
      <c r="H18" s="210">
        <f t="shared" si="2"/>
        <v>-0.47972522316125454</v>
      </c>
      <c r="J18" s="252">
        <v>0.48295148283129591</v>
      </c>
      <c r="K18" s="117">
        <v>0.47972522316125443</v>
      </c>
      <c r="L18" s="210">
        <f t="shared" si="3"/>
        <v>-3.2262596700414758E-3</v>
      </c>
      <c r="M18" s="3"/>
    </row>
    <row r="19" spans="1:13" ht="13" x14ac:dyDescent="0.3">
      <c r="A19" s="56" t="str">
        <f>+structure!D20</f>
        <v>OTHER SOUTH AMERICA</v>
      </c>
      <c r="B19" s="85">
        <v>0.51279510097948078</v>
      </c>
      <c r="C19" s="86">
        <v>0.53397030687124791</v>
      </c>
      <c r="D19" s="85">
        <v>0.60026101235729035</v>
      </c>
      <c r="E19" s="117">
        <v>0.5823802189395183</v>
      </c>
      <c r="F19" s="254">
        <f t="shared" si="0"/>
        <v>-1.7880793417772045E-2</v>
      </c>
      <c r="G19" s="209">
        <f t="shared" si="1"/>
        <v>6.9585117960037524E-2</v>
      </c>
      <c r="H19" s="210">
        <f t="shared" si="2"/>
        <v>4.8409912068270389E-2</v>
      </c>
      <c r="J19" s="252">
        <v>0.54161428756473973</v>
      </c>
      <c r="K19" s="117">
        <v>0.574714325611409</v>
      </c>
      <c r="L19" s="210">
        <f t="shared" si="3"/>
        <v>3.3100038046669278E-2</v>
      </c>
      <c r="M19" s="3"/>
    </row>
    <row r="20" spans="1:13" ht="13.5" customHeight="1" x14ac:dyDescent="0.3">
      <c r="A20" s="56" t="str">
        <f>+structure!D21</f>
        <v>MexAm</v>
      </c>
      <c r="B20" s="85">
        <v>0.3483996867562647</v>
      </c>
      <c r="C20" s="86">
        <v>0.54540243981369552</v>
      </c>
      <c r="D20" s="85">
        <v>0.55404187729276155</v>
      </c>
      <c r="E20" s="117">
        <v>0.52491655082762045</v>
      </c>
      <c r="F20" s="254">
        <f t="shared" si="0"/>
        <v>-2.9125326465141099E-2</v>
      </c>
      <c r="G20" s="209">
        <f t="shared" si="1"/>
        <v>0.17651686407135575</v>
      </c>
      <c r="H20" s="210">
        <f t="shared" si="2"/>
        <v>-2.0485888986075063E-2</v>
      </c>
      <c r="J20" s="252">
        <v>0.49224708658913346</v>
      </c>
      <c r="K20" s="117">
        <v>0.55006460821147851</v>
      </c>
      <c r="L20" s="210">
        <f t="shared" si="3"/>
        <v>5.7817521622345047E-2</v>
      </c>
      <c r="M20" s="3"/>
    </row>
    <row r="21" spans="1:13" ht="13" x14ac:dyDescent="0.3">
      <c r="A21" s="613" t="str">
        <f>structure!$D$16</f>
        <v>LATAM GSR</v>
      </c>
      <c r="B21" s="148">
        <v>0.50817763260793036</v>
      </c>
      <c r="C21" s="149">
        <v>0.61899264746821447</v>
      </c>
      <c r="D21" s="148">
        <v>0.62067162444910307</v>
      </c>
      <c r="E21" s="150">
        <v>0.60211913205018186</v>
      </c>
      <c r="F21" s="255">
        <f t="shared" si="0"/>
        <v>-1.8552492398921205E-2</v>
      </c>
      <c r="G21" s="211">
        <f t="shared" si="1"/>
        <v>9.3941499442251497E-2</v>
      </c>
      <c r="H21" s="212">
        <f t="shared" si="2"/>
        <v>-1.6873515418032614E-2</v>
      </c>
      <c r="J21" s="253">
        <v>0.56074629180542712</v>
      </c>
      <c r="K21" s="150">
        <v>0.60739724290357822</v>
      </c>
      <c r="L21" s="212">
        <f t="shared" si="3"/>
        <v>4.6650951098151094E-2</v>
      </c>
      <c r="M21" s="3"/>
    </row>
    <row r="22" spans="1:13" ht="13" hidden="1" x14ac:dyDescent="0.3">
      <c r="A22" s="332" t="s">
        <v>1204</v>
      </c>
      <c r="B22" s="85">
        <v>0.59285845439050455</v>
      </c>
      <c r="C22" s="86">
        <v>0.59714580632126557</v>
      </c>
      <c r="D22" s="85">
        <v>0.5849631184341042</v>
      </c>
      <c r="E22" s="117">
        <v>0.58870874714080046</v>
      </c>
      <c r="F22" s="254">
        <f t="shared" ref="F22:F30" si="4">E22-D22</f>
        <v>3.7456287066962579E-3</v>
      </c>
      <c r="G22" s="209">
        <f t="shared" si="1"/>
        <v>-4.1497072497040932E-3</v>
      </c>
      <c r="H22" s="210">
        <f t="shared" ref="H22:H30" si="5">E22-C22</f>
        <v>-8.4370591804651118E-3</v>
      </c>
      <c r="J22" s="252">
        <v>0.60222907471362952</v>
      </c>
      <c r="K22" s="117">
        <v>0.59240878122047225</v>
      </c>
      <c r="L22" s="210">
        <f t="shared" ref="L22:L42" si="6">+K22-J22</f>
        <v>-9.8202934931572727E-3</v>
      </c>
      <c r="M22" s="3"/>
    </row>
    <row r="23" spans="1:13" ht="13" hidden="1" x14ac:dyDescent="0.3">
      <c r="A23" s="332" t="s">
        <v>1205</v>
      </c>
      <c r="B23" s="85">
        <v>0.5608570486293214</v>
      </c>
      <c r="C23" s="86">
        <v>0.603923512597207</v>
      </c>
      <c r="D23" s="85">
        <v>0.6123893801019199</v>
      </c>
      <c r="E23" s="117">
        <v>0.61764054718721517</v>
      </c>
      <c r="F23" s="254">
        <f t="shared" si="4"/>
        <v>5.2511670852952719E-3</v>
      </c>
      <c r="G23" s="209">
        <f t="shared" si="1"/>
        <v>5.6783498557893775E-2</v>
      </c>
      <c r="H23" s="210">
        <f t="shared" si="5"/>
        <v>1.371703459000817E-2</v>
      </c>
      <c r="I23" s="29"/>
      <c r="J23" s="252">
        <v>0.59356489516748623</v>
      </c>
      <c r="K23" s="117">
        <v>0.60140068586730999</v>
      </c>
      <c r="L23" s="210">
        <f t="shared" si="6"/>
        <v>7.8357906998237636E-3</v>
      </c>
      <c r="M23" s="3"/>
    </row>
    <row r="24" spans="1:13" ht="13" hidden="1" x14ac:dyDescent="0.3">
      <c r="A24" s="56" t="s">
        <v>480</v>
      </c>
      <c r="B24" s="85">
        <v>0.57384711402201038</v>
      </c>
      <c r="C24" s="86">
        <v>0.60131333483033156</v>
      </c>
      <c r="D24" s="85">
        <v>0.60127135778981899</v>
      </c>
      <c r="E24" s="117">
        <v>0.6057316693818251</v>
      </c>
      <c r="F24" s="254">
        <f t="shared" si="4"/>
        <v>4.4603115920061054E-3</v>
      </c>
      <c r="G24" s="209">
        <f t="shared" si="1"/>
        <v>3.1884555359814715E-2</v>
      </c>
      <c r="H24" s="210">
        <f t="shared" si="5"/>
        <v>4.4183345514935413E-3</v>
      </c>
      <c r="J24" s="252">
        <v>0.59681463078755859</v>
      </c>
      <c r="K24" s="117">
        <v>0.59771296147303909</v>
      </c>
      <c r="L24" s="210">
        <f t="shared" si="6"/>
        <v>8.9833068548050843E-4</v>
      </c>
      <c r="M24" s="3"/>
    </row>
    <row r="25" spans="1:13" ht="13" hidden="1" x14ac:dyDescent="0.3">
      <c r="A25" s="56" t="s">
        <v>481</v>
      </c>
      <c r="B25" s="85">
        <v>0.60997781267640383</v>
      </c>
      <c r="C25" s="86">
        <v>0.63033446096747814</v>
      </c>
      <c r="D25" s="85">
        <v>0.64830089457672291</v>
      </c>
      <c r="E25" s="117">
        <v>0.63589853295947718</v>
      </c>
      <c r="F25" s="254">
        <f t="shared" si="4"/>
        <v>-1.2402361617245727E-2</v>
      </c>
      <c r="G25" s="209">
        <f t="shared" si="1"/>
        <v>2.5920720283073351E-2</v>
      </c>
      <c r="H25" s="210">
        <f t="shared" si="5"/>
        <v>5.5640719919990422E-3</v>
      </c>
      <c r="J25" s="252">
        <v>0.61391293089660937</v>
      </c>
      <c r="K25" s="117">
        <v>0.63933068417347438</v>
      </c>
      <c r="L25" s="210">
        <f t="shared" si="6"/>
        <v>2.5417753276865018E-2</v>
      </c>
      <c r="M25" s="3"/>
    </row>
    <row r="26" spans="1:13" ht="13" hidden="1" x14ac:dyDescent="0.3">
      <c r="A26" s="145" t="s">
        <v>1149</v>
      </c>
      <c r="B26" s="148">
        <v>0.60163004173365531</v>
      </c>
      <c r="C26" s="149">
        <v>0.62288347941394762</v>
      </c>
      <c r="D26" s="148">
        <v>0.63803351913112483</v>
      </c>
      <c r="E26" s="150">
        <v>0.62926473995377918</v>
      </c>
      <c r="F26" s="255">
        <f t="shared" si="4"/>
        <v>-8.7687791773456425E-3</v>
      </c>
      <c r="G26" s="211">
        <f t="shared" si="1"/>
        <v>2.7634698220123877E-2</v>
      </c>
      <c r="H26" s="212">
        <f t="shared" si="5"/>
        <v>6.381260539831568E-3</v>
      </c>
      <c r="J26" s="253">
        <v>0.60993899164565013</v>
      </c>
      <c r="K26" s="150">
        <v>0.6299677936891307</v>
      </c>
      <c r="L26" s="212">
        <f t="shared" si="6"/>
        <v>2.0028802043480565E-2</v>
      </c>
      <c r="M26" s="3"/>
    </row>
    <row r="27" spans="1:13" ht="13" hidden="1" x14ac:dyDescent="0.3">
      <c r="A27" s="56" t="s">
        <v>491</v>
      </c>
      <c r="B27" s="85">
        <v>0.63251005663368631</v>
      </c>
      <c r="C27" s="86">
        <v>0.64160066071879163</v>
      </c>
      <c r="D27" s="85">
        <v>0.63651140516009685</v>
      </c>
      <c r="E27" s="117">
        <v>0.63740651169269225</v>
      </c>
      <c r="F27" s="254">
        <f t="shared" si="4"/>
        <v>8.9510653259539108E-4</v>
      </c>
      <c r="G27" s="209">
        <f t="shared" si="1"/>
        <v>4.896455059005933E-3</v>
      </c>
      <c r="H27" s="210">
        <f t="shared" si="5"/>
        <v>-4.1941490260993808E-3</v>
      </c>
      <c r="J27" s="252">
        <v>0.64031290390989837</v>
      </c>
      <c r="K27" s="117">
        <v>0.64254843205380241</v>
      </c>
      <c r="L27" s="210">
        <f t="shared" si="6"/>
        <v>2.235528143904042E-3</v>
      </c>
      <c r="M27" s="3"/>
    </row>
    <row r="28" spans="1:13" ht="13" hidden="1" x14ac:dyDescent="0.3">
      <c r="A28" s="56" t="s">
        <v>482</v>
      </c>
      <c r="B28" s="85">
        <v>0.62166646270881931</v>
      </c>
      <c r="C28" s="86">
        <v>0.61521516281675748</v>
      </c>
      <c r="D28" s="85">
        <v>0.59981340693274054</v>
      </c>
      <c r="E28" s="117">
        <v>0.60138241254935076</v>
      </c>
      <c r="F28" s="254">
        <f t="shared" si="4"/>
        <v>1.5690056166102195E-3</v>
      </c>
      <c r="G28" s="209">
        <f t="shared" si="1"/>
        <v>-2.0284050159468547E-2</v>
      </c>
      <c r="H28" s="210">
        <f t="shared" si="5"/>
        <v>-1.3832750267406713E-2</v>
      </c>
      <c r="J28" s="252">
        <v>0.61656430569637488</v>
      </c>
      <c r="K28" s="117">
        <v>0.60048095004281687</v>
      </c>
      <c r="L28" s="210">
        <f t="shared" si="6"/>
        <v>-1.6083355653558007E-2</v>
      </c>
      <c r="M28" s="3"/>
    </row>
    <row r="29" spans="1:13" ht="13" hidden="1" x14ac:dyDescent="0.3">
      <c r="A29" s="56" t="s">
        <v>483</v>
      </c>
      <c r="B29" s="85">
        <v>0.60285434372851765</v>
      </c>
      <c r="C29" s="86">
        <v>0.58178104057752456</v>
      </c>
      <c r="D29" s="85">
        <v>0.6012014519450235</v>
      </c>
      <c r="E29" s="117">
        <v>0.60186974628475121</v>
      </c>
      <c r="F29" s="254">
        <f t="shared" si="4"/>
        <v>6.6829433972770413E-4</v>
      </c>
      <c r="G29" s="209">
        <f t="shared" si="1"/>
        <v>-9.8459744376644398E-4</v>
      </c>
      <c r="H29" s="210">
        <f t="shared" si="5"/>
        <v>2.0088705707226651E-2</v>
      </c>
      <c r="J29" s="252">
        <v>0.60657572014120997</v>
      </c>
      <c r="K29" s="117">
        <v>0.60118704539414058</v>
      </c>
      <c r="L29" s="210">
        <f t="shared" si="6"/>
        <v>-5.3886747470693885E-3</v>
      </c>
      <c r="M29" s="3"/>
    </row>
    <row r="30" spans="1:13" ht="13" hidden="1" x14ac:dyDescent="0.3">
      <c r="A30" s="56" t="s">
        <v>484</v>
      </c>
      <c r="B30" s="85">
        <v>0.52654431116241185</v>
      </c>
      <c r="C30" s="86">
        <v>0.55213745704697592</v>
      </c>
      <c r="D30" s="85">
        <v>0.52842829395199009</v>
      </c>
      <c r="E30" s="117">
        <v>0.52718865226723943</v>
      </c>
      <c r="F30" s="254">
        <f t="shared" si="4"/>
        <v>-1.2396416847506586E-3</v>
      </c>
      <c r="G30" s="209">
        <f t="shared" si="1"/>
        <v>6.4434110482758378E-4</v>
      </c>
      <c r="H30" s="210">
        <f t="shared" si="5"/>
        <v>-2.4948804779736489E-2</v>
      </c>
      <c r="J30" s="252">
        <v>0.52146487011906795</v>
      </c>
      <c r="K30" s="117">
        <v>0.54334643007301486</v>
      </c>
      <c r="L30" s="210">
        <f t="shared" si="6"/>
        <v>2.1881559953946916E-2</v>
      </c>
      <c r="M30" s="3"/>
    </row>
    <row r="31" spans="1:13" ht="13" hidden="1" x14ac:dyDescent="0.3">
      <c r="A31" s="56" t="s">
        <v>485</v>
      </c>
      <c r="B31" s="85">
        <v>0.59099975068136823</v>
      </c>
      <c r="C31" s="86">
        <v>0.59148672446761841</v>
      </c>
      <c r="D31" s="85">
        <v>0.56777880377040268</v>
      </c>
      <c r="E31" s="117">
        <v>0.57757467910666227</v>
      </c>
      <c r="F31" s="254">
        <f t="shared" ref="F31:F42" si="7">E31-D31</f>
        <v>9.7958753362595852E-3</v>
      </c>
      <c r="G31" s="209">
        <f t="shared" ref="G31:G42" si="8">+E31-B31</f>
        <v>-1.342507157470596E-2</v>
      </c>
      <c r="H31" s="210">
        <f t="shared" ref="H31:H42" si="9">E31-C31</f>
        <v>-1.3912045360956138E-2</v>
      </c>
      <c r="J31" s="252">
        <v>0.56725712302491138</v>
      </c>
      <c r="K31" s="117">
        <v>0.5796427770977296</v>
      </c>
      <c r="L31" s="210">
        <f t="shared" si="6"/>
        <v>1.238565407281822E-2</v>
      </c>
      <c r="M31" s="3"/>
    </row>
    <row r="32" spans="1:13" ht="13" hidden="1" x14ac:dyDescent="0.3">
      <c r="A32" s="145" t="s">
        <v>1201</v>
      </c>
      <c r="B32" s="148">
        <v>0.60556506721086278</v>
      </c>
      <c r="C32" s="149">
        <v>0.60485374145444259</v>
      </c>
      <c r="D32" s="148">
        <v>0.62675301105571424</v>
      </c>
      <c r="E32" s="150">
        <v>0.63166017819689801</v>
      </c>
      <c r="F32" s="255">
        <f t="shared" si="7"/>
        <v>4.9071671411837769E-3</v>
      </c>
      <c r="G32" s="211">
        <f t="shared" si="8"/>
        <v>2.609511098603523E-2</v>
      </c>
      <c r="H32" s="212">
        <f t="shared" si="9"/>
        <v>2.680643674245542E-2</v>
      </c>
      <c r="J32" s="253">
        <v>0.60140885008962752</v>
      </c>
      <c r="K32" s="150">
        <v>0.61174661966712462</v>
      </c>
      <c r="L32" s="212">
        <f t="shared" si="6"/>
        <v>1.0337769577497102E-2</v>
      </c>
      <c r="M32" s="3"/>
    </row>
    <row r="33" spans="1:13" ht="13" hidden="1" x14ac:dyDescent="0.3">
      <c r="A33" s="332" t="s">
        <v>486</v>
      </c>
      <c r="B33" s="85">
        <v>0.58889506568720951</v>
      </c>
      <c r="C33" s="86">
        <v>0.59383567311884278</v>
      </c>
      <c r="D33" s="85">
        <v>0.59846060165241211</v>
      </c>
      <c r="E33" s="117">
        <v>0.57988601221332492</v>
      </c>
      <c r="F33" s="254">
        <f t="shared" si="7"/>
        <v>-1.8574589439087186E-2</v>
      </c>
      <c r="G33" s="209">
        <f t="shared" si="8"/>
        <v>-9.0090534738845873E-3</v>
      </c>
      <c r="H33" s="210">
        <f t="shared" si="9"/>
        <v>-1.3949660905517858E-2</v>
      </c>
      <c r="J33" s="252">
        <v>0.57890205134390305</v>
      </c>
      <c r="K33" s="117">
        <v>0.59704004255994514</v>
      </c>
      <c r="L33" s="210">
        <f t="shared" si="6"/>
        <v>1.8137991216042093E-2</v>
      </c>
      <c r="M33" s="3"/>
    </row>
    <row r="34" spans="1:13" ht="13" hidden="1" x14ac:dyDescent="0.3">
      <c r="A34" s="332" t="s">
        <v>487</v>
      </c>
      <c r="B34" s="85">
        <v>0.27383554325125065</v>
      </c>
      <c r="C34" s="86">
        <v>1.0001322751322752</v>
      </c>
      <c r="D34" s="85">
        <v>1</v>
      </c>
      <c r="E34" s="117">
        <v>1</v>
      </c>
      <c r="F34" s="254">
        <f t="shared" si="7"/>
        <v>0</v>
      </c>
      <c r="G34" s="209">
        <f t="shared" si="8"/>
        <v>0.7261644567487493</v>
      </c>
      <c r="H34" s="210">
        <f t="shared" si="9"/>
        <v>-1.3227513227520582E-4</v>
      </c>
      <c r="J34" s="252">
        <v>0.6208965863380782</v>
      </c>
      <c r="K34" s="117">
        <v>0.87504796933002515</v>
      </c>
      <c r="L34" s="210">
        <f t="shared" si="6"/>
        <v>0.25415138299194695</v>
      </c>
      <c r="M34" s="30"/>
    </row>
    <row r="35" spans="1:13" ht="13" hidden="1" x14ac:dyDescent="0.3">
      <c r="A35" s="332" t="s">
        <v>488</v>
      </c>
      <c r="B35" s="85">
        <v>0.61421199820304184</v>
      </c>
      <c r="C35" s="86">
        <v>0.62318474840746141</v>
      </c>
      <c r="D35" s="85">
        <v>0.63110329036268009</v>
      </c>
      <c r="E35" s="117">
        <v>0.61669882854527569</v>
      </c>
      <c r="F35" s="254">
        <f t="shared" si="7"/>
        <v>-1.4404461817404401E-2</v>
      </c>
      <c r="G35" s="209">
        <f t="shared" si="8"/>
        <v>2.4868303422338478E-3</v>
      </c>
      <c r="H35" s="210">
        <f t="shared" si="9"/>
        <v>-6.4859198621857184E-3</v>
      </c>
      <c r="J35" s="252">
        <v>0.60771675185245499</v>
      </c>
      <c r="K35" s="117">
        <v>0.62596879938762595</v>
      </c>
      <c r="L35" s="210">
        <f t="shared" si="6"/>
        <v>1.8252047535170957E-2</v>
      </c>
      <c r="M35" s="30"/>
    </row>
    <row r="36" spans="1:13" ht="13" hidden="1" x14ac:dyDescent="0.3">
      <c r="A36" s="333" t="s">
        <v>1206</v>
      </c>
      <c r="B36" s="327">
        <v>0.55355684116943926</v>
      </c>
      <c r="C36" s="335">
        <v>0.56200787090765381</v>
      </c>
      <c r="D36" s="327">
        <v>0.55812989464994667</v>
      </c>
      <c r="E36" s="119">
        <v>0.55606747373765986</v>
      </c>
      <c r="F36" s="336">
        <f t="shared" si="7"/>
        <v>-2.0624209122868109E-3</v>
      </c>
      <c r="G36" s="337">
        <f t="shared" si="8"/>
        <v>2.5106325682205943E-3</v>
      </c>
      <c r="H36" s="338">
        <f t="shared" si="9"/>
        <v>-5.9403971699939495E-3</v>
      </c>
      <c r="I36" s="29"/>
      <c r="J36" s="339">
        <v>0.55339337550747714</v>
      </c>
      <c r="K36" s="119">
        <v>0.555758574953921</v>
      </c>
      <c r="L36" s="338">
        <f t="shared" si="6"/>
        <v>2.3651994464438664E-3</v>
      </c>
      <c r="M36" s="30"/>
    </row>
    <row r="37" spans="1:13" ht="13" hidden="1" x14ac:dyDescent="0.3">
      <c r="A37" s="333" t="s">
        <v>1207</v>
      </c>
      <c r="B37" s="327">
        <v>0.99995135466734009</v>
      </c>
      <c r="C37" s="335">
        <v>0.99845552942551596</v>
      </c>
      <c r="D37" s="327">
        <v>1.0202478247029219</v>
      </c>
      <c r="E37" s="119">
        <v>1.0202795775822864</v>
      </c>
      <c r="F37" s="336">
        <f t="shared" si="7"/>
        <v>3.1752879364521647E-5</v>
      </c>
      <c r="G37" s="337">
        <f t="shared" si="8"/>
        <v>2.0328222914946292E-2</v>
      </c>
      <c r="H37" s="338">
        <f t="shared" si="9"/>
        <v>2.1824048156770415E-2</v>
      </c>
      <c r="I37" s="29"/>
      <c r="J37" s="339">
        <v>1.0003997876724695</v>
      </c>
      <c r="K37" s="119">
        <v>1.0053360538786222</v>
      </c>
      <c r="L37" s="338">
        <f t="shared" si="6"/>
        <v>4.9362662061527285E-3</v>
      </c>
      <c r="M37" s="30"/>
    </row>
    <row r="38" spans="1:13" ht="13" hidden="1" x14ac:dyDescent="0.3">
      <c r="A38" s="333" t="s">
        <v>1208</v>
      </c>
      <c r="B38" s="327">
        <v>0.63067646774866692</v>
      </c>
      <c r="C38" s="335">
        <v>0.63740876125065349</v>
      </c>
      <c r="D38" s="327">
        <v>0.60985209208329227</v>
      </c>
      <c r="E38" s="119">
        <v>0.61616653423950707</v>
      </c>
      <c r="F38" s="336">
        <f t="shared" si="7"/>
        <v>6.3144421562147945E-3</v>
      </c>
      <c r="G38" s="337">
        <f t="shared" si="8"/>
        <v>-1.4509933509159856E-2</v>
      </c>
      <c r="H38" s="338">
        <f t="shared" si="9"/>
        <v>-2.124222701114642E-2</v>
      </c>
      <c r="I38" s="29"/>
      <c r="J38" s="339">
        <v>0.61741341048246046</v>
      </c>
      <c r="K38" s="119">
        <v>0.61657779539749857</v>
      </c>
      <c r="L38" s="338">
        <f t="shared" si="6"/>
        <v>-8.3561508496188264E-4</v>
      </c>
      <c r="M38" s="30"/>
    </row>
    <row r="39" spans="1:13" ht="13" hidden="1" x14ac:dyDescent="0.3">
      <c r="A39" s="332" t="s">
        <v>489</v>
      </c>
      <c r="B39" s="85">
        <v>0.64335939878962245</v>
      </c>
      <c r="C39" s="86">
        <v>0.65995067320483713</v>
      </c>
      <c r="D39" s="85">
        <v>0.63526745168151355</v>
      </c>
      <c r="E39" s="117">
        <v>0.64039767836303774</v>
      </c>
      <c r="F39" s="254">
        <f t="shared" si="7"/>
        <v>5.1302266815241859E-3</v>
      </c>
      <c r="G39" s="256">
        <f t="shared" si="8"/>
        <v>-2.961720426584713E-3</v>
      </c>
      <c r="H39" s="257">
        <f t="shared" si="9"/>
        <v>-1.9552994841799398E-2</v>
      </c>
      <c r="J39" s="252">
        <v>0.63831532689350745</v>
      </c>
      <c r="K39" s="117">
        <v>0.64145005904372554</v>
      </c>
      <c r="L39" s="257">
        <f t="shared" si="6"/>
        <v>3.1347321502180892E-3</v>
      </c>
    </row>
    <row r="40" spans="1:13" ht="13" hidden="1" x14ac:dyDescent="0.3">
      <c r="A40" s="56" t="s">
        <v>1203</v>
      </c>
      <c r="B40" s="85">
        <v>0.63165322768385768</v>
      </c>
      <c r="C40" s="86">
        <v>0.64332767370052502</v>
      </c>
      <c r="D40" s="85">
        <v>0.62661837703493539</v>
      </c>
      <c r="E40" s="117">
        <v>0.62464909777755862</v>
      </c>
      <c r="F40" s="254">
        <f t="shared" si="7"/>
        <v>-1.969279257376777E-3</v>
      </c>
      <c r="G40" s="256">
        <f t="shared" si="8"/>
        <v>-7.0041299062990614E-3</v>
      </c>
      <c r="H40" s="257">
        <f t="shared" si="9"/>
        <v>-1.8678575922966401E-2</v>
      </c>
      <c r="J40" s="252">
        <v>0.62513176038767815</v>
      </c>
      <c r="K40" s="117">
        <v>0.63097948592460706</v>
      </c>
      <c r="L40" s="257">
        <f t="shared" si="6"/>
        <v>5.8477255369289161E-3</v>
      </c>
    </row>
    <row r="41" spans="1:13" ht="13" hidden="1" x14ac:dyDescent="0.3">
      <c r="A41" s="334" t="s">
        <v>490</v>
      </c>
      <c r="B41" s="85">
        <v>0.58638800764418753</v>
      </c>
      <c r="C41" s="86">
        <v>0.62837912557989939</v>
      </c>
      <c r="D41" s="85">
        <v>0.5670355472454478</v>
      </c>
      <c r="E41" s="117">
        <v>0.54987226558413793</v>
      </c>
      <c r="F41" s="254">
        <f t="shared" si="7"/>
        <v>-1.716328166130987E-2</v>
      </c>
      <c r="G41" s="256">
        <f t="shared" si="8"/>
        <v>-3.6515742060049594E-2</v>
      </c>
      <c r="H41" s="257">
        <f t="shared" si="9"/>
        <v>-7.8506859995761458E-2</v>
      </c>
      <c r="J41" s="252">
        <v>0.57075400701531465</v>
      </c>
      <c r="K41" s="117">
        <v>0.58086436204062708</v>
      </c>
      <c r="L41" s="257">
        <f t="shared" si="6"/>
        <v>1.0110355025312434E-2</v>
      </c>
    </row>
    <row r="42" spans="1:13" ht="13" hidden="1" x14ac:dyDescent="0.3">
      <c r="A42" s="145" t="s">
        <v>1202</v>
      </c>
      <c r="B42" s="148">
        <v>0.62067738250954629</v>
      </c>
      <c r="C42" s="149">
        <v>0.64009716108563519</v>
      </c>
      <c r="D42" s="148">
        <v>0.61287282796729059</v>
      </c>
      <c r="E42" s="340">
        <v>0.60385432477317413</v>
      </c>
      <c r="F42" s="341">
        <f t="shared" si="7"/>
        <v>-9.0185031941164562E-3</v>
      </c>
      <c r="G42" s="342">
        <f t="shared" si="8"/>
        <v>-1.682305773637216E-2</v>
      </c>
      <c r="H42" s="343">
        <f t="shared" si="9"/>
        <v>-3.6242836312461058E-2</v>
      </c>
      <c r="J42" s="253">
        <v>0.6129233113226179</v>
      </c>
      <c r="K42" s="340">
        <v>0.61884865669034661</v>
      </c>
      <c r="L42" s="212">
        <f t="shared" si="6"/>
        <v>5.9253453677287071E-3</v>
      </c>
      <c r="M42" s="3"/>
    </row>
    <row r="43" spans="1:13" x14ac:dyDescent="0.25">
      <c r="E43" s="18"/>
      <c r="F43" s="18"/>
      <c r="G43" s="18"/>
      <c r="H43" s="18"/>
      <c r="K43" s="18"/>
    </row>
  </sheetData>
  <mergeCells count="2">
    <mergeCell ref="F10:H11"/>
    <mergeCell ref="L10:L11"/>
  </mergeCells>
  <pageMargins left="0.59055118110236227" right="0.59055118110236227" top="0.59055118110236227" bottom="0.59055118110236227" header="0.31496062992125984" footer="0.11811023622047245"/>
  <pageSetup paperSize="9" scale="95" orientation="landscape" r:id="rId1"/>
  <headerFooter>
    <oddFooter>&amp;L&amp;F
&amp;A&amp;C&amp;P/&amp;N&amp;R&amp;D
&amp;T</oddFooter>
  </headerFooter>
  <customProperties>
    <customPr name="_pios_id" r:id="rId2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4">
    <tabColor theme="9"/>
  </sheetPr>
  <dimension ref="A1:AO227"/>
  <sheetViews>
    <sheetView showGridLines="0" zoomScale="85" zoomScaleNormal="85" workbookViewId="0">
      <selection activeCell="B41" sqref="B41:S52"/>
    </sheetView>
  </sheetViews>
  <sheetFormatPr defaultColWidth="9.1796875" defaultRowHeight="12.5" outlineLevelRow="1" outlineLevelCol="1" x14ac:dyDescent="0.25"/>
  <cols>
    <col min="1" max="1" width="37.26953125" style="2" customWidth="1"/>
    <col min="2" max="2" width="9.81640625" style="2" customWidth="1"/>
    <col min="3" max="3" width="7.81640625" style="2" hidden="1" customWidth="1" outlineLevel="1"/>
    <col min="4" max="4" width="7.81640625" style="2" customWidth="1" collapsed="1"/>
    <col min="5" max="5" width="7.81640625" style="2" customWidth="1"/>
    <col min="6" max="6" width="7.81640625" style="2" hidden="1" customWidth="1" outlineLevel="1"/>
    <col min="7" max="7" width="7.81640625" style="2" customWidth="1" collapsed="1"/>
    <col min="8" max="8" width="7.81640625" style="2" customWidth="1"/>
    <col min="9" max="9" width="7.81640625" style="2" hidden="1" customWidth="1" outlineLevel="1"/>
    <col min="10" max="10" width="7.81640625" style="2" customWidth="1" collapsed="1"/>
    <col min="11" max="11" width="7.81640625" style="2" customWidth="1"/>
    <col min="12" max="12" width="7.81640625" style="2" hidden="1" customWidth="1" outlineLevel="1"/>
    <col min="13" max="13" width="7.81640625" style="2" customWidth="1" collapsed="1"/>
    <col min="14" max="14" width="7.81640625" style="2" customWidth="1"/>
    <col min="15" max="15" width="7.81640625" style="2" hidden="1" customWidth="1" outlineLevel="1"/>
    <col min="16" max="16" width="7.81640625" style="2" customWidth="1" collapsed="1"/>
    <col min="17" max="17" width="7.81640625" style="2" customWidth="1"/>
    <col min="18" max="18" width="7.81640625" style="2" hidden="1" customWidth="1" outlineLevel="1"/>
    <col min="19" max="19" width="7.81640625" style="2" customWidth="1" collapsed="1"/>
    <col min="20" max="20" width="7.81640625" style="2" customWidth="1"/>
    <col min="21" max="22" width="7.81640625" style="2" hidden="1" customWidth="1" outlineLevel="1"/>
    <col min="23" max="23" width="7.81640625" style="2" customWidth="1" collapsed="1"/>
    <col min="24" max="40" width="7.81640625" style="2" customWidth="1"/>
    <col min="41" max="16384" width="9.1796875" style="2"/>
  </cols>
  <sheetData>
    <row r="1" spans="1:41" ht="18" x14ac:dyDescent="0.4">
      <c r="A1" s="41" t="s">
        <v>1268</v>
      </c>
    </row>
    <row r="3" spans="1:41" hidden="1" outlineLevel="1" x14ac:dyDescent="0.25">
      <c r="B3" s="3" t="s">
        <v>3</v>
      </c>
      <c r="D3" s="3"/>
      <c r="P3" s="3"/>
      <c r="S3" s="3"/>
    </row>
    <row r="4" spans="1:41" ht="13" hidden="1" outlineLevel="1" x14ac:dyDescent="0.3">
      <c r="B4" s="3" t="s">
        <v>1</v>
      </c>
      <c r="D4" s="3"/>
      <c r="P4" s="3"/>
      <c r="S4" s="3"/>
      <c r="U4" s="611" t="s">
        <v>1269</v>
      </c>
      <c r="V4" s="611" t="s">
        <v>1269</v>
      </c>
    </row>
    <row r="5" spans="1:41" hidden="1" outlineLevel="1" x14ac:dyDescent="0.25">
      <c r="B5" s="3" t="s">
        <v>6</v>
      </c>
      <c r="D5" s="3"/>
      <c r="P5" s="3"/>
      <c r="S5" s="3"/>
    </row>
    <row r="6" spans="1:41" hidden="1" outlineLevel="1" x14ac:dyDescent="0.25">
      <c r="B6" s="3" t="s">
        <v>2</v>
      </c>
      <c r="D6" s="3"/>
      <c r="P6" s="3"/>
      <c r="S6" s="3"/>
    </row>
    <row r="7" spans="1:41" hidden="1" outlineLevel="1" x14ac:dyDescent="0.25">
      <c r="B7" s="3" t="s">
        <v>9</v>
      </c>
      <c r="D7" s="3"/>
      <c r="P7" s="3"/>
      <c r="S7" s="3"/>
    </row>
    <row r="8" spans="1:41" hidden="1" outlineLevel="1" x14ac:dyDescent="0.25">
      <c r="P8" s="3"/>
      <c r="S8" s="3"/>
    </row>
    <row r="9" spans="1:41" s="167" customFormat="1" ht="13" hidden="1" outlineLevel="1" x14ac:dyDescent="0.3">
      <c r="A9" s="225" t="str">
        <f>B10&amp;" "&amp;B11</f>
        <v>CY19 Q2</v>
      </c>
      <c r="B9" s="194" t="str">
        <f>structure!$D$16</f>
        <v>LATAM GSR</v>
      </c>
      <c r="C9" s="551" t="str">
        <f>B9</f>
        <v>LATAM GSR</v>
      </c>
      <c r="D9" s="389"/>
      <c r="E9" s="194" t="str">
        <f>+structure!D17</f>
        <v>Brazil</v>
      </c>
      <c r="F9" s="195" t="str">
        <f>E9</f>
        <v>Brazil</v>
      </c>
      <c r="G9" s="168"/>
      <c r="H9" s="194" t="str">
        <f>+structure!D18</f>
        <v>CHILE</v>
      </c>
      <c r="I9" s="195" t="str">
        <f>H9</f>
        <v>CHILE</v>
      </c>
      <c r="J9" s="168"/>
      <c r="K9" s="194" t="str">
        <f>+structure!D19</f>
        <v>PERU</v>
      </c>
      <c r="L9" s="195" t="str">
        <f>K9</f>
        <v>PERU</v>
      </c>
      <c r="M9" s="168"/>
      <c r="N9" s="194" t="str">
        <f>+structure!D20</f>
        <v>OTHER SOUTH AMERICA</v>
      </c>
      <c r="O9" s="195" t="str">
        <f>N9</f>
        <v>OTHER SOUTH AMERICA</v>
      </c>
      <c r="P9" s="168"/>
      <c r="Q9" s="194" t="str">
        <f>+structure!D21</f>
        <v>MexAm</v>
      </c>
      <c r="R9" s="195" t="str">
        <f>Q9</f>
        <v>MexAm</v>
      </c>
      <c r="S9" s="168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</row>
    <row r="10" spans="1:41" s="176" customFormat="1" hidden="1" outlineLevel="1" x14ac:dyDescent="0.25">
      <c r="B10" s="197" t="str">
        <f>+structure!S1</f>
        <v>CY19</v>
      </c>
      <c r="C10" s="198" t="str">
        <f>+structure!U1</f>
        <v>CY18</v>
      </c>
      <c r="D10" s="196"/>
      <c r="E10" s="197" t="str">
        <f>B10</f>
        <v>CY19</v>
      </c>
      <c r="F10" s="198" t="str">
        <f>+C10</f>
        <v>CY18</v>
      </c>
      <c r="G10" s="179"/>
      <c r="H10" s="197" t="str">
        <f>E10</f>
        <v>CY19</v>
      </c>
      <c r="I10" s="198" t="str">
        <f>+F10</f>
        <v>CY18</v>
      </c>
      <c r="J10" s="179"/>
      <c r="K10" s="197" t="str">
        <f>H10</f>
        <v>CY19</v>
      </c>
      <c r="L10" s="198" t="str">
        <f>+I10</f>
        <v>CY18</v>
      </c>
      <c r="M10" s="179"/>
      <c r="N10" s="197" t="str">
        <f>K10</f>
        <v>CY19</v>
      </c>
      <c r="O10" s="198" t="str">
        <f>+L10</f>
        <v>CY18</v>
      </c>
      <c r="P10" s="179"/>
      <c r="Q10" s="197" t="str">
        <f>N10</f>
        <v>CY19</v>
      </c>
      <c r="R10" s="198" t="str">
        <f>+O10</f>
        <v>CY18</v>
      </c>
      <c r="S10" s="179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</row>
    <row r="11" spans="1:41" s="176" customFormat="1" hidden="1" outlineLevel="1" x14ac:dyDescent="0.25">
      <c r="B11" s="197" t="str">
        <f>structure!N1</f>
        <v>Q2</v>
      </c>
      <c r="C11" s="198" t="str">
        <f>B11</f>
        <v>Q2</v>
      </c>
      <c r="D11" s="196"/>
      <c r="E11" s="197" t="str">
        <f>B11</f>
        <v>Q2</v>
      </c>
      <c r="F11" s="198" t="str">
        <f>+C11</f>
        <v>Q2</v>
      </c>
      <c r="G11" s="179"/>
      <c r="H11" s="197" t="str">
        <f>E11</f>
        <v>Q2</v>
      </c>
      <c r="I11" s="198" t="str">
        <f>+F11</f>
        <v>Q2</v>
      </c>
      <c r="J11" s="179"/>
      <c r="K11" s="197" t="str">
        <f>H11</f>
        <v>Q2</v>
      </c>
      <c r="L11" s="198" t="str">
        <f>+I11</f>
        <v>Q2</v>
      </c>
      <c r="M11" s="179"/>
      <c r="N11" s="197" t="str">
        <f>K11</f>
        <v>Q2</v>
      </c>
      <c r="O11" s="198" t="str">
        <f>+L11</f>
        <v>Q2</v>
      </c>
      <c r="P11" s="179"/>
      <c r="Q11" s="197" t="str">
        <f>N11</f>
        <v>Q2</v>
      </c>
      <c r="R11" s="198" t="str">
        <f>+O11</f>
        <v>Q2</v>
      </c>
      <c r="S11" s="179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</row>
    <row r="12" spans="1:41" s="176" customFormat="1" hidden="1" outlineLevel="1" x14ac:dyDescent="0.25">
      <c r="B12" s="197" t="s">
        <v>4</v>
      </c>
      <c r="C12" s="198" t="s">
        <v>58</v>
      </c>
      <c r="D12" s="196"/>
      <c r="E12" s="197" t="s">
        <v>4</v>
      </c>
      <c r="F12" s="198" t="s">
        <v>58</v>
      </c>
      <c r="G12" s="179"/>
      <c r="H12" s="197" t="s">
        <v>4</v>
      </c>
      <c r="I12" s="198" t="s">
        <v>58</v>
      </c>
      <c r="J12" s="179"/>
      <c r="K12" s="197" t="s">
        <v>4</v>
      </c>
      <c r="L12" s="198" t="s">
        <v>58</v>
      </c>
      <c r="M12" s="179"/>
      <c r="N12" s="197" t="s">
        <v>4</v>
      </c>
      <c r="O12" s="198" t="s">
        <v>58</v>
      </c>
      <c r="P12" s="179"/>
      <c r="Q12" s="197" t="s">
        <v>4</v>
      </c>
      <c r="R12" s="198" t="s">
        <v>58</v>
      </c>
      <c r="S12" s="179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</row>
    <row r="13" spans="1:41" s="176" customFormat="1" hidden="1" outlineLevel="1" x14ac:dyDescent="0.25">
      <c r="B13" s="10" t="s">
        <v>7</v>
      </c>
      <c r="C13" s="198" t="s">
        <v>59</v>
      </c>
      <c r="D13" s="390"/>
      <c r="E13" s="10" t="s">
        <v>7</v>
      </c>
      <c r="F13" s="198" t="s">
        <v>59</v>
      </c>
      <c r="G13" s="179"/>
      <c r="H13" s="10" t="s">
        <v>7</v>
      </c>
      <c r="I13" s="198" t="s">
        <v>59</v>
      </c>
      <c r="J13" s="179"/>
      <c r="K13" s="10" t="s">
        <v>7</v>
      </c>
      <c r="L13" s="198" t="s">
        <v>59</v>
      </c>
      <c r="M13" s="179"/>
      <c r="N13" s="10" t="s">
        <v>7</v>
      </c>
      <c r="O13" s="198" t="s">
        <v>59</v>
      </c>
      <c r="P13" s="179"/>
      <c r="Q13" s="10" t="s">
        <v>7</v>
      </c>
      <c r="R13" s="198" t="s">
        <v>59</v>
      </c>
      <c r="S13" s="179"/>
      <c r="T13" s="49"/>
      <c r="U13" s="214"/>
      <c r="V13" s="213"/>
      <c r="W13" s="49"/>
      <c r="X13" s="214"/>
      <c r="Y13" s="213"/>
      <c r="Z13" s="49"/>
      <c r="AA13" s="214"/>
      <c r="AB13" s="213"/>
      <c r="AC13" s="49"/>
      <c r="AD13" s="214"/>
      <c r="AE13" s="213"/>
      <c r="AF13" s="49"/>
      <c r="AG13" s="214"/>
      <c r="AH13" s="213"/>
      <c r="AI13" s="49"/>
      <c r="AJ13" s="214"/>
      <c r="AK13" s="213"/>
      <c r="AL13" s="49"/>
      <c r="AM13" s="214"/>
      <c r="AN13" s="213"/>
      <c r="AO13" s="213"/>
    </row>
    <row r="14" spans="1:41" s="167" customFormat="1" hidden="1" outlineLevel="1" x14ac:dyDescent="0.25">
      <c r="B14" s="199" t="s">
        <v>502</v>
      </c>
      <c r="C14" s="170"/>
      <c r="D14" s="200"/>
      <c r="E14" s="199" t="s">
        <v>502</v>
      </c>
      <c r="F14" s="170"/>
      <c r="G14" s="200" t="s">
        <v>106</v>
      </c>
      <c r="H14" s="199" t="s">
        <v>502</v>
      </c>
      <c r="I14" s="170"/>
      <c r="J14" s="200" t="s">
        <v>106</v>
      </c>
      <c r="K14" s="199" t="s">
        <v>502</v>
      </c>
      <c r="L14" s="170"/>
      <c r="M14" s="200" t="s">
        <v>106</v>
      </c>
      <c r="N14" s="199" t="s">
        <v>502</v>
      </c>
      <c r="O14" s="170"/>
      <c r="P14" s="200" t="s">
        <v>106</v>
      </c>
      <c r="Q14" s="199" t="s">
        <v>502</v>
      </c>
      <c r="R14" s="170"/>
      <c r="S14" s="200" t="s">
        <v>106</v>
      </c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</row>
    <row r="15" spans="1:41" ht="13" hidden="1" outlineLevel="1" x14ac:dyDescent="0.3">
      <c r="A15" s="180" t="s">
        <v>1167</v>
      </c>
      <c r="B15" s="614">
        <v>7972.9360899999992</v>
      </c>
      <c r="C15" s="615">
        <v>5133.2845260000013</v>
      </c>
      <c r="D15" s="616"/>
      <c r="E15" s="614">
        <v>1720.74377</v>
      </c>
      <c r="F15" s="615">
        <v>1027.291708</v>
      </c>
      <c r="G15" s="224"/>
      <c r="H15" s="614">
        <v>179.82273000000001</v>
      </c>
      <c r="I15" s="615">
        <v>569.4403319999999</v>
      </c>
      <c r="J15" s="224"/>
      <c r="K15" s="614">
        <v>0</v>
      </c>
      <c r="L15" s="615">
        <v>1712.8667210000003</v>
      </c>
      <c r="M15" s="224"/>
      <c r="N15" s="614">
        <v>3855.2044299999998</v>
      </c>
      <c r="O15" s="615">
        <v>872.36155200000007</v>
      </c>
      <c r="P15" s="224"/>
      <c r="Q15" s="614">
        <v>2217.16516</v>
      </c>
      <c r="R15" s="615">
        <v>951.32421299999999</v>
      </c>
      <c r="S15" s="224"/>
      <c r="T15" s="70"/>
      <c r="U15" s="603">
        <f t="shared" ref="U15:U50" si="0">+B15-E15-H15-K15-N15-Q15</f>
        <v>0</v>
      </c>
      <c r="V15" s="603">
        <f t="shared" ref="V15:V50" si="1">+C15-F15-I15-L15-O15-R15</f>
        <v>1.0231815394945443E-12</v>
      </c>
      <c r="W15" s="603"/>
      <c r="X15" s="70"/>
      <c r="Y15" s="218"/>
      <c r="Z15" s="70"/>
      <c r="AA15" s="70"/>
      <c r="AB15" s="218"/>
      <c r="AC15" s="70"/>
      <c r="AD15" s="70"/>
      <c r="AE15" s="218"/>
      <c r="AF15" s="70"/>
      <c r="AG15" s="70"/>
      <c r="AH15" s="218"/>
      <c r="AI15" s="70"/>
      <c r="AJ15" s="70"/>
      <c r="AK15" s="218"/>
      <c r="AL15" s="70"/>
      <c r="AM15" s="70"/>
      <c r="AN15" s="218"/>
      <c r="AO15" s="49"/>
    </row>
    <row r="16" spans="1:41" ht="13" hidden="1" outlineLevel="1" x14ac:dyDescent="0.3">
      <c r="A16" s="180" t="s">
        <v>1216</v>
      </c>
      <c r="B16" s="614">
        <v>3979.4669999999996</v>
      </c>
      <c r="C16" s="615">
        <v>3430.8152460000001</v>
      </c>
      <c r="D16" s="616"/>
      <c r="E16" s="614">
        <v>240.12309000000002</v>
      </c>
      <c r="F16" s="615">
        <v>171.46193999999997</v>
      </c>
      <c r="G16" s="216"/>
      <c r="H16" s="614">
        <v>0</v>
      </c>
      <c r="I16" s="615">
        <v>331.82074999999998</v>
      </c>
      <c r="J16" s="216"/>
      <c r="K16" s="614">
        <v>0</v>
      </c>
      <c r="L16" s="615">
        <v>1564.1548499999999</v>
      </c>
      <c r="M16" s="216"/>
      <c r="N16" s="614">
        <v>2438.7925999999998</v>
      </c>
      <c r="O16" s="615">
        <v>542.09299099999987</v>
      </c>
      <c r="P16" s="216"/>
      <c r="Q16" s="614">
        <v>1300.5513100000001</v>
      </c>
      <c r="R16" s="615">
        <v>821.28471499999989</v>
      </c>
      <c r="S16" s="216"/>
      <c r="T16" s="70"/>
      <c r="U16" s="603">
        <f t="shared" si="0"/>
        <v>0</v>
      </c>
      <c r="V16" s="603">
        <f t="shared" si="1"/>
        <v>0</v>
      </c>
      <c r="W16" s="70"/>
      <c r="X16" s="70"/>
      <c r="Y16" s="218"/>
      <c r="Z16" s="70"/>
      <c r="AA16" s="70"/>
      <c r="AB16" s="218"/>
      <c r="AC16" s="70"/>
      <c r="AD16" s="70"/>
      <c r="AE16" s="218"/>
      <c r="AF16" s="70"/>
      <c r="AG16" s="70"/>
      <c r="AH16" s="218"/>
      <c r="AI16" s="70"/>
      <c r="AJ16" s="70"/>
      <c r="AK16" s="218"/>
      <c r="AL16" s="70"/>
      <c r="AM16" s="70"/>
      <c r="AN16" s="218"/>
      <c r="AO16" s="49"/>
    </row>
    <row r="17" spans="1:41" ht="13" hidden="1" outlineLevel="1" x14ac:dyDescent="0.3">
      <c r="A17" s="193" t="s">
        <v>101</v>
      </c>
      <c r="B17" s="617">
        <v>1199.3433500000001</v>
      </c>
      <c r="C17" s="618">
        <v>774.33666800000003</v>
      </c>
      <c r="D17" s="619"/>
      <c r="E17" s="617">
        <v>69.460439999999991</v>
      </c>
      <c r="F17" s="618">
        <v>51.195359999999994</v>
      </c>
      <c r="G17" s="217"/>
      <c r="H17" s="617">
        <v>0</v>
      </c>
      <c r="I17" s="618">
        <v>148.63863999999998</v>
      </c>
      <c r="J17" s="217"/>
      <c r="K17" s="617">
        <v>0</v>
      </c>
      <c r="L17" s="618">
        <v>268.04361</v>
      </c>
      <c r="M17" s="217"/>
      <c r="N17" s="617">
        <v>680.03939000000003</v>
      </c>
      <c r="O17" s="618">
        <v>178.278684</v>
      </c>
      <c r="P17" s="217"/>
      <c r="Q17" s="617">
        <v>449.84352000000001</v>
      </c>
      <c r="R17" s="618">
        <v>128.180374</v>
      </c>
      <c r="S17" s="217"/>
      <c r="T17" s="49"/>
      <c r="U17" s="603">
        <f t="shared" si="0"/>
        <v>0</v>
      </c>
      <c r="V17" s="603">
        <f t="shared" si="1"/>
        <v>0</v>
      </c>
      <c r="W17" s="49"/>
      <c r="X17" s="49"/>
      <c r="Y17" s="219"/>
      <c r="Z17" s="49"/>
      <c r="AA17" s="49"/>
      <c r="AB17" s="219"/>
      <c r="AC17" s="49"/>
      <c r="AD17" s="49"/>
      <c r="AE17" s="219"/>
      <c r="AF17" s="49"/>
      <c r="AG17" s="49"/>
      <c r="AH17" s="219"/>
      <c r="AI17" s="49"/>
      <c r="AJ17" s="49"/>
      <c r="AK17" s="219"/>
      <c r="AL17" s="49"/>
      <c r="AM17" s="49"/>
      <c r="AN17" s="219"/>
      <c r="AO17" s="49"/>
    </row>
    <row r="18" spans="1:41" ht="13" hidden="1" outlineLevel="1" x14ac:dyDescent="0.3">
      <c r="A18" s="193" t="s">
        <v>504</v>
      </c>
      <c r="B18" s="617">
        <v>1623.9567700000002</v>
      </c>
      <c r="C18" s="618">
        <v>1757.01703</v>
      </c>
      <c r="D18" s="619"/>
      <c r="E18" s="617">
        <v>53.776299999999999</v>
      </c>
      <c r="F18" s="618">
        <v>50.845539999999993</v>
      </c>
      <c r="G18" s="217"/>
      <c r="H18" s="617">
        <v>0</v>
      </c>
      <c r="I18" s="618">
        <v>32.201540000000001</v>
      </c>
      <c r="J18" s="217"/>
      <c r="K18" s="617">
        <v>0</v>
      </c>
      <c r="L18" s="618">
        <v>988.79986000000008</v>
      </c>
      <c r="M18" s="217"/>
      <c r="N18" s="617">
        <v>1019.9804700000001</v>
      </c>
      <c r="O18" s="618">
        <v>134.33361999999997</v>
      </c>
      <c r="P18" s="217"/>
      <c r="Q18" s="617">
        <v>550.20000000000005</v>
      </c>
      <c r="R18" s="618">
        <v>550.83647000000008</v>
      </c>
      <c r="S18" s="217"/>
      <c r="T18" s="49"/>
      <c r="U18" s="603">
        <f t="shared" si="0"/>
        <v>0</v>
      </c>
      <c r="V18" s="603">
        <f t="shared" si="1"/>
        <v>0</v>
      </c>
      <c r="W18" s="49"/>
      <c r="X18" s="49"/>
      <c r="Y18" s="219"/>
      <c r="Z18" s="49"/>
      <c r="AA18" s="49"/>
      <c r="AB18" s="219"/>
      <c r="AC18" s="49"/>
      <c r="AD18" s="49"/>
      <c r="AE18" s="219"/>
      <c r="AF18" s="49"/>
      <c r="AG18" s="49"/>
      <c r="AH18" s="219"/>
      <c r="AI18" s="49"/>
      <c r="AJ18" s="49"/>
      <c r="AK18" s="219"/>
      <c r="AL18" s="49"/>
      <c r="AM18" s="49"/>
      <c r="AN18" s="219"/>
      <c r="AO18" s="49"/>
    </row>
    <row r="19" spans="1:41" ht="13" hidden="1" outlineLevel="1" x14ac:dyDescent="0.3">
      <c r="A19" s="193" t="s">
        <v>102</v>
      </c>
      <c r="B19" s="617">
        <v>412.35833999999994</v>
      </c>
      <c r="C19" s="618">
        <v>310.54632599999997</v>
      </c>
      <c r="D19" s="619"/>
      <c r="E19" s="617">
        <v>51.727319999999999</v>
      </c>
      <c r="F19" s="618">
        <v>20.900589999999998</v>
      </c>
      <c r="G19" s="217"/>
      <c r="H19" s="617">
        <v>0</v>
      </c>
      <c r="I19" s="618">
        <v>78.429050000000004</v>
      </c>
      <c r="J19" s="217"/>
      <c r="K19" s="617">
        <v>0</v>
      </c>
      <c r="L19" s="618">
        <v>94.737180000000009</v>
      </c>
      <c r="M19" s="217"/>
      <c r="N19" s="617">
        <v>252.83583999999999</v>
      </c>
      <c r="O19" s="618">
        <v>91.934134</v>
      </c>
      <c r="P19" s="217"/>
      <c r="Q19" s="617">
        <v>107.79518</v>
      </c>
      <c r="R19" s="618">
        <v>24.545372</v>
      </c>
      <c r="S19" s="217"/>
      <c r="T19" s="49"/>
      <c r="U19" s="603">
        <f t="shared" si="0"/>
        <v>0</v>
      </c>
      <c r="V19" s="603">
        <f t="shared" si="1"/>
        <v>-8.5265128291212022E-14</v>
      </c>
      <c r="W19" s="49"/>
      <c r="X19" s="49"/>
      <c r="Y19" s="219"/>
      <c r="Z19" s="49"/>
      <c r="AA19" s="49"/>
      <c r="AB19" s="219"/>
      <c r="AC19" s="49"/>
      <c r="AD19" s="49"/>
      <c r="AE19" s="219"/>
      <c r="AF19" s="49"/>
      <c r="AG19" s="49"/>
      <c r="AH19" s="219"/>
      <c r="AI19" s="49"/>
      <c r="AJ19" s="49"/>
      <c r="AK19" s="219"/>
      <c r="AL19" s="49"/>
      <c r="AM19" s="49"/>
      <c r="AN19" s="219"/>
      <c r="AO19" s="49"/>
    </row>
    <row r="20" spans="1:41" ht="13" hidden="1" outlineLevel="1" x14ac:dyDescent="0.3">
      <c r="A20" s="193" t="s">
        <v>507</v>
      </c>
      <c r="B20" s="617">
        <v>511.44488000000001</v>
      </c>
      <c r="C20" s="618">
        <v>433.050524</v>
      </c>
      <c r="D20" s="619"/>
      <c r="E20" s="617">
        <v>43.614620000000002</v>
      </c>
      <c r="F20" s="618">
        <v>22.81551</v>
      </c>
      <c r="G20" s="217"/>
      <c r="H20" s="617">
        <v>0</v>
      </c>
      <c r="I20" s="618">
        <v>47.605130000000003</v>
      </c>
      <c r="J20" s="217"/>
      <c r="K20" s="617">
        <v>0</v>
      </c>
      <c r="L20" s="618">
        <v>186.05029999999999</v>
      </c>
      <c r="M20" s="217"/>
      <c r="N20" s="617">
        <v>353.38866000000002</v>
      </c>
      <c r="O20" s="618">
        <v>71.269660000000002</v>
      </c>
      <c r="P20" s="217"/>
      <c r="Q20" s="617">
        <v>114.44159999999999</v>
      </c>
      <c r="R20" s="618">
        <v>105.30992400000001</v>
      </c>
      <c r="S20" s="217"/>
      <c r="T20" s="49"/>
      <c r="U20" s="603">
        <f t="shared" si="0"/>
        <v>0</v>
      </c>
      <c r="V20" s="603">
        <f t="shared" si="1"/>
        <v>0</v>
      </c>
      <c r="W20" s="49"/>
      <c r="X20" s="49"/>
      <c r="Y20" s="219"/>
      <c r="Z20" s="49"/>
      <c r="AA20" s="49"/>
      <c r="AB20" s="219"/>
      <c r="AC20" s="49"/>
      <c r="AD20" s="49"/>
      <c r="AE20" s="219"/>
      <c r="AF20" s="49"/>
      <c r="AG20" s="49"/>
      <c r="AH20" s="219"/>
      <c r="AI20" s="49"/>
      <c r="AJ20" s="49"/>
      <c r="AK20" s="219"/>
      <c r="AL20" s="49"/>
      <c r="AM20" s="49"/>
      <c r="AN20" s="219"/>
      <c r="AO20" s="49"/>
    </row>
    <row r="21" spans="1:41" ht="13" hidden="1" outlineLevel="1" x14ac:dyDescent="0.3">
      <c r="A21" s="193" t="s">
        <v>505</v>
      </c>
      <c r="B21" s="617">
        <v>144.42757</v>
      </c>
      <c r="C21" s="618">
        <v>115.081208</v>
      </c>
      <c r="D21" s="619"/>
      <c r="E21" s="617">
        <v>14.471880000000001</v>
      </c>
      <c r="F21" s="618">
        <v>15.236550000000001</v>
      </c>
      <c r="G21" s="217"/>
      <c r="H21" s="617">
        <v>0</v>
      </c>
      <c r="I21" s="618">
        <v>20.060590000000001</v>
      </c>
      <c r="J21" s="217"/>
      <c r="K21" s="617">
        <v>0</v>
      </c>
      <c r="L21" s="618">
        <v>19.403730000000003</v>
      </c>
      <c r="M21" s="217"/>
      <c r="N21" s="617">
        <v>97.461320000000001</v>
      </c>
      <c r="O21" s="618">
        <v>49.783732999999998</v>
      </c>
      <c r="P21" s="217"/>
      <c r="Q21" s="617">
        <v>32.494370000000004</v>
      </c>
      <c r="R21" s="618">
        <v>10.596604999999998</v>
      </c>
      <c r="S21" s="217"/>
      <c r="T21" s="49"/>
      <c r="U21" s="603">
        <f t="shared" si="0"/>
        <v>0</v>
      </c>
      <c r="V21" s="603">
        <f t="shared" si="1"/>
        <v>0</v>
      </c>
      <c r="W21" s="49"/>
      <c r="X21" s="49"/>
      <c r="Y21" s="219"/>
      <c r="Z21" s="49"/>
      <c r="AA21" s="49"/>
      <c r="AB21" s="219"/>
      <c r="AC21" s="49"/>
      <c r="AD21" s="49"/>
      <c r="AE21" s="219"/>
      <c r="AF21" s="49"/>
      <c r="AG21" s="49"/>
      <c r="AH21" s="219"/>
      <c r="AI21" s="49"/>
      <c r="AJ21" s="49"/>
      <c r="AK21" s="219"/>
      <c r="AL21" s="49"/>
      <c r="AM21" s="49"/>
      <c r="AN21" s="219"/>
      <c r="AO21" s="49"/>
    </row>
    <row r="22" spans="1:41" ht="13" hidden="1" outlineLevel="1" x14ac:dyDescent="0.3">
      <c r="A22" s="193" t="s">
        <v>508</v>
      </c>
      <c r="B22" s="617">
        <v>11.20824</v>
      </c>
      <c r="C22" s="618">
        <v>5.2705500000000001</v>
      </c>
      <c r="D22" s="619"/>
      <c r="E22" s="617">
        <v>0</v>
      </c>
      <c r="F22" s="618">
        <v>0.98375000000000001</v>
      </c>
      <c r="G22" s="217"/>
      <c r="H22" s="617">
        <v>0</v>
      </c>
      <c r="I22" s="618">
        <v>0.12667</v>
      </c>
      <c r="J22" s="217"/>
      <c r="K22" s="617">
        <v>0</v>
      </c>
      <c r="L22" s="618">
        <v>0.22199999999999998</v>
      </c>
      <c r="M22" s="217"/>
      <c r="N22" s="617">
        <v>11.20824</v>
      </c>
      <c r="O22" s="618">
        <v>3.9381300000000001</v>
      </c>
      <c r="P22" s="217"/>
      <c r="Q22" s="617">
        <v>0</v>
      </c>
      <c r="R22" s="618">
        <v>0</v>
      </c>
      <c r="S22" s="217"/>
      <c r="T22" s="49"/>
      <c r="U22" s="603">
        <f t="shared" si="0"/>
        <v>0</v>
      </c>
      <c r="V22" s="603">
        <f t="shared" si="1"/>
        <v>4.4408920985006262E-16</v>
      </c>
      <c r="W22" s="49"/>
      <c r="X22" s="49"/>
      <c r="Y22" s="219"/>
      <c r="Z22" s="49"/>
      <c r="AA22" s="49"/>
      <c r="AB22" s="219"/>
      <c r="AC22" s="49"/>
      <c r="AD22" s="49"/>
      <c r="AE22" s="219"/>
      <c r="AF22" s="49"/>
      <c r="AG22" s="49"/>
      <c r="AH22" s="219"/>
      <c r="AI22" s="49"/>
      <c r="AJ22" s="49"/>
      <c r="AK22" s="219"/>
      <c r="AL22" s="49"/>
      <c r="AM22" s="49"/>
      <c r="AN22" s="219"/>
      <c r="AO22" s="49"/>
    </row>
    <row r="23" spans="1:41" ht="13" hidden="1" outlineLevel="1" x14ac:dyDescent="0.3">
      <c r="A23" s="193" t="s">
        <v>1271</v>
      </c>
      <c r="B23" s="617">
        <v>0</v>
      </c>
      <c r="C23" s="618">
        <v>0</v>
      </c>
      <c r="D23" s="619"/>
      <c r="E23" s="617">
        <v>0</v>
      </c>
      <c r="F23" s="618">
        <v>0</v>
      </c>
      <c r="G23" s="217"/>
      <c r="H23" s="617">
        <v>0</v>
      </c>
      <c r="I23" s="618">
        <v>0</v>
      </c>
      <c r="J23" s="217"/>
      <c r="K23" s="617">
        <v>0</v>
      </c>
      <c r="L23" s="618">
        <v>0</v>
      </c>
      <c r="M23" s="217"/>
      <c r="N23" s="617">
        <v>0</v>
      </c>
      <c r="O23" s="618">
        <v>0</v>
      </c>
      <c r="P23" s="217"/>
      <c r="Q23" s="617">
        <v>0</v>
      </c>
      <c r="R23" s="618">
        <v>0</v>
      </c>
      <c r="S23" s="217"/>
      <c r="T23" s="49"/>
      <c r="U23" s="603">
        <f t="shared" si="0"/>
        <v>0</v>
      </c>
      <c r="V23" s="603">
        <f t="shared" si="1"/>
        <v>0</v>
      </c>
      <c r="W23" s="49"/>
      <c r="X23" s="49"/>
      <c r="Y23" s="219"/>
      <c r="Z23" s="49"/>
      <c r="AA23" s="49"/>
      <c r="AB23" s="219"/>
      <c r="AC23" s="49"/>
      <c r="AD23" s="49"/>
      <c r="AE23" s="219"/>
      <c r="AF23" s="49"/>
      <c r="AG23" s="49"/>
      <c r="AH23" s="219"/>
      <c r="AI23" s="49"/>
      <c r="AJ23" s="49"/>
      <c r="AK23" s="219"/>
      <c r="AL23" s="49"/>
      <c r="AM23" s="49"/>
      <c r="AN23" s="219"/>
      <c r="AO23" s="49"/>
    </row>
    <row r="24" spans="1:41" ht="13" hidden="1" outlineLevel="1" x14ac:dyDescent="0.3">
      <c r="A24" s="193" t="s">
        <v>506</v>
      </c>
      <c r="B24" s="617">
        <v>45.078540000000004</v>
      </c>
      <c r="C24" s="618">
        <v>12.979880000000001</v>
      </c>
      <c r="D24" s="619"/>
      <c r="E24" s="617">
        <v>0</v>
      </c>
      <c r="F24" s="618">
        <v>0.59039000000000008</v>
      </c>
      <c r="G24" s="217"/>
      <c r="H24" s="617">
        <v>0</v>
      </c>
      <c r="I24" s="618">
        <v>3.048E-2</v>
      </c>
      <c r="J24" s="217"/>
      <c r="K24" s="617">
        <v>0</v>
      </c>
      <c r="L24" s="618">
        <v>5.9586700000000006</v>
      </c>
      <c r="M24" s="217"/>
      <c r="N24" s="617">
        <v>9.8657400000000006</v>
      </c>
      <c r="O24" s="618">
        <v>5.4863400000000002</v>
      </c>
      <c r="P24" s="217"/>
      <c r="Q24" s="617">
        <v>35.212800000000001</v>
      </c>
      <c r="R24" s="618">
        <v>0.91399999999999992</v>
      </c>
      <c r="S24" s="217"/>
      <c r="T24" s="49"/>
      <c r="U24" s="603">
        <f t="shared" si="0"/>
        <v>0</v>
      </c>
      <c r="V24" s="603">
        <f t="shared" si="1"/>
        <v>0</v>
      </c>
      <c r="W24" s="49"/>
      <c r="X24" s="49"/>
      <c r="Y24" s="219"/>
      <c r="Z24" s="49"/>
      <c r="AA24" s="49"/>
      <c r="AB24" s="219"/>
      <c r="AC24" s="49"/>
      <c r="AD24" s="49"/>
      <c r="AE24" s="219"/>
      <c r="AF24" s="49"/>
      <c r="AG24" s="49"/>
      <c r="AH24" s="219"/>
      <c r="AI24" s="49"/>
      <c r="AJ24" s="49"/>
      <c r="AK24" s="219"/>
      <c r="AL24" s="49"/>
      <c r="AM24" s="49"/>
      <c r="AN24" s="219"/>
      <c r="AO24" s="49"/>
    </row>
    <row r="25" spans="1:41" ht="13" hidden="1" outlineLevel="1" x14ac:dyDescent="0.3">
      <c r="A25" s="193" t="s">
        <v>509</v>
      </c>
      <c r="B25" s="617">
        <v>30.120179999999998</v>
      </c>
      <c r="C25" s="618">
        <v>18.541549999999997</v>
      </c>
      <c r="D25" s="619"/>
      <c r="E25" s="617">
        <v>7.0725300000000004</v>
      </c>
      <c r="F25" s="618">
        <v>8.8942499999999995</v>
      </c>
      <c r="G25" s="217"/>
      <c r="H25" s="617">
        <v>0</v>
      </c>
      <c r="I25" s="618">
        <v>2.6743500000000004</v>
      </c>
      <c r="J25" s="217"/>
      <c r="K25" s="617">
        <v>0</v>
      </c>
      <c r="L25" s="618">
        <v>0.92322000000000004</v>
      </c>
      <c r="M25" s="217"/>
      <c r="N25" s="617">
        <v>12.48381</v>
      </c>
      <c r="O25" s="618">
        <v>5.1477599999999999</v>
      </c>
      <c r="P25" s="217"/>
      <c r="Q25" s="617">
        <v>10.563840000000001</v>
      </c>
      <c r="R25" s="618">
        <v>0.90196999999999994</v>
      </c>
      <c r="S25" s="217"/>
      <c r="T25" s="49"/>
      <c r="U25" s="603">
        <f t="shared" si="0"/>
        <v>0</v>
      </c>
      <c r="V25" s="603">
        <f t="shared" si="1"/>
        <v>-2.2204460492503131E-15</v>
      </c>
      <c r="W25" s="49"/>
      <c r="X25" s="49"/>
      <c r="Y25" s="219"/>
      <c r="Z25" s="49"/>
      <c r="AA25" s="49"/>
      <c r="AB25" s="219"/>
      <c r="AC25" s="49"/>
      <c r="AD25" s="49"/>
      <c r="AE25" s="219"/>
      <c r="AF25" s="49"/>
      <c r="AG25" s="49"/>
      <c r="AH25" s="219"/>
      <c r="AI25" s="49"/>
      <c r="AJ25" s="49"/>
      <c r="AK25" s="219"/>
      <c r="AL25" s="49"/>
      <c r="AM25" s="49"/>
      <c r="AN25" s="219"/>
      <c r="AO25" s="49"/>
    </row>
    <row r="26" spans="1:41" ht="13" hidden="1" outlineLevel="1" x14ac:dyDescent="0.3">
      <c r="A26" s="193" t="s">
        <v>510</v>
      </c>
      <c r="B26" s="617">
        <v>1.5291299999999999</v>
      </c>
      <c r="C26" s="618">
        <v>3.9915099999999999</v>
      </c>
      <c r="D26" s="619"/>
      <c r="E26" s="617">
        <v>0</v>
      </c>
      <c r="F26" s="618">
        <v>0</v>
      </c>
      <c r="G26" s="217"/>
      <c r="H26" s="617">
        <v>0</v>
      </c>
      <c r="I26" s="618">
        <v>2.0543</v>
      </c>
      <c r="J26" s="217"/>
      <c r="K26" s="617">
        <v>0</v>
      </c>
      <c r="L26" s="618">
        <v>1.6279999999999999E-2</v>
      </c>
      <c r="M26" s="217"/>
      <c r="N26" s="617">
        <v>1.5291299999999999</v>
      </c>
      <c r="O26" s="618">
        <v>1.92093</v>
      </c>
      <c r="P26" s="217"/>
      <c r="Q26" s="617">
        <v>0</v>
      </c>
      <c r="R26" s="618">
        <v>0</v>
      </c>
      <c r="S26" s="217"/>
      <c r="T26" s="49"/>
      <c r="U26" s="603">
        <f t="shared" si="0"/>
        <v>0</v>
      </c>
      <c r="V26" s="603">
        <f t="shared" si="1"/>
        <v>-2.2204460492503131E-16</v>
      </c>
      <c r="W26" s="49"/>
      <c r="X26" s="49"/>
      <c r="Y26" s="219"/>
      <c r="Z26" s="49"/>
      <c r="AA26" s="49"/>
      <c r="AB26" s="219"/>
      <c r="AC26" s="49"/>
      <c r="AD26" s="49"/>
      <c r="AE26" s="219"/>
      <c r="AF26" s="49"/>
      <c r="AG26" s="49"/>
      <c r="AH26" s="219"/>
      <c r="AI26" s="49"/>
      <c r="AJ26" s="49"/>
      <c r="AK26" s="219"/>
      <c r="AL26" s="49"/>
      <c r="AM26" s="49"/>
      <c r="AN26" s="219"/>
      <c r="AO26" s="49"/>
    </row>
    <row r="27" spans="1:41" ht="13" hidden="1" outlineLevel="1" x14ac:dyDescent="0.3">
      <c r="A27" s="193" t="s">
        <v>1272</v>
      </c>
      <c r="B27" s="617">
        <v>0</v>
      </c>
      <c r="C27" s="618">
        <v>0</v>
      </c>
      <c r="D27" s="619"/>
      <c r="E27" s="617">
        <v>0</v>
      </c>
      <c r="F27" s="618">
        <v>0</v>
      </c>
      <c r="G27" s="217"/>
      <c r="H27" s="617">
        <v>0</v>
      </c>
      <c r="I27" s="618">
        <v>0</v>
      </c>
      <c r="J27" s="217"/>
      <c r="K27" s="617">
        <v>0</v>
      </c>
      <c r="L27" s="618">
        <v>0</v>
      </c>
      <c r="M27" s="217"/>
      <c r="N27" s="617">
        <v>0</v>
      </c>
      <c r="O27" s="618">
        <v>0</v>
      </c>
      <c r="P27" s="217"/>
      <c r="Q27" s="617">
        <v>0</v>
      </c>
      <c r="R27" s="618">
        <v>0</v>
      </c>
      <c r="S27" s="217"/>
      <c r="T27" s="49"/>
      <c r="U27" s="603">
        <f t="shared" si="0"/>
        <v>0</v>
      </c>
      <c r="V27" s="603">
        <f t="shared" si="1"/>
        <v>0</v>
      </c>
      <c r="W27" s="49"/>
      <c r="X27" s="49"/>
      <c r="Y27" s="219"/>
      <c r="Z27" s="49"/>
      <c r="AA27" s="49"/>
      <c r="AB27" s="219"/>
      <c r="AC27" s="49"/>
      <c r="AD27" s="49"/>
      <c r="AE27" s="219"/>
      <c r="AF27" s="49"/>
      <c r="AG27" s="49"/>
      <c r="AH27" s="219"/>
      <c r="AI27" s="49"/>
      <c r="AJ27" s="49"/>
      <c r="AK27" s="219"/>
      <c r="AL27" s="49"/>
      <c r="AM27" s="49"/>
      <c r="AN27" s="219"/>
      <c r="AO27" s="49"/>
    </row>
    <row r="28" spans="1:41" ht="13" hidden="1" outlineLevel="1" x14ac:dyDescent="0.3">
      <c r="A28" s="193" t="s">
        <v>511</v>
      </c>
      <c r="B28" s="617">
        <v>0</v>
      </c>
      <c r="C28" s="618">
        <v>0</v>
      </c>
      <c r="D28" s="619"/>
      <c r="E28" s="617">
        <v>0</v>
      </c>
      <c r="F28" s="618">
        <v>0</v>
      </c>
      <c r="G28" s="217"/>
      <c r="H28" s="617">
        <v>0</v>
      </c>
      <c r="I28" s="618">
        <v>0</v>
      </c>
      <c r="J28" s="217"/>
      <c r="K28" s="617">
        <v>0</v>
      </c>
      <c r="L28" s="618">
        <v>0</v>
      </c>
      <c r="M28" s="217"/>
      <c r="N28" s="617">
        <v>0</v>
      </c>
      <c r="O28" s="618">
        <v>0</v>
      </c>
      <c r="P28" s="217"/>
      <c r="Q28" s="617">
        <v>0</v>
      </c>
      <c r="R28" s="618">
        <v>0</v>
      </c>
      <c r="S28" s="217"/>
      <c r="T28" s="49"/>
      <c r="U28" s="603">
        <f t="shared" si="0"/>
        <v>0</v>
      </c>
      <c r="V28" s="603">
        <f t="shared" si="1"/>
        <v>0</v>
      </c>
      <c r="W28" s="49"/>
      <c r="X28" s="49"/>
      <c r="Y28" s="219"/>
      <c r="Z28" s="49"/>
      <c r="AA28" s="49"/>
      <c r="AB28" s="219"/>
      <c r="AC28" s="49"/>
      <c r="AD28" s="49"/>
      <c r="AE28" s="219"/>
      <c r="AF28" s="49"/>
      <c r="AG28" s="49"/>
      <c r="AH28" s="219"/>
      <c r="AI28" s="49"/>
      <c r="AJ28" s="49"/>
      <c r="AK28" s="219"/>
      <c r="AL28" s="49"/>
      <c r="AM28" s="49"/>
      <c r="AN28" s="219"/>
      <c r="AO28" s="49"/>
    </row>
    <row r="29" spans="1:41" ht="13" hidden="1" outlineLevel="1" x14ac:dyDescent="0.3">
      <c r="A29" s="180" t="s">
        <v>97</v>
      </c>
      <c r="B29" s="614">
        <v>155.22045</v>
      </c>
      <c r="C29" s="615">
        <v>69.134818999999993</v>
      </c>
      <c r="D29" s="616"/>
      <c r="E29" s="614">
        <v>20.902189999999997</v>
      </c>
      <c r="F29" s="615">
        <v>6.0348299999999995</v>
      </c>
      <c r="G29" s="216"/>
      <c r="H29" s="614">
        <v>0</v>
      </c>
      <c r="I29" s="615">
        <v>29.930099999999999</v>
      </c>
      <c r="J29" s="216"/>
      <c r="K29" s="614">
        <v>0</v>
      </c>
      <c r="L29" s="615">
        <v>7.4906489999999994</v>
      </c>
      <c r="M29" s="216"/>
      <c r="N29" s="614">
        <v>86.816189999999992</v>
      </c>
      <c r="O29" s="615">
        <v>6.79399</v>
      </c>
      <c r="P29" s="216"/>
      <c r="Q29" s="614">
        <v>47.502070000000003</v>
      </c>
      <c r="R29" s="615">
        <v>18.885250000000003</v>
      </c>
      <c r="S29" s="216"/>
      <c r="T29" s="70"/>
      <c r="U29" s="603">
        <f t="shared" si="0"/>
        <v>0</v>
      </c>
      <c r="V29" s="603">
        <f t="shared" si="1"/>
        <v>0</v>
      </c>
      <c r="W29" s="70"/>
      <c r="X29" s="70"/>
      <c r="Y29" s="218"/>
      <c r="Z29" s="70"/>
      <c r="AA29" s="70"/>
      <c r="AB29" s="218"/>
      <c r="AC29" s="70"/>
      <c r="AD29" s="70"/>
      <c r="AE29" s="218"/>
      <c r="AF29" s="70"/>
      <c r="AG29" s="70"/>
      <c r="AH29" s="218"/>
      <c r="AI29" s="70"/>
      <c r="AJ29" s="70"/>
      <c r="AK29" s="218"/>
      <c r="AL29" s="70"/>
      <c r="AM29" s="70"/>
      <c r="AN29" s="218"/>
      <c r="AO29" s="49"/>
    </row>
    <row r="30" spans="1:41" ht="13" hidden="1" outlineLevel="1" x14ac:dyDescent="0.3">
      <c r="A30" s="180" t="s">
        <v>98</v>
      </c>
      <c r="B30" s="614">
        <v>56.996310000000001</v>
      </c>
      <c r="C30" s="615">
        <v>13.156546000000002</v>
      </c>
      <c r="D30" s="616"/>
      <c r="E30" s="614">
        <v>0</v>
      </c>
      <c r="F30" s="615">
        <v>1.2669060000000001</v>
      </c>
      <c r="G30" s="216"/>
      <c r="H30" s="614">
        <v>0</v>
      </c>
      <c r="I30" s="615">
        <v>8.0829999999999999E-2</v>
      </c>
      <c r="J30" s="216"/>
      <c r="K30" s="614">
        <v>0</v>
      </c>
      <c r="L30" s="615">
        <v>0.14400000000000002</v>
      </c>
      <c r="M30" s="216"/>
      <c r="N30" s="614">
        <v>21.845140000000001</v>
      </c>
      <c r="O30" s="615">
        <v>3.0958540000000001</v>
      </c>
      <c r="P30" s="216"/>
      <c r="Q30" s="614">
        <v>35.15117</v>
      </c>
      <c r="R30" s="615">
        <v>8.568956</v>
      </c>
      <c r="S30" s="216"/>
      <c r="T30" s="70"/>
      <c r="U30" s="603">
        <f t="shared" si="0"/>
        <v>0</v>
      </c>
      <c r="V30" s="603">
        <f t="shared" si="1"/>
        <v>0</v>
      </c>
      <c r="W30" s="70"/>
      <c r="X30" s="70"/>
      <c r="Y30" s="218"/>
      <c r="Z30" s="70"/>
      <c r="AA30" s="70"/>
      <c r="AB30" s="218"/>
      <c r="AC30" s="70"/>
      <c r="AD30" s="70"/>
      <c r="AE30" s="218"/>
      <c r="AF30" s="70"/>
      <c r="AG30" s="70"/>
      <c r="AH30" s="218"/>
      <c r="AI30" s="70"/>
      <c r="AJ30" s="70"/>
      <c r="AK30" s="218"/>
      <c r="AL30" s="70"/>
      <c r="AM30" s="70"/>
      <c r="AN30" s="218"/>
      <c r="AO30" s="49"/>
    </row>
    <row r="31" spans="1:41" ht="13" hidden="1" outlineLevel="1" x14ac:dyDescent="0.3">
      <c r="A31" s="180" t="s">
        <v>1217</v>
      </c>
      <c r="B31" s="614">
        <v>971.56421</v>
      </c>
      <c r="C31" s="615">
        <v>297.18012099999999</v>
      </c>
      <c r="D31" s="616"/>
      <c r="E31" s="614">
        <v>263.31683999999996</v>
      </c>
      <c r="F31" s="615">
        <v>69.837569999999985</v>
      </c>
      <c r="G31" s="216"/>
      <c r="H31" s="614">
        <v>0</v>
      </c>
      <c r="I31" s="615">
        <v>95.922409999999999</v>
      </c>
      <c r="J31" s="216"/>
      <c r="K31" s="614">
        <v>0</v>
      </c>
      <c r="L31" s="615">
        <v>0</v>
      </c>
      <c r="M31" s="216"/>
      <c r="N31" s="614">
        <v>223.16904</v>
      </c>
      <c r="O31" s="615">
        <v>128.54206999999997</v>
      </c>
      <c r="P31" s="216"/>
      <c r="Q31" s="614">
        <v>485.07832999999999</v>
      </c>
      <c r="R31" s="615">
        <v>2.8780709999999523</v>
      </c>
      <c r="S31" s="216"/>
      <c r="T31" s="70"/>
      <c r="U31" s="603">
        <f t="shared" si="0"/>
        <v>0</v>
      </c>
      <c r="V31" s="603">
        <f t="shared" si="1"/>
        <v>8.1712414612411521E-14</v>
      </c>
      <c r="W31" s="70"/>
      <c r="X31" s="70"/>
      <c r="Y31" s="218"/>
      <c r="Z31" s="70"/>
      <c r="AA31" s="70"/>
      <c r="AB31" s="218"/>
      <c r="AC31" s="70"/>
      <c r="AD31" s="70"/>
      <c r="AE31" s="218"/>
      <c r="AF31" s="70"/>
      <c r="AG31" s="70"/>
      <c r="AH31" s="218"/>
      <c r="AI31" s="70"/>
      <c r="AJ31" s="70"/>
      <c r="AK31" s="218"/>
      <c r="AL31" s="70"/>
      <c r="AM31" s="70"/>
      <c r="AN31" s="218"/>
      <c r="AO31" s="49"/>
    </row>
    <row r="32" spans="1:41" ht="13" hidden="1" outlineLevel="1" x14ac:dyDescent="0.3">
      <c r="A32" s="193" t="s">
        <v>513</v>
      </c>
      <c r="B32" s="6">
        <v>330.40320000000003</v>
      </c>
      <c r="C32" s="7">
        <v>2.5999999999999998E-4</v>
      </c>
      <c r="D32" s="9"/>
      <c r="E32" s="6">
        <v>91.396320000000003</v>
      </c>
      <c r="F32" s="7">
        <v>2.5999999999999998E-4</v>
      </c>
      <c r="G32" s="217"/>
      <c r="H32" s="6">
        <v>0</v>
      </c>
      <c r="I32" s="7">
        <v>0</v>
      </c>
      <c r="J32" s="217"/>
      <c r="K32" s="6">
        <v>0</v>
      </c>
      <c r="L32" s="7">
        <v>0</v>
      </c>
      <c r="M32" s="217"/>
      <c r="N32" s="6">
        <v>47.537280000000003</v>
      </c>
      <c r="O32" s="7">
        <v>0</v>
      </c>
      <c r="P32" s="217"/>
      <c r="Q32" s="6">
        <v>191.46960000000001</v>
      </c>
      <c r="R32" s="7">
        <v>0</v>
      </c>
      <c r="S32" s="217"/>
      <c r="T32" s="49"/>
      <c r="U32" s="603">
        <f t="shared" si="0"/>
        <v>0</v>
      </c>
      <c r="V32" s="603">
        <f t="shared" si="1"/>
        <v>0</v>
      </c>
      <c r="W32" s="49"/>
      <c r="X32" s="49"/>
      <c r="Y32" s="219"/>
      <c r="Z32" s="49"/>
      <c r="AA32" s="49"/>
      <c r="AB32" s="219"/>
      <c r="AC32" s="49"/>
      <c r="AD32" s="49"/>
      <c r="AE32" s="219"/>
      <c r="AF32" s="49"/>
      <c r="AG32" s="49"/>
      <c r="AH32" s="219"/>
      <c r="AI32" s="49"/>
      <c r="AJ32" s="49"/>
      <c r="AK32" s="219"/>
      <c r="AL32" s="49"/>
      <c r="AM32" s="49"/>
      <c r="AN32" s="219"/>
      <c r="AO32" s="49"/>
    </row>
    <row r="33" spans="1:41" ht="13" hidden="1" outlineLevel="1" x14ac:dyDescent="0.3">
      <c r="A33" s="193" t="s">
        <v>1210</v>
      </c>
      <c r="B33" s="6">
        <v>210.77908000000002</v>
      </c>
      <c r="C33" s="7">
        <v>259.32728399999996</v>
      </c>
      <c r="D33" s="9"/>
      <c r="E33" s="6">
        <v>60.685389999999998</v>
      </c>
      <c r="F33" s="7">
        <v>-3.9500000000000004E-3</v>
      </c>
      <c r="G33" s="217"/>
      <c r="H33" s="6">
        <v>0</v>
      </c>
      <c r="I33" s="7">
        <v>84.737089999999995</v>
      </c>
      <c r="J33" s="217"/>
      <c r="K33" s="6">
        <v>0</v>
      </c>
      <c r="L33" s="7">
        <v>0</v>
      </c>
      <c r="M33" s="217"/>
      <c r="N33" s="6">
        <v>78.787769999999995</v>
      </c>
      <c r="O33" s="7">
        <v>123.34663999999999</v>
      </c>
      <c r="P33" s="217"/>
      <c r="Q33" s="6">
        <v>71.30592</v>
      </c>
      <c r="R33" s="7">
        <v>51.247503999999999</v>
      </c>
      <c r="S33" s="217"/>
      <c r="T33" s="49"/>
      <c r="U33" s="603">
        <f t="shared" si="0"/>
        <v>0</v>
      </c>
      <c r="V33" s="603">
        <f t="shared" si="1"/>
        <v>0</v>
      </c>
      <c r="W33" s="49"/>
      <c r="X33" s="49"/>
      <c r="Y33" s="219"/>
      <c r="Z33" s="49"/>
      <c r="AA33" s="49"/>
      <c r="AB33" s="219"/>
      <c r="AC33" s="49"/>
      <c r="AD33" s="49"/>
      <c r="AE33" s="219"/>
      <c r="AF33" s="49"/>
      <c r="AG33" s="49"/>
      <c r="AH33" s="219"/>
      <c r="AI33" s="49"/>
      <c r="AJ33" s="49"/>
      <c r="AK33" s="219"/>
      <c r="AL33" s="49"/>
      <c r="AM33" s="49"/>
      <c r="AN33" s="219"/>
      <c r="AO33" s="49"/>
    </row>
    <row r="34" spans="1:41" ht="13" hidden="1" outlineLevel="1" x14ac:dyDescent="0.3">
      <c r="A34" s="193" t="s">
        <v>518</v>
      </c>
      <c r="B34" s="6">
        <f>SUM(B35:B37)</f>
        <v>265.08366999999998</v>
      </c>
      <c r="C34" s="7">
        <f>SUM(C35:C37)</f>
        <v>-47.874741000000007</v>
      </c>
      <c r="D34" s="9"/>
      <c r="E34" s="6">
        <f>SUM(E35:E37)</f>
        <v>90.309349999999995</v>
      </c>
      <c r="F34" s="7">
        <f>SUM(F35:F37)</f>
        <v>57.145450000000011</v>
      </c>
      <c r="G34" s="217"/>
      <c r="H34" s="6">
        <f>SUM(H35:H37)</f>
        <v>0</v>
      </c>
      <c r="I34" s="7">
        <f>SUM(I35:I37)</f>
        <v>0.61970999999999998</v>
      </c>
      <c r="J34" s="217"/>
      <c r="K34" s="6">
        <f>SUM(K35:K37)</f>
        <v>0</v>
      </c>
      <c r="L34" s="7">
        <f>SUM(L35:L37)</f>
        <v>0</v>
      </c>
      <c r="M34" s="217"/>
      <c r="N34" s="6">
        <f>SUM(N35:N37)</f>
        <v>80.117909999999995</v>
      </c>
      <c r="O34" s="7">
        <f>SUM(O35:O37)</f>
        <v>5.0457399999999994</v>
      </c>
      <c r="P34" s="217"/>
      <c r="Q34" s="6">
        <f>SUM(Q35:Q37)</f>
        <v>94.656409999999994</v>
      </c>
      <c r="R34" s="7">
        <f>SUM(R35:R37)</f>
        <v>-110.68564100000003</v>
      </c>
      <c r="S34" s="217"/>
      <c r="T34" s="49"/>
      <c r="U34" s="603">
        <f t="shared" si="0"/>
        <v>0</v>
      </c>
      <c r="V34" s="603">
        <f t="shared" si="1"/>
        <v>0</v>
      </c>
      <c r="W34" s="49"/>
      <c r="X34" s="49"/>
      <c r="Y34" s="219"/>
      <c r="Z34" s="49"/>
      <c r="AA34" s="49"/>
      <c r="AB34" s="219"/>
      <c r="AC34" s="49"/>
      <c r="AD34" s="49"/>
      <c r="AE34" s="219"/>
      <c r="AF34" s="49"/>
      <c r="AG34" s="49"/>
      <c r="AH34" s="219"/>
      <c r="AI34" s="49"/>
      <c r="AJ34" s="49"/>
      <c r="AK34" s="219"/>
      <c r="AL34" s="49"/>
      <c r="AM34" s="49"/>
      <c r="AN34" s="219"/>
      <c r="AO34" s="49"/>
    </row>
    <row r="35" spans="1:41" ht="13" hidden="1" outlineLevel="1" x14ac:dyDescent="0.3">
      <c r="A35" s="201" t="s">
        <v>512</v>
      </c>
      <c r="B35" s="6">
        <v>225.55401999999998</v>
      </c>
      <c r="C35" s="7">
        <v>-45.673358000000007</v>
      </c>
      <c r="D35" s="9"/>
      <c r="E35" s="6">
        <v>81.599689999999995</v>
      </c>
      <c r="F35" s="7">
        <v>55.64191000000001</v>
      </c>
      <c r="G35" s="217"/>
      <c r="H35" s="6">
        <v>0</v>
      </c>
      <c r="I35" s="7">
        <v>0.61970999999999998</v>
      </c>
      <c r="J35" s="217"/>
      <c r="K35" s="6">
        <v>0</v>
      </c>
      <c r="L35" s="7">
        <v>0</v>
      </c>
      <c r="M35" s="217"/>
      <c r="N35" s="6">
        <v>75.707520000000002</v>
      </c>
      <c r="O35" s="7">
        <v>4.7605699999999995</v>
      </c>
      <c r="P35" s="217"/>
      <c r="Q35" s="6">
        <v>68.246809999999996</v>
      </c>
      <c r="R35" s="7">
        <v>-106.69554800000003</v>
      </c>
      <c r="S35" s="217"/>
      <c r="T35" s="49"/>
      <c r="U35" s="603">
        <f t="shared" si="0"/>
        <v>0</v>
      </c>
      <c r="V35" s="603">
        <f t="shared" si="1"/>
        <v>0</v>
      </c>
      <c r="W35" s="49"/>
      <c r="X35" s="49"/>
      <c r="Y35" s="219"/>
      <c r="Z35" s="49"/>
      <c r="AA35" s="49"/>
      <c r="AB35" s="219"/>
      <c r="AC35" s="49"/>
      <c r="AD35" s="49"/>
      <c r="AE35" s="219"/>
      <c r="AF35" s="49"/>
      <c r="AG35" s="49"/>
      <c r="AH35" s="219"/>
      <c r="AI35" s="49"/>
      <c r="AJ35" s="49"/>
      <c r="AK35" s="219"/>
      <c r="AL35" s="49"/>
      <c r="AM35" s="49"/>
      <c r="AN35" s="219"/>
      <c r="AO35" s="49"/>
    </row>
    <row r="36" spans="1:41" ht="13" hidden="1" outlineLevel="1" x14ac:dyDescent="0.3">
      <c r="A36" s="201" t="s">
        <v>514</v>
      </c>
      <c r="B36" s="6">
        <v>39.529650000000004</v>
      </c>
      <c r="C36" s="7">
        <v>-2.2013829999999999</v>
      </c>
      <c r="D36" s="9"/>
      <c r="E36" s="6">
        <v>8.7096599999999995</v>
      </c>
      <c r="F36" s="7">
        <v>1.5035400000000001</v>
      </c>
      <c r="G36" s="217"/>
      <c r="H36" s="6">
        <v>0</v>
      </c>
      <c r="I36" s="7">
        <v>0</v>
      </c>
      <c r="J36" s="217"/>
      <c r="K36" s="6">
        <v>0</v>
      </c>
      <c r="L36" s="7">
        <v>0</v>
      </c>
      <c r="M36" s="217"/>
      <c r="N36" s="6">
        <v>4.4103899999999996</v>
      </c>
      <c r="O36" s="7">
        <v>0.28516999999999998</v>
      </c>
      <c r="P36" s="217"/>
      <c r="Q36" s="6">
        <v>26.409600000000001</v>
      </c>
      <c r="R36" s="7">
        <v>-3.9900929999999999</v>
      </c>
      <c r="S36" s="217"/>
      <c r="T36" s="49"/>
      <c r="U36" s="603">
        <f t="shared" si="0"/>
        <v>0</v>
      </c>
      <c r="V36" s="603">
        <f t="shared" si="1"/>
        <v>0</v>
      </c>
      <c r="W36" s="49"/>
      <c r="X36" s="49"/>
      <c r="Y36" s="219"/>
      <c r="Z36" s="49"/>
      <c r="AA36" s="49"/>
      <c r="AB36" s="219"/>
      <c r="AC36" s="49"/>
      <c r="AD36" s="49"/>
      <c r="AE36" s="219"/>
      <c r="AF36" s="49"/>
      <c r="AG36" s="49"/>
      <c r="AH36" s="219"/>
      <c r="AI36" s="49"/>
      <c r="AJ36" s="49"/>
      <c r="AK36" s="219"/>
      <c r="AL36" s="49"/>
      <c r="AM36" s="49"/>
      <c r="AN36" s="219"/>
      <c r="AO36" s="49"/>
    </row>
    <row r="37" spans="1:41" ht="13" hidden="1" outlineLevel="1" x14ac:dyDescent="0.3">
      <c r="A37" s="201" t="s">
        <v>517</v>
      </c>
      <c r="B37" s="6">
        <v>0</v>
      </c>
      <c r="C37" s="7">
        <v>0</v>
      </c>
      <c r="D37" s="9"/>
      <c r="E37" s="6">
        <v>0</v>
      </c>
      <c r="F37" s="7">
        <v>0</v>
      </c>
      <c r="G37" s="217"/>
      <c r="H37" s="6">
        <v>0</v>
      </c>
      <c r="I37" s="7">
        <v>0</v>
      </c>
      <c r="J37" s="217"/>
      <c r="K37" s="6">
        <v>0</v>
      </c>
      <c r="L37" s="7">
        <v>0</v>
      </c>
      <c r="M37" s="217"/>
      <c r="N37" s="6">
        <v>0</v>
      </c>
      <c r="O37" s="7">
        <v>0</v>
      </c>
      <c r="P37" s="217"/>
      <c r="Q37" s="6">
        <v>0</v>
      </c>
      <c r="R37" s="7">
        <v>0</v>
      </c>
      <c r="S37" s="217"/>
      <c r="T37" s="49"/>
      <c r="U37" s="603">
        <f t="shared" si="0"/>
        <v>0</v>
      </c>
      <c r="V37" s="603">
        <f t="shared" si="1"/>
        <v>0</v>
      </c>
      <c r="W37" s="49"/>
      <c r="X37" s="49"/>
      <c r="Y37" s="219"/>
      <c r="Z37" s="49"/>
      <c r="AA37" s="49"/>
      <c r="AB37" s="219"/>
      <c r="AC37" s="49"/>
      <c r="AD37" s="49"/>
      <c r="AE37" s="219"/>
      <c r="AF37" s="49"/>
      <c r="AG37" s="49"/>
      <c r="AH37" s="219"/>
      <c r="AI37" s="49"/>
      <c r="AJ37" s="49"/>
      <c r="AK37" s="219"/>
      <c r="AL37" s="49"/>
      <c r="AM37" s="49"/>
      <c r="AN37" s="219"/>
      <c r="AO37" s="49"/>
    </row>
    <row r="38" spans="1:41" ht="13" hidden="1" outlineLevel="1" x14ac:dyDescent="0.3">
      <c r="A38" s="193" t="s">
        <v>503</v>
      </c>
      <c r="B38" s="6">
        <f>+B39+B40</f>
        <v>165.29826</v>
      </c>
      <c r="C38" s="7">
        <f>+C39+C40</f>
        <v>85.727317999999997</v>
      </c>
      <c r="D38" s="9"/>
      <c r="E38" s="6">
        <f>+E39+E40</f>
        <v>20.92578</v>
      </c>
      <c r="F38" s="7">
        <f>+F39+F40</f>
        <v>12.69581</v>
      </c>
      <c r="G38" s="217"/>
      <c r="H38" s="6">
        <f>+H39+H40</f>
        <v>0</v>
      </c>
      <c r="I38" s="7">
        <f>+I39+I40</f>
        <v>10.565610000000001</v>
      </c>
      <c r="J38" s="217"/>
      <c r="K38" s="6">
        <f>+K39+K40</f>
        <v>0</v>
      </c>
      <c r="L38" s="7">
        <f>+L39+L40</f>
        <v>0</v>
      </c>
      <c r="M38" s="217"/>
      <c r="N38" s="6">
        <f>+N39+N40</f>
        <v>16.72608</v>
      </c>
      <c r="O38" s="7">
        <f>+O39+O40</f>
        <v>0.14968999999999999</v>
      </c>
      <c r="P38" s="217"/>
      <c r="Q38" s="6">
        <f>+Q39+Q40</f>
        <v>127.6464</v>
      </c>
      <c r="R38" s="7">
        <f>+R39+R40</f>
        <v>62.316207999999989</v>
      </c>
      <c r="S38" s="217"/>
      <c r="T38" s="49"/>
      <c r="U38" s="603">
        <f t="shared" si="0"/>
        <v>0</v>
      </c>
      <c r="V38" s="603">
        <f t="shared" si="1"/>
        <v>0</v>
      </c>
      <c r="W38" s="49"/>
      <c r="X38" s="49"/>
      <c r="Y38" s="219"/>
      <c r="Z38" s="49"/>
      <c r="AA38" s="49"/>
      <c r="AB38" s="219"/>
      <c r="AC38" s="49"/>
      <c r="AD38" s="49"/>
      <c r="AE38" s="219"/>
      <c r="AF38" s="49"/>
      <c r="AG38" s="49"/>
      <c r="AH38" s="219"/>
      <c r="AI38" s="49"/>
      <c r="AJ38" s="49"/>
      <c r="AK38" s="219"/>
      <c r="AL38" s="49"/>
      <c r="AM38" s="49"/>
      <c r="AN38" s="219"/>
      <c r="AO38" s="49"/>
    </row>
    <row r="39" spans="1:41" ht="13" hidden="1" outlineLevel="1" x14ac:dyDescent="0.3">
      <c r="A39" s="201" t="s">
        <v>515</v>
      </c>
      <c r="B39" s="6">
        <v>138.13254000000001</v>
      </c>
      <c r="C39" s="7">
        <v>80.613945999999999</v>
      </c>
      <c r="D39" s="9"/>
      <c r="E39" s="6">
        <v>19.289339999999999</v>
      </c>
      <c r="F39" s="7">
        <v>12.313739999999999</v>
      </c>
      <c r="G39" s="217"/>
      <c r="H39" s="6">
        <v>0</v>
      </c>
      <c r="I39" s="7">
        <v>10.565610000000001</v>
      </c>
      <c r="J39" s="217"/>
      <c r="K39" s="6">
        <v>0</v>
      </c>
      <c r="L39" s="7">
        <v>0</v>
      </c>
      <c r="M39" s="217"/>
      <c r="N39" s="6">
        <v>13.204800000000001</v>
      </c>
      <c r="O39" s="7">
        <v>0.14968999999999999</v>
      </c>
      <c r="P39" s="217"/>
      <c r="Q39" s="6">
        <v>105.6384</v>
      </c>
      <c r="R39" s="7">
        <v>57.584905999999989</v>
      </c>
      <c r="S39" s="217"/>
      <c r="T39" s="49"/>
      <c r="U39" s="603">
        <f t="shared" si="0"/>
        <v>0</v>
      </c>
      <c r="V39" s="603">
        <f t="shared" si="1"/>
        <v>0</v>
      </c>
      <c r="W39" s="49"/>
      <c r="X39" s="49"/>
      <c r="Y39" s="219"/>
      <c r="Z39" s="49"/>
      <c r="AA39" s="49"/>
      <c r="AB39" s="219"/>
      <c r="AC39" s="49"/>
      <c r="AD39" s="49"/>
      <c r="AE39" s="219"/>
      <c r="AF39" s="49"/>
      <c r="AG39" s="49"/>
      <c r="AH39" s="219"/>
      <c r="AI39" s="49"/>
      <c r="AJ39" s="49"/>
      <c r="AK39" s="219"/>
      <c r="AL39" s="49"/>
      <c r="AM39" s="49"/>
      <c r="AN39" s="219"/>
      <c r="AO39" s="49"/>
    </row>
    <row r="40" spans="1:41" ht="13" hidden="1" outlineLevel="1" x14ac:dyDescent="0.3">
      <c r="A40" s="201" t="s">
        <v>516</v>
      </c>
      <c r="B40" s="6">
        <v>27.16572</v>
      </c>
      <c r="C40" s="7">
        <v>5.1133719999999991</v>
      </c>
      <c r="D40" s="9"/>
      <c r="E40" s="6">
        <v>1.6364399999999999</v>
      </c>
      <c r="F40" s="7">
        <v>0.38207000000000002</v>
      </c>
      <c r="G40" s="217"/>
      <c r="H40" s="6">
        <v>0</v>
      </c>
      <c r="I40" s="7">
        <v>0</v>
      </c>
      <c r="J40" s="217"/>
      <c r="K40" s="6">
        <v>0</v>
      </c>
      <c r="L40" s="7">
        <v>0</v>
      </c>
      <c r="M40" s="217"/>
      <c r="N40" s="6">
        <v>3.52128</v>
      </c>
      <c r="O40" s="7">
        <v>0</v>
      </c>
      <c r="P40" s="217"/>
      <c r="Q40" s="6">
        <v>22.007999999999999</v>
      </c>
      <c r="R40" s="7">
        <v>4.7313019999999995</v>
      </c>
      <c r="S40" s="217"/>
      <c r="T40" s="49"/>
      <c r="U40" s="603">
        <f t="shared" si="0"/>
        <v>0</v>
      </c>
      <c r="V40" s="603">
        <f t="shared" si="1"/>
        <v>0</v>
      </c>
      <c r="W40" s="49"/>
      <c r="X40" s="49"/>
      <c r="Y40" s="219"/>
      <c r="Z40" s="49"/>
      <c r="AA40" s="49"/>
      <c r="AB40" s="219"/>
      <c r="AC40" s="49"/>
      <c r="AD40" s="49"/>
      <c r="AE40" s="219"/>
      <c r="AF40" s="49"/>
      <c r="AG40" s="49"/>
      <c r="AH40" s="219"/>
      <c r="AI40" s="49"/>
      <c r="AJ40" s="49"/>
      <c r="AK40" s="219"/>
      <c r="AL40" s="49"/>
      <c r="AM40" s="49"/>
      <c r="AN40" s="219"/>
      <c r="AO40" s="49"/>
    </row>
    <row r="41" spans="1:41" ht="13" hidden="1" outlineLevel="1" x14ac:dyDescent="0.3">
      <c r="A41" s="180" t="s">
        <v>1211</v>
      </c>
      <c r="B41" s="173">
        <v>342.27458999999999</v>
      </c>
      <c r="C41" s="174">
        <v>1.0290000000000001</v>
      </c>
      <c r="D41" s="391"/>
      <c r="E41" s="173">
        <v>0</v>
      </c>
      <c r="F41" s="174">
        <v>0</v>
      </c>
      <c r="G41" s="216"/>
      <c r="H41" s="173">
        <v>0</v>
      </c>
      <c r="I41" s="174">
        <v>0</v>
      </c>
      <c r="J41" s="216"/>
      <c r="K41" s="173">
        <v>0</v>
      </c>
      <c r="L41" s="174">
        <v>1.0290000000000001</v>
      </c>
      <c r="M41" s="216"/>
      <c r="N41" s="173">
        <v>312.34370999999999</v>
      </c>
      <c r="O41" s="174">
        <v>0</v>
      </c>
      <c r="P41" s="216"/>
      <c r="Q41" s="173">
        <v>29.930879999999998</v>
      </c>
      <c r="R41" s="174">
        <v>0</v>
      </c>
      <c r="S41" s="216"/>
      <c r="T41" s="70"/>
      <c r="U41" s="603">
        <f t="shared" si="0"/>
        <v>0</v>
      </c>
      <c r="V41" s="603">
        <f t="shared" si="1"/>
        <v>0</v>
      </c>
      <c r="W41" s="70"/>
      <c r="X41" s="70"/>
      <c r="Y41" s="218"/>
      <c r="Z41" s="70"/>
      <c r="AA41" s="70"/>
      <c r="AB41" s="218"/>
      <c r="AC41" s="70"/>
      <c r="AD41" s="70"/>
      <c r="AE41" s="218"/>
      <c r="AF41" s="70"/>
      <c r="AG41" s="70"/>
      <c r="AH41" s="218"/>
      <c r="AI41" s="70"/>
      <c r="AJ41" s="70"/>
      <c r="AK41" s="218"/>
      <c r="AL41" s="70"/>
      <c r="AM41" s="70"/>
      <c r="AN41" s="218"/>
      <c r="AO41" s="49"/>
    </row>
    <row r="42" spans="1:41" ht="13" hidden="1" outlineLevel="1" x14ac:dyDescent="0.3">
      <c r="A42" s="180" t="s">
        <v>99</v>
      </c>
      <c r="B42" s="173">
        <v>642.60736999999995</v>
      </c>
      <c r="C42" s="174">
        <v>146.921593</v>
      </c>
      <c r="D42" s="391"/>
      <c r="E42" s="173">
        <v>89.3947</v>
      </c>
      <c r="F42" s="174">
        <v>4.4411230000000002</v>
      </c>
      <c r="G42" s="216"/>
      <c r="H42" s="173">
        <v>0</v>
      </c>
      <c r="I42" s="174">
        <v>72.93110200000001</v>
      </c>
      <c r="J42" s="216"/>
      <c r="K42" s="173">
        <v>0</v>
      </c>
      <c r="L42" s="174">
        <v>7.1141999999999997E-2</v>
      </c>
      <c r="M42" s="216"/>
      <c r="N42" s="173">
        <v>431.16511000000003</v>
      </c>
      <c r="O42" s="174">
        <v>51.24608700000001</v>
      </c>
      <c r="P42" s="216"/>
      <c r="Q42" s="173">
        <v>122.04756</v>
      </c>
      <c r="R42" s="174">
        <v>18.232139</v>
      </c>
      <c r="S42" s="216"/>
      <c r="T42" s="70"/>
      <c r="U42" s="603">
        <f t="shared" si="0"/>
        <v>-1.4210854715202004E-13</v>
      </c>
      <c r="V42" s="603">
        <f t="shared" si="1"/>
        <v>0</v>
      </c>
      <c r="W42" s="70"/>
      <c r="X42" s="70"/>
      <c r="Y42" s="218"/>
      <c r="Z42" s="70"/>
      <c r="AA42" s="70"/>
      <c r="AB42" s="218"/>
      <c r="AC42" s="70"/>
      <c r="AD42" s="70"/>
      <c r="AE42" s="218"/>
      <c r="AF42" s="70"/>
      <c r="AG42" s="70"/>
      <c r="AH42" s="218"/>
      <c r="AI42" s="70"/>
      <c r="AJ42" s="70"/>
      <c r="AK42" s="218"/>
      <c r="AL42" s="70"/>
      <c r="AM42" s="70"/>
      <c r="AN42" s="218"/>
      <c r="AO42" s="49"/>
    </row>
    <row r="43" spans="1:41" ht="13" hidden="1" outlineLevel="1" x14ac:dyDescent="0.3">
      <c r="A43" s="180" t="s">
        <v>100</v>
      </c>
      <c r="B43" s="173">
        <v>268.38403000000005</v>
      </c>
      <c r="C43" s="174">
        <v>145.06236899999999</v>
      </c>
      <c r="D43" s="391"/>
      <c r="E43" s="173">
        <v>26.342079999999999</v>
      </c>
      <c r="F43" s="174">
        <v>8.6421600000000005</v>
      </c>
      <c r="G43" s="216"/>
      <c r="H43" s="173">
        <v>0</v>
      </c>
      <c r="I43" s="174">
        <v>4.6811299999999996</v>
      </c>
      <c r="J43" s="216"/>
      <c r="K43" s="173">
        <v>0</v>
      </c>
      <c r="L43" s="174">
        <v>44.245370000000001</v>
      </c>
      <c r="M43" s="216"/>
      <c r="N43" s="173">
        <v>134.55927000000003</v>
      </c>
      <c r="O43" s="174">
        <v>24.905439999999999</v>
      </c>
      <c r="P43" s="216"/>
      <c r="Q43" s="173">
        <v>107.48268</v>
      </c>
      <c r="R43" s="174">
        <v>62.588269000000004</v>
      </c>
      <c r="S43" s="216"/>
      <c r="T43" s="70"/>
      <c r="U43" s="603">
        <f t="shared" si="0"/>
        <v>0</v>
      </c>
      <c r="V43" s="603">
        <f t="shared" si="1"/>
        <v>0</v>
      </c>
      <c r="W43" s="70"/>
      <c r="X43" s="70"/>
      <c r="Y43" s="218"/>
      <c r="Z43" s="70"/>
      <c r="AA43" s="70"/>
      <c r="AB43" s="218"/>
      <c r="AC43" s="70"/>
      <c r="AD43" s="70"/>
      <c r="AE43" s="218"/>
      <c r="AF43" s="70"/>
      <c r="AG43" s="70"/>
      <c r="AH43" s="218"/>
      <c r="AI43" s="70"/>
      <c r="AJ43" s="70"/>
      <c r="AK43" s="218"/>
      <c r="AL43" s="70"/>
      <c r="AM43" s="70"/>
      <c r="AN43" s="218"/>
      <c r="AO43" s="49"/>
    </row>
    <row r="44" spans="1:41" ht="13" hidden="1" outlineLevel="1" x14ac:dyDescent="0.3">
      <c r="A44" s="180" t="s">
        <v>1151</v>
      </c>
      <c r="B44" s="173">
        <v>191.917</v>
      </c>
      <c r="C44" s="174">
        <v>185.23866600000002</v>
      </c>
      <c r="D44" s="391"/>
      <c r="E44" s="173">
        <v>6.69299</v>
      </c>
      <c r="F44" s="174">
        <v>7.88612</v>
      </c>
      <c r="G44" s="216"/>
      <c r="H44" s="173">
        <v>0</v>
      </c>
      <c r="I44" s="174">
        <v>19.079180000000001</v>
      </c>
      <c r="J44" s="216"/>
      <c r="K44" s="173">
        <v>0</v>
      </c>
      <c r="L44" s="174">
        <v>80.380810000000011</v>
      </c>
      <c r="M44" s="216"/>
      <c r="N44" s="173">
        <v>142.89997</v>
      </c>
      <c r="O44" s="174">
        <v>58.371910000000007</v>
      </c>
      <c r="P44" s="216"/>
      <c r="Q44" s="173">
        <v>42.324040000000004</v>
      </c>
      <c r="R44" s="174">
        <v>19.520645999999999</v>
      </c>
      <c r="S44" s="216"/>
      <c r="T44" s="70"/>
      <c r="U44" s="603">
        <f t="shared" si="0"/>
        <v>0</v>
      </c>
      <c r="V44" s="603">
        <f t="shared" si="1"/>
        <v>0</v>
      </c>
      <c r="W44" s="70"/>
      <c r="X44" s="70"/>
      <c r="Y44" s="218"/>
      <c r="Z44" s="70"/>
      <c r="AA44" s="70"/>
      <c r="AB44" s="218"/>
      <c r="AC44" s="70"/>
      <c r="AD44" s="70"/>
      <c r="AE44" s="218"/>
      <c r="AF44" s="70"/>
      <c r="AG44" s="70"/>
      <c r="AH44" s="218"/>
      <c r="AI44" s="70"/>
      <c r="AJ44" s="70"/>
      <c r="AK44" s="218"/>
      <c r="AL44" s="70"/>
      <c r="AM44" s="70"/>
      <c r="AN44" s="218"/>
      <c r="AO44" s="49"/>
    </row>
    <row r="45" spans="1:41" ht="13" hidden="1" outlineLevel="1" x14ac:dyDescent="0.3">
      <c r="A45" s="180" t="s">
        <v>1243</v>
      </c>
      <c r="B45" s="173">
        <v>105.14858</v>
      </c>
      <c r="C45" s="174">
        <v>68.797979999999995</v>
      </c>
      <c r="D45" s="391"/>
      <c r="E45" s="173">
        <v>15.125579999999999</v>
      </c>
      <c r="F45" s="174">
        <v>16.841069999999998</v>
      </c>
      <c r="G45" s="216"/>
      <c r="H45" s="173">
        <v>0</v>
      </c>
      <c r="I45" s="174">
        <v>13.53457</v>
      </c>
      <c r="J45" s="216"/>
      <c r="K45" s="173">
        <v>0</v>
      </c>
      <c r="L45" s="174">
        <v>14.345800000000001</v>
      </c>
      <c r="M45" s="216"/>
      <c r="N45" s="173">
        <v>63.613399999999999</v>
      </c>
      <c r="O45" s="174">
        <v>24.076539999999998</v>
      </c>
      <c r="P45" s="216"/>
      <c r="Q45" s="173">
        <v>26.409600000000001</v>
      </c>
      <c r="R45" s="174">
        <v>0</v>
      </c>
      <c r="S45" s="216"/>
      <c r="T45" s="70"/>
      <c r="U45" s="603">
        <f t="shared" si="0"/>
        <v>0</v>
      </c>
      <c r="V45" s="603">
        <f t="shared" si="1"/>
        <v>-7.1054273576010019E-15</v>
      </c>
      <c r="W45" s="70"/>
      <c r="X45" s="70"/>
      <c r="Y45" s="218"/>
      <c r="Z45" s="70"/>
      <c r="AA45" s="70"/>
      <c r="AB45" s="218"/>
      <c r="AC45" s="70"/>
      <c r="AD45" s="70"/>
      <c r="AE45" s="218"/>
      <c r="AF45" s="70"/>
      <c r="AG45" s="70"/>
      <c r="AH45" s="218"/>
      <c r="AI45" s="70"/>
      <c r="AJ45" s="70"/>
      <c r="AK45" s="218"/>
      <c r="AL45" s="70"/>
      <c r="AM45" s="70"/>
      <c r="AN45" s="218"/>
      <c r="AO45" s="49"/>
    </row>
    <row r="46" spans="1:41" ht="13" hidden="1" outlineLevel="1" x14ac:dyDescent="0.3">
      <c r="A46" s="180" t="s">
        <v>1212</v>
      </c>
      <c r="B46" s="173">
        <v>84.985270000000014</v>
      </c>
      <c r="C46" s="174">
        <v>42.098934</v>
      </c>
      <c r="D46" s="391"/>
      <c r="E46" s="173">
        <v>64.297750000000008</v>
      </c>
      <c r="F46" s="174">
        <v>8.0096699999999998</v>
      </c>
      <c r="G46" s="216"/>
      <c r="H46" s="173">
        <v>0</v>
      </c>
      <c r="I46" s="174">
        <v>1.4602599999999999</v>
      </c>
      <c r="J46" s="216"/>
      <c r="K46" s="173">
        <v>0</v>
      </c>
      <c r="L46" s="174">
        <v>0.78481999999999996</v>
      </c>
      <c r="M46" s="216"/>
      <c r="N46" s="173">
        <v>0</v>
      </c>
      <c r="O46" s="174">
        <v>33.164670000000001</v>
      </c>
      <c r="P46" s="216"/>
      <c r="Q46" s="173">
        <v>20.687519999999999</v>
      </c>
      <c r="R46" s="174">
        <v>-1.320486</v>
      </c>
      <c r="S46" s="216"/>
      <c r="T46" s="70"/>
      <c r="U46" s="603">
        <f t="shared" si="0"/>
        <v>0</v>
      </c>
      <c r="V46" s="603">
        <f t="shared" si="1"/>
        <v>0</v>
      </c>
      <c r="W46" s="70"/>
      <c r="X46" s="70"/>
      <c r="Y46" s="218"/>
      <c r="Z46" s="70"/>
      <c r="AA46" s="70"/>
      <c r="AB46" s="218"/>
      <c r="AC46" s="70"/>
      <c r="AD46" s="70"/>
      <c r="AE46" s="218"/>
      <c r="AF46" s="70"/>
      <c r="AG46" s="70"/>
      <c r="AH46" s="218"/>
      <c r="AI46" s="70"/>
      <c r="AJ46" s="70"/>
      <c r="AK46" s="218"/>
      <c r="AL46" s="70"/>
      <c r="AM46" s="70"/>
      <c r="AN46" s="218"/>
      <c r="AO46" s="49"/>
    </row>
    <row r="47" spans="1:41" ht="13.5" hidden="1" customHeight="1" outlineLevel="1" x14ac:dyDescent="0.3">
      <c r="A47" s="180" t="s">
        <v>1213</v>
      </c>
      <c r="B47" s="173">
        <v>0</v>
      </c>
      <c r="C47" s="174">
        <v>0</v>
      </c>
      <c r="D47" s="391"/>
      <c r="E47" s="173">
        <v>0</v>
      </c>
      <c r="F47" s="174">
        <v>0</v>
      </c>
      <c r="G47" s="216"/>
      <c r="H47" s="173">
        <v>0</v>
      </c>
      <c r="I47" s="174">
        <v>0</v>
      </c>
      <c r="J47" s="216"/>
      <c r="K47" s="173">
        <v>0</v>
      </c>
      <c r="L47" s="174">
        <v>0</v>
      </c>
      <c r="M47" s="216"/>
      <c r="N47" s="173">
        <v>0</v>
      </c>
      <c r="O47" s="174">
        <v>0</v>
      </c>
      <c r="P47" s="216"/>
      <c r="Q47" s="173">
        <v>0</v>
      </c>
      <c r="R47" s="174">
        <v>0</v>
      </c>
      <c r="S47" s="216"/>
      <c r="T47" s="70"/>
      <c r="U47" s="603">
        <f t="shared" si="0"/>
        <v>0</v>
      </c>
      <c r="V47" s="603">
        <f t="shared" si="1"/>
        <v>0</v>
      </c>
      <c r="W47" s="70"/>
      <c r="X47" s="70"/>
      <c r="Y47" s="218"/>
      <c r="Z47" s="70"/>
      <c r="AA47" s="70"/>
      <c r="AB47" s="218"/>
      <c r="AC47" s="70"/>
      <c r="AD47" s="70"/>
      <c r="AE47" s="218"/>
      <c r="AF47" s="70"/>
      <c r="AG47" s="70"/>
      <c r="AH47" s="218"/>
      <c r="AI47" s="70"/>
      <c r="AJ47" s="70"/>
      <c r="AK47" s="218"/>
      <c r="AL47" s="70"/>
      <c r="AM47" s="70"/>
      <c r="AN47" s="218"/>
      <c r="AO47" s="49"/>
    </row>
    <row r="48" spans="1:41" ht="13" hidden="1" outlineLevel="1" x14ac:dyDescent="0.3">
      <c r="A48" s="180" t="s">
        <v>1214</v>
      </c>
      <c r="B48" s="173">
        <v>1826.8228200000003</v>
      </c>
      <c r="C48" s="174">
        <v>1027.6903569999999</v>
      </c>
      <c r="D48" s="391"/>
      <c r="E48" s="173">
        <v>1647.0000900000002</v>
      </c>
      <c r="F48" s="174">
        <v>1026.9317039999999</v>
      </c>
      <c r="G48" s="216"/>
      <c r="H48" s="173">
        <v>179.82273000000001</v>
      </c>
      <c r="I48" s="174">
        <v>0</v>
      </c>
      <c r="J48" s="216"/>
      <c r="K48" s="173">
        <v>0</v>
      </c>
      <c r="L48" s="174">
        <v>0</v>
      </c>
      <c r="M48" s="216"/>
      <c r="N48" s="173">
        <v>0</v>
      </c>
      <c r="O48" s="174">
        <v>7.2000000000000008E-2</v>
      </c>
      <c r="P48" s="216"/>
      <c r="Q48" s="173">
        <v>0</v>
      </c>
      <c r="R48" s="174">
        <v>0.68665300000000007</v>
      </c>
      <c r="S48" s="216"/>
      <c r="T48" s="70"/>
      <c r="U48" s="603">
        <f t="shared" si="0"/>
        <v>8.5265128291212022E-14</v>
      </c>
      <c r="V48" s="603">
        <f t="shared" si="1"/>
        <v>9.4702024000525853E-14</v>
      </c>
      <c r="W48" s="70"/>
      <c r="X48" s="70"/>
      <c r="Y48" s="218"/>
      <c r="Z48" s="70"/>
      <c r="AA48" s="70"/>
      <c r="AB48" s="218"/>
      <c r="AC48" s="70"/>
      <c r="AD48" s="70"/>
      <c r="AE48" s="218"/>
      <c r="AF48" s="70"/>
      <c r="AG48" s="70"/>
      <c r="AH48" s="218"/>
      <c r="AI48" s="70"/>
      <c r="AJ48" s="70"/>
      <c r="AK48" s="218"/>
      <c r="AL48" s="70"/>
      <c r="AM48" s="70"/>
      <c r="AN48" s="218"/>
      <c r="AO48" s="49"/>
    </row>
    <row r="49" spans="1:41" ht="13" hidden="1" outlineLevel="1" x14ac:dyDescent="0.3">
      <c r="A49" s="180" t="s">
        <v>1270</v>
      </c>
      <c r="B49" s="173">
        <v>0</v>
      </c>
      <c r="C49" s="174">
        <v>0.22028</v>
      </c>
      <c r="D49" s="391"/>
      <c r="E49" s="173">
        <v>0</v>
      </c>
      <c r="F49" s="174">
        <v>0</v>
      </c>
      <c r="G49" s="216"/>
      <c r="H49" s="173">
        <v>0</v>
      </c>
      <c r="I49" s="174">
        <v>0</v>
      </c>
      <c r="J49" s="216"/>
      <c r="K49" s="173">
        <v>0</v>
      </c>
      <c r="L49" s="174">
        <v>0.22028</v>
      </c>
      <c r="M49" s="216"/>
      <c r="N49" s="173">
        <v>0</v>
      </c>
      <c r="O49" s="174">
        <v>0</v>
      </c>
      <c r="P49" s="216"/>
      <c r="Q49" s="173">
        <v>0</v>
      </c>
      <c r="R49" s="174">
        <v>0</v>
      </c>
      <c r="S49" s="216"/>
      <c r="T49" s="70"/>
      <c r="U49" s="603">
        <f t="shared" si="0"/>
        <v>0</v>
      </c>
      <c r="V49" s="603">
        <f t="shared" si="1"/>
        <v>0</v>
      </c>
      <c r="W49" s="70"/>
      <c r="X49" s="70"/>
      <c r="Y49" s="218"/>
      <c r="Z49" s="70"/>
      <c r="AA49" s="70"/>
      <c r="AB49" s="218"/>
      <c r="AC49" s="70"/>
      <c r="AD49" s="70"/>
      <c r="AE49" s="218"/>
      <c r="AF49" s="70"/>
      <c r="AG49" s="70"/>
      <c r="AH49" s="218"/>
      <c r="AI49" s="70"/>
      <c r="AJ49" s="70"/>
      <c r="AK49" s="218"/>
      <c r="AL49" s="70"/>
      <c r="AM49" s="70"/>
      <c r="AN49" s="218"/>
      <c r="AO49" s="49"/>
    </row>
    <row r="50" spans="1:41" ht="13" hidden="1" outlineLevel="1" x14ac:dyDescent="0.3">
      <c r="A50" s="180" t="s">
        <v>1152</v>
      </c>
      <c r="B50" s="173">
        <v>-652.45154000000002</v>
      </c>
      <c r="C50" s="174">
        <v>-294.06138499999997</v>
      </c>
      <c r="D50" s="391"/>
      <c r="E50" s="173">
        <v>-652.45154000000002</v>
      </c>
      <c r="F50" s="174">
        <v>-294.06138499999997</v>
      </c>
      <c r="G50" s="216"/>
      <c r="H50" s="173">
        <v>0</v>
      </c>
      <c r="I50" s="174">
        <v>0</v>
      </c>
      <c r="J50" s="216"/>
      <c r="K50" s="173">
        <v>0</v>
      </c>
      <c r="L50" s="174">
        <v>0</v>
      </c>
      <c r="M50" s="216"/>
      <c r="N50" s="173">
        <v>0</v>
      </c>
      <c r="O50" s="174">
        <v>0</v>
      </c>
      <c r="P50" s="216"/>
      <c r="Q50" s="173">
        <v>0</v>
      </c>
      <c r="R50" s="174">
        <v>0</v>
      </c>
      <c r="S50" s="216"/>
      <c r="T50" s="70"/>
      <c r="U50" s="603">
        <f t="shared" si="0"/>
        <v>0</v>
      </c>
      <c r="V50" s="603">
        <f t="shared" si="1"/>
        <v>0</v>
      </c>
      <c r="W50" s="70"/>
      <c r="X50" s="70"/>
      <c r="Y50" s="218"/>
      <c r="Z50" s="70"/>
      <c r="AA50" s="70"/>
      <c r="AB50" s="218"/>
      <c r="AC50" s="70"/>
      <c r="AD50" s="70"/>
      <c r="AE50" s="218"/>
      <c r="AF50" s="70"/>
      <c r="AG50" s="70"/>
      <c r="AH50" s="218"/>
      <c r="AI50" s="70"/>
      <c r="AJ50" s="70"/>
      <c r="AK50" s="218"/>
      <c r="AL50" s="70"/>
      <c r="AM50" s="70"/>
      <c r="AN50" s="218"/>
      <c r="AO50" s="49"/>
    </row>
    <row r="51" spans="1:41" ht="13" hidden="1" outlineLevel="1" x14ac:dyDescent="0.3">
      <c r="A51" s="173"/>
      <c r="B51" s="174"/>
      <c r="C51" s="174"/>
      <c r="D51" s="174"/>
      <c r="E51" s="174"/>
      <c r="F51" s="174"/>
      <c r="G51" s="423"/>
      <c r="H51" s="174"/>
      <c r="I51" s="174"/>
      <c r="J51" s="423"/>
      <c r="K51" s="174"/>
      <c r="L51" s="174"/>
      <c r="M51" s="423"/>
      <c r="N51" s="174"/>
      <c r="O51" s="174"/>
      <c r="P51" s="423"/>
      <c r="Q51" s="174"/>
      <c r="R51" s="174"/>
      <c r="S51" s="423"/>
      <c r="T51" s="70"/>
      <c r="U51" s="603"/>
      <c r="V51" s="603"/>
      <c r="W51" s="70"/>
      <c r="X51" s="70"/>
      <c r="Y51" s="218"/>
      <c r="Z51" s="70"/>
      <c r="AA51" s="70"/>
      <c r="AB51" s="218"/>
      <c r="AC51" s="70"/>
      <c r="AD51" s="70"/>
      <c r="AE51" s="218"/>
      <c r="AF51" s="70"/>
      <c r="AG51" s="70"/>
      <c r="AH51" s="218"/>
      <c r="AI51" s="70"/>
      <c r="AJ51" s="70"/>
      <c r="AK51" s="218"/>
      <c r="AL51" s="70"/>
      <c r="AM51" s="70"/>
      <c r="AN51" s="218"/>
      <c r="AO51" s="49"/>
    </row>
    <row r="52" spans="1:41" ht="13" hidden="1" outlineLevel="1" x14ac:dyDescent="0.3">
      <c r="A52" s="180" t="s">
        <v>1215</v>
      </c>
      <c r="B52" s="173">
        <v>85.333670000000012</v>
      </c>
      <c r="C52" s="174">
        <v>63.374261000000004</v>
      </c>
      <c r="D52" s="391"/>
      <c r="E52" s="173">
        <v>0</v>
      </c>
      <c r="F52" s="174">
        <v>2.8199999999999985</v>
      </c>
      <c r="G52" s="216"/>
      <c r="H52" s="173">
        <v>0</v>
      </c>
      <c r="I52" s="174">
        <v>0</v>
      </c>
      <c r="J52" s="216"/>
      <c r="K52" s="173">
        <v>0</v>
      </c>
      <c r="L52" s="174">
        <v>38.122419999999998</v>
      </c>
      <c r="M52" s="216"/>
      <c r="N52" s="173">
        <v>85.333670000000012</v>
      </c>
      <c r="O52" s="174">
        <v>20.49953</v>
      </c>
      <c r="P52" s="216"/>
      <c r="Q52" s="173">
        <v>0</v>
      </c>
      <c r="R52" s="174">
        <v>1.9323109999999999</v>
      </c>
      <c r="S52" s="216"/>
      <c r="T52" s="70"/>
      <c r="U52" s="603">
        <f>+B52-E52-H52-K52-N52-Q52</f>
        <v>0</v>
      </c>
      <c r="V52" s="603">
        <f>+C52-F52-I52-L52-O52-R52</f>
        <v>5.773159728050814E-15</v>
      </c>
      <c r="W52" s="70"/>
      <c r="X52" s="70"/>
      <c r="Y52" s="218"/>
      <c r="Z52" s="70"/>
      <c r="AA52" s="70"/>
      <c r="AB52" s="218"/>
      <c r="AC52" s="70"/>
      <c r="AD52" s="70"/>
      <c r="AE52" s="218"/>
      <c r="AF52" s="70"/>
      <c r="AG52" s="70"/>
      <c r="AH52" s="218"/>
      <c r="AI52" s="70"/>
      <c r="AJ52" s="70"/>
      <c r="AK52" s="218"/>
      <c r="AL52" s="70"/>
      <c r="AM52" s="70"/>
      <c r="AN52" s="218"/>
      <c r="AO52" s="49"/>
    </row>
    <row r="53" spans="1:41" hidden="1" outlineLevel="1" x14ac:dyDescent="0.25"/>
    <row r="54" spans="1:41" ht="13" hidden="1" outlineLevel="1" x14ac:dyDescent="0.3">
      <c r="A54" s="603" t="s">
        <v>1269</v>
      </c>
      <c r="B54" s="603">
        <f>+B15-B17-B18-B19-B20-B21-B22-B23-B24-B25-B26-B27-B28-B29-B30-B32-B33-B35-B36-B37-B39-B40-B41-B42-B43-B44-B45-B46-B47-B48-B49-B50</f>
        <v>0</v>
      </c>
      <c r="C54" s="603">
        <f>+C15-C17-C18-C19-C20-C21-C22-C23-C24-C25-C26-C27-C28-C29-C30-C32-C33-C35-C36-C37-C39-C40-C41-C42-C43-C44-C45-C46-C47-C48-C49-C50</f>
        <v>1.4779288903810084E-12</v>
      </c>
      <c r="E54" s="603">
        <f>+E15-E17-E18-E19-E20-E21-E22-E23-E24-E25-E26-E27-E28-E29-E30-E32-E33-E35-E36-E37-E39-E40-E41-E42-E43-E44-E45-E46-E47-E48-E49-E50</f>
        <v>0</v>
      </c>
      <c r="F54" s="603">
        <f>+F15-F17-F18-F19-F20-F21-F22-F23-F24-F25-F26-F27-F28-F29-F30-F32-F33-F35-F36-F37-F39-F40-F41-F42-F43-F44-F45-F46-F47-F48-F49-F50</f>
        <v>0</v>
      </c>
      <c r="H54" s="603">
        <f>+H15-H17-H18-H19-H20-H21-H22-H23-H24-H25-H26-H27-H28-H29-H30-H32-H33-H35-H36-H37-H39-H40-H41-H42-H43-H44-H45-H46-H47-H48-H49-H50</f>
        <v>0</v>
      </c>
      <c r="I54" s="603">
        <f>+I15-I17-I18-I19-I20-I21-I22-I23-I24-I25-I26-I27-I28-I29-I30-I32-I33-I35-I36-I37-I39-I40-I41-I42-I43-I44-I45-I46-I47-I48-I49-I50</f>
        <v>-1.4210854715202004E-13</v>
      </c>
      <c r="K54" s="603">
        <f>+K15-K17-K18-K19-K20-K21-K22-K23-K24-K25-K26-K27-K28-K29-K30-K32-K33-K35-K36-K37-K39-K40-K41-K42-K43-K44-K45-K46-K47-K48-K49-K50</f>
        <v>0</v>
      </c>
      <c r="L54" s="603">
        <f>+L15-L17-L18-L19-L20-L21-L22-L23-L24-L25-L26-L27-L28-L29-L30-L32-L33-L35-L36-L37-L39-L40-L41-L42-L43-L44-L45-L46-L47-L48-L49-L50</f>
        <v>2.6526003615856553E-13</v>
      </c>
      <c r="N54" s="603">
        <f>+N15-N17-N18-N19-N20-N21-N22-N23-N24-N25-N26-N27-N28-N29-N30-N32-N33-N35-N36-N37-N39-N40-N41-N42-N43-N44-N45-N46-N47-N48-N49-N50</f>
        <v>2.9842794901924208E-13</v>
      </c>
      <c r="O54" s="603">
        <f>+O15-O17-O18-O19-O20-O21-O22-O23-O24-O25-O26-O27-O28-O29-O30-O32-O33-O35-O36-O37-O39-O40-O41-O42-O43-O44-O45-O46-O47-O48-O49-O50</f>
        <v>1.7325030299275568E-13</v>
      </c>
      <c r="Q54" s="603">
        <f>+Q15-Q17-Q18-Q19-Q20-Q21-Q22-Q23-Q24-Q25-Q26-Q27-Q28-Q29-Q30-Q32-Q33-Q35-Q36-Q37-Q39-Q40-Q41-Q42-Q43-Q44-Q45-Q46-Q47-Q48-Q49-Q50</f>
        <v>-3.1974423109204508E-14</v>
      </c>
      <c r="R54" s="603">
        <f>+R15-R17-R18-R19-R20-R21-R22-R23-R24-R25-R26-R27-R28-R29-R30-R32-R33-R35-R36-R37-R39-R40-R41-R42-R43-R44-R45-R46-R47-R48-R49-R50</f>
        <v>-8.8040685852774914E-14</v>
      </c>
    </row>
    <row r="55" spans="1:41" collapsed="1" x14ac:dyDescent="0.25"/>
    <row r="57" spans="1:41" hidden="1" outlineLevel="1" collapsed="1" x14ac:dyDescent="0.25">
      <c r="B57" s="3" t="s">
        <v>3</v>
      </c>
      <c r="D57" s="3"/>
      <c r="P57" s="3"/>
      <c r="S57" s="3"/>
    </row>
    <row r="58" spans="1:41" hidden="1" outlineLevel="1" x14ac:dyDescent="0.25">
      <c r="B58" s="3" t="s">
        <v>1</v>
      </c>
      <c r="D58" s="3"/>
      <c r="P58" s="3"/>
      <c r="S58" s="3"/>
    </row>
    <row r="59" spans="1:41" hidden="1" outlineLevel="1" x14ac:dyDescent="0.25">
      <c r="B59" s="3" t="s">
        <v>6</v>
      </c>
      <c r="D59" s="3"/>
      <c r="P59" s="3"/>
      <c r="S59" s="3"/>
    </row>
    <row r="60" spans="1:41" hidden="1" outlineLevel="1" x14ac:dyDescent="0.25">
      <c r="B60" s="3" t="s">
        <v>2</v>
      </c>
      <c r="D60" s="3"/>
      <c r="P60" s="3"/>
      <c r="S60" s="3"/>
    </row>
    <row r="61" spans="1:41" hidden="1" outlineLevel="1" x14ac:dyDescent="0.25">
      <c r="B61" s="3" t="s">
        <v>9</v>
      </c>
      <c r="D61" s="3"/>
      <c r="P61" s="3"/>
      <c r="S61" s="3"/>
    </row>
    <row r="62" spans="1:41" hidden="1" outlineLevel="1" x14ac:dyDescent="0.25">
      <c r="P62" s="3"/>
      <c r="S62" s="3"/>
    </row>
    <row r="63" spans="1:41" ht="13" hidden="1" outlineLevel="1" x14ac:dyDescent="0.3">
      <c r="A63" s="225" t="s">
        <v>1229</v>
      </c>
      <c r="B63" s="194" t="str">
        <f>B9</f>
        <v>LATAM GSR</v>
      </c>
      <c r="C63" s="195" t="str">
        <f>B63</f>
        <v>LATAM GSR</v>
      </c>
      <c r="D63" s="389"/>
      <c r="E63" s="194" t="str">
        <f>E9</f>
        <v>Brazil</v>
      </c>
      <c r="F63" s="195" t="str">
        <f>E63</f>
        <v>Brazil</v>
      </c>
      <c r="G63" s="168"/>
      <c r="H63" s="194" t="str">
        <f>H9</f>
        <v>CHILE</v>
      </c>
      <c r="I63" s="195" t="str">
        <f>H63</f>
        <v>CHILE</v>
      </c>
      <c r="J63" s="168"/>
      <c r="K63" s="194" t="str">
        <f>K9</f>
        <v>PERU</v>
      </c>
      <c r="L63" s="195" t="str">
        <f>K63</f>
        <v>PERU</v>
      </c>
      <c r="M63" s="168"/>
      <c r="N63" s="194" t="str">
        <f>N9</f>
        <v>OTHER SOUTH AMERICA</v>
      </c>
      <c r="O63" s="195" t="str">
        <f>N63</f>
        <v>OTHER SOUTH AMERICA</v>
      </c>
      <c r="P63" s="168"/>
      <c r="Q63" s="194" t="str">
        <f>Q9</f>
        <v>MexAm</v>
      </c>
      <c r="R63" s="195" t="str">
        <f>Q63</f>
        <v>MexAm</v>
      </c>
      <c r="S63" s="168"/>
      <c r="T63" s="67"/>
      <c r="U63" s="67"/>
      <c r="V63" s="215"/>
      <c r="W63" s="67"/>
      <c r="X63" s="67"/>
      <c r="Y63" s="215"/>
      <c r="Z63" s="67"/>
      <c r="AA63" s="67"/>
      <c r="AB63" s="215"/>
      <c r="AC63" s="67"/>
      <c r="AD63" s="67"/>
      <c r="AE63" s="215"/>
      <c r="AF63" s="67"/>
      <c r="AG63" s="67"/>
      <c r="AH63" s="215"/>
      <c r="AI63" s="67"/>
      <c r="AJ63" s="67"/>
      <c r="AK63" s="215"/>
      <c r="AL63" s="67"/>
      <c r="AM63" s="67"/>
      <c r="AN63" s="215"/>
    </row>
    <row r="64" spans="1:41" hidden="1" outlineLevel="1" x14ac:dyDescent="0.25">
      <c r="A64" s="176"/>
      <c r="B64" s="197" t="str">
        <f>+B10</f>
        <v>CY19</v>
      </c>
      <c r="C64" s="198" t="str">
        <f>+C10</f>
        <v>CY18</v>
      </c>
      <c r="D64" s="196"/>
      <c r="E64" s="197" t="str">
        <f>+B64</f>
        <v>CY19</v>
      </c>
      <c r="F64" s="198" t="str">
        <f>+C64</f>
        <v>CY18</v>
      </c>
      <c r="G64" s="196"/>
      <c r="H64" s="197" t="str">
        <f>+E64</f>
        <v>CY19</v>
      </c>
      <c r="I64" s="198" t="str">
        <f>+F64</f>
        <v>CY18</v>
      </c>
      <c r="J64" s="196"/>
      <c r="K64" s="197" t="str">
        <f>+H64</f>
        <v>CY19</v>
      </c>
      <c r="L64" s="198" t="str">
        <f>+I64</f>
        <v>CY18</v>
      </c>
      <c r="M64" s="196"/>
      <c r="N64" s="197" t="str">
        <f>+K64</f>
        <v>CY19</v>
      </c>
      <c r="O64" s="198" t="str">
        <f>+L64</f>
        <v>CY18</v>
      </c>
      <c r="P64" s="196"/>
      <c r="Q64" s="197" t="str">
        <f>+N64</f>
        <v>CY19</v>
      </c>
      <c r="R64" s="198" t="str">
        <f>+O64</f>
        <v>CY18</v>
      </c>
      <c r="S64" s="196"/>
      <c r="T64" s="213"/>
      <c r="U64" s="213"/>
      <c r="V64" s="214"/>
      <c r="W64" s="213"/>
      <c r="X64" s="213"/>
      <c r="Y64" s="214"/>
      <c r="Z64" s="213"/>
      <c r="AA64" s="213"/>
      <c r="AB64" s="214"/>
      <c r="AC64" s="213"/>
      <c r="AD64" s="213"/>
      <c r="AE64" s="214"/>
      <c r="AF64" s="213"/>
      <c r="AG64" s="213"/>
      <c r="AH64" s="214"/>
      <c r="AI64" s="213"/>
      <c r="AJ64" s="213"/>
      <c r="AK64" s="214"/>
      <c r="AL64" s="213"/>
      <c r="AM64" s="213"/>
      <c r="AN64" s="214"/>
    </row>
    <row r="65" spans="1:40" hidden="1" outlineLevel="1" x14ac:dyDescent="0.25">
      <c r="A65" s="176"/>
      <c r="B65" s="197" t="s">
        <v>524</v>
      </c>
      <c r="C65" s="198" t="s">
        <v>524</v>
      </c>
      <c r="D65" s="196"/>
      <c r="E65" s="197" t="s">
        <v>524</v>
      </c>
      <c r="F65" s="198" t="s">
        <v>524</v>
      </c>
      <c r="G65" s="179"/>
      <c r="H65" s="197" t="s">
        <v>524</v>
      </c>
      <c r="I65" s="198" t="s">
        <v>524</v>
      </c>
      <c r="J65" s="179"/>
      <c r="K65" s="197" t="s">
        <v>524</v>
      </c>
      <c r="L65" s="198" t="s">
        <v>524</v>
      </c>
      <c r="M65" s="179"/>
      <c r="N65" s="197" t="s">
        <v>524</v>
      </c>
      <c r="O65" s="198" t="s">
        <v>524</v>
      </c>
      <c r="P65" s="179"/>
      <c r="Q65" s="197" t="s">
        <v>524</v>
      </c>
      <c r="R65" s="198" t="s">
        <v>524</v>
      </c>
      <c r="S65" s="179"/>
      <c r="T65" s="213"/>
      <c r="U65" s="213"/>
      <c r="V65" s="213"/>
      <c r="W65" s="213"/>
      <c r="X65" s="213"/>
      <c r="Y65" s="213"/>
      <c r="Z65" s="213"/>
      <c r="AA65" s="213"/>
      <c r="AB65" s="213"/>
      <c r="AC65" s="213"/>
      <c r="AD65" s="213"/>
      <c r="AE65" s="213"/>
      <c r="AF65" s="213"/>
      <c r="AG65" s="213"/>
      <c r="AH65" s="213"/>
      <c r="AI65" s="213"/>
      <c r="AJ65" s="213"/>
      <c r="AK65" s="213"/>
      <c r="AL65" s="213"/>
      <c r="AM65" s="213"/>
      <c r="AN65" s="213"/>
    </row>
    <row r="66" spans="1:40" hidden="1" outlineLevel="1" x14ac:dyDescent="0.25">
      <c r="A66" s="176"/>
      <c r="B66" s="197" t="s">
        <v>4</v>
      </c>
      <c r="C66" s="198" t="s">
        <v>58</v>
      </c>
      <c r="D66" s="196"/>
      <c r="E66" s="197" t="s">
        <v>4</v>
      </c>
      <c r="F66" s="198" t="s">
        <v>58</v>
      </c>
      <c r="G66" s="179"/>
      <c r="H66" s="197" t="s">
        <v>4</v>
      </c>
      <c r="I66" s="198" t="s">
        <v>58</v>
      </c>
      <c r="J66" s="179"/>
      <c r="K66" s="197" t="s">
        <v>4</v>
      </c>
      <c r="L66" s="198" t="s">
        <v>58</v>
      </c>
      <c r="M66" s="179"/>
      <c r="N66" s="197" t="s">
        <v>4</v>
      </c>
      <c r="O66" s="198" t="s">
        <v>58</v>
      </c>
      <c r="P66" s="179"/>
      <c r="Q66" s="197" t="s">
        <v>4</v>
      </c>
      <c r="R66" s="198" t="s">
        <v>58</v>
      </c>
      <c r="S66" s="179"/>
      <c r="T66" s="214"/>
      <c r="U66" s="214"/>
      <c r="V66" s="213"/>
      <c r="W66" s="214"/>
      <c r="X66" s="214"/>
      <c r="Y66" s="213"/>
      <c r="Z66" s="214"/>
      <c r="AA66" s="214"/>
      <c r="AB66" s="213"/>
      <c r="AC66" s="214"/>
      <c r="AD66" s="214"/>
      <c r="AE66" s="213"/>
      <c r="AF66" s="214"/>
      <c r="AG66" s="214"/>
      <c r="AH66" s="213"/>
      <c r="AI66" s="214"/>
      <c r="AJ66" s="214"/>
      <c r="AK66" s="213"/>
      <c r="AL66" s="214"/>
      <c r="AM66" s="214"/>
      <c r="AN66" s="213"/>
    </row>
    <row r="67" spans="1:40" hidden="1" outlineLevel="1" x14ac:dyDescent="0.25">
      <c r="A67" s="176"/>
      <c r="B67" s="10" t="s">
        <v>7</v>
      </c>
      <c r="C67" s="198" t="s">
        <v>59</v>
      </c>
      <c r="D67" s="390"/>
      <c r="E67" s="10" t="s">
        <v>7</v>
      </c>
      <c r="F67" s="198" t="s">
        <v>59</v>
      </c>
      <c r="G67" s="179"/>
      <c r="H67" s="10" t="s">
        <v>7</v>
      </c>
      <c r="I67" s="198" t="s">
        <v>59</v>
      </c>
      <c r="J67" s="179"/>
      <c r="K67" s="10" t="s">
        <v>7</v>
      </c>
      <c r="L67" s="198" t="s">
        <v>59</v>
      </c>
      <c r="M67" s="179"/>
      <c r="N67" s="10" t="s">
        <v>7</v>
      </c>
      <c r="O67" s="198" t="s">
        <v>59</v>
      </c>
      <c r="P67" s="179"/>
      <c r="Q67" s="10" t="s">
        <v>7</v>
      </c>
      <c r="R67" s="198" t="s">
        <v>59</v>
      </c>
      <c r="S67" s="179"/>
      <c r="T67" s="49"/>
      <c r="U67" s="214"/>
      <c r="V67" s="213"/>
      <c r="W67" s="49"/>
      <c r="X67" s="214"/>
      <c r="Y67" s="213"/>
      <c r="Z67" s="49"/>
      <c r="AA67" s="214"/>
      <c r="AB67" s="213"/>
      <c r="AC67" s="49"/>
      <c r="AD67" s="214"/>
      <c r="AE67" s="213"/>
      <c r="AF67" s="49"/>
      <c r="AG67" s="214"/>
      <c r="AH67" s="213"/>
      <c r="AI67" s="49"/>
      <c r="AJ67" s="214"/>
      <c r="AK67" s="213"/>
      <c r="AL67" s="49"/>
      <c r="AM67" s="214"/>
      <c r="AN67" s="213"/>
    </row>
    <row r="68" spans="1:40" hidden="1" outlineLevel="1" x14ac:dyDescent="0.25">
      <c r="A68" s="167"/>
      <c r="B68" s="199" t="s">
        <v>502</v>
      </c>
      <c r="C68" s="170"/>
      <c r="D68" s="200"/>
      <c r="E68" s="199" t="s">
        <v>502</v>
      </c>
      <c r="F68" s="170"/>
      <c r="G68" s="200" t="s">
        <v>106</v>
      </c>
      <c r="H68" s="199" t="s">
        <v>502</v>
      </c>
      <c r="I68" s="170"/>
      <c r="J68" s="200" t="s">
        <v>106</v>
      </c>
      <c r="K68" s="199" t="s">
        <v>502</v>
      </c>
      <c r="L68" s="170"/>
      <c r="M68" s="200" t="s">
        <v>106</v>
      </c>
      <c r="N68" s="199" t="s">
        <v>502</v>
      </c>
      <c r="O68" s="170"/>
      <c r="P68" s="200" t="s">
        <v>106</v>
      </c>
      <c r="Q68" s="199" t="s">
        <v>502</v>
      </c>
      <c r="R68" s="170"/>
      <c r="S68" s="200" t="s">
        <v>106</v>
      </c>
      <c r="T68" s="67"/>
      <c r="U68" s="215"/>
      <c r="V68" s="67"/>
      <c r="W68" s="67"/>
      <c r="X68" s="215"/>
      <c r="Y68" s="67"/>
      <c r="Z68" s="67"/>
      <c r="AA68" s="215"/>
      <c r="AB68" s="67"/>
      <c r="AC68" s="67"/>
      <c r="AD68" s="215"/>
      <c r="AE68" s="67"/>
      <c r="AF68" s="67"/>
      <c r="AG68" s="215"/>
      <c r="AH68" s="67"/>
      <c r="AI68" s="67"/>
      <c r="AJ68" s="215"/>
      <c r="AK68" s="67"/>
      <c r="AL68" s="67"/>
      <c r="AM68" s="215"/>
      <c r="AN68" s="67"/>
    </row>
    <row r="69" spans="1:40" ht="13" hidden="1" outlineLevel="1" x14ac:dyDescent="0.3">
      <c r="A69" s="180" t="s">
        <v>1167</v>
      </c>
      <c r="B69" s="173">
        <v>29580.198806914839</v>
      </c>
      <c r="C69" s="174">
        <v>20901.440338</v>
      </c>
      <c r="D69" s="391"/>
      <c r="E69" s="173">
        <v>6188.6463999999996</v>
      </c>
      <c r="F69" s="174">
        <v>3808.3499090000005</v>
      </c>
      <c r="G69" s="224"/>
      <c r="H69" s="173">
        <v>1002.243074</v>
      </c>
      <c r="I69" s="174">
        <v>2845.1479020000002</v>
      </c>
      <c r="J69" s="224"/>
      <c r="K69" s="173">
        <v>1867.274412</v>
      </c>
      <c r="L69" s="174">
        <v>5305.1313550000004</v>
      </c>
      <c r="M69" s="224"/>
      <c r="N69" s="173">
        <v>11445.170092914837</v>
      </c>
      <c r="O69" s="174">
        <v>3469.8692960000003</v>
      </c>
      <c r="P69" s="224"/>
      <c r="Q69" s="173">
        <v>9076.8648280000016</v>
      </c>
      <c r="R69" s="174">
        <v>5472.9418759999999</v>
      </c>
      <c r="S69" s="224"/>
      <c r="T69" s="70"/>
      <c r="U69" s="603">
        <f t="shared" ref="U69:U104" si="2">+B69-E69-H69-K69-N69-Q69</f>
        <v>0</v>
      </c>
      <c r="V69" s="603">
        <f t="shared" ref="V69:V104" si="3">+C69-F69-I69-L69-O69-R69</f>
        <v>0</v>
      </c>
      <c r="W69" s="70"/>
      <c r="X69" s="70"/>
      <c r="Y69" s="218"/>
      <c r="Z69" s="70"/>
      <c r="AA69" s="70"/>
      <c r="AB69" s="218"/>
      <c r="AC69" s="70"/>
      <c r="AD69" s="70"/>
      <c r="AE69" s="218"/>
      <c r="AF69" s="70"/>
      <c r="AG69" s="70"/>
      <c r="AH69" s="218"/>
      <c r="AI69" s="70"/>
      <c r="AJ69" s="70"/>
      <c r="AK69" s="218"/>
      <c r="AL69" s="70"/>
      <c r="AM69" s="70"/>
      <c r="AN69" s="218"/>
    </row>
    <row r="70" spans="1:40" ht="13" hidden="1" outlineLevel="1" x14ac:dyDescent="0.3">
      <c r="A70" s="180" t="s">
        <v>1216</v>
      </c>
      <c r="B70" s="173">
        <v>15219.149294000001</v>
      </c>
      <c r="C70" s="174">
        <v>12690.105396000003</v>
      </c>
      <c r="D70" s="391"/>
      <c r="E70" s="173">
        <v>878.02966999999978</v>
      </c>
      <c r="F70" s="174">
        <v>656.26147999999989</v>
      </c>
      <c r="G70" s="216"/>
      <c r="H70" s="173">
        <v>233.82657700000004</v>
      </c>
      <c r="I70" s="174">
        <v>2137.5089050000001</v>
      </c>
      <c r="J70" s="216"/>
      <c r="K70" s="173">
        <v>1447.0676500000002</v>
      </c>
      <c r="L70" s="174">
        <v>4367.1041629999991</v>
      </c>
      <c r="M70" s="216"/>
      <c r="N70" s="173">
        <v>7307.0371699999987</v>
      </c>
      <c r="O70" s="174">
        <v>1628.989859</v>
      </c>
      <c r="P70" s="216"/>
      <c r="Q70" s="173">
        <v>5353.1882269999996</v>
      </c>
      <c r="R70" s="174">
        <v>3900.2409890000004</v>
      </c>
      <c r="S70" s="216"/>
      <c r="T70" s="70"/>
      <c r="U70" s="603">
        <f t="shared" si="2"/>
        <v>0</v>
      </c>
      <c r="V70" s="603">
        <f t="shared" si="3"/>
        <v>0</v>
      </c>
      <c r="W70" s="70"/>
      <c r="X70" s="70"/>
      <c r="Y70" s="218"/>
      <c r="Z70" s="70"/>
      <c r="AA70" s="70"/>
      <c r="AB70" s="218"/>
      <c r="AC70" s="70"/>
      <c r="AD70" s="70"/>
      <c r="AE70" s="218"/>
      <c r="AF70" s="70"/>
      <c r="AG70" s="70"/>
      <c r="AH70" s="218"/>
      <c r="AI70" s="70"/>
      <c r="AJ70" s="70"/>
      <c r="AK70" s="218"/>
      <c r="AL70" s="70"/>
      <c r="AM70" s="70"/>
      <c r="AN70" s="218"/>
    </row>
    <row r="71" spans="1:40" ht="13" hidden="1" outlineLevel="1" x14ac:dyDescent="0.3">
      <c r="A71" s="193" t="s">
        <v>101</v>
      </c>
      <c r="B71" s="6">
        <v>4088.1281299999996</v>
      </c>
      <c r="C71" s="7">
        <v>3027.0384260000001</v>
      </c>
      <c r="D71" s="9"/>
      <c r="E71" s="6">
        <v>264.65384999999998</v>
      </c>
      <c r="F71" s="7">
        <v>89.027339999999981</v>
      </c>
      <c r="G71" s="217"/>
      <c r="H71" s="6">
        <v>54.025660000000002</v>
      </c>
      <c r="I71" s="7">
        <v>966.05016999999998</v>
      </c>
      <c r="J71" s="217"/>
      <c r="K71" s="6">
        <v>202.37935999999999</v>
      </c>
      <c r="L71" s="7">
        <v>864.02321599999993</v>
      </c>
      <c r="M71" s="217"/>
      <c r="N71" s="6">
        <v>1885.9586199999999</v>
      </c>
      <c r="O71" s="7">
        <v>375.84495499999997</v>
      </c>
      <c r="P71" s="217"/>
      <c r="Q71" s="6">
        <v>1681.1106400000001</v>
      </c>
      <c r="R71" s="7">
        <v>732.09274499999992</v>
      </c>
      <c r="S71" s="217"/>
      <c r="T71" s="49"/>
      <c r="U71" s="603">
        <f t="shared" si="2"/>
        <v>0</v>
      </c>
      <c r="V71" s="603">
        <f t="shared" si="3"/>
        <v>0</v>
      </c>
      <c r="W71" s="49"/>
      <c r="X71" s="49"/>
      <c r="Y71" s="219"/>
      <c r="Z71" s="49"/>
      <c r="AA71" s="49"/>
      <c r="AB71" s="219"/>
      <c r="AC71" s="49"/>
      <c r="AD71" s="49"/>
      <c r="AE71" s="219"/>
      <c r="AF71" s="49"/>
      <c r="AG71" s="49"/>
      <c r="AH71" s="219"/>
      <c r="AI71" s="49"/>
      <c r="AJ71" s="49"/>
      <c r="AK71" s="219"/>
      <c r="AL71" s="49"/>
      <c r="AM71" s="49"/>
      <c r="AN71" s="219"/>
    </row>
    <row r="72" spans="1:40" ht="13" hidden="1" outlineLevel="1" x14ac:dyDescent="0.3">
      <c r="A72" s="193" t="s">
        <v>504</v>
      </c>
      <c r="B72" s="6">
        <v>6592.165958999999</v>
      </c>
      <c r="C72" s="7">
        <v>5527.3341369999998</v>
      </c>
      <c r="D72" s="9"/>
      <c r="E72" s="6">
        <v>140.21619000000001</v>
      </c>
      <c r="F72" s="7">
        <v>146.75511999999998</v>
      </c>
      <c r="G72" s="217"/>
      <c r="H72" s="6">
        <v>9.6738900000000001</v>
      </c>
      <c r="I72" s="7">
        <v>290.54701999999997</v>
      </c>
      <c r="J72" s="217"/>
      <c r="K72" s="6">
        <v>839.45275000000004</v>
      </c>
      <c r="L72" s="7">
        <v>2583.064363</v>
      </c>
      <c r="M72" s="217"/>
      <c r="N72" s="6">
        <v>3238.4358799999995</v>
      </c>
      <c r="O72" s="7">
        <v>425.65794</v>
      </c>
      <c r="P72" s="217"/>
      <c r="Q72" s="6">
        <v>2364.3872490000003</v>
      </c>
      <c r="R72" s="7">
        <v>2081.309694</v>
      </c>
      <c r="S72" s="217"/>
      <c r="T72" s="49"/>
      <c r="U72" s="603">
        <f t="shared" si="2"/>
        <v>0</v>
      </c>
      <c r="V72" s="603">
        <f t="shared" si="3"/>
        <v>0</v>
      </c>
      <c r="W72" s="49"/>
      <c r="X72" s="49"/>
      <c r="Y72" s="219"/>
      <c r="Z72" s="49"/>
      <c r="AA72" s="49"/>
      <c r="AB72" s="219"/>
      <c r="AC72" s="49"/>
      <c r="AD72" s="49"/>
      <c r="AE72" s="219"/>
      <c r="AF72" s="49"/>
      <c r="AG72" s="49"/>
      <c r="AH72" s="219"/>
      <c r="AI72" s="49"/>
      <c r="AJ72" s="49"/>
      <c r="AK72" s="219"/>
      <c r="AL72" s="49"/>
      <c r="AM72" s="49"/>
      <c r="AN72" s="219"/>
    </row>
    <row r="73" spans="1:40" ht="13" hidden="1" outlineLevel="1" x14ac:dyDescent="0.3">
      <c r="A73" s="193" t="s">
        <v>102</v>
      </c>
      <c r="B73" s="6">
        <v>1629.700685</v>
      </c>
      <c r="C73" s="7">
        <v>1524.5395220000003</v>
      </c>
      <c r="D73" s="9"/>
      <c r="E73" s="6">
        <v>196.12835999999996</v>
      </c>
      <c r="F73" s="7">
        <v>168.65974</v>
      </c>
      <c r="G73" s="217"/>
      <c r="H73" s="6">
        <v>83.453070000000011</v>
      </c>
      <c r="I73" s="7">
        <v>372.35352</v>
      </c>
      <c r="J73" s="217"/>
      <c r="K73" s="6">
        <v>166.91032999999999</v>
      </c>
      <c r="L73" s="7">
        <v>263.78089</v>
      </c>
      <c r="M73" s="217"/>
      <c r="N73" s="6">
        <v>753.94652999999994</v>
      </c>
      <c r="O73" s="7">
        <v>351.24609199999992</v>
      </c>
      <c r="P73" s="217"/>
      <c r="Q73" s="6">
        <v>429.26239500000003</v>
      </c>
      <c r="R73" s="7">
        <v>368.49928</v>
      </c>
      <c r="S73" s="217"/>
      <c r="T73" s="49"/>
      <c r="U73" s="603">
        <f t="shared" si="2"/>
        <v>0</v>
      </c>
      <c r="V73" s="603">
        <f t="shared" si="3"/>
        <v>0</v>
      </c>
      <c r="W73" s="49"/>
      <c r="X73" s="49"/>
      <c r="Y73" s="219"/>
      <c r="Z73" s="49"/>
      <c r="AA73" s="49"/>
      <c r="AB73" s="219"/>
      <c r="AC73" s="49"/>
      <c r="AD73" s="49"/>
      <c r="AE73" s="219"/>
      <c r="AF73" s="49"/>
      <c r="AG73" s="49"/>
      <c r="AH73" s="219"/>
      <c r="AI73" s="49"/>
      <c r="AJ73" s="49"/>
      <c r="AK73" s="219"/>
      <c r="AL73" s="49"/>
      <c r="AM73" s="49"/>
      <c r="AN73" s="219"/>
    </row>
    <row r="74" spans="1:40" ht="13" hidden="1" outlineLevel="1" x14ac:dyDescent="0.3">
      <c r="A74" s="193" t="s">
        <v>507</v>
      </c>
      <c r="B74" s="6">
        <v>2014.2674019999995</v>
      </c>
      <c r="C74" s="7">
        <v>1797.7503360000003</v>
      </c>
      <c r="D74" s="9"/>
      <c r="E74" s="6">
        <v>179.99812</v>
      </c>
      <c r="F74" s="7">
        <v>141.44638999999998</v>
      </c>
      <c r="G74" s="217"/>
      <c r="H74" s="6">
        <v>64.334957000000003</v>
      </c>
      <c r="I74" s="7">
        <v>335.364125</v>
      </c>
      <c r="J74" s="217"/>
      <c r="K74" s="6">
        <v>181.83697000000001</v>
      </c>
      <c r="L74" s="7">
        <v>563.49835400000006</v>
      </c>
      <c r="M74" s="217"/>
      <c r="N74" s="6">
        <v>1009.8044100000001</v>
      </c>
      <c r="O74" s="7">
        <v>255.00135</v>
      </c>
      <c r="P74" s="217"/>
      <c r="Q74" s="6">
        <v>578.29294499999992</v>
      </c>
      <c r="R74" s="7">
        <v>502.44011699999999</v>
      </c>
      <c r="S74" s="217"/>
      <c r="T74" s="49"/>
      <c r="U74" s="603">
        <f t="shared" si="2"/>
        <v>0</v>
      </c>
      <c r="V74" s="603">
        <f t="shared" si="3"/>
        <v>0</v>
      </c>
      <c r="W74" s="49"/>
      <c r="X74" s="49"/>
      <c r="Y74" s="219"/>
      <c r="Z74" s="49"/>
      <c r="AA74" s="49"/>
      <c r="AB74" s="219"/>
      <c r="AC74" s="49"/>
      <c r="AD74" s="49"/>
      <c r="AE74" s="219"/>
      <c r="AF74" s="49"/>
      <c r="AG74" s="49"/>
      <c r="AH74" s="219"/>
      <c r="AI74" s="49"/>
      <c r="AJ74" s="49"/>
      <c r="AK74" s="219"/>
      <c r="AL74" s="49"/>
      <c r="AM74" s="49"/>
      <c r="AN74" s="219"/>
    </row>
    <row r="75" spans="1:40" ht="13" hidden="1" outlineLevel="1" x14ac:dyDescent="0.3">
      <c r="A75" s="193" t="s">
        <v>505</v>
      </c>
      <c r="B75" s="6">
        <v>566.359105</v>
      </c>
      <c r="C75" s="7">
        <v>573.14018799999985</v>
      </c>
      <c r="D75" s="9"/>
      <c r="E75" s="6">
        <v>58.69088</v>
      </c>
      <c r="F75" s="7">
        <v>58.158909999999999</v>
      </c>
      <c r="G75" s="217"/>
      <c r="H75" s="6">
        <v>20.36214</v>
      </c>
      <c r="I75" s="7">
        <v>131.66428000000002</v>
      </c>
      <c r="J75" s="217"/>
      <c r="K75" s="6">
        <v>39.367239999999995</v>
      </c>
      <c r="L75" s="7">
        <v>72.601390000000009</v>
      </c>
      <c r="M75" s="217"/>
      <c r="N75" s="6">
        <v>296.91674</v>
      </c>
      <c r="O75" s="7">
        <v>178.98661199999995</v>
      </c>
      <c r="P75" s="217"/>
      <c r="Q75" s="6">
        <v>151.02210500000001</v>
      </c>
      <c r="R75" s="7">
        <v>131.728996</v>
      </c>
      <c r="S75" s="217"/>
      <c r="T75" s="49"/>
      <c r="U75" s="603">
        <f t="shared" si="2"/>
        <v>0</v>
      </c>
      <c r="V75" s="603">
        <f t="shared" si="3"/>
        <v>0</v>
      </c>
      <c r="W75" s="49"/>
      <c r="X75" s="49"/>
      <c r="Y75" s="219"/>
      <c r="Z75" s="49"/>
      <c r="AA75" s="49"/>
      <c r="AB75" s="219"/>
      <c r="AC75" s="49"/>
      <c r="AD75" s="49"/>
      <c r="AE75" s="219"/>
      <c r="AF75" s="49"/>
      <c r="AG75" s="49"/>
      <c r="AH75" s="219"/>
      <c r="AI75" s="49"/>
      <c r="AJ75" s="49"/>
      <c r="AK75" s="219"/>
      <c r="AL75" s="49"/>
      <c r="AM75" s="49"/>
      <c r="AN75" s="219"/>
    </row>
    <row r="76" spans="1:40" ht="13" hidden="1" outlineLevel="1" x14ac:dyDescent="0.3">
      <c r="A76" s="193" t="s">
        <v>508</v>
      </c>
      <c r="B76" s="6">
        <v>42.149410000000003</v>
      </c>
      <c r="C76" s="7">
        <v>20.987549999999999</v>
      </c>
      <c r="D76" s="9"/>
      <c r="E76" s="6">
        <v>6.1872100000000003</v>
      </c>
      <c r="F76" s="7">
        <v>5.5310399999999991</v>
      </c>
      <c r="G76" s="217"/>
      <c r="H76" s="6">
        <v>0.96975999999999996</v>
      </c>
      <c r="I76" s="7">
        <v>1.5733600000000001</v>
      </c>
      <c r="J76" s="217"/>
      <c r="K76" s="6">
        <v>0</v>
      </c>
      <c r="L76" s="7">
        <v>0.442</v>
      </c>
      <c r="M76" s="217"/>
      <c r="N76" s="6">
        <v>35.02469</v>
      </c>
      <c r="O76" s="7">
        <v>9.6396700000000006</v>
      </c>
      <c r="P76" s="217"/>
      <c r="Q76" s="6">
        <v>-3.2250000000000001E-2</v>
      </c>
      <c r="R76" s="7">
        <v>3.8014800000000002</v>
      </c>
      <c r="S76" s="217"/>
      <c r="T76" s="49"/>
      <c r="U76" s="603">
        <f t="shared" si="2"/>
        <v>2.3314683517128287E-15</v>
      </c>
      <c r="V76" s="603">
        <f t="shared" si="3"/>
        <v>0</v>
      </c>
      <c r="W76" s="49"/>
      <c r="X76" s="49"/>
      <c r="Y76" s="219"/>
      <c r="Z76" s="49"/>
      <c r="AA76" s="49"/>
      <c r="AB76" s="219"/>
      <c r="AC76" s="49"/>
      <c r="AD76" s="49"/>
      <c r="AE76" s="219"/>
      <c r="AF76" s="49"/>
      <c r="AG76" s="49"/>
      <c r="AH76" s="219"/>
      <c r="AI76" s="49"/>
      <c r="AJ76" s="49"/>
      <c r="AK76" s="219"/>
      <c r="AL76" s="49"/>
      <c r="AM76" s="49"/>
      <c r="AN76" s="219"/>
    </row>
    <row r="77" spans="1:40" ht="13" hidden="1" outlineLevel="1" x14ac:dyDescent="0.3">
      <c r="A77" s="193" t="s">
        <v>1271</v>
      </c>
      <c r="B77" s="6">
        <v>0</v>
      </c>
      <c r="C77" s="7">
        <v>0</v>
      </c>
      <c r="D77" s="9"/>
      <c r="E77" s="6">
        <v>0</v>
      </c>
      <c r="F77" s="7">
        <v>0</v>
      </c>
      <c r="G77" s="217"/>
      <c r="H77" s="6">
        <v>0</v>
      </c>
      <c r="I77" s="7">
        <v>0</v>
      </c>
      <c r="J77" s="217"/>
      <c r="K77" s="6">
        <v>0</v>
      </c>
      <c r="L77" s="7">
        <v>0</v>
      </c>
      <c r="M77" s="217"/>
      <c r="N77" s="6">
        <v>0</v>
      </c>
      <c r="O77" s="7">
        <v>0</v>
      </c>
      <c r="P77" s="217"/>
      <c r="Q77" s="6">
        <v>0</v>
      </c>
      <c r="R77" s="7">
        <v>0</v>
      </c>
      <c r="S77" s="217"/>
      <c r="T77" s="49"/>
      <c r="U77" s="603">
        <f t="shared" si="2"/>
        <v>0</v>
      </c>
      <c r="V77" s="603">
        <f t="shared" si="3"/>
        <v>0</v>
      </c>
      <c r="W77" s="49"/>
      <c r="X77" s="49"/>
      <c r="Y77" s="219"/>
      <c r="Z77" s="49"/>
      <c r="AA77" s="49"/>
      <c r="AB77" s="219"/>
      <c r="AC77" s="49"/>
      <c r="AD77" s="49"/>
      <c r="AE77" s="219"/>
      <c r="AF77" s="49"/>
      <c r="AG77" s="49"/>
      <c r="AH77" s="219"/>
      <c r="AI77" s="49"/>
      <c r="AJ77" s="49"/>
      <c r="AK77" s="219"/>
      <c r="AL77" s="49"/>
      <c r="AM77" s="49"/>
      <c r="AN77" s="219"/>
    </row>
    <row r="78" spans="1:40" ht="13" hidden="1" outlineLevel="1" x14ac:dyDescent="0.3">
      <c r="A78" s="193" t="s">
        <v>506</v>
      </c>
      <c r="B78" s="6">
        <v>170.24611999999999</v>
      </c>
      <c r="C78" s="7">
        <v>82.701006000000007</v>
      </c>
      <c r="D78" s="9"/>
      <c r="E78" s="6">
        <v>6.3706500000000004</v>
      </c>
      <c r="F78" s="7">
        <v>0.78219000000000005</v>
      </c>
      <c r="G78" s="217"/>
      <c r="H78" s="6">
        <v>0.1179</v>
      </c>
      <c r="I78" s="7">
        <v>24.26426</v>
      </c>
      <c r="J78" s="217"/>
      <c r="K78" s="6">
        <v>16.564800000000002</v>
      </c>
      <c r="L78" s="7">
        <v>5.8696400000000013</v>
      </c>
      <c r="M78" s="217"/>
      <c r="N78" s="6">
        <v>35.712460000000007</v>
      </c>
      <c r="O78" s="7">
        <v>6.604989999999999</v>
      </c>
      <c r="P78" s="217"/>
      <c r="Q78" s="6">
        <v>111.48031</v>
      </c>
      <c r="R78" s="7">
        <v>45.179926000000002</v>
      </c>
      <c r="S78" s="217"/>
      <c r="T78" s="49"/>
      <c r="U78" s="603">
        <f t="shared" si="2"/>
        <v>0</v>
      </c>
      <c r="V78" s="603">
        <f t="shared" si="3"/>
        <v>0</v>
      </c>
      <c r="W78" s="49"/>
      <c r="X78" s="49"/>
      <c r="Y78" s="219"/>
      <c r="Z78" s="49"/>
      <c r="AA78" s="49"/>
      <c r="AB78" s="219"/>
      <c r="AC78" s="49"/>
      <c r="AD78" s="49"/>
      <c r="AE78" s="219"/>
      <c r="AF78" s="49"/>
      <c r="AG78" s="49"/>
      <c r="AH78" s="219"/>
      <c r="AI78" s="49"/>
      <c r="AJ78" s="49"/>
      <c r="AK78" s="219"/>
      <c r="AL78" s="49"/>
      <c r="AM78" s="49"/>
      <c r="AN78" s="219"/>
    </row>
    <row r="79" spans="1:40" ht="13" hidden="1" outlineLevel="1" x14ac:dyDescent="0.3">
      <c r="A79" s="193" t="s">
        <v>509</v>
      </c>
      <c r="B79" s="6">
        <v>108.18314999999998</v>
      </c>
      <c r="C79" s="7">
        <v>126.642551</v>
      </c>
      <c r="D79" s="9"/>
      <c r="E79" s="6">
        <v>25.781110000000005</v>
      </c>
      <c r="F79" s="7">
        <v>44.72457</v>
      </c>
      <c r="G79" s="217"/>
      <c r="H79" s="6">
        <v>0.79919999999999991</v>
      </c>
      <c r="I79" s="7">
        <v>13.601119999999998</v>
      </c>
      <c r="J79" s="217"/>
      <c r="K79" s="6">
        <v>0.55620000000000003</v>
      </c>
      <c r="L79" s="7">
        <v>13.763719999999999</v>
      </c>
      <c r="M79" s="217"/>
      <c r="N79" s="6">
        <v>43.40082000000001</v>
      </c>
      <c r="O79" s="7">
        <v>19.417919999999995</v>
      </c>
      <c r="P79" s="217"/>
      <c r="Q79" s="6">
        <v>37.645820000000001</v>
      </c>
      <c r="R79" s="7">
        <v>35.135221000000001</v>
      </c>
      <c r="S79" s="217"/>
      <c r="T79" s="49"/>
      <c r="U79" s="603">
        <f t="shared" si="2"/>
        <v>0</v>
      </c>
      <c r="V79" s="603">
        <f t="shared" si="3"/>
        <v>0</v>
      </c>
      <c r="W79" s="49"/>
      <c r="X79" s="49"/>
      <c r="Y79" s="219"/>
      <c r="Z79" s="49"/>
      <c r="AA79" s="49"/>
      <c r="AB79" s="219"/>
      <c r="AC79" s="49"/>
      <c r="AD79" s="49"/>
      <c r="AE79" s="219"/>
      <c r="AF79" s="49"/>
      <c r="AG79" s="49"/>
      <c r="AH79" s="219"/>
      <c r="AI79" s="49"/>
      <c r="AJ79" s="49"/>
      <c r="AK79" s="219"/>
      <c r="AL79" s="49"/>
      <c r="AM79" s="49"/>
      <c r="AN79" s="219"/>
    </row>
    <row r="80" spans="1:40" ht="13" hidden="1" outlineLevel="1" x14ac:dyDescent="0.3">
      <c r="A80" s="193" t="s">
        <v>510</v>
      </c>
      <c r="B80" s="6">
        <v>7.9493330000000011</v>
      </c>
      <c r="C80" s="7">
        <v>8.7954999999999988</v>
      </c>
      <c r="D80" s="9"/>
      <c r="E80" s="6">
        <v>3.3E-3</v>
      </c>
      <c r="F80" s="7">
        <v>0</v>
      </c>
      <c r="G80" s="217"/>
      <c r="H80" s="6">
        <v>0.09</v>
      </c>
      <c r="I80" s="7">
        <v>2.0910500000000001</v>
      </c>
      <c r="J80" s="217"/>
      <c r="K80" s="6">
        <v>0</v>
      </c>
      <c r="L80" s="7">
        <v>6.0590000000000005E-2</v>
      </c>
      <c r="M80" s="217"/>
      <c r="N80" s="6">
        <v>7.8370200000000008</v>
      </c>
      <c r="O80" s="7">
        <v>6.5903300000000007</v>
      </c>
      <c r="P80" s="217"/>
      <c r="Q80" s="6">
        <v>1.9013000000000002E-2</v>
      </c>
      <c r="R80" s="7">
        <v>5.3529999999999994E-2</v>
      </c>
      <c r="S80" s="217"/>
      <c r="T80" s="49"/>
      <c r="U80" s="603">
        <f t="shared" si="2"/>
        <v>1.6653345369377348E-16</v>
      </c>
      <c r="V80" s="603">
        <f t="shared" si="3"/>
        <v>-2.3592239273284576E-15</v>
      </c>
      <c r="W80" s="49"/>
      <c r="X80" s="49"/>
      <c r="Y80" s="219"/>
      <c r="Z80" s="49"/>
      <c r="AA80" s="49"/>
      <c r="AB80" s="219"/>
      <c r="AC80" s="49"/>
      <c r="AD80" s="49"/>
      <c r="AE80" s="219"/>
      <c r="AF80" s="49"/>
      <c r="AG80" s="49"/>
      <c r="AH80" s="219"/>
      <c r="AI80" s="49"/>
      <c r="AJ80" s="49"/>
      <c r="AK80" s="219"/>
      <c r="AL80" s="49"/>
      <c r="AM80" s="49"/>
      <c r="AN80" s="219"/>
    </row>
    <row r="81" spans="1:40" ht="13" hidden="1" outlineLevel="1" x14ac:dyDescent="0.3">
      <c r="A81" s="193" t="s">
        <v>1272</v>
      </c>
      <c r="B81" s="6">
        <v>0</v>
      </c>
      <c r="C81" s="7">
        <v>1.17618</v>
      </c>
      <c r="D81" s="9"/>
      <c r="E81" s="6">
        <v>0</v>
      </c>
      <c r="F81" s="7">
        <v>1.17618</v>
      </c>
      <c r="G81" s="217"/>
      <c r="H81" s="6">
        <v>0</v>
      </c>
      <c r="I81" s="7">
        <v>0</v>
      </c>
      <c r="J81" s="217"/>
      <c r="K81" s="6">
        <v>0</v>
      </c>
      <c r="L81" s="7">
        <v>0</v>
      </c>
      <c r="M81" s="217"/>
      <c r="N81" s="6">
        <v>0</v>
      </c>
      <c r="O81" s="7">
        <v>0</v>
      </c>
      <c r="P81" s="217"/>
      <c r="Q81" s="6">
        <v>0</v>
      </c>
      <c r="R81" s="7">
        <v>0</v>
      </c>
      <c r="S81" s="217"/>
      <c r="T81" s="49"/>
      <c r="U81" s="603">
        <f t="shared" si="2"/>
        <v>0</v>
      </c>
      <c r="V81" s="603">
        <f t="shared" si="3"/>
        <v>0</v>
      </c>
      <c r="W81" s="49"/>
      <c r="X81" s="49"/>
      <c r="Y81" s="219"/>
      <c r="Z81" s="49"/>
      <c r="AA81" s="49"/>
      <c r="AB81" s="219"/>
      <c r="AC81" s="49"/>
      <c r="AD81" s="49"/>
      <c r="AE81" s="219"/>
      <c r="AF81" s="49"/>
      <c r="AG81" s="49"/>
      <c r="AH81" s="219"/>
      <c r="AI81" s="49"/>
      <c r="AJ81" s="49"/>
      <c r="AK81" s="219"/>
      <c r="AL81" s="49"/>
      <c r="AM81" s="49"/>
      <c r="AN81" s="219"/>
    </row>
    <row r="82" spans="1:40" ht="13" hidden="1" outlineLevel="1" x14ac:dyDescent="0.3">
      <c r="A82" s="193" t="s">
        <v>511</v>
      </c>
      <c r="B82" s="6">
        <v>0</v>
      </c>
      <c r="C82" s="7">
        <v>0</v>
      </c>
      <c r="D82" s="9"/>
      <c r="E82" s="6">
        <v>0</v>
      </c>
      <c r="F82" s="7">
        <v>0</v>
      </c>
      <c r="G82" s="217"/>
      <c r="H82" s="6">
        <v>0</v>
      </c>
      <c r="I82" s="7">
        <v>0</v>
      </c>
      <c r="J82" s="217"/>
      <c r="K82" s="6">
        <v>0</v>
      </c>
      <c r="L82" s="7">
        <v>0</v>
      </c>
      <c r="M82" s="217"/>
      <c r="N82" s="6">
        <v>0</v>
      </c>
      <c r="O82" s="7">
        <v>0</v>
      </c>
      <c r="P82" s="217"/>
      <c r="Q82" s="6">
        <v>0</v>
      </c>
      <c r="R82" s="7">
        <v>0</v>
      </c>
      <c r="S82" s="217"/>
      <c r="T82" s="49"/>
      <c r="U82" s="603">
        <f t="shared" si="2"/>
        <v>0</v>
      </c>
      <c r="V82" s="603">
        <f t="shared" si="3"/>
        <v>0</v>
      </c>
      <c r="W82" s="49"/>
      <c r="X82" s="49"/>
      <c r="Y82" s="219"/>
      <c r="Z82" s="49"/>
      <c r="AA82" s="49"/>
      <c r="AB82" s="219"/>
      <c r="AC82" s="49"/>
      <c r="AD82" s="49"/>
      <c r="AE82" s="219"/>
      <c r="AF82" s="49"/>
      <c r="AG82" s="49"/>
      <c r="AH82" s="219"/>
      <c r="AI82" s="49"/>
      <c r="AJ82" s="49"/>
      <c r="AK82" s="219"/>
      <c r="AL82" s="49"/>
      <c r="AM82" s="49"/>
      <c r="AN82" s="219"/>
    </row>
    <row r="83" spans="1:40" ht="13" hidden="1" outlineLevel="1" x14ac:dyDescent="0.3">
      <c r="A83" s="180" t="s">
        <v>97</v>
      </c>
      <c r="B83" s="173">
        <v>671.49607900000001</v>
      </c>
      <c r="C83" s="174">
        <v>600.65910200000008</v>
      </c>
      <c r="D83" s="391"/>
      <c r="E83" s="173">
        <v>64.506959999999992</v>
      </c>
      <c r="F83" s="174">
        <v>19.099720000000001</v>
      </c>
      <c r="G83" s="216"/>
      <c r="H83" s="173">
        <v>47.944489999999995</v>
      </c>
      <c r="I83" s="174">
        <v>167.35441</v>
      </c>
      <c r="J83" s="216"/>
      <c r="K83" s="173">
        <v>53.518029999999996</v>
      </c>
      <c r="L83" s="174">
        <v>245.73472599999999</v>
      </c>
      <c r="M83" s="216"/>
      <c r="N83" s="173">
        <v>310.39368999999999</v>
      </c>
      <c r="O83" s="174">
        <v>51.690535999999994</v>
      </c>
      <c r="P83" s="216"/>
      <c r="Q83" s="173">
        <v>195.13290900000001</v>
      </c>
      <c r="R83" s="174">
        <v>116.77970999999999</v>
      </c>
      <c r="S83" s="216"/>
      <c r="T83" s="70"/>
      <c r="U83" s="603">
        <f t="shared" si="2"/>
        <v>0</v>
      </c>
      <c r="V83" s="603">
        <f t="shared" si="3"/>
        <v>0</v>
      </c>
      <c r="W83" s="70"/>
      <c r="X83" s="70"/>
      <c r="Y83" s="218"/>
      <c r="Z83" s="70"/>
      <c r="AA83" s="70"/>
      <c r="AB83" s="218"/>
      <c r="AC83" s="70"/>
      <c r="AD83" s="70"/>
      <c r="AE83" s="218"/>
      <c r="AF83" s="70"/>
      <c r="AG83" s="70"/>
      <c r="AH83" s="218"/>
      <c r="AI83" s="70"/>
      <c r="AJ83" s="70"/>
      <c r="AK83" s="218"/>
      <c r="AL83" s="70"/>
      <c r="AM83" s="70"/>
      <c r="AN83" s="218"/>
    </row>
    <row r="84" spans="1:40" ht="13" hidden="1" outlineLevel="1" x14ac:dyDescent="0.3">
      <c r="A84" s="180" t="s">
        <v>98</v>
      </c>
      <c r="B84" s="173">
        <v>196.13291800000002</v>
      </c>
      <c r="C84" s="174">
        <v>111.053982</v>
      </c>
      <c r="D84" s="391"/>
      <c r="E84" s="173">
        <v>27.59938</v>
      </c>
      <c r="F84" s="174">
        <v>11.550361000000001</v>
      </c>
      <c r="G84" s="216"/>
      <c r="H84" s="173">
        <v>1.49976</v>
      </c>
      <c r="I84" s="174">
        <v>50.085687</v>
      </c>
      <c r="J84" s="216"/>
      <c r="K84" s="173">
        <v>4.3623790000000007</v>
      </c>
      <c r="L84" s="174">
        <v>9.797167</v>
      </c>
      <c r="M84" s="216"/>
      <c r="N84" s="173">
        <v>29.828337000000001</v>
      </c>
      <c r="O84" s="174">
        <v>3.6015040000000007</v>
      </c>
      <c r="P84" s="216"/>
      <c r="Q84" s="173">
        <v>132.843062</v>
      </c>
      <c r="R84" s="174">
        <v>36.019263000000009</v>
      </c>
      <c r="S84" s="216"/>
      <c r="T84" s="70"/>
      <c r="U84" s="603">
        <f t="shared" si="2"/>
        <v>0</v>
      </c>
      <c r="V84" s="603">
        <f t="shared" si="3"/>
        <v>0</v>
      </c>
      <c r="W84" s="70"/>
      <c r="X84" s="70"/>
      <c r="Y84" s="218"/>
      <c r="Z84" s="70"/>
      <c r="AA84" s="70"/>
      <c r="AB84" s="218"/>
      <c r="AC84" s="70"/>
      <c r="AD84" s="70"/>
      <c r="AE84" s="218"/>
      <c r="AF84" s="70"/>
      <c r="AG84" s="70"/>
      <c r="AH84" s="218"/>
      <c r="AI84" s="70"/>
      <c r="AJ84" s="70"/>
      <c r="AK84" s="218"/>
      <c r="AL84" s="70"/>
      <c r="AM84" s="70"/>
      <c r="AN84" s="218"/>
    </row>
    <row r="85" spans="1:40" ht="13" hidden="1" outlineLevel="1" x14ac:dyDescent="0.3">
      <c r="A85" s="180" t="s">
        <v>1217</v>
      </c>
      <c r="B85" s="173">
        <v>3613.5057669999997</v>
      </c>
      <c r="C85" s="174">
        <v>2500.0178799999999</v>
      </c>
      <c r="D85" s="391"/>
      <c r="E85" s="173">
        <v>991.40536000000009</v>
      </c>
      <c r="F85" s="174">
        <v>544.16088999999999</v>
      </c>
      <c r="G85" s="216"/>
      <c r="H85" s="173">
        <v>147.28254000000001</v>
      </c>
      <c r="I85" s="174">
        <v>446.11311000000001</v>
      </c>
      <c r="J85" s="216"/>
      <c r="K85" s="173">
        <v>76.019280000000009</v>
      </c>
      <c r="L85" s="174">
        <v>29.250050000000002</v>
      </c>
      <c r="M85" s="216"/>
      <c r="N85" s="173">
        <v>779.14855599999999</v>
      </c>
      <c r="O85" s="174">
        <v>530.77388999999994</v>
      </c>
      <c r="P85" s="216"/>
      <c r="Q85" s="173">
        <v>1619.6500309999999</v>
      </c>
      <c r="R85" s="174">
        <v>949.71994000000007</v>
      </c>
      <c r="S85" s="216"/>
      <c r="T85" s="70"/>
      <c r="U85" s="603">
        <f t="shared" si="2"/>
        <v>0</v>
      </c>
      <c r="V85" s="603">
        <f t="shared" si="3"/>
        <v>0</v>
      </c>
      <c r="W85" s="70"/>
      <c r="X85" s="70"/>
      <c r="Y85" s="218"/>
      <c r="Z85" s="70"/>
      <c r="AA85" s="70"/>
      <c r="AB85" s="218"/>
      <c r="AC85" s="70"/>
      <c r="AD85" s="70"/>
      <c r="AE85" s="218"/>
      <c r="AF85" s="70"/>
      <c r="AG85" s="70"/>
      <c r="AH85" s="218"/>
      <c r="AI85" s="70"/>
      <c r="AJ85" s="70"/>
      <c r="AK85" s="218"/>
      <c r="AL85" s="70"/>
      <c r="AM85" s="70"/>
      <c r="AN85" s="218"/>
    </row>
    <row r="86" spans="1:40" ht="13" hidden="1" outlineLevel="1" x14ac:dyDescent="0.3">
      <c r="A86" s="193" t="s">
        <v>513</v>
      </c>
      <c r="B86" s="6">
        <v>1376.7567959999999</v>
      </c>
      <c r="C86" s="7">
        <v>266.67521799999997</v>
      </c>
      <c r="D86" s="9"/>
      <c r="E86" s="6">
        <v>389.85732000000002</v>
      </c>
      <c r="F86" s="7">
        <v>70.348460000000003</v>
      </c>
      <c r="G86" s="217"/>
      <c r="H86" s="6">
        <v>124.17601999999999</v>
      </c>
      <c r="I86" s="7">
        <v>99.067019999999999</v>
      </c>
      <c r="J86" s="217"/>
      <c r="K86" s="6">
        <v>40.433</v>
      </c>
      <c r="L86" s="7">
        <v>0</v>
      </c>
      <c r="M86" s="217"/>
      <c r="N86" s="6">
        <v>224.52713000000003</v>
      </c>
      <c r="O86" s="7">
        <v>1.74E-3</v>
      </c>
      <c r="P86" s="217"/>
      <c r="Q86" s="6">
        <v>597.76332600000001</v>
      </c>
      <c r="R86" s="7">
        <v>97.257997999999986</v>
      </c>
      <c r="S86" s="217"/>
      <c r="T86" s="49"/>
      <c r="U86" s="603">
        <f t="shared" si="2"/>
        <v>0</v>
      </c>
      <c r="V86" s="603">
        <f t="shared" si="3"/>
        <v>0</v>
      </c>
      <c r="W86" s="49"/>
      <c r="X86" s="49"/>
      <c r="Y86" s="219"/>
      <c r="Z86" s="49"/>
      <c r="AA86" s="49"/>
      <c r="AB86" s="219"/>
      <c r="AC86" s="49"/>
      <c r="AD86" s="49"/>
      <c r="AE86" s="219"/>
      <c r="AF86" s="49"/>
      <c r="AG86" s="49"/>
      <c r="AH86" s="219"/>
      <c r="AI86" s="49"/>
      <c r="AJ86" s="49"/>
      <c r="AK86" s="219"/>
      <c r="AL86" s="49"/>
      <c r="AM86" s="49"/>
      <c r="AN86" s="219"/>
    </row>
    <row r="87" spans="1:40" ht="13" hidden="1" outlineLevel="1" x14ac:dyDescent="0.3">
      <c r="A87" s="193" t="s">
        <v>1210</v>
      </c>
      <c r="B87" s="6">
        <v>756.38533400000006</v>
      </c>
      <c r="C87" s="7">
        <v>1004.3160370000001</v>
      </c>
      <c r="D87" s="9"/>
      <c r="E87" s="6">
        <v>199.28888999999998</v>
      </c>
      <c r="F87" s="7">
        <v>336.79904999999997</v>
      </c>
      <c r="G87" s="217"/>
      <c r="H87" s="6">
        <v>14.08925</v>
      </c>
      <c r="I87" s="7">
        <v>224.40598999999997</v>
      </c>
      <c r="J87" s="217"/>
      <c r="K87" s="6">
        <v>32.484470000000002</v>
      </c>
      <c r="L87" s="7">
        <v>28.29081</v>
      </c>
      <c r="M87" s="217"/>
      <c r="N87" s="6">
        <v>236.36330999999998</v>
      </c>
      <c r="O87" s="7">
        <v>194.69967999999997</v>
      </c>
      <c r="P87" s="217"/>
      <c r="Q87" s="6">
        <v>274.15941399999997</v>
      </c>
      <c r="R87" s="7">
        <v>220.120507</v>
      </c>
      <c r="S87" s="217"/>
      <c r="T87" s="49"/>
      <c r="U87" s="603">
        <f t="shared" si="2"/>
        <v>0</v>
      </c>
      <c r="V87" s="603">
        <f t="shared" si="3"/>
        <v>0</v>
      </c>
      <c r="W87" s="49"/>
      <c r="X87" s="49"/>
      <c r="Y87" s="219"/>
      <c r="Z87" s="49"/>
      <c r="AA87" s="49"/>
      <c r="AB87" s="219"/>
      <c r="AC87" s="49"/>
      <c r="AD87" s="49"/>
      <c r="AE87" s="219"/>
      <c r="AF87" s="49"/>
      <c r="AG87" s="49"/>
      <c r="AH87" s="219"/>
      <c r="AI87" s="49"/>
      <c r="AJ87" s="49"/>
      <c r="AK87" s="219"/>
      <c r="AL87" s="49"/>
      <c r="AM87" s="49"/>
      <c r="AN87" s="219"/>
    </row>
    <row r="88" spans="1:40" ht="13" hidden="1" outlineLevel="1" x14ac:dyDescent="0.3">
      <c r="A88" s="193" t="s">
        <v>518</v>
      </c>
      <c r="B88" s="6">
        <f>SUM(B89:B91)</f>
        <v>901.83661200000006</v>
      </c>
      <c r="C88" s="7">
        <f>SUM(C89:C91)</f>
        <v>737.96313600000008</v>
      </c>
      <c r="D88" s="9"/>
      <c r="E88" s="6">
        <f>SUM(E89:E91)</f>
        <v>333.86624</v>
      </c>
      <c r="F88" s="7">
        <f>SUM(F89:F91)</f>
        <v>98.350400000000022</v>
      </c>
      <c r="G88" s="217"/>
      <c r="H88" s="6">
        <f>SUM(H89:H91)</f>
        <v>6.4342899999999998</v>
      </c>
      <c r="I88" s="7">
        <f>SUM(I89:I91)</f>
        <v>105.97758</v>
      </c>
      <c r="J88" s="217"/>
      <c r="K88" s="6">
        <f>SUM(K89:K91)</f>
        <v>0.15421000000000001</v>
      </c>
      <c r="L88" s="7">
        <f>SUM(L89:L91)</f>
        <v>0</v>
      </c>
      <c r="M88" s="217"/>
      <c r="N88" s="6">
        <f>SUM(N89:N91)</f>
        <v>256.3605</v>
      </c>
      <c r="O88" s="7">
        <f>SUM(O89:O91)</f>
        <v>240.93321000000003</v>
      </c>
      <c r="P88" s="217"/>
      <c r="Q88" s="6">
        <f>SUM(Q89:Q91)</f>
        <v>305.02137199999999</v>
      </c>
      <c r="R88" s="7">
        <f>SUM(R89:R91)</f>
        <v>292.70194600000002</v>
      </c>
      <c r="S88" s="217"/>
      <c r="T88" s="49"/>
      <c r="U88" s="603">
        <f t="shared" si="2"/>
        <v>0</v>
      </c>
      <c r="V88" s="603">
        <f t="shared" si="3"/>
        <v>0</v>
      </c>
      <c r="W88" s="49"/>
      <c r="X88" s="49"/>
      <c r="Y88" s="219"/>
      <c r="Z88" s="49"/>
      <c r="AA88" s="49"/>
      <c r="AB88" s="219"/>
      <c r="AC88" s="49"/>
      <c r="AD88" s="49"/>
      <c r="AE88" s="219"/>
      <c r="AF88" s="49"/>
      <c r="AG88" s="49"/>
      <c r="AH88" s="219"/>
      <c r="AI88" s="49"/>
      <c r="AJ88" s="49"/>
      <c r="AK88" s="219"/>
      <c r="AL88" s="49"/>
      <c r="AM88" s="49"/>
      <c r="AN88" s="219"/>
    </row>
    <row r="89" spans="1:40" ht="13" hidden="1" outlineLevel="1" x14ac:dyDescent="0.3">
      <c r="A89" s="201" t="s">
        <v>512</v>
      </c>
      <c r="B89" s="6">
        <v>759.45034700000008</v>
      </c>
      <c r="C89" s="7">
        <v>675.72604500000011</v>
      </c>
      <c r="D89" s="9"/>
      <c r="E89" s="6">
        <v>294.96681999999998</v>
      </c>
      <c r="F89" s="7">
        <v>92.879200000000026</v>
      </c>
      <c r="G89" s="217"/>
      <c r="H89" s="6">
        <v>2.2877999999999998</v>
      </c>
      <c r="I89" s="7">
        <v>91.049180000000007</v>
      </c>
      <c r="J89" s="217"/>
      <c r="K89" s="6">
        <v>0</v>
      </c>
      <c r="L89" s="7">
        <v>0</v>
      </c>
      <c r="M89" s="217"/>
      <c r="N89" s="6">
        <v>240.09273999999999</v>
      </c>
      <c r="O89" s="7">
        <v>236.37152000000003</v>
      </c>
      <c r="P89" s="217"/>
      <c r="Q89" s="6">
        <v>222.10298699999998</v>
      </c>
      <c r="R89" s="7">
        <v>255.42614500000002</v>
      </c>
      <c r="S89" s="217"/>
      <c r="T89" s="49"/>
      <c r="U89" s="603">
        <f t="shared" si="2"/>
        <v>0</v>
      </c>
      <c r="V89" s="603">
        <f t="shared" si="3"/>
        <v>0</v>
      </c>
      <c r="W89" s="49"/>
      <c r="X89" s="49"/>
      <c r="Y89" s="219"/>
      <c r="Z89" s="49"/>
      <c r="AA89" s="49"/>
      <c r="AB89" s="219"/>
      <c r="AC89" s="49"/>
      <c r="AD89" s="49"/>
      <c r="AE89" s="219"/>
      <c r="AF89" s="49"/>
      <c r="AG89" s="49"/>
      <c r="AH89" s="219"/>
      <c r="AI89" s="49"/>
      <c r="AJ89" s="49"/>
      <c r="AK89" s="219"/>
      <c r="AL89" s="49"/>
      <c r="AM89" s="49"/>
      <c r="AN89" s="219"/>
    </row>
    <row r="90" spans="1:40" ht="13" hidden="1" outlineLevel="1" x14ac:dyDescent="0.3">
      <c r="A90" s="201" t="s">
        <v>514</v>
      </c>
      <c r="B90" s="6">
        <v>142.38626500000001</v>
      </c>
      <c r="C90" s="7">
        <v>62.237090999999999</v>
      </c>
      <c r="D90" s="9"/>
      <c r="E90" s="6">
        <v>38.899419999999999</v>
      </c>
      <c r="F90" s="7">
        <v>5.4711999999999996</v>
      </c>
      <c r="G90" s="217"/>
      <c r="H90" s="6">
        <v>4.14649</v>
      </c>
      <c r="I90" s="7">
        <v>14.9284</v>
      </c>
      <c r="J90" s="217"/>
      <c r="K90" s="6">
        <v>0.15421000000000001</v>
      </c>
      <c r="L90" s="7">
        <v>0</v>
      </c>
      <c r="M90" s="217"/>
      <c r="N90" s="6">
        <v>16.267759999999999</v>
      </c>
      <c r="O90" s="7">
        <v>4.5616900000000005</v>
      </c>
      <c r="P90" s="217"/>
      <c r="Q90" s="6">
        <v>82.918385000000001</v>
      </c>
      <c r="R90" s="7">
        <v>37.275801000000001</v>
      </c>
      <c r="S90" s="217"/>
      <c r="T90" s="49"/>
      <c r="U90" s="603">
        <f t="shared" si="2"/>
        <v>0</v>
      </c>
      <c r="V90" s="603">
        <f t="shared" si="3"/>
        <v>0</v>
      </c>
      <c r="W90" s="49"/>
      <c r="X90" s="49"/>
      <c r="Y90" s="219"/>
      <c r="Z90" s="49"/>
      <c r="AA90" s="49"/>
      <c r="AB90" s="219"/>
      <c r="AC90" s="49"/>
      <c r="AD90" s="49"/>
      <c r="AE90" s="219"/>
      <c r="AF90" s="49"/>
      <c r="AG90" s="49"/>
      <c r="AH90" s="219"/>
      <c r="AI90" s="49"/>
      <c r="AJ90" s="49"/>
      <c r="AK90" s="219"/>
      <c r="AL90" s="49"/>
      <c r="AM90" s="49"/>
      <c r="AN90" s="219"/>
    </row>
    <row r="91" spans="1:40" ht="13" hidden="1" outlineLevel="1" x14ac:dyDescent="0.3">
      <c r="A91" s="201" t="s">
        <v>517</v>
      </c>
      <c r="B91" s="6">
        <v>0</v>
      </c>
      <c r="C91" s="7">
        <v>0</v>
      </c>
      <c r="D91" s="9"/>
      <c r="E91" s="6">
        <v>0</v>
      </c>
      <c r="F91" s="7">
        <v>0</v>
      </c>
      <c r="G91" s="217"/>
      <c r="H91" s="6">
        <v>0</v>
      </c>
      <c r="I91" s="7">
        <v>0</v>
      </c>
      <c r="J91" s="217"/>
      <c r="K91" s="6">
        <v>0</v>
      </c>
      <c r="L91" s="7">
        <v>0</v>
      </c>
      <c r="M91" s="217"/>
      <c r="N91" s="6">
        <v>0</v>
      </c>
      <c r="O91" s="7">
        <v>0</v>
      </c>
      <c r="P91" s="217"/>
      <c r="Q91" s="6">
        <v>0</v>
      </c>
      <c r="R91" s="7">
        <v>0</v>
      </c>
      <c r="S91" s="217"/>
      <c r="T91" s="49"/>
      <c r="U91" s="603">
        <f t="shared" si="2"/>
        <v>0</v>
      </c>
      <c r="V91" s="603">
        <f t="shared" si="3"/>
        <v>0</v>
      </c>
      <c r="W91" s="49"/>
      <c r="X91" s="49"/>
      <c r="Y91" s="219"/>
      <c r="Z91" s="49"/>
      <c r="AA91" s="49"/>
      <c r="AB91" s="219"/>
      <c r="AC91" s="49"/>
      <c r="AD91" s="49"/>
      <c r="AE91" s="219"/>
      <c r="AF91" s="49"/>
      <c r="AG91" s="49"/>
      <c r="AH91" s="219"/>
      <c r="AI91" s="49"/>
      <c r="AJ91" s="49"/>
      <c r="AK91" s="219"/>
      <c r="AL91" s="49"/>
      <c r="AM91" s="49"/>
      <c r="AN91" s="219"/>
    </row>
    <row r="92" spans="1:40" ht="13" hidden="1" outlineLevel="1" x14ac:dyDescent="0.3">
      <c r="A92" s="193" t="s">
        <v>503</v>
      </c>
      <c r="B92" s="6">
        <f>+B93+B94</f>
        <v>578.52702499999998</v>
      </c>
      <c r="C92" s="7">
        <f>+C93+C94</f>
        <v>491.063489</v>
      </c>
      <c r="D92" s="9"/>
      <c r="E92" s="6">
        <f>+E93+E94</f>
        <v>68.392910000000001</v>
      </c>
      <c r="F92" s="7">
        <f>+F93+F94</f>
        <v>38.662979999999997</v>
      </c>
      <c r="G92" s="217"/>
      <c r="H92" s="6">
        <f>+H93+H94</f>
        <v>2.5829800000000001</v>
      </c>
      <c r="I92" s="7">
        <f>+I93+I94</f>
        <v>16.662519999999997</v>
      </c>
      <c r="J92" s="217"/>
      <c r="K92" s="6">
        <f>+K93+K94</f>
        <v>2.9476</v>
      </c>
      <c r="L92" s="7">
        <f>+L93+L94</f>
        <v>0.95923999999999987</v>
      </c>
      <c r="M92" s="217"/>
      <c r="N92" s="6">
        <f>+N93+N94</f>
        <v>61.897616000000014</v>
      </c>
      <c r="O92" s="7">
        <f>+O93+O94</f>
        <v>95.139260000000007</v>
      </c>
      <c r="P92" s="217"/>
      <c r="Q92" s="6">
        <f>+Q93+Q94</f>
        <v>442.70591899999999</v>
      </c>
      <c r="R92" s="7">
        <f>+R93+R94</f>
        <v>339.63948899999991</v>
      </c>
      <c r="S92" s="217"/>
      <c r="T92" s="49"/>
      <c r="U92" s="603">
        <f t="shared" si="2"/>
        <v>0</v>
      </c>
      <c r="V92" s="603">
        <f t="shared" si="3"/>
        <v>0</v>
      </c>
      <c r="W92" s="49"/>
      <c r="X92" s="49"/>
      <c r="Y92" s="219"/>
      <c r="Z92" s="49"/>
      <c r="AA92" s="49"/>
      <c r="AB92" s="219"/>
      <c r="AC92" s="49"/>
      <c r="AD92" s="49"/>
      <c r="AE92" s="219"/>
      <c r="AF92" s="49"/>
      <c r="AG92" s="49"/>
      <c r="AH92" s="219"/>
      <c r="AI92" s="49"/>
      <c r="AJ92" s="49"/>
      <c r="AK92" s="219"/>
      <c r="AL92" s="49"/>
      <c r="AM92" s="49"/>
      <c r="AN92" s="219"/>
    </row>
    <row r="93" spans="1:40" ht="13" hidden="1" outlineLevel="1" x14ac:dyDescent="0.3">
      <c r="A93" s="201" t="s">
        <v>515</v>
      </c>
      <c r="B93" s="6">
        <v>474.38032700000002</v>
      </c>
      <c r="C93" s="7">
        <v>420.96598900000004</v>
      </c>
      <c r="D93" s="9"/>
      <c r="E93" s="6">
        <v>63.274790000000003</v>
      </c>
      <c r="F93" s="7">
        <v>36.38082</v>
      </c>
      <c r="G93" s="217"/>
      <c r="H93" s="6">
        <v>0.68400000000000005</v>
      </c>
      <c r="I93" s="7">
        <v>16.224989999999998</v>
      </c>
      <c r="J93" s="217"/>
      <c r="K93" s="6">
        <v>2.9476</v>
      </c>
      <c r="L93" s="7">
        <v>0.95923999999999987</v>
      </c>
      <c r="M93" s="217"/>
      <c r="N93" s="6">
        <v>49.106276000000015</v>
      </c>
      <c r="O93" s="7">
        <v>87.999250000000004</v>
      </c>
      <c r="P93" s="217"/>
      <c r="Q93" s="6">
        <v>358.367661</v>
      </c>
      <c r="R93" s="7">
        <v>279.40168899999992</v>
      </c>
      <c r="S93" s="217"/>
      <c r="T93" s="49"/>
      <c r="U93" s="603">
        <f t="shared" si="2"/>
        <v>0</v>
      </c>
      <c r="V93" s="603">
        <f t="shared" si="3"/>
        <v>0</v>
      </c>
      <c r="W93" s="49"/>
      <c r="X93" s="49"/>
      <c r="Y93" s="219"/>
      <c r="Z93" s="49"/>
      <c r="AA93" s="49"/>
      <c r="AB93" s="219"/>
      <c r="AC93" s="49"/>
      <c r="AD93" s="49"/>
      <c r="AE93" s="219"/>
      <c r="AF93" s="49"/>
      <c r="AG93" s="49"/>
      <c r="AH93" s="219"/>
      <c r="AI93" s="49"/>
      <c r="AJ93" s="49"/>
      <c r="AK93" s="219"/>
      <c r="AL93" s="49"/>
      <c r="AM93" s="49"/>
      <c r="AN93" s="219"/>
    </row>
    <row r="94" spans="1:40" ht="13" hidden="1" outlineLevel="1" x14ac:dyDescent="0.3">
      <c r="A94" s="201" t="s">
        <v>516</v>
      </c>
      <c r="B94" s="6">
        <v>104.14669799999999</v>
      </c>
      <c r="C94" s="7">
        <v>70.097499999999997</v>
      </c>
      <c r="D94" s="9"/>
      <c r="E94" s="6">
        <v>5.1181199999999993</v>
      </c>
      <c r="F94" s="7">
        <v>2.2821599999999997</v>
      </c>
      <c r="G94" s="217"/>
      <c r="H94" s="6">
        <v>1.8989799999999999</v>
      </c>
      <c r="I94" s="7">
        <v>0.43752999999999997</v>
      </c>
      <c r="J94" s="217"/>
      <c r="K94" s="6">
        <v>0</v>
      </c>
      <c r="L94" s="7">
        <v>0</v>
      </c>
      <c r="M94" s="217"/>
      <c r="N94" s="6">
        <v>12.791340000000002</v>
      </c>
      <c r="O94" s="7">
        <v>7.1400099999999993</v>
      </c>
      <c r="P94" s="217"/>
      <c r="Q94" s="6">
        <v>84.338257999999996</v>
      </c>
      <c r="R94" s="7">
        <v>60.237799999999986</v>
      </c>
      <c r="S94" s="217"/>
      <c r="T94" s="49"/>
      <c r="U94" s="603">
        <f t="shared" si="2"/>
        <v>0</v>
      </c>
      <c r="V94" s="603">
        <f t="shared" si="3"/>
        <v>0</v>
      </c>
      <c r="W94" s="49"/>
      <c r="X94" s="49"/>
      <c r="Y94" s="219"/>
      <c r="Z94" s="49"/>
      <c r="AA94" s="49"/>
      <c r="AB94" s="219"/>
      <c r="AC94" s="49"/>
      <c r="AD94" s="49"/>
      <c r="AE94" s="219"/>
      <c r="AF94" s="49"/>
      <c r="AG94" s="49"/>
      <c r="AH94" s="219"/>
      <c r="AI94" s="49"/>
      <c r="AJ94" s="49"/>
      <c r="AK94" s="219"/>
      <c r="AL94" s="49"/>
      <c r="AM94" s="49"/>
      <c r="AN94" s="219"/>
    </row>
    <row r="95" spans="1:40" ht="13" hidden="1" outlineLevel="1" x14ac:dyDescent="0.3">
      <c r="A95" s="180" t="s">
        <v>1211</v>
      </c>
      <c r="B95" s="173">
        <v>928.11778491483744</v>
      </c>
      <c r="C95" s="174">
        <v>507.08435900000001</v>
      </c>
      <c r="D95" s="391"/>
      <c r="E95" s="173">
        <v>0</v>
      </c>
      <c r="F95" s="174">
        <v>0</v>
      </c>
      <c r="G95" s="216"/>
      <c r="H95" s="173">
        <v>3.8989999999999997E-2</v>
      </c>
      <c r="I95" s="174">
        <v>2.1657099999999998</v>
      </c>
      <c r="J95" s="216"/>
      <c r="K95" s="173">
        <v>0</v>
      </c>
      <c r="L95" s="174">
        <v>2.3948900000000002</v>
      </c>
      <c r="M95" s="216"/>
      <c r="N95" s="173">
        <v>464.59031491483745</v>
      </c>
      <c r="O95" s="174">
        <v>579.30250999999998</v>
      </c>
      <c r="P95" s="216"/>
      <c r="Q95" s="173">
        <v>463.48848000000004</v>
      </c>
      <c r="R95" s="174">
        <v>-76.778751</v>
      </c>
      <c r="S95" s="216"/>
      <c r="T95" s="70"/>
      <c r="U95" s="603">
        <f t="shared" si="2"/>
        <v>0</v>
      </c>
      <c r="V95" s="603">
        <f t="shared" si="3"/>
        <v>0</v>
      </c>
      <c r="W95" s="70"/>
      <c r="X95" s="70"/>
      <c r="Y95" s="218"/>
      <c r="Z95" s="70"/>
      <c r="AA95" s="70"/>
      <c r="AB95" s="218"/>
      <c r="AC95" s="70"/>
      <c r="AD95" s="70"/>
      <c r="AE95" s="218"/>
      <c r="AF95" s="70"/>
      <c r="AG95" s="70"/>
      <c r="AH95" s="218"/>
      <c r="AI95" s="70"/>
      <c r="AJ95" s="70"/>
      <c r="AK95" s="218"/>
      <c r="AL95" s="70"/>
      <c r="AM95" s="70"/>
      <c r="AN95" s="218"/>
    </row>
    <row r="96" spans="1:40" ht="13" hidden="1" outlineLevel="1" x14ac:dyDescent="0.3">
      <c r="A96" s="180" t="s">
        <v>99</v>
      </c>
      <c r="B96" s="173">
        <v>2930.2835460000006</v>
      </c>
      <c r="C96" s="174">
        <v>1020.7592330000001</v>
      </c>
      <c r="D96" s="391"/>
      <c r="E96" s="173">
        <v>318.67762099999999</v>
      </c>
      <c r="F96" s="174">
        <v>51.946824000000007</v>
      </c>
      <c r="G96" s="216"/>
      <c r="H96" s="173">
        <v>672.58872000000008</v>
      </c>
      <c r="I96" s="174">
        <v>518.84982100000002</v>
      </c>
      <c r="J96" s="216"/>
      <c r="K96" s="173">
        <v>0.8451249999999999</v>
      </c>
      <c r="L96" s="174">
        <v>164.20928899999998</v>
      </c>
      <c r="M96" s="216"/>
      <c r="N96" s="173">
        <v>1404.8569530000002</v>
      </c>
      <c r="O96" s="174">
        <v>195.41153700000004</v>
      </c>
      <c r="P96" s="216"/>
      <c r="Q96" s="173">
        <v>533.31512699999996</v>
      </c>
      <c r="R96" s="174">
        <v>90.341762000000003</v>
      </c>
      <c r="S96" s="216"/>
      <c r="T96" s="70"/>
      <c r="U96" s="603">
        <f t="shared" si="2"/>
        <v>0</v>
      </c>
      <c r="V96" s="603">
        <f t="shared" si="3"/>
        <v>0</v>
      </c>
      <c r="W96" s="70"/>
      <c r="X96" s="70"/>
      <c r="Y96" s="218"/>
      <c r="Z96" s="70"/>
      <c r="AA96" s="70"/>
      <c r="AB96" s="218"/>
      <c r="AC96" s="70"/>
      <c r="AD96" s="70"/>
      <c r="AE96" s="218"/>
      <c r="AF96" s="70"/>
      <c r="AG96" s="70"/>
      <c r="AH96" s="218"/>
      <c r="AI96" s="70"/>
      <c r="AJ96" s="70"/>
      <c r="AK96" s="218"/>
      <c r="AL96" s="70"/>
      <c r="AM96" s="70"/>
      <c r="AN96" s="218"/>
    </row>
    <row r="97" spans="1:40" ht="13" hidden="1" outlineLevel="1" x14ac:dyDescent="0.3">
      <c r="A97" s="180" t="s">
        <v>100</v>
      </c>
      <c r="B97" s="173">
        <v>1031.3489550000002</v>
      </c>
      <c r="C97" s="174">
        <v>708.34646099999998</v>
      </c>
      <c r="D97" s="391"/>
      <c r="E97" s="173">
        <v>83.89443</v>
      </c>
      <c r="F97" s="174">
        <v>24.220699999999997</v>
      </c>
      <c r="G97" s="216"/>
      <c r="H97" s="173">
        <v>37.730819999999994</v>
      </c>
      <c r="I97" s="174">
        <v>28.707120000000003</v>
      </c>
      <c r="J97" s="216"/>
      <c r="K97" s="173">
        <v>81.753010000000003</v>
      </c>
      <c r="L97" s="174">
        <v>213.44948000000002</v>
      </c>
      <c r="M97" s="216"/>
      <c r="N97" s="173">
        <v>421.06226000000004</v>
      </c>
      <c r="O97" s="174">
        <v>158.46049999999997</v>
      </c>
      <c r="P97" s="216"/>
      <c r="Q97" s="173">
        <v>406.908435</v>
      </c>
      <c r="R97" s="174">
        <v>283.50866100000002</v>
      </c>
      <c r="S97" s="216"/>
      <c r="T97" s="70"/>
      <c r="U97" s="603">
        <f t="shared" si="2"/>
        <v>0</v>
      </c>
      <c r="V97" s="603">
        <f t="shared" si="3"/>
        <v>0</v>
      </c>
      <c r="W97" s="70"/>
      <c r="X97" s="70"/>
      <c r="Y97" s="218"/>
      <c r="Z97" s="70"/>
      <c r="AA97" s="70"/>
      <c r="AB97" s="218"/>
      <c r="AC97" s="70"/>
      <c r="AD97" s="70"/>
      <c r="AE97" s="218"/>
      <c r="AF97" s="70"/>
      <c r="AG97" s="70"/>
      <c r="AH97" s="218"/>
      <c r="AI97" s="70"/>
      <c r="AJ97" s="70"/>
      <c r="AK97" s="218"/>
      <c r="AL97" s="70"/>
      <c r="AM97" s="70"/>
      <c r="AN97" s="218"/>
    </row>
    <row r="98" spans="1:40" ht="13" hidden="1" outlineLevel="1" x14ac:dyDescent="0.3">
      <c r="A98" s="180" t="s">
        <v>1151</v>
      </c>
      <c r="B98" s="173">
        <v>773.33423999999991</v>
      </c>
      <c r="C98" s="174">
        <v>669.53065100000015</v>
      </c>
      <c r="D98" s="391"/>
      <c r="E98" s="173">
        <v>15.87696</v>
      </c>
      <c r="F98" s="174">
        <v>19.88674</v>
      </c>
      <c r="G98" s="216"/>
      <c r="H98" s="173">
        <v>11.511710000000001</v>
      </c>
      <c r="I98" s="174">
        <v>71.280429999999996</v>
      </c>
      <c r="J98" s="216"/>
      <c r="K98" s="173">
        <v>83.83129000000001</v>
      </c>
      <c r="L98" s="174">
        <v>243.58861999999999</v>
      </c>
      <c r="M98" s="216"/>
      <c r="N98" s="173">
        <v>470.52401700000007</v>
      </c>
      <c r="O98" s="174">
        <v>207.05335100000002</v>
      </c>
      <c r="P98" s="216"/>
      <c r="Q98" s="173">
        <v>191.59026299999999</v>
      </c>
      <c r="R98" s="174">
        <v>127.72150999999999</v>
      </c>
      <c r="S98" s="216"/>
      <c r="T98" s="70"/>
      <c r="U98" s="603">
        <f t="shared" si="2"/>
        <v>0</v>
      </c>
      <c r="V98" s="603">
        <f t="shared" si="3"/>
        <v>0</v>
      </c>
      <c r="W98" s="70"/>
      <c r="X98" s="70"/>
      <c r="Y98" s="218"/>
      <c r="Z98" s="70"/>
      <c r="AA98" s="70"/>
      <c r="AB98" s="218"/>
      <c r="AC98" s="70"/>
      <c r="AD98" s="70"/>
      <c r="AE98" s="218"/>
      <c r="AF98" s="70"/>
      <c r="AG98" s="70"/>
      <c r="AH98" s="218"/>
      <c r="AI98" s="70"/>
      <c r="AJ98" s="70"/>
      <c r="AK98" s="218"/>
      <c r="AL98" s="70"/>
      <c r="AM98" s="70"/>
      <c r="AN98" s="218"/>
    </row>
    <row r="99" spans="1:40" ht="13" hidden="1" outlineLevel="1" x14ac:dyDescent="0.3">
      <c r="A99" s="180" t="s">
        <v>1243</v>
      </c>
      <c r="B99" s="173">
        <v>337.041584</v>
      </c>
      <c r="C99" s="174">
        <v>236.70996700000001</v>
      </c>
      <c r="D99" s="391"/>
      <c r="E99" s="173">
        <v>76.008760000000009</v>
      </c>
      <c r="F99" s="174">
        <v>62.769413</v>
      </c>
      <c r="G99" s="216"/>
      <c r="H99" s="173">
        <v>-7.9624899999999998</v>
      </c>
      <c r="I99" s="174">
        <v>35.174290000000006</v>
      </c>
      <c r="J99" s="216"/>
      <c r="K99" s="173">
        <v>0</v>
      </c>
      <c r="L99" s="174">
        <v>28.673280000000002</v>
      </c>
      <c r="M99" s="216"/>
      <c r="N99" s="173">
        <v>173.64282</v>
      </c>
      <c r="O99" s="174">
        <v>68.742689999999996</v>
      </c>
      <c r="P99" s="216"/>
      <c r="Q99" s="173">
        <v>95.352493999999993</v>
      </c>
      <c r="R99" s="174">
        <v>41.350293999999998</v>
      </c>
      <c r="S99" s="216"/>
      <c r="T99" s="70"/>
      <c r="U99" s="603">
        <f t="shared" si="2"/>
        <v>0</v>
      </c>
      <c r="V99" s="603">
        <f t="shared" si="3"/>
        <v>0</v>
      </c>
      <c r="W99" s="70"/>
      <c r="X99" s="70"/>
      <c r="Y99" s="218"/>
      <c r="Z99" s="70"/>
      <c r="AA99" s="70"/>
      <c r="AB99" s="218"/>
      <c r="AC99" s="70"/>
      <c r="AD99" s="70"/>
      <c r="AE99" s="218"/>
      <c r="AF99" s="70"/>
      <c r="AG99" s="70"/>
      <c r="AH99" s="218"/>
      <c r="AI99" s="70"/>
      <c r="AJ99" s="70"/>
      <c r="AK99" s="218"/>
      <c r="AL99" s="70"/>
      <c r="AM99" s="70"/>
      <c r="AN99" s="218"/>
    </row>
    <row r="100" spans="1:40" ht="13" hidden="1" outlineLevel="1" x14ac:dyDescent="0.3">
      <c r="A100" s="180" t="s">
        <v>1212</v>
      </c>
      <c r="B100" s="173">
        <v>223.96347000000003</v>
      </c>
      <c r="C100" s="174">
        <v>63.138357999999997</v>
      </c>
      <c r="D100" s="391"/>
      <c r="E100" s="173">
        <v>64.819810000000004</v>
      </c>
      <c r="F100" s="174">
        <v>15.463419999999999</v>
      </c>
      <c r="G100" s="216"/>
      <c r="H100" s="173">
        <v>0.86799000000000004</v>
      </c>
      <c r="I100" s="174">
        <v>2.92753</v>
      </c>
      <c r="J100" s="216"/>
      <c r="K100" s="173">
        <v>0</v>
      </c>
      <c r="L100" s="174">
        <v>0.72671999999999992</v>
      </c>
      <c r="M100" s="216"/>
      <c r="N100" s="173">
        <v>83.420450000000002</v>
      </c>
      <c r="O100" s="174">
        <v>44.360369999999996</v>
      </c>
      <c r="P100" s="216"/>
      <c r="Q100" s="173">
        <v>74.855220000000003</v>
      </c>
      <c r="R100" s="174">
        <v>-0.33968200000000015</v>
      </c>
      <c r="S100" s="216"/>
      <c r="T100" s="70"/>
      <c r="U100" s="603">
        <f t="shared" si="2"/>
        <v>0</v>
      </c>
      <c r="V100" s="603">
        <f t="shared" si="3"/>
        <v>3.8857805861880479E-15</v>
      </c>
      <c r="W100" s="70"/>
      <c r="X100" s="70"/>
      <c r="Y100" s="218"/>
      <c r="Z100" s="70"/>
      <c r="AA100" s="70"/>
      <c r="AB100" s="218"/>
      <c r="AC100" s="70"/>
      <c r="AD100" s="70"/>
      <c r="AE100" s="218"/>
      <c r="AF100" s="70"/>
      <c r="AG100" s="70"/>
      <c r="AH100" s="218"/>
      <c r="AI100" s="70"/>
      <c r="AJ100" s="70"/>
      <c r="AK100" s="218"/>
      <c r="AL100" s="70"/>
      <c r="AM100" s="70"/>
      <c r="AN100" s="218"/>
    </row>
    <row r="101" spans="1:40" ht="13" hidden="1" outlineLevel="1" x14ac:dyDescent="0.3">
      <c r="A101" s="180" t="s">
        <v>1213</v>
      </c>
      <c r="B101" s="173">
        <v>0</v>
      </c>
      <c r="C101" s="174">
        <v>0</v>
      </c>
      <c r="D101" s="391"/>
      <c r="E101" s="173">
        <v>0</v>
      </c>
      <c r="F101" s="174">
        <v>0</v>
      </c>
      <c r="G101" s="216"/>
      <c r="H101" s="173">
        <v>0</v>
      </c>
      <c r="I101" s="174">
        <v>0</v>
      </c>
      <c r="J101" s="216"/>
      <c r="K101" s="173">
        <v>0</v>
      </c>
      <c r="L101" s="174">
        <v>0</v>
      </c>
      <c r="M101" s="216"/>
      <c r="N101" s="173">
        <v>0</v>
      </c>
      <c r="O101" s="174">
        <v>0</v>
      </c>
      <c r="P101" s="216"/>
      <c r="Q101" s="173">
        <v>0</v>
      </c>
      <c r="R101" s="174">
        <v>0</v>
      </c>
      <c r="S101" s="216"/>
      <c r="T101" s="70"/>
      <c r="U101" s="603">
        <f t="shared" si="2"/>
        <v>0</v>
      </c>
      <c r="V101" s="603">
        <f t="shared" si="3"/>
        <v>0</v>
      </c>
      <c r="W101" s="70"/>
      <c r="X101" s="70"/>
      <c r="Y101" s="218"/>
      <c r="Z101" s="70"/>
      <c r="AA101" s="70"/>
      <c r="AB101" s="218"/>
      <c r="AC101" s="70"/>
      <c r="AD101" s="70"/>
      <c r="AE101" s="218"/>
      <c r="AF101" s="70"/>
      <c r="AG101" s="70"/>
      <c r="AH101" s="218"/>
      <c r="AI101" s="70"/>
      <c r="AJ101" s="70"/>
      <c r="AK101" s="218"/>
      <c r="AL101" s="70"/>
      <c r="AM101" s="70"/>
      <c r="AN101" s="218"/>
    </row>
    <row r="102" spans="1:40" ht="13" hidden="1" outlineLevel="1" x14ac:dyDescent="0.3">
      <c r="A102" s="180" t="s">
        <v>1214</v>
      </c>
      <c r="B102" s="173">
        <v>6393.1295270000001</v>
      </c>
      <c r="C102" s="174">
        <v>4153.9843039999996</v>
      </c>
      <c r="D102" s="391"/>
      <c r="E102" s="173">
        <v>6072.1266700000006</v>
      </c>
      <c r="F102" s="174">
        <v>3777.1350339999999</v>
      </c>
      <c r="G102" s="216"/>
      <c r="H102" s="173">
        <v>189.94133400000001</v>
      </c>
      <c r="I102" s="174">
        <v>370.44737099999998</v>
      </c>
      <c r="J102" s="216"/>
      <c r="K102" s="173">
        <v>119.869238</v>
      </c>
      <c r="L102" s="174">
        <v>0.89689000000000008</v>
      </c>
      <c r="M102" s="216"/>
      <c r="N102" s="173">
        <v>0.66552500000000003</v>
      </c>
      <c r="O102" s="174">
        <v>1.3896890000000002</v>
      </c>
      <c r="P102" s="216"/>
      <c r="Q102" s="173">
        <v>10.526759999999999</v>
      </c>
      <c r="R102" s="174">
        <v>4.1153199999999934</v>
      </c>
      <c r="S102" s="216"/>
      <c r="T102" s="70"/>
      <c r="U102" s="603">
        <f t="shared" si="2"/>
        <v>-5.1336712658667238E-13</v>
      </c>
      <c r="V102" s="603">
        <f t="shared" si="3"/>
        <v>-2.6290081223123707E-13</v>
      </c>
      <c r="W102" s="70"/>
      <c r="X102" s="70"/>
      <c r="Y102" s="218"/>
      <c r="Z102" s="70"/>
      <c r="AA102" s="70"/>
      <c r="AB102" s="218"/>
      <c r="AC102" s="70"/>
      <c r="AD102" s="70"/>
      <c r="AE102" s="218"/>
      <c r="AF102" s="70"/>
      <c r="AG102" s="70"/>
      <c r="AH102" s="218"/>
      <c r="AI102" s="70"/>
      <c r="AJ102" s="70"/>
      <c r="AK102" s="218"/>
      <c r="AL102" s="70"/>
      <c r="AM102" s="70"/>
      <c r="AN102" s="218"/>
    </row>
    <row r="103" spans="1:40" ht="13" hidden="1" outlineLevel="1" x14ac:dyDescent="0.3">
      <c r="A103" s="180" t="s">
        <v>1270</v>
      </c>
      <c r="B103" s="173">
        <v>2.223E-2</v>
      </c>
      <c r="C103" s="174">
        <v>3.2022399999999998</v>
      </c>
      <c r="D103" s="391"/>
      <c r="E103" s="173">
        <v>0</v>
      </c>
      <c r="F103" s="174">
        <v>3.0599999999999998E-3</v>
      </c>
      <c r="G103" s="216"/>
      <c r="H103" s="173">
        <v>0</v>
      </c>
      <c r="I103" s="174">
        <v>3.5373800000000002</v>
      </c>
      <c r="J103" s="216"/>
      <c r="K103" s="173">
        <v>8.4100000000000008E-3</v>
      </c>
      <c r="L103" s="174">
        <v>-0.69391999999999998</v>
      </c>
      <c r="M103" s="216"/>
      <c r="N103" s="173">
        <v>0</v>
      </c>
      <c r="O103" s="174">
        <v>9.2859999999999998E-2</v>
      </c>
      <c r="P103" s="216"/>
      <c r="Q103" s="173">
        <v>1.3820000000000001E-2</v>
      </c>
      <c r="R103" s="174">
        <v>0.26285999999999998</v>
      </c>
      <c r="S103" s="216"/>
      <c r="T103" s="70"/>
      <c r="U103" s="603">
        <f t="shared" si="2"/>
        <v>0</v>
      </c>
      <c r="V103" s="603">
        <f t="shared" si="3"/>
        <v>-4.9960036108132044E-16</v>
      </c>
      <c r="W103" s="70"/>
      <c r="X103" s="70"/>
      <c r="Y103" s="218"/>
      <c r="Z103" s="70"/>
      <c r="AA103" s="70"/>
      <c r="AB103" s="218"/>
      <c r="AC103" s="70"/>
      <c r="AD103" s="70"/>
      <c r="AE103" s="218"/>
      <c r="AF103" s="70"/>
      <c r="AG103" s="70"/>
      <c r="AH103" s="218"/>
      <c r="AI103" s="70"/>
      <c r="AJ103" s="70"/>
      <c r="AK103" s="218"/>
      <c r="AL103" s="70"/>
      <c r="AM103" s="70"/>
      <c r="AN103" s="218"/>
    </row>
    <row r="104" spans="1:40" ht="13" hidden="1" outlineLevel="1" x14ac:dyDescent="0.3">
      <c r="A104" s="180" t="s">
        <v>1152</v>
      </c>
      <c r="B104" s="173">
        <v>-2737.3265879999999</v>
      </c>
      <c r="C104" s="174">
        <v>-2363.1515950000003</v>
      </c>
      <c r="D104" s="391"/>
      <c r="E104" s="173">
        <v>-2404.2992209999998</v>
      </c>
      <c r="F104" s="174">
        <v>-1374.1477329999998</v>
      </c>
      <c r="G104" s="216"/>
      <c r="H104" s="173">
        <v>-333.02736699999991</v>
      </c>
      <c r="I104" s="174">
        <v>-989.00386200000025</v>
      </c>
      <c r="J104" s="216"/>
      <c r="K104" s="173">
        <v>0</v>
      </c>
      <c r="L104" s="174">
        <v>0</v>
      </c>
      <c r="M104" s="216"/>
      <c r="N104" s="173">
        <v>0</v>
      </c>
      <c r="O104" s="174">
        <v>0</v>
      </c>
      <c r="P104" s="216"/>
      <c r="Q104" s="173">
        <v>0</v>
      </c>
      <c r="R104" s="174">
        <v>0</v>
      </c>
      <c r="S104" s="216"/>
      <c r="T104" s="70"/>
      <c r="U104" s="603">
        <f t="shared" si="2"/>
        <v>-2.2737367544323206E-13</v>
      </c>
      <c r="V104" s="603">
        <f t="shared" si="3"/>
        <v>-2.2737367544323206E-13</v>
      </c>
      <c r="W104" s="70"/>
      <c r="X104" s="70"/>
      <c r="Y104" s="218"/>
      <c r="Z104" s="70"/>
      <c r="AA104" s="70"/>
      <c r="AB104" s="218"/>
      <c r="AC104" s="70"/>
      <c r="AD104" s="70"/>
      <c r="AE104" s="218"/>
      <c r="AF104" s="70"/>
      <c r="AG104" s="70"/>
      <c r="AH104" s="218"/>
      <c r="AI104" s="70"/>
      <c r="AJ104" s="70"/>
      <c r="AK104" s="218"/>
      <c r="AL104" s="70"/>
      <c r="AM104" s="70"/>
      <c r="AN104" s="218"/>
    </row>
    <row r="105" spans="1:40" ht="13" hidden="1" outlineLevel="1" x14ac:dyDescent="0.3">
      <c r="A105" s="173"/>
      <c r="B105" s="174"/>
      <c r="C105" s="174"/>
      <c r="D105" s="174"/>
      <c r="E105" s="174"/>
      <c r="F105" s="174"/>
      <c r="G105" s="423"/>
      <c r="H105" s="174"/>
      <c r="I105" s="174"/>
      <c r="J105" s="423"/>
      <c r="K105" s="174"/>
      <c r="L105" s="174"/>
      <c r="M105" s="423"/>
      <c r="N105" s="174"/>
      <c r="O105" s="174"/>
      <c r="P105" s="216"/>
      <c r="Q105" s="174"/>
      <c r="R105" s="174"/>
      <c r="S105" s="216"/>
      <c r="T105" s="70"/>
      <c r="U105" s="603"/>
      <c r="V105" s="603"/>
      <c r="W105" s="70"/>
      <c r="X105" s="70"/>
      <c r="Y105" s="218"/>
      <c r="Z105" s="70"/>
      <c r="AA105" s="70"/>
      <c r="AB105" s="218"/>
      <c r="AC105" s="70"/>
      <c r="AD105" s="70"/>
      <c r="AE105" s="218"/>
      <c r="AF105" s="70"/>
      <c r="AG105" s="70"/>
      <c r="AH105" s="218"/>
      <c r="AI105" s="70"/>
      <c r="AJ105" s="70"/>
      <c r="AK105" s="218"/>
      <c r="AL105" s="70"/>
      <c r="AM105" s="70"/>
      <c r="AN105" s="218"/>
    </row>
    <row r="106" spans="1:40" ht="13" hidden="1" outlineLevel="1" x14ac:dyDescent="0.3">
      <c r="A106" s="180" t="s">
        <v>1215</v>
      </c>
      <c r="B106" s="173">
        <v>934.17091901088384</v>
      </c>
      <c r="C106" s="174">
        <v>2015.1731480000001</v>
      </c>
      <c r="D106" s="391"/>
      <c r="E106" s="173">
        <v>33.153631999999995</v>
      </c>
      <c r="F106" s="174">
        <v>356.779584</v>
      </c>
      <c r="G106" s="216"/>
      <c r="H106" s="173">
        <v>45.844479999999997</v>
      </c>
      <c r="I106" s="174">
        <v>114.766835</v>
      </c>
      <c r="J106" s="216"/>
      <c r="K106" s="173">
        <v>21.069561</v>
      </c>
      <c r="L106" s="174">
        <v>226.206322</v>
      </c>
      <c r="M106" s="216"/>
      <c r="N106" s="173">
        <v>834.10324601088382</v>
      </c>
      <c r="O106" s="174">
        <v>1315.488096</v>
      </c>
      <c r="P106" s="216"/>
      <c r="Q106" s="173">
        <v>0</v>
      </c>
      <c r="R106" s="174">
        <v>1.9323109999999999</v>
      </c>
      <c r="S106" s="216"/>
      <c r="T106" s="70"/>
      <c r="U106" s="603">
        <f>+B106-E106-H106-K106-N106-Q106</f>
        <v>0</v>
      </c>
      <c r="V106" s="603">
        <f>+C106-F106-I106-L106-O106-R106</f>
        <v>2.708944180085382E-14</v>
      </c>
      <c r="W106" s="70"/>
      <c r="X106" s="70"/>
      <c r="Y106" s="218"/>
      <c r="Z106" s="70"/>
      <c r="AA106" s="70"/>
      <c r="AB106" s="218"/>
      <c r="AC106" s="70"/>
      <c r="AD106" s="70"/>
      <c r="AE106" s="218"/>
      <c r="AF106" s="70"/>
      <c r="AG106" s="70"/>
      <c r="AH106" s="218"/>
      <c r="AI106" s="70"/>
      <c r="AJ106" s="70"/>
      <c r="AK106" s="218"/>
      <c r="AL106" s="70"/>
      <c r="AM106" s="70"/>
      <c r="AN106" s="218"/>
    </row>
    <row r="107" spans="1:40" hidden="1" outlineLevel="1" x14ac:dyDescent="0.25"/>
    <row r="108" spans="1:40" ht="13" hidden="1" outlineLevel="1" x14ac:dyDescent="0.3">
      <c r="B108" s="603">
        <f>+B69-B71-B72-B73-B74-B75-B76-B77-B78-B79-B80-B81-B82-B83-B84-B86-B87-B89-B90-B91-B93-B94-B95-B96-B97-B98-B99-B100-B101-B102-B103-B104</f>
        <v>0</v>
      </c>
      <c r="C108" s="603">
        <f>+C69-C71-C72-C73-C74-C75-C76-C77-C78-C79-C80-C81-C82-C83-C84-C86-C87-C89-C90-C91-C93-C94-C95-C96-C97-C98-C99-C100-C101-C102-C103-C104</f>
        <v>0</v>
      </c>
      <c r="E108" s="603">
        <f>+E69-E71-E72-E73-E74-E75-E76-E77-E78-E79-E80-E81-E82-E83-E84-E86-E87-E89-E90-E91-E93-E94-E95-E96-E97-E98-E99-E100-E101-E102-E103-E104</f>
        <v>0</v>
      </c>
      <c r="F108" s="603">
        <f>+F69-F71-F72-F73-F74-F75-F76-F77-F78-F79-F80-F81-F82-F83-F84-F86-F87-F89-F90-F91-F93-F94-F95-F96-F97-F98-F99-F100-F101-F102-F103-F104</f>
        <v>0</v>
      </c>
      <c r="H108" s="603">
        <f>+H69-H71-H72-H73-H74-H75-H76-H77-H78-H79-H80-H81-H82-H83-H84-H86-H87-H89-H90-H91-H93-H94-H95-H96-H97-H98-H99-H100-H101-H102-H103-H104</f>
        <v>0</v>
      </c>
      <c r="I108" s="603">
        <f>+I69-I71-I72-I73-I74-I75-I76-I77-I78-I79-I80-I81-I82-I83-I84-I86-I87-I89-I90-I91-I93-I94-I95-I96-I97-I98-I99-I100-I101-I102-I103-I104</f>
        <v>0</v>
      </c>
      <c r="K108" s="603">
        <f>+K69-K71-K72-K73-K74-K75-K76-K77-K78-K79-K80-K81-K82-K83-K84-K86-K87-K89-K90-K91-K93-K94-K95-K96-K97-K98-K99-K100-K101-K102-K103-K104</f>
        <v>4.0439873671971327E-14</v>
      </c>
      <c r="L108" s="603">
        <f>+L69-L71-L72-L73-L74-L75-L76-L77-L78-L79-L80-L81-L82-L83-L84-L86-L87-L89-L90-L91-L93-L94-L95-L96-L97-L98-L99-L100-L101-L102-L103-L104</f>
        <v>7.0776717819853729E-13</v>
      </c>
      <c r="N108" s="603">
        <f>+N69-N71-N72-N73-N74-N75-N76-N77-N78-N79-N80-N81-N82-N83-N84-N86-N87-N89-N90-N91-N93-N94-N95-N96-N97-N98-N99-N100-N101-N102-N103-N104</f>
        <v>1.3523626662959032E-12</v>
      </c>
      <c r="O108" s="603">
        <f>+O69-O71-O72-O73-O74-O75-O76-O77-O78-O79-O80-O81-O82-O83-O84-O86-O87-O89-O90-O91-O93-O94-O95-O96-O97-O98-O99-O100-O101-O102-O103-O104</f>
        <v>4.1244785364824565E-14</v>
      </c>
      <c r="Q108" s="603">
        <f>+Q69-Q71-Q72-Q73-Q74-Q75-Q76-Q77-Q78-Q79-Q80-Q81-Q82-Q83-Q84-Q86-Q87-Q89-Q90-Q91-Q93-Q94-Q95-Q96-Q97-Q98-Q99-Q100-Q101-Q102-Q103-Q104</f>
        <v>2.0383122273370802E-12</v>
      </c>
      <c r="R108" s="603">
        <f>+R69-R71-R72-R73-R74-R75-R76-R77-R78-R79-R80-R81-R82-R83-R84-R86-R87-R89-R90-R91-R93-R94-R95-R96-R97-R98-R99-R100-R101-R102-R103-R104</f>
        <v>-3.376188217885101E-13</v>
      </c>
    </row>
    <row r="109" spans="1:40" hidden="1" outlineLevel="1" x14ac:dyDescent="0.25"/>
    <row r="110" spans="1:40" hidden="1" outlineLevel="1" x14ac:dyDescent="0.25"/>
    <row r="111" spans="1:40" hidden="1" outlineLevel="1" x14ac:dyDescent="0.25"/>
    <row r="112" spans="1:40" collapsed="1" x14ac:dyDescent="0.25"/>
    <row r="114" spans="1:33" ht="13" x14ac:dyDescent="0.3">
      <c r="A114" s="87" t="str">
        <f>B115&amp;" "&amp;B116</f>
        <v>CY19 Q2</v>
      </c>
      <c r="B114" s="194" t="str">
        <f>B9</f>
        <v>LATAM GSR</v>
      </c>
      <c r="C114" s="195" t="str">
        <f>B114</f>
        <v>LATAM GSR</v>
      </c>
      <c r="D114" s="195"/>
      <c r="E114" s="194" t="str">
        <f>E9</f>
        <v>Brazil</v>
      </c>
      <c r="F114" s="195" t="str">
        <f>E114</f>
        <v>Brazil</v>
      </c>
      <c r="G114" s="168"/>
      <c r="H114" s="194" t="str">
        <f>H9</f>
        <v>CHILE</v>
      </c>
      <c r="I114" s="195" t="str">
        <f>H114</f>
        <v>CHILE</v>
      </c>
      <c r="J114" s="168"/>
      <c r="K114" s="194" t="str">
        <f>K9</f>
        <v>PERU</v>
      </c>
      <c r="L114" s="195" t="str">
        <f>K114</f>
        <v>PERU</v>
      </c>
      <c r="M114" s="168"/>
      <c r="N114" s="194" t="str">
        <f>N9</f>
        <v>OTHER SOUTH AMERICA</v>
      </c>
      <c r="O114" s="195" t="str">
        <f>N114</f>
        <v>OTHER SOUTH AMERICA</v>
      </c>
      <c r="P114" s="168"/>
      <c r="Q114" s="194" t="str">
        <f>Q9</f>
        <v>MexAm</v>
      </c>
      <c r="R114" s="195" t="str">
        <f>Q114</f>
        <v>MexAm</v>
      </c>
      <c r="S114" s="168"/>
    </row>
    <row r="115" spans="1:33" x14ac:dyDescent="0.25">
      <c r="A115" s="176"/>
      <c r="B115" s="177" t="str">
        <f>B10</f>
        <v>CY19</v>
      </c>
      <c r="C115" s="178" t="str">
        <f>C10</f>
        <v>CY18</v>
      </c>
      <c r="D115" s="178"/>
      <c r="E115" s="177" t="str">
        <f>E10</f>
        <v>CY19</v>
      </c>
      <c r="F115" s="178" t="str">
        <f>F10</f>
        <v>CY18</v>
      </c>
      <c r="G115" s="179"/>
      <c r="H115" s="177" t="str">
        <f>H10</f>
        <v>CY19</v>
      </c>
      <c r="I115" s="178" t="str">
        <f>I10</f>
        <v>CY18</v>
      </c>
      <c r="J115" s="179"/>
      <c r="K115" s="177" t="str">
        <f>K10</f>
        <v>CY19</v>
      </c>
      <c r="L115" s="178" t="str">
        <f>L10</f>
        <v>CY18</v>
      </c>
      <c r="M115" s="179"/>
      <c r="N115" s="177" t="str">
        <f>N10</f>
        <v>CY19</v>
      </c>
      <c r="O115" s="178" t="str">
        <f>O10</f>
        <v>CY18</v>
      </c>
      <c r="P115" s="179"/>
      <c r="Q115" s="177" t="str">
        <f>Q10</f>
        <v>CY19</v>
      </c>
      <c r="R115" s="178" t="str">
        <f>R10</f>
        <v>CY18</v>
      </c>
      <c r="S115" s="179"/>
    </row>
    <row r="116" spans="1:33" x14ac:dyDescent="0.25">
      <c r="A116" s="176"/>
      <c r="B116" s="177" t="str">
        <f>B11</f>
        <v>Q2</v>
      </c>
      <c r="C116" s="178" t="str">
        <f>C11</f>
        <v>Q2</v>
      </c>
      <c r="D116" s="178"/>
      <c r="E116" s="177" t="str">
        <f>E11</f>
        <v>Q2</v>
      </c>
      <c r="F116" s="178" t="str">
        <f>F11</f>
        <v>Q2</v>
      </c>
      <c r="G116" s="179"/>
      <c r="H116" s="177" t="str">
        <f>H11</f>
        <v>Q2</v>
      </c>
      <c r="I116" s="178" t="str">
        <f>I11</f>
        <v>Q2</v>
      </c>
      <c r="J116" s="179"/>
      <c r="K116" s="177" t="str">
        <f>K11</f>
        <v>Q2</v>
      </c>
      <c r="L116" s="178" t="str">
        <f>L11</f>
        <v>Q2</v>
      </c>
      <c r="M116" s="179"/>
      <c r="N116" s="177" t="str">
        <f>N11</f>
        <v>Q2</v>
      </c>
      <c r="O116" s="178" t="str">
        <f>O11</f>
        <v>Q2</v>
      </c>
      <c r="P116" s="179"/>
      <c r="Q116" s="177" t="str">
        <f>Q11</f>
        <v>Q2</v>
      </c>
      <c r="R116" s="178" t="str">
        <f>R11</f>
        <v>Q2</v>
      </c>
      <c r="S116" s="179"/>
    </row>
    <row r="117" spans="1:33" hidden="1" outlineLevel="1" x14ac:dyDescent="0.25">
      <c r="A117" s="176"/>
      <c r="B117" s="197" t="s">
        <v>4</v>
      </c>
      <c r="C117" s="178" t="s">
        <v>58</v>
      </c>
      <c r="D117" s="198"/>
      <c r="E117" s="197" t="s">
        <v>4</v>
      </c>
      <c r="F117" s="178" t="s">
        <v>58</v>
      </c>
      <c r="G117" s="179"/>
      <c r="H117" s="197" t="s">
        <v>4</v>
      </c>
      <c r="I117" s="178" t="s">
        <v>58</v>
      </c>
      <c r="J117" s="179"/>
      <c r="K117" s="197" t="s">
        <v>4</v>
      </c>
      <c r="L117" s="178" t="s">
        <v>58</v>
      </c>
      <c r="M117" s="179"/>
      <c r="N117" s="197" t="s">
        <v>4</v>
      </c>
      <c r="O117" s="178" t="s">
        <v>58</v>
      </c>
      <c r="P117" s="179"/>
      <c r="Q117" s="197" t="s">
        <v>4</v>
      </c>
      <c r="R117" s="178" t="s">
        <v>58</v>
      </c>
      <c r="S117" s="179"/>
    </row>
    <row r="118" spans="1:33" hidden="1" outlineLevel="1" x14ac:dyDescent="0.25">
      <c r="A118" s="176"/>
      <c r="B118" s="6" t="s">
        <v>7</v>
      </c>
      <c r="C118" s="198" t="s">
        <v>59</v>
      </c>
      <c r="D118" s="7"/>
      <c r="E118" s="6" t="s">
        <v>7</v>
      </c>
      <c r="F118" s="198" t="s">
        <v>59</v>
      </c>
      <c r="G118" s="179"/>
      <c r="H118" s="6" t="s">
        <v>7</v>
      </c>
      <c r="I118" s="198" t="s">
        <v>59</v>
      </c>
      <c r="J118" s="179"/>
      <c r="K118" s="6" t="s">
        <v>7</v>
      </c>
      <c r="L118" s="198" t="s">
        <v>59</v>
      </c>
      <c r="M118" s="179"/>
      <c r="N118" s="6" t="s">
        <v>7</v>
      </c>
      <c r="O118" s="198" t="s">
        <v>59</v>
      </c>
      <c r="P118" s="179"/>
      <c r="Q118" s="6" t="s">
        <v>7</v>
      </c>
      <c r="R118" s="198" t="s">
        <v>59</v>
      </c>
      <c r="S118" s="179"/>
      <c r="AE118" s="88"/>
      <c r="AG118" s="88"/>
    </row>
    <row r="119" spans="1:33" ht="13" collapsed="1" thickBot="1" x14ac:dyDescent="0.3">
      <c r="A119" s="167"/>
      <c r="B119" s="169" t="s">
        <v>502</v>
      </c>
      <c r="C119" s="170"/>
      <c r="D119" s="171" t="s">
        <v>106</v>
      </c>
      <c r="E119" s="169" t="s">
        <v>502</v>
      </c>
      <c r="F119" s="170"/>
      <c r="G119" s="171" t="s">
        <v>106</v>
      </c>
      <c r="H119" s="169" t="s">
        <v>502</v>
      </c>
      <c r="I119" s="170"/>
      <c r="J119" s="171" t="s">
        <v>106</v>
      </c>
      <c r="K119" s="169" t="s">
        <v>502</v>
      </c>
      <c r="L119" s="170"/>
      <c r="M119" s="171" t="s">
        <v>106</v>
      </c>
      <c r="N119" s="169" t="s">
        <v>502</v>
      </c>
      <c r="O119" s="170"/>
      <c r="P119" s="171" t="s">
        <v>106</v>
      </c>
      <c r="Q119" s="169" t="s">
        <v>502</v>
      </c>
      <c r="R119" s="170"/>
      <c r="S119" s="171" t="s">
        <v>106</v>
      </c>
      <c r="AE119" s="88"/>
    </row>
    <row r="120" spans="1:33" ht="16" thickBot="1" x14ac:dyDescent="0.4">
      <c r="A120" s="563" t="str">
        <f t="shared" ref="A120:A150" si="4">A15</f>
        <v>BAs for GSR w/o ABS</v>
      </c>
      <c r="B120" s="573">
        <f t="shared" ref="B120:C139" si="5">B15/1000</f>
        <v>7.9729360899999993</v>
      </c>
      <c r="C120" s="574">
        <f t="shared" si="5"/>
        <v>5.1332845260000015</v>
      </c>
      <c r="D120" s="575">
        <f>IF(ISERROR(B120/C120-1),"n.a.",B120/C120-1)</f>
        <v>0.55318413573555292</v>
      </c>
      <c r="E120" s="573">
        <f t="shared" ref="E120:F139" si="6">E15/1000</f>
        <v>1.7207437700000001</v>
      </c>
      <c r="F120" s="574">
        <f t="shared" si="6"/>
        <v>1.0272917079999999</v>
      </c>
      <c r="G120" s="575">
        <f>IF(ISERROR(E120/F120-1),"n.a.",E120/F120-1)</f>
        <v>0.67502935787348939</v>
      </c>
      <c r="H120" s="573">
        <f t="shared" ref="H120:I139" si="7">H15/1000</f>
        <v>0.17982273000000001</v>
      </c>
      <c r="I120" s="574">
        <f t="shared" si="7"/>
        <v>0.56944033199999988</v>
      </c>
      <c r="J120" s="575">
        <f>IF(ISERROR(H120/I120-1),"n.a.",H120/I120-1)</f>
        <v>-0.68421146186041482</v>
      </c>
      <c r="K120" s="573">
        <f t="shared" ref="K120:L139" si="8">K15/1000</f>
        <v>0</v>
      </c>
      <c r="L120" s="574">
        <f t="shared" si="8"/>
        <v>1.7128667210000004</v>
      </c>
      <c r="M120" s="575">
        <f>IF(ISERROR(K120/L120-1),"n.a.",K120/L120-1)</f>
        <v>-1</v>
      </c>
      <c r="N120" s="573">
        <f t="shared" ref="N120:O139" si="9">N15/1000</f>
        <v>3.8552044299999997</v>
      </c>
      <c r="O120" s="574">
        <f t="shared" si="9"/>
        <v>0.8723615520000001</v>
      </c>
      <c r="P120" s="576">
        <f>IF(ISERROR(N120/O120-1),"n.a.",N120/O120-1)</f>
        <v>3.4192736614325243</v>
      </c>
      <c r="Q120" s="573">
        <f t="shared" ref="Q120:R139" si="10">Q15/1000</f>
        <v>2.21716516</v>
      </c>
      <c r="R120" s="574">
        <f t="shared" si="10"/>
        <v>0.95132421300000003</v>
      </c>
      <c r="S120" s="576">
        <f>IF(ISERROR(Q120/R120-1),"n.a.",Q120/R120-1)</f>
        <v>1.3306094070791823</v>
      </c>
      <c r="U120" s="603">
        <f>+B120-E120-H120-K120-N120-Q120</f>
        <v>0</v>
      </c>
      <c r="V120" s="603">
        <f>+C120-F120-I120-L120-O120-R120</f>
        <v>9.9920072216264089E-16</v>
      </c>
      <c r="AE120" s="88"/>
    </row>
    <row r="121" spans="1:33" ht="13" x14ac:dyDescent="0.3">
      <c r="A121" s="381" t="str">
        <f t="shared" si="4"/>
        <v>BU Surveying &amp; Engineering w IDS</v>
      </c>
      <c r="B121" s="382">
        <f t="shared" si="5"/>
        <v>3.9794669999999996</v>
      </c>
      <c r="C121" s="383">
        <f t="shared" si="5"/>
        <v>3.4308152460000003</v>
      </c>
      <c r="D121" s="384">
        <f t="shared" ref="D121:D157" si="11">IF(ISERROR(B121/C121-1),"n.a.",B121/C121-1)</f>
        <v>0.15991876993075471</v>
      </c>
      <c r="E121" s="382">
        <f t="shared" si="6"/>
        <v>0.24012309000000001</v>
      </c>
      <c r="F121" s="383">
        <f t="shared" si="6"/>
        <v>0.17146193999999998</v>
      </c>
      <c r="G121" s="384">
        <f t="shared" ref="G121:G157" si="12">IF(ISERROR(E121/F121-1),"n.a.",E121/F121-1)</f>
        <v>0.40044542829738217</v>
      </c>
      <c r="H121" s="382">
        <f t="shared" si="7"/>
        <v>0</v>
      </c>
      <c r="I121" s="383">
        <f t="shared" si="7"/>
        <v>0.33182075</v>
      </c>
      <c r="J121" s="384">
        <f t="shared" ref="J121:J157" si="13">IF(ISERROR(H121/I121-1),"n.a.",H121/I121-1)</f>
        <v>-1</v>
      </c>
      <c r="K121" s="382">
        <f t="shared" si="8"/>
        <v>0</v>
      </c>
      <c r="L121" s="383">
        <f t="shared" si="8"/>
        <v>1.56415485</v>
      </c>
      <c r="M121" s="384">
        <f t="shared" ref="M121:M157" si="14">IF(ISERROR(K121/L121-1),"n.a.",K121/L121-1)</f>
        <v>-1</v>
      </c>
      <c r="N121" s="382">
        <f t="shared" si="9"/>
        <v>2.4387925999999998</v>
      </c>
      <c r="O121" s="383">
        <f t="shared" si="9"/>
        <v>0.54209299099999986</v>
      </c>
      <c r="P121" s="384">
        <f t="shared" ref="P121:P157" si="15">IF(ISERROR(N121/O121-1),"n.a.",N121/O121-1)</f>
        <v>3.4988454757571299</v>
      </c>
      <c r="Q121" s="382">
        <f t="shared" si="10"/>
        <v>1.3005513100000001</v>
      </c>
      <c r="R121" s="383">
        <f t="shared" si="10"/>
        <v>0.82128471499999989</v>
      </c>
      <c r="S121" s="384">
        <f t="shared" ref="S121:S136" si="16">IF(ISERROR(Q121/R121-1),"n.a.",Q121/R121-1)</f>
        <v>0.58355718333318829</v>
      </c>
      <c r="U121" s="603">
        <f t="shared" ref="U121:U155" si="17">+B121-E121-H121-K121-N121-Q121</f>
        <v>0</v>
      </c>
      <c r="V121" s="603">
        <f t="shared" ref="V121:V155" si="18">+C121-F121-I121-L121-O121-R121</f>
        <v>0</v>
      </c>
    </row>
    <row r="122" spans="1:33" ht="13" x14ac:dyDescent="0.3">
      <c r="A122" s="193" t="str">
        <f t="shared" si="4"/>
        <v>TPS High-End</v>
      </c>
      <c r="B122" s="222">
        <f t="shared" si="5"/>
        <v>1.1993433500000001</v>
      </c>
      <c r="C122" s="223">
        <f t="shared" si="5"/>
        <v>0.77433666800000001</v>
      </c>
      <c r="D122" s="172">
        <f t="shared" si="11"/>
        <v>0.54886549941865881</v>
      </c>
      <c r="E122" s="222">
        <f t="shared" si="6"/>
        <v>6.9460439999999984E-2</v>
      </c>
      <c r="F122" s="223">
        <f t="shared" si="6"/>
        <v>5.1195359999999995E-2</v>
      </c>
      <c r="G122" s="172">
        <f t="shared" si="12"/>
        <v>0.35677217622847057</v>
      </c>
      <c r="H122" s="222">
        <f t="shared" si="7"/>
        <v>0</v>
      </c>
      <c r="I122" s="223">
        <f t="shared" si="7"/>
        <v>0.14863863999999999</v>
      </c>
      <c r="J122" s="172">
        <f t="shared" si="13"/>
        <v>-1</v>
      </c>
      <c r="K122" s="222">
        <f t="shared" si="8"/>
        <v>0</v>
      </c>
      <c r="L122" s="223">
        <f t="shared" si="8"/>
        <v>0.26804360999999999</v>
      </c>
      <c r="M122" s="172">
        <f t="shared" si="14"/>
        <v>-1</v>
      </c>
      <c r="N122" s="222">
        <f t="shared" si="9"/>
        <v>0.68003939000000002</v>
      </c>
      <c r="O122" s="223">
        <f t="shared" si="9"/>
        <v>0.17827868399999999</v>
      </c>
      <c r="P122" s="172">
        <f t="shared" si="15"/>
        <v>2.8144739165788324</v>
      </c>
      <c r="Q122" s="222">
        <f t="shared" si="10"/>
        <v>0.44984352</v>
      </c>
      <c r="R122" s="223">
        <f t="shared" si="10"/>
        <v>0.12818037400000001</v>
      </c>
      <c r="S122" s="172">
        <f t="shared" si="16"/>
        <v>2.5094570717979021</v>
      </c>
      <c r="U122" s="603">
        <f t="shared" si="17"/>
        <v>0</v>
      </c>
      <c r="V122" s="603">
        <f t="shared" si="18"/>
        <v>0</v>
      </c>
      <c r="AE122" s="88"/>
    </row>
    <row r="123" spans="1:33" ht="13" x14ac:dyDescent="0.3">
      <c r="A123" s="193" t="str">
        <f t="shared" si="4"/>
        <v>TPS Midrange</v>
      </c>
      <c r="B123" s="222">
        <f t="shared" si="5"/>
        <v>1.6239567700000002</v>
      </c>
      <c r="C123" s="223">
        <f t="shared" si="5"/>
        <v>1.7570170299999999</v>
      </c>
      <c r="D123" s="172">
        <f t="shared" si="11"/>
        <v>-7.5730774220213237E-2</v>
      </c>
      <c r="E123" s="222">
        <f t="shared" si="6"/>
        <v>5.3776299999999999E-2</v>
      </c>
      <c r="F123" s="223">
        <f t="shared" si="6"/>
        <v>5.0845539999999995E-2</v>
      </c>
      <c r="G123" s="172">
        <f t="shared" si="12"/>
        <v>5.7640453813648351E-2</v>
      </c>
      <c r="H123" s="222">
        <f t="shared" si="7"/>
        <v>0</v>
      </c>
      <c r="I123" s="223">
        <f t="shared" si="7"/>
        <v>3.2201540000000001E-2</v>
      </c>
      <c r="J123" s="172">
        <f t="shared" si="13"/>
        <v>-1</v>
      </c>
      <c r="K123" s="222">
        <f t="shared" si="8"/>
        <v>0</v>
      </c>
      <c r="L123" s="223">
        <f t="shared" si="8"/>
        <v>0.98879986000000009</v>
      </c>
      <c r="M123" s="172">
        <f t="shared" si="14"/>
        <v>-1</v>
      </c>
      <c r="N123" s="222">
        <f t="shared" si="9"/>
        <v>1.0199804700000001</v>
      </c>
      <c r="O123" s="223">
        <f t="shared" si="9"/>
        <v>0.13433361999999996</v>
      </c>
      <c r="P123" s="172">
        <f t="shared" si="15"/>
        <v>6.592890521375069</v>
      </c>
      <c r="Q123" s="222">
        <f t="shared" si="10"/>
        <v>0.55020000000000002</v>
      </c>
      <c r="R123" s="223">
        <f t="shared" si="10"/>
        <v>0.55083647000000002</v>
      </c>
      <c r="S123" s="172">
        <f t="shared" si="16"/>
        <v>-1.1554608938656452E-3</v>
      </c>
      <c r="U123" s="603">
        <f t="shared" si="17"/>
        <v>0</v>
      </c>
      <c r="V123" s="603">
        <f t="shared" si="18"/>
        <v>0</v>
      </c>
      <c r="AE123" s="88"/>
    </row>
    <row r="124" spans="1:33" ht="13" x14ac:dyDescent="0.3">
      <c r="A124" s="193" t="str">
        <f t="shared" si="4"/>
        <v>GNSS High-End</v>
      </c>
      <c r="B124" s="222">
        <f t="shared" si="5"/>
        <v>0.41235833999999993</v>
      </c>
      <c r="C124" s="223">
        <f t="shared" si="5"/>
        <v>0.31054632599999998</v>
      </c>
      <c r="D124" s="172">
        <f t="shared" si="11"/>
        <v>0.32784807120854476</v>
      </c>
      <c r="E124" s="222">
        <f t="shared" si="6"/>
        <v>5.172732E-2</v>
      </c>
      <c r="F124" s="223">
        <f t="shared" si="6"/>
        <v>2.0900589999999997E-2</v>
      </c>
      <c r="G124" s="172">
        <f t="shared" si="12"/>
        <v>1.4749215213541822</v>
      </c>
      <c r="H124" s="222">
        <f t="shared" si="7"/>
        <v>0</v>
      </c>
      <c r="I124" s="223">
        <f t="shared" si="7"/>
        <v>7.842905E-2</v>
      </c>
      <c r="J124" s="172">
        <f t="shared" si="13"/>
        <v>-1</v>
      </c>
      <c r="K124" s="222">
        <f t="shared" si="8"/>
        <v>0</v>
      </c>
      <c r="L124" s="223">
        <f t="shared" si="8"/>
        <v>9.4737180000000004E-2</v>
      </c>
      <c r="M124" s="172">
        <f t="shared" si="14"/>
        <v>-1</v>
      </c>
      <c r="N124" s="222">
        <f t="shared" si="9"/>
        <v>0.25283583999999998</v>
      </c>
      <c r="O124" s="223">
        <f t="shared" si="9"/>
        <v>9.1934134000000001E-2</v>
      </c>
      <c r="P124" s="172">
        <f t="shared" si="15"/>
        <v>1.7501846049912211</v>
      </c>
      <c r="Q124" s="222">
        <f t="shared" si="10"/>
        <v>0.10779518</v>
      </c>
      <c r="R124" s="223">
        <f t="shared" si="10"/>
        <v>2.4545371999999999E-2</v>
      </c>
      <c r="S124" s="172">
        <f t="shared" si="16"/>
        <v>3.3916702505058796</v>
      </c>
      <c r="U124" s="603">
        <f t="shared" si="17"/>
        <v>0</v>
      </c>
      <c r="V124" s="603">
        <f t="shared" si="18"/>
        <v>0</v>
      </c>
      <c r="AE124" s="88"/>
    </row>
    <row r="125" spans="1:33" ht="13" x14ac:dyDescent="0.3">
      <c r="A125" s="193" t="str">
        <f t="shared" si="4"/>
        <v>Accessories Surveying</v>
      </c>
      <c r="B125" s="222">
        <f t="shared" si="5"/>
        <v>0.51144487999999999</v>
      </c>
      <c r="C125" s="223">
        <f t="shared" si="5"/>
        <v>0.43305052399999999</v>
      </c>
      <c r="D125" s="172">
        <f t="shared" si="11"/>
        <v>0.18102819799382108</v>
      </c>
      <c r="E125" s="222">
        <f t="shared" si="6"/>
        <v>4.361462E-2</v>
      </c>
      <c r="F125" s="223">
        <f t="shared" si="6"/>
        <v>2.2815510000000001E-2</v>
      </c>
      <c r="G125" s="172">
        <f t="shared" si="12"/>
        <v>0.91162152412985731</v>
      </c>
      <c r="H125" s="222">
        <f t="shared" si="7"/>
        <v>0</v>
      </c>
      <c r="I125" s="223">
        <f t="shared" si="7"/>
        <v>4.7605130000000002E-2</v>
      </c>
      <c r="J125" s="172">
        <f t="shared" si="13"/>
        <v>-1</v>
      </c>
      <c r="K125" s="222">
        <f t="shared" si="8"/>
        <v>0</v>
      </c>
      <c r="L125" s="223">
        <f t="shared" si="8"/>
        <v>0.1860503</v>
      </c>
      <c r="M125" s="172">
        <f t="shared" si="14"/>
        <v>-1</v>
      </c>
      <c r="N125" s="222">
        <f t="shared" si="9"/>
        <v>0.35338866000000002</v>
      </c>
      <c r="O125" s="223">
        <f t="shared" si="9"/>
        <v>7.1269659999999999E-2</v>
      </c>
      <c r="P125" s="172">
        <f t="shared" si="15"/>
        <v>3.9584726516164102</v>
      </c>
      <c r="Q125" s="222">
        <f t="shared" si="10"/>
        <v>0.11444159999999999</v>
      </c>
      <c r="R125" s="223">
        <f t="shared" si="10"/>
        <v>0.10530992400000001</v>
      </c>
      <c r="S125" s="172">
        <f t="shared" si="16"/>
        <v>8.6712397589423507E-2</v>
      </c>
      <c r="U125" s="603">
        <f t="shared" si="17"/>
        <v>0</v>
      </c>
      <c r="V125" s="603">
        <f t="shared" si="18"/>
        <v>0</v>
      </c>
    </row>
    <row r="126" spans="1:33" ht="13" x14ac:dyDescent="0.3">
      <c r="A126" s="193" t="str">
        <f t="shared" si="4"/>
        <v>Controller &amp; Field Software</v>
      </c>
      <c r="B126" s="222">
        <f t="shared" si="5"/>
        <v>0.14442757000000001</v>
      </c>
      <c r="C126" s="223">
        <f t="shared" si="5"/>
        <v>0.115081208</v>
      </c>
      <c r="D126" s="172">
        <f t="shared" si="11"/>
        <v>0.25500568259589351</v>
      </c>
      <c r="E126" s="222">
        <f t="shared" si="6"/>
        <v>1.4471880000000001E-2</v>
      </c>
      <c r="F126" s="223">
        <f t="shared" si="6"/>
        <v>1.5236550000000001E-2</v>
      </c>
      <c r="G126" s="172">
        <f t="shared" si="12"/>
        <v>-5.0186557980645197E-2</v>
      </c>
      <c r="H126" s="222">
        <f t="shared" si="7"/>
        <v>0</v>
      </c>
      <c r="I126" s="223">
        <f t="shared" si="7"/>
        <v>2.006059E-2</v>
      </c>
      <c r="J126" s="172">
        <f t="shared" si="13"/>
        <v>-1</v>
      </c>
      <c r="K126" s="222">
        <f t="shared" si="8"/>
        <v>0</v>
      </c>
      <c r="L126" s="223">
        <f t="shared" si="8"/>
        <v>1.9403730000000004E-2</v>
      </c>
      <c r="M126" s="172">
        <f t="shared" si="14"/>
        <v>-1</v>
      </c>
      <c r="N126" s="222">
        <f t="shared" si="9"/>
        <v>9.7461320000000004E-2</v>
      </c>
      <c r="O126" s="223">
        <f t="shared" si="9"/>
        <v>4.9783732999999997E-2</v>
      </c>
      <c r="P126" s="172">
        <f t="shared" si="15"/>
        <v>0.95769409256634108</v>
      </c>
      <c r="Q126" s="222">
        <f t="shared" si="10"/>
        <v>3.2494370000000002E-2</v>
      </c>
      <c r="R126" s="223">
        <f t="shared" si="10"/>
        <v>1.0596604999999999E-2</v>
      </c>
      <c r="S126" s="172">
        <f t="shared" si="16"/>
        <v>2.0664887480471346</v>
      </c>
      <c r="U126" s="603">
        <f t="shared" si="17"/>
        <v>0</v>
      </c>
      <c r="V126" s="603">
        <f t="shared" si="18"/>
        <v>0</v>
      </c>
      <c r="AE126" s="88"/>
    </row>
    <row r="127" spans="1:33" ht="13" x14ac:dyDescent="0.3">
      <c r="A127" s="193" t="str">
        <f t="shared" si="4"/>
        <v>GNSS Midrange</v>
      </c>
      <c r="B127" s="222">
        <f t="shared" si="5"/>
        <v>1.120824E-2</v>
      </c>
      <c r="C127" s="223">
        <f t="shared" si="5"/>
        <v>5.2705499999999997E-3</v>
      </c>
      <c r="D127" s="172">
        <f t="shared" si="11"/>
        <v>1.1265788200472437</v>
      </c>
      <c r="E127" s="222">
        <f t="shared" si="6"/>
        <v>0</v>
      </c>
      <c r="F127" s="223">
        <f t="shared" si="6"/>
        <v>9.8375000000000003E-4</v>
      </c>
      <c r="G127" s="172">
        <f t="shared" si="12"/>
        <v>-1</v>
      </c>
      <c r="H127" s="222">
        <f t="shared" si="7"/>
        <v>0</v>
      </c>
      <c r="I127" s="223">
        <f t="shared" si="7"/>
        <v>1.2667000000000001E-4</v>
      </c>
      <c r="J127" s="172">
        <f t="shared" si="13"/>
        <v>-1</v>
      </c>
      <c r="K127" s="222">
        <f t="shared" si="8"/>
        <v>0</v>
      </c>
      <c r="L127" s="223">
        <f t="shared" si="8"/>
        <v>2.2199999999999998E-4</v>
      </c>
      <c r="M127" s="172">
        <f t="shared" si="14"/>
        <v>-1</v>
      </c>
      <c r="N127" s="222">
        <f t="shared" si="9"/>
        <v>1.120824E-2</v>
      </c>
      <c r="O127" s="223">
        <f t="shared" si="9"/>
        <v>3.9381299999999998E-3</v>
      </c>
      <c r="P127" s="172">
        <f t="shared" si="15"/>
        <v>1.8460817697739791</v>
      </c>
      <c r="Q127" s="222">
        <f t="shared" si="10"/>
        <v>0</v>
      </c>
      <c r="R127" s="223">
        <f t="shared" si="10"/>
        <v>0</v>
      </c>
      <c r="S127" s="172" t="str">
        <f t="shared" si="16"/>
        <v>n.a.</v>
      </c>
      <c r="U127" s="603">
        <f t="shared" si="17"/>
        <v>0</v>
      </c>
      <c r="V127" s="603">
        <f t="shared" si="18"/>
        <v>0</v>
      </c>
      <c r="AE127" s="88"/>
    </row>
    <row r="128" spans="1:33" ht="13" hidden="1" outlineLevel="1" x14ac:dyDescent="0.3">
      <c r="A128" s="193" t="str">
        <f t="shared" si="4"/>
        <v>Rail</v>
      </c>
      <c r="B128" s="222">
        <f t="shared" si="5"/>
        <v>0</v>
      </c>
      <c r="C128" s="223">
        <f t="shared" si="5"/>
        <v>0</v>
      </c>
      <c r="D128" s="172" t="str">
        <f t="shared" si="11"/>
        <v>n.a.</v>
      </c>
      <c r="E128" s="222">
        <f t="shared" si="6"/>
        <v>0</v>
      </c>
      <c r="F128" s="223">
        <f t="shared" si="6"/>
        <v>0</v>
      </c>
      <c r="G128" s="172" t="str">
        <f t="shared" si="12"/>
        <v>n.a.</v>
      </c>
      <c r="H128" s="222">
        <f t="shared" si="7"/>
        <v>0</v>
      </c>
      <c r="I128" s="223">
        <f t="shared" si="7"/>
        <v>0</v>
      </c>
      <c r="J128" s="172" t="str">
        <f t="shared" si="13"/>
        <v>n.a.</v>
      </c>
      <c r="K128" s="222">
        <f t="shared" si="8"/>
        <v>0</v>
      </c>
      <c r="L128" s="223">
        <f t="shared" si="8"/>
        <v>0</v>
      </c>
      <c r="M128" s="172" t="str">
        <f t="shared" si="14"/>
        <v>n.a.</v>
      </c>
      <c r="N128" s="222">
        <f t="shared" si="9"/>
        <v>0</v>
      </c>
      <c r="O128" s="223">
        <f t="shared" si="9"/>
        <v>0</v>
      </c>
      <c r="P128" s="172" t="str">
        <f t="shared" si="15"/>
        <v>n.a.</v>
      </c>
      <c r="Q128" s="222">
        <f t="shared" si="10"/>
        <v>0</v>
      </c>
      <c r="R128" s="223">
        <f t="shared" si="10"/>
        <v>0</v>
      </c>
      <c r="S128" s="172" t="str">
        <f t="shared" si="16"/>
        <v>n.a.</v>
      </c>
      <c r="U128" s="603">
        <f t="shared" si="17"/>
        <v>0</v>
      </c>
      <c r="V128" s="603">
        <f t="shared" si="18"/>
        <v>0</v>
      </c>
      <c r="AE128" s="88"/>
    </row>
    <row r="129" spans="1:22" ht="13" collapsed="1" x14ac:dyDescent="0.3">
      <c r="A129" s="193" t="str">
        <f t="shared" si="4"/>
        <v>Digital Levels</v>
      </c>
      <c r="B129" s="222">
        <f t="shared" si="5"/>
        <v>4.5078540000000007E-2</v>
      </c>
      <c r="C129" s="223">
        <f t="shared" si="5"/>
        <v>1.2979880000000001E-2</v>
      </c>
      <c r="D129" s="172">
        <f t="shared" si="11"/>
        <v>2.4729550658403623</v>
      </c>
      <c r="E129" s="222">
        <f t="shared" si="6"/>
        <v>0</v>
      </c>
      <c r="F129" s="223">
        <f t="shared" si="6"/>
        <v>5.903900000000001E-4</v>
      </c>
      <c r="G129" s="172">
        <f t="shared" si="12"/>
        <v>-1</v>
      </c>
      <c r="H129" s="222">
        <f t="shared" si="7"/>
        <v>0</v>
      </c>
      <c r="I129" s="223">
        <f t="shared" si="7"/>
        <v>3.048E-5</v>
      </c>
      <c r="J129" s="172">
        <f t="shared" si="13"/>
        <v>-1</v>
      </c>
      <c r="K129" s="222">
        <f t="shared" si="8"/>
        <v>0</v>
      </c>
      <c r="L129" s="223">
        <f t="shared" si="8"/>
        <v>5.958670000000001E-3</v>
      </c>
      <c r="M129" s="172">
        <f t="shared" si="14"/>
        <v>-1</v>
      </c>
      <c r="N129" s="222">
        <f t="shared" si="9"/>
        <v>9.8657400000000013E-3</v>
      </c>
      <c r="O129" s="223">
        <f t="shared" si="9"/>
        <v>5.4863400000000001E-3</v>
      </c>
      <c r="P129" s="172">
        <f t="shared" si="15"/>
        <v>0.79823707608350936</v>
      </c>
      <c r="Q129" s="222">
        <f t="shared" si="10"/>
        <v>3.5212800000000002E-2</v>
      </c>
      <c r="R129" s="223">
        <f t="shared" si="10"/>
        <v>9.1399999999999988E-4</v>
      </c>
      <c r="S129" s="172">
        <f t="shared" si="16"/>
        <v>37.526039387308543</v>
      </c>
      <c r="U129" s="603">
        <f t="shared" si="17"/>
        <v>0</v>
      </c>
      <c r="V129" s="603">
        <f t="shared" si="18"/>
        <v>8.6736173798840355E-19</v>
      </c>
    </row>
    <row r="130" spans="1:22" ht="13" x14ac:dyDescent="0.3">
      <c r="A130" s="193" t="str">
        <f t="shared" si="4"/>
        <v>Survey PC Application Software</v>
      </c>
      <c r="B130" s="222">
        <f t="shared" si="5"/>
        <v>3.0120179999999996E-2</v>
      </c>
      <c r="C130" s="223">
        <f t="shared" si="5"/>
        <v>1.8541549999999997E-2</v>
      </c>
      <c r="D130" s="172">
        <f t="shared" si="11"/>
        <v>0.62446936744770531</v>
      </c>
      <c r="E130" s="222">
        <f t="shared" si="6"/>
        <v>7.0725300000000005E-3</v>
      </c>
      <c r="F130" s="223">
        <f t="shared" si="6"/>
        <v>8.8942499999999994E-3</v>
      </c>
      <c r="G130" s="172">
        <f t="shared" si="12"/>
        <v>-0.20481996795682589</v>
      </c>
      <c r="H130" s="222">
        <f t="shared" si="7"/>
        <v>0</v>
      </c>
      <c r="I130" s="223">
        <f t="shared" si="7"/>
        <v>2.6743500000000003E-3</v>
      </c>
      <c r="J130" s="172">
        <f t="shared" si="13"/>
        <v>-1</v>
      </c>
      <c r="K130" s="222">
        <f t="shared" si="8"/>
        <v>0</v>
      </c>
      <c r="L130" s="223">
        <f t="shared" si="8"/>
        <v>9.2321999999999999E-4</v>
      </c>
      <c r="M130" s="172">
        <f t="shared" si="14"/>
        <v>-1</v>
      </c>
      <c r="N130" s="222">
        <f t="shared" si="9"/>
        <v>1.248381E-2</v>
      </c>
      <c r="O130" s="223">
        <f t="shared" si="9"/>
        <v>5.1477599999999995E-3</v>
      </c>
      <c r="P130" s="172">
        <f t="shared" si="15"/>
        <v>1.4250955755513077</v>
      </c>
      <c r="Q130" s="222">
        <f t="shared" si="10"/>
        <v>1.0563840000000001E-2</v>
      </c>
      <c r="R130" s="223">
        <f t="shared" si="10"/>
        <v>9.0196999999999999E-4</v>
      </c>
      <c r="S130" s="172">
        <f t="shared" si="16"/>
        <v>10.711963812543656</v>
      </c>
      <c r="U130" s="603">
        <f t="shared" si="17"/>
        <v>0</v>
      </c>
      <c r="V130" s="603">
        <f t="shared" si="18"/>
        <v>-2.3852447794681098E-18</v>
      </c>
    </row>
    <row r="131" spans="1:22" ht="13" x14ac:dyDescent="0.3">
      <c r="A131" s="193" t="str">
        <f t="shared" si="4"/>
        <v>S&amp;E Other</v>
      </c>
      <c r="B131" s="222">
        <f t="shared" si="5"/>
        <v>1.5291299999999999E-3</v>
      </c>
      <c r="C131" s="223">
        <f t="shared" si="5"/>
        <v>3.9915100000000002E-3</v>
      </c>
      <c r="D131" s="172">
        <f t="shared" si="11"/>
        <v>-0.61690437954558552</v>
      </c>
      <c r="E131" s="222">
        <f t="shared" si="6"/>
        <v>0</v>
      </c>
      <c r="F131" s="223">
        <f t="shared" si="6"/>
        <v>0</v>
      </c>
      <c r="G131" s="172" t="str">
        <f t="shared" si="12"/>
        <v>n.a.</v>
      </c>
      <c r="H131" s="222">
        <f t="shared" si="7"/>
        <v>0</v>
      </c>
      <c r="I131" s="223">
        <f t="shared" si="7"/>
        <v>2.0543000000000002E-3</v>
      </c>
      <c r="J131" s="172">
        <f t="shared" si="13"/>
        <v>-1</v>
      </c>
      <c r="K131" s="222">
        <f t="shared" si="8"/>
        <v>0</v>
      </c>
      <c r="L131" s="223">
        <f t="shared" si="8"/>
        <v>1.628E-5</v>
      </c>
      <c r="M131" s="172">
        <f t="shared" si="14"/>
        <v>-1</v>
      </c>
      <c r="N131" s="222">
        <f t="shared" si="9"/>
        <v>1.5291299999999999E-3</v>
      </c>
      <c r="O131" s="223">
        <f t="shared" si="9"/>
        <v>1.9209299999999999E-3</v>
      </c>
      <c r="P131" s="172">
        <f t="shared" si="15"/>
        <v>-0.20396370508035178</v>
      </c>
      <c r="Q131" s="222">
        <f t="shared" si="10"/>
        <v>0</v>
      </c>
      <c r="R131" s="223">
        <f t="shared" si="10"/>
        <v>0</v>
      </c>
      <c r="S131" s="172" t="str">
        <f t="shared" si="16"/>
        <v>n.a.</v>
      </c>
      <c r="U131" s="603">
        <f t="shared" si="17"/>
        <v>0</v>
      </c>
      <c r="V131" s="603">
        <f t="shared" si="18"/>
        <v>0</v>
      </c>
    </row>
    <row r="132" spans="1:22" ht="13" hidden="1" outlineLevel="1" x14ac:dyDescent="0.3">
      <c r="A132" s="193" t="str">
        <f t="shared" si="4"/>
        <v>GNSS Prexiso (discontinued)</v>
      </c>
      <c r="B132" s="222">
        <f t="shared" si="5"/>
        <v>0</v>
      </c>
      <c r="C132" s="223">
        <f t="shared" si="5"/>
        <v>0</v>
      </c>
      <c r="D132" s="172" t="str">
        <f t="shared" si="11"/>
        <v>n.a.</v>
      </c>
      <c r="E132" s="222">
        <f t="shared" si="6"/>
        <v>0</v>
      </c>
      <c r="F132" s="223">
        <f t="shared" si="6"/>
        <v>0</v>
      </c>
      <c r="G132" s="172" t="str">
        <f t="shared" si="12"/>
        <v>n.a.</v>
      </c>
      <c r="H132" s="222">
        <f t="shared" si="7"/>
        <v>0</v>
      </c>
      <c r="I132" s="223">
        <f t="shared" si="7"/>
        <v>0</v>
      </c>
      <c r="J132" s="172" t="str">
        <f t="shared" si="13"/>
        <v>n.a.</v>
      </c>
      <c r="K132" s="222">
        <f t="shared" si="8"/>
        <v>0</v>
      </c>
      <c r="L132" s="223">
        <f t="shared" si="8"/>
        <v>0</v>
      </c>
      <c r="M132" s="172" t="str">
        <f t="shared" si="14"/>
        <v>n.a.</v>
      </c>
      <c r="N132" s="222">
        <f t="shared" si="9"/>
        <v>0</v>
      </c>
      <c r="O132" s="223">
        <f t="shared" si="9"/>
        <v>0</v>
      </c>
      <c r="P132" s="172" t="str">
        <f t="shared" si="15"/>
        <v>n.a.</v>
      </c>
      <c r="Q132" s="222">
        <f t="shared" si="10"/>
        <v>0</v>
      </c>
      <c r="R132" s="223">
        <f t="shared" si="10"/>
        <v>0</v>
      </c>
      <c r="S132" s="172" t="str">
        <f t="shared" si="16"/>
        <v>n.a.</v>
      </c>
      <c r="U132" s="603">
        <f t="shared" si="17"/>
        <v>0</v>
      </c>
      <c r="V132" s="603">
        <f t="shared" si="18"/>
        <v>0</v>
      </c>
    </row>
    <row r="133" spans="1:22" ht="13" hidden="1" outlineLevel="1" x14ac:dyDescent="0.3">
      <c r="A133" s="193" t="str">
        <f t="shared" si="4"/>
        <v>Other Surveying &amp; Engineering</v>
      </c>
      <c r="B133" s="222">
        <f t="shared" si="5"/>
        <v>0</v>
      </c>
      <c r="C133" s="223">
        <f t="shared" si="5"/>
        <v>0</v>
      </c>
      <c r="D133" s="172" t="str">
        <f t="shared" si="11"/>
        <v>n.a.</v>
      </c>
      <c r="E133" s="222">
        <f t="shared" si="6"/>
        <v>0</v>
      </c>
      <c r="F133" s="223">
        <f t="shared" si="6"/>
        <v>0</v>
      </c>
      <c r="G133" s="172" t="str">
        <f t="shared" si="12"/>
        <v>n.a.</v>
      </c>
      <c r="H133" s="222">
        <f t="shared" si="7"/>
        <v>0</v>
      </c>
      <c r="I133" s="223">
        <f t="shared" si="7"/>
        <v>0</v>
      </c>
      <c r="J133" s="172" t="str">
        <f t="shared" si="13"/>
        <v>n.a.</v>
      </c>
      <c r="K133" s="222">
        <f t="shared" si="8"/>
        <v>0</v>
      </c>
      <c r="L133" s="223">
        <f t="shared" si="8"/>
        <v>0</v>
      </c>
      <c r="M133" s="172" t="str">
        <f t="shared" si="14"/>
        <v>n.a.</v>
      </c>
      <c r="N133" s="222">
        <f t="shared" si="9"/>
        <v>0</v>
      </c>
      <c r="O133" s="223">
        <f t="shared" si="9"/>
        <v>0</v>
      </c>
      <c r="P133" s="172" t="str">
        <f t="shared" si="15"/>
        <v>n.a.</v>
      </c>
      <c r="Q133" s="222">
        <f t="shared" si="10"/>
        <v>0</v>
      </c>
      <c r="R133" s="223">
        <f t="shared" si="10"/>
        <v>0</v>
      </c>
      <c r="S133" s="172" t="str">
        <f t="shared" si="16"/>
        <v>n.a.</v>
      </c>
      <c r="U133" s="603">
        <f t="shared" si="17"/>
        <v>0</v>
      </c>
      <c r="V133" s="603">
        <f t="shared" si="18"/>
        <v>0</v>
      </c>
    </row>
    <row r="134" spans="1:22" ht="13" collapsed="1" x14ac:dyDescent="0.3">
      <c r="A134" s="180" t="str">
        <f t="shared" si="4"/>
        <v>BU GMAT Solutions w IDS</v>
      </c>
      <c r="B134" s="220">
        <f t="shared" si="5"/>
        <v>0.15522045000000001</v>
      </c>
      <c r="C134" s="221">
        <f t="shared" si="5"/>
        <v>6.9134818999999986E-2</v>
      </c>
      <c r="D134" s="175">
        <f t="shared" si="11"/>
        <v>1.2451848756557826</v>
      </c>
      <c r="E134" s="220">
        <f t="shared" si="6"/>
        <v>2.0902189999999998E-2</v>
      </c>
      <c r="F134" s="221">
        <f t="shared" si="6"/>
        <v>6.0348299999999997E-3</v>
      </c>
      <c r="G134" s="175">
        <f t="shared" si="12"/>
        <v>2.4635921807242291</v>
      </c>
      <c r="H134" s="220">
        <f t="shared" si="7"/>
        <v>0</v>
      </c>
      <c r="I134" s="221">
        <f t="shared" si="7"/>
        <v>2.9930100000000001E-2</v>
      </c>
      <c r="J134" s="175">
        <f t="shared" si="13"/>
        <v>-1</v>
      </c>
      <c r="K134" s="220">
        <f t="shared" si="8"/>
        <v>0</v>
      </c>
      <c r="L134" s="221">
        <f t="shared" si="8"/>
        <v>7.4906489999999994E-3</v>
      </c>
      <c r="M134" s="175">
        <f t="shared" si="14"/>
        <v>-1</v>
      </c>
      <c r="N134" s="220">
        <f t="shared" si="9"/>
        <v>8.6816189999999988E-2</v>
      </c>
      <c r="O134" s="221">
        <f t="shared" si="9"/>
        <v>6.7939899999999998E-3</v>
      </c>
      <c r="P134" s="175">
        <f t="shared" si="15"/>
        <v>11.778380598146301</v>
      </c>
      <c r="Q134" s="220">
        <f t="shared" si="10"/>
        <v>4.750207E-2</v>
      </c>
      <c r="R134" s="221">
        <f t="shared" si="10"/>
        <v>1.8885250000000003E-2</v>
      </c>
      <c r="S134" s="175">
        <f t="shared" si="16"/>
        <v>1.5153000357421793</v>
      </c>
      <c r="U134" s="603">
        <f t="shared" si="17"/>
        <v>0</v>
      </c>
      <c r="V134" s="603">
        <f t="shared" si="18"/>
        <v>0</v>
      </c>
    </row>
    <row r="135" spans="1:22" ht="13" x14ac:dyDescent="0.3">
      <c r="A135" s="180" t="str">
        <f t="shared" si="4"/>
        <v>BU Construction &amp; Engineering w IDS</v>
      </c>
      <c r="B135" s="220">
        <f t="shared" si="5"/>
        <v>5.6996310000000001E-2</v>
      </c>
      <c r="C135" s="221">
        <f t="shared" si="5"/>
        <v>1.3156546000000002E-2</v>
      </c>
      <c r="D135" s="175">
        <f t="shared" si="11"/>
        <v>3.332163624100124</v>
      </c>
      <c r="E135" s="220">
        <f t="shared" si="6"/>
        <v>0</v>
      </c>
      <c r="F135" s="221">
        <f t="shared" si="6"/>
        <v>1.2669060000000002E-3</v>
      </c>
      <c r="G135" s="175">
        <f t="shared" si="12"/>
        <v>-1</v>
      </c>
      <c r="H135" s="220">
        <f t="shared" si="7"/>
        <v>0</v>
      </c>
      <c r="I135" s="221">
        <f t="shared" si="7"/>
        <v>8.0829999999999997E-5</v>
      </c>
      <c r="J135" s="175">
        <f t="shared" si="13"/>
        <v>-1</v>
      </c>
      <c r="K135" s="220">
        <f t="shared" si="8"/>
        <v>0</v>
      </c>
      <c r="L135" s="221">
        <f t="shared" si="8"/>
        <v>1.44E-4</v>
      </c>
      <c r="M135" s="175">
        <f t="shared" si="14"/>
        <v>-1</v>
      </c>
      <c r="N135" s="220">
        <f t="shared" si="9"/>
        <v>2.1845139999999999E-2</v>
      </c>
      <c r="O135" s="221">
        <f t="shared" si="9"/>
        <v>3.0958540000000003E-3</v>
      </c>
      <c r="P135" s="175">
        <f t="shared" si="15"/>
        <v>6.0562565288931571</v>
      </c>
      <c r="Q135" s="220">
        <f t="shared" si="10"/>
        <v>3.5151170000000002E-2</v>
      </c>
      <c r="R135" s="221">
        <f t="shared" si="10"/>
        <v>8.5689560000000008E-3</v>
      </c>
      <c r="S135" s="175">
        <f t="shared" si="16"/>
        <v>3.1021531677837997</v>
      </c>
      <c r="U135" s="603">
        <f t="shared" si="17"/>
        <v>0</v>
      </c>
      <c r="V135" s="603">
        <f t="shared" si="18"/>
        <v>0</v>
      </c>
    </row>
    <row r="136" spans="1:22" ht="13" x14ac:dyDescent="0.3">
      <c r="A136" s="180" t="str">
        <f t="shared" si="4"/>
        <v>BU Terrestrial Laser Scanning w IDS</v>
      </c>
      <c r="B136" s="220">
        <f t="shared" si="5"/>
        <v>0.97156421000000004</v>
      </c>
      <c r="C136" s="221">
        <f t="shared" si="5"/>
        <v>0.29718012099999996</v>
      </c>
      <c r="D136" s="175">
        <f t="shared" ref="D136:D146" si="19">IF(ISERROR(B136/C136-1),"n.a.",B136/C136-1)</f>
        <v>2.2692772542481068</v>
      </c>
      <c r="E136" s="220">
        <f t="shared" si="6"/>
        <v>0.26331683999999994</v>
      </c>
      <c r="F136" s="221">
        <f t="shared" si="6"/>
        <v>6.9837569999999988E-2</v>
      </c>
      <c r="G136" s="175">
        <f t="shared" ref="G136:G146" si="20">IF(ISERROR(E136/F136-1),"n.a.",E136/F136-1)</f>
        <v>2.7704181288094643</v>
      </c>
      <c r="H136" s="220">
        <f t="shared" si="7"/>
        <v>0</v>
      </c>
      <c r="I136" s="221">
        <f t="shared" si="7"/>
        <v>9.592241E-2</v>
      </c>
      <c r="J136" s="175">
        <f t="shared" ref="J136:J146" si="21">IF(ISERROR(H136/I136-1),"n.a.",H136/I136-1)</f>
        <v>-1</v>
      </c>
      <c r="K136" s="220">
        <f t="shared" si="8"/>
        <v>0</v>
      </c>
      <c r="L136" s="221">
        <f t="shared" si="8"/>
        <v>0</v>
      </c>
      <c r="M136" s="175" t="str">
        <f t="shared" ref="M136:M146" si="22">IF(ISERROR(K136/L136-1),"n.a.",K136/L136-1)</f>
        <v>n.a.</v>
      </c>
      <c r="N136" s="220">
        <f t="shared" si="9"/>
        <v>0.22316903999999999</v>
      </c>
      <c r="O136" s="221">
        <f t="shared" si="9"/>
        <v>0.12854206999999998</v>
      </c>
      <c r="P136" s="175">
        <f t="shared" ref="P136:P146" si="23">IF(ISERROR(N136/O136-1),"n.a.",N136/O136-1)</f>
        <v>0.73615564149542645</v>
      </c>
      <c r="Q136" s="220">
        <f t="shared" si="10"/>
        <v>0.48507833</v>
      </c>
      <c r="R136" s="221">
        <f t="shared" si="10"/>
        <v>2.8780709999999521E-3</v>
      </c>
      <c r="S136" s="175">
        <f t="shared" si="16"/>
        <v>167.5428643004318</v>
      </c>
      <c r="U136" s="603">
        <f t="shared" si="17"/>
        <v>0</v>
      </c>
      <c r="V136" s="603">
        <f t="shared" si="18"/>
        <v>5.7679555576228836E-17</v>
      </c>
    </row>
    <row r="137" spans="1:22" ht="13" x14ac:dyDescent="0.3">
      <c r="A137" s="193" t="str">
        <f t="shared" si="4"/>
        <v>Midrange Scanners</v>
      </c>
      <c r="B137" s="222">
        <f t="shared" si="5"/>
        <v>0.33040320000000001</v>
      </c>
      <c r="C137" s="223">
        <f t="shared" si="5"/>
        <v>2.6E-7</v>
      </c>
      <c r="D137" s="172">
        <f>IF(ISERROR(B137/C137-1),"n.a.",B137/C137-1)</f>
        <v>1270780.5384615385</v>
      </c>
      <c r="E137" s="222">
        <f t="shared" si="6"/>
        <v>9.1396320000000003E-2</v>
      </c>
      <c r="F137" s="223">
        <f t="shared" si="6"/>
        <v>2.6E-7</v>
      </c>
      <c r="G137" s="172">
        <f>IF(ISERROR(E137/F137-1),"n.a.",E137/F137-1)</f>
        <v>351523.30769230769</v>
      </c>
      <c r="H137" s="222">
        <f t="shared" si="7"/>
        <v>0</v>
      </c>
      <c r="I137" s="223">
        <f t="shared" si="7"/>
        <v>0</v>
      </c>
      <c r="J137" s="172" t="str">
        <f>IF(ISERROR(H137/I137-1),"n.a.",H137/I137-1)</f>
        <v>n.a.</v>
      </c>
      <c r="K137" s="222">
        <f t="shared" si="8"/>
        <v>0</v>
      </c>
      <c r="L137" s="223">
        <f t="shared" si="8"/>
        <v>0</v>
      </c>
      <c r="M137" s="172" t="str">
        <f>IF(ISERROR(K137/L137-1),"n.a.",K137/L137-1)</f>
        <v>n.a.</v>
      </c>
      <c r="N137" s="222">
        <f t="shared" si="9"/>
        <v>4.7537280000000001E-2</v>
      </c>
      <c r="O137" s="223">
        <f t="shared" si="9"/>
        <v>0</v>
      </c>
      <c r="P137" s="172" t="str">
        <f>IF(ISERROR(N137/O137-1),"n.a.",N137/O137-1)</f>
        <v>n.a.</v>
      </c>
      <c r="Q137" s="222">
        <f t="shared" si="10"/>
        <v>0.19146960000000002</v>
      </c>
      <c r="R137" s="223">
        <f t="shared" si="10"/>
        <v>0</v>
      </c>
      <c r="S137" s="172" t="str">
        <f>IF(ISERROR(Q137/R137-1),"n.a.",Q137/R137-1)</f>
        <v>n.a.</v>
      </c>
      <c r="U137" s="603">
        <f t="shared" si="17"/>
        <v>0</v>
      </c>
      <c r="V137" s="603">
        <f t="shared" si="18"/>
        <v>0</v>
      </c>
    </row>
    <row r="138" spans="1:22" ht="13" x14ac:dyDescent="0.3">
      <c r="A138" s="193" t="str">
        <f t="shared" si="4"/>
        <v>Entry-level Scanner</v>
      </c>
      <c r="B138" s="222">
        <f t="shared" si="5"/>
        <v>0.21077908000000004</v>
      </c>
      <c r="C138" s="223">
        <f t="shared" si="5"/>
        <v>0.25932728399999994</v>
      </c>
      <c r="D138" s="172">
        <f>IF(ISERROR(B138/C138-1),"n.a.",B138/C138-1)</f>
        <v>-0.18720823837417711</v>
      </c>
      <c r="E138" s="222">
        <f t="shared" si="6"/>
        <v>6.0685389999999999E-2</v>
      </c>
      <c r="F138" s="223">
        <f t="shared" si="6"/>
        <v>-3.9500000000000003E-6</v>
      </c>
      <c r="G138" s="172">
        <f>IF(ISERROR(E138/F138-1),"n.a.",E138/F138-1)</f>
        <v>-15364.38987341772</v>
      </c>
      <c r="H138" s="222">
        <f t="shared" si="7"/>
        <v>0</v>
      </c>
      <c r="I138" s="223">
        <f t="shared" si="7"/>
        <v>8.4737090000000001E-2</v>
      </c>
      <c r="J138" s="172">
        <f>IF(ISERROR(H138/I138-1),"n.a.",H138/I138-1)</f>
        <v>-1</v>
      </c>
      <c r="K138" s="222">
        <f t="shared" si="8"/>
        <v>0</v>
      </c>
      <c r="L138" s="223">
        <f t="shared" si="8"/>
        <v>0</v>
      </c>
      <c r="M138" s="172" t="str">
        <f>IF(ISERROR(K138/L138-1),"n.a.",K138/L138-1)</f>
        <v>n.a.</v>
      </c>
      <c r="N138" s="222">
        <f t="shared" si="9"/>
        <v>7.8787769999999993E-2</v>
      </c>
      <c r="O138" s="223">
        <f t="shared" si="9"/>
        <v>0.12334663999999999</v>
      </c>
      <c r="P138" s="172">
        <f>IF(ISERROR(N138/O138-1),"n.a.",N138/O138-1)</f>
        <v>-0.36124915927989609</v>
      </c>
      <c r="Q138" s="222">
        <f t="shared" si="10"/>
        <v>7.1305919999999995E-2</v>
      </c>
      <c r="R138" s="223">
        <f t="shared" si="10"/>
        <v>5.1247503999999999E-2</v>
      </c>
      <c r="S138" s="172">
        <f>IF(ISERROR(Q138/R138-1),"n.a.",Q138/R138-1)</f>
        <v>0.39140278909973825</v>
      </c>
      <c r="U138" s="603">
        <f t="shared" si="17"/>
        <v>0</v>
      </c>
      <c r="V138" s="603">
        <f t="shared" si="18"/>
        <v>-9.7144514654701197E-17</v>
      </c>
    </row>
    <row r="139" spans="1:22" ht="13" x14ac:dyDescent="0.3">
      <c r="A139" s="181" t="str">
        <f t="shared" si="4"/>
        <v>TLS Hardware</v>
      </c>
      <c r="B139" s="222">
        <f t="shared" si="5"/>
        <v>0.26508366999999999</v>
      </c>
      <c r="C139" s="223">
        <f t="shared" si="5"/>
        <v>-4.7874741000000005E-2</v>
      </c>
      <c r="D139" s="172">
        <f t="shared" si="19"/>
        <v>-6.537025672890846</v>
      </c>
      <c r="E139" s="222">
        <f t="shared" si="6"/>
        <v>9.0309349999999997E-2</v>
      </c>
      <c r="F139" s="223">
        <f t="shared" si="6"/>
        <v>5.7145450000000014E-2</v>
      </c>
      <c r="G139" s="172">
        <f t="shared" si="20"/>
        <v>0.5803419169855164</v>
      </c>
      <c r="H139" s="222">
        <f t="shared" si="7"/>
        <v>0</v>
      </c>
      <c r="I139" s="223">
        <f t="shared" si="7"/>
        <v>6.1970999999999999E-4</v>
      </c>
      <c r="J139" s="172">
        <f t="shared" si="21"/>
        <v>-1</v>
      </c>
      <c r="K139" s="222">
        <f t="shared" si="8"/>
        <v>0</v>
      </c>
      <c r="L139" s="223">
        <f t="shared" si="8"/>
        <v>0</v>
      </c>
      <c r="M139" s="172" t="str">
        <f t="shared" si="22"/>
        <v>n.a.</v>
      </c>
      <c r="N139" s="222">
        <f t="shared" si="9"/>
        <v>8.0117910000000001E-2</v>
      </c>
      <c r="O139" s="223">
        <f t="shared" si="9"/>
        <v>5.0457399999999991E-3</v>
      </c>
      <c r="P139" s="172">
        <f t="shared" si="23"/>
        <v>14.878327064018363</v>
      </c>
      <c r="Q139" s="222">
        <f t="shared" si="10"/>
        <v>9.4656409999999996E-2</v>
      </c>
      <c r="R139" s="223">
        <f t="shared" si="10"/>
        <v>-0.11068564100000003</v>
      </c>
      <c r="S139" s="172">
        <f t="shared" ref="S139:S151" si="24">IF(ISERROR(Q139/R139-1),"n.a.",Q139/R139-1)</f>
        <v>-1.8551823808835328</v>
      </c>
      <c r="U139" s="603">
        <f t="shared" si="17"/>
        <v>0</v>
      </c>
      <c r="V139" s="603">
        <f t="shared" si="18"/>
        <v>0</v>
      </c>
    </row>
    <row r="140" spans="1:22" ht="13" hidden="1" outlineLevel="1" x14ac:dyDescent="0.3">
      <c r="A140" s="182" t="str">
        <f t="shared" si="4"/>
        <v>High-end Scanners</v>
      </c>
      <c r="B140" s="222">
        <f t="shared" ref="B140:C155" si="25">B35/1000</f>
        <v>0.22555401999999997</v>
      </c>
      <c r="C140" s="223">
        <f t="shared" si="25"/>
        <v>-4.5673358000000004E-2</v>
      </c>
      <c r="D140" s="172">
        <f t="shared" si="19"/>
        <v>-5.9384155200500022</v>
      </c>
      <c r="E140" s="222">
        <f t="shared" ref="E140:F155" si="26">E35/1000</f>
        <v>8.1599689999999989E-2</v>
      </c>
      <c r="F140" s="223">
        <f t="shared" si="26"/>
        <v>5.564191000000001E-2</v>
      </c>
      <c r="G140" s="172">
        <f t="shared" si="20"/>
        <v>0.46651489857195716</v>
      </c>
      <c r="H140" s="222">
        <f t="shared" ref="H140:I155" si="27">H35/1000</f>
        <v>0</v>
      </c>
      <c r="I140" s="223">
        <f t="shared" si="27"/>
        <v>6.1970999999999999E-4</v>
      </c>
      <c r="J140" s="172">
        <f t="shared" si="21"/>
        <v>-1</v>
      </c>
      <c r="K140" s="222">
        <f t="shared" ref="K140:L155" si="28">K35/1000</f>
        <v>0</v>
      </c>
      <c r="L140" s="223">
        <f t="shared" si="28"/>
        <v>0</v>
      </c>
      <c r="M140" s="172" t="str">
        <f t="shared" si="22"/>
        <v>n.a.</v>
      </c>
      <c r="N140" s="222">
        <f t="shared" ref="N140:O155" si="29">N35/1000</f>
        <v>7.570752E-2</v>
      </c>
      <c r="O140" s="223">
        <f t="shared" si="29"/>
        <v>4.7605699999999996E-3</v>
      </c>
      <c r="P140" s="172">
        <f t="shared" si="23"/>
        <v>14.90303682122099</v>
      </c>
      <c r="Q140" s="222">
        <f t="shared" ref="Q140:R155" si="30">Q35/1000</f>
        <v>6.8246809999999991E-2</v>
      </c>
      <c r="R140" s="223">
        <f t="shared" si="30"/>
        <v>-0.10669554800000003</v>
      </c>
      <c r="S140" s="172">
        <f t="shared" si="24"/>
        <v>-1.639640653047679</v>
      </c>
      <c r="U140" s="603">
        <f t="shared" si="17"/>
        <v>0</v>
      </c>
      <c r="V140" s="603">
        <f t="shared" si="18"/>
        <v>0</v>
      </c>
    </row>
    <row r="141" spans="1:22" ht="13" hidden="1" outlineLevel="1" x14ac:dyDescent="0.3">
      <c r="A141" s="182" t="str">
        <f t="shared" si="4"/>
        <v>Accessories TLS</v>
      </c>
      <c r="B141" s="222">
        <f t="shared" si="25"/>
        <v>3.9529650000000006E-2</v>
      </c>
      <c r="C141" s="223">
        <f t="shared" si="25"/>
        <v>-2.2013829999999999E-3</v>
      </c>
      <c r="D141" s="172">
        <f t="shared" si="19"/>
        <v>-18.956734471012091</v>
      </c>
      <c r="E141" s="222">
        <f t="shared" si="26"/>
        <v>8.7096599999999993E-3</v>
      </c>
      <c r="F141" s="223">
        <f t="shared" si="26"/>
        <v>1.50354E-3</v>
      </c>
      <c r="G141" s="172">
        <f t="shared" si="20"/>
        <v>4.792769065006584</v>
      </c>
      <c r="H141" s="222">
        <f t="shared" si="27"/>
        <v>0</v>
      </c>
      <c r="I141" s="223">
        <f t="shared" si="27"/>
        <v>0</v>
      </c>
      <c r="J141" s="172" t="str">
        <f t="shared" si="21"/>
        <v>n.a.</v>
      </c>
      <c r="K141" s="222">
        <f t="shared" si="28"/>
        <v>0</v>
      </c>
      <c r="L141" s="223">
        <f t="shared" si="28"/>
        <v>0</v>
      </c>
      <c r="M141" s="172" t="str">
        <f t="shared" si="22"/>
        <v>n.a.</v>
      </c>
      <c r="N141" s="222">
        <f t="shared" si="29"/>
        <v>4.4103899999999993E-3</v>
      </c>
      <c r="O141" s="223">
        <f t="shared" si="29"/>
        <v>2.8516999999999995E-4</v>
      </c>
      <c r="P141" s="172">
        <f t="shared" si="23"/>
        <v>14.465827401199284</v>
      </c>
      <c r="Q141" s="222">
        <f t="shared" si="30"/>
        <v>2.6409600000000002E-2</v>
      </c>
      <c r="R141" s="223">
        <f t="shared" si="30"/>
        <v>-3.9900930000000001E-3</v>
      </c>
      <c r="S141" s="172">
        <f t="shared" si="24"/>
        <v>-7.6187930958000232</v>
      </c>
      <c r="U141" s="603">
        <f t="shared" si="17"/>
        <v>0</v>
      </c>
      <c r="V141" s="603">
        <f t="shared" si="18"/>
        <v>0</v>
      </c>
    </row>
    <row r="142" spans="1:22" ht="13" hidden="1" outlineLevel="1" x14ac:dyDescent="0.3">
      <c r="A142" s="182" t="str">
        <f t="shared" si="4"/>
        <v>Other TLS</v>
      </c>
      <c r="B142" s="222">
        <f t="shared" si="25"/>
        <v>0</v>
      </c>
      <c r="C142" s="223">
        <f t="shared" si="25"/>
        <v>0</v>
      </c>
      <c r="D142" s="172" t="str">
        <f t="shared" si="19"/>
        <v>n.a.</v>
      </c>
      <c r="E142" s="222">
        <f t="shared" si="26"/>
        <v>0</v>
      </c>
      <c r="F142" s="223">
        <f t="shared" si="26"/>
        <v>0</v>
      </c>
      <c r="G142" s="172" t="str">
        <f t="shared" si="20"/>
        <v>n.a.</v>
      </c>
      <c r="H142" s="222">
        <f t="shared" si="27"/>
        <v>0</v>
      </c>
      <c r="I142" s="223">
        <f t="shared" si="27"/>
        <v>0</v>
      </c>
      <c r="J142" s="172" t="str">
        <f t="shared" si="21"/>
        <v>n.a.</v>
      </c>
      <c r="K142" s="222">
        <f t="shared" si="28"/>
        <v>0</v>
      </c>
      <c r="L142" s="223">
        <f t="shared" si="28"/>
        <v>0</v>
      </c>
      <c r="M142" s="172" t="str">
        <f t="shared" si="22"/>
        <v>n.a.</v>
      </c>
      <c r="N142" s="222">
        <f t="shared" si="29"/>
        <v>0</v>
      </c>
      <c r="O142" s="223">
        <f t="shared" si="29"/>
        <v>0</v>
      </c>
      <c r="P142" s="172" t="str">
        <f t="shared" si="23"/>
        <v>n.a.</v>
      </c>
      <c r="Q142" s="222">
        <f t="shared" si="30"/>
        <v>0</v>
      </c>
      <c r="R142" s="223">
        <f t="shared" si="30"/>
        <v>0</v>
      </c>
      <c r="S142" s="172" t="str">
        <f t="shared" si="24"/>
        <v>n.a.</v>
      </c>
      <c r="U142" s="603">
        <f t="shared" si="17"/>
        <v>0</v>
      </c>
      <c r="V142" s="603">
        <f t="shared" si="18"/>
        <v>0</v>
      </c>
    </row>
    <row r="143" spans="1:22" ht="13" collapsed="1" x14ac:dyDescent="0.3">
      <c r="A143" s="181" t="str">
        <f t="shared" si="4"/>
        <v>TLS Software</v>
      </c>
      <c r="B143" s="222">
        <f t="shared" si="25"/>
        <v>0.16529826</v>
      </c>
      <c r="C143" s="223">
        <f t="shared" si="25"/>
        <v>8.5727317999999997E-2</v>
      </c>
      <c r="D143" s="172">
        <f t="shared" si="19"/>
        <v>0.92818653209237234</v>
      </c>
      <c r="E143" s="222">
        <f t="shared" si="26"/>
        <v>2.0925779999999998E-2</v>
      </c>
      <c r="F143" s="223">
        <f t="shared" si="26"/>
        <v>1.269581E-2</v>
      </c>
      <c r="G143" s="172">
        <f t="shared" si="20"/>
        <v>0.64824300300650362</v>
      </c>
      <c r="H143" s="222">
        <f t="shared" si="27"/>
        <v>0</v>
      </c>
      <c r="I143" s="223">
        <f t="shared" si="27"/>
        <v>1.0565610000000001E-2</v>
      </c>
      <c r="J143" s="172">
        <f t="shared" si="21"/>
        <v>-1</v>
      </c>
      <c r="K143" s="222">
        <f t="shared" si="28"/>
        <v>0</v>
      </c>
      <c r="L143" s="223">
        <f t="shared" si="28"/>
        <v>0</v>
      </c>
      <c r="M143" s="172" t="str">
        <f t="shared" si="22"/>
        <v>n.a.</v>
      </c>
      <c r="N143" s="222">
        <f t="shared" si="29"/>
        <v>1.6726080000000001E-2</v>
      </c>
      <c r="O143" s="223">
        <f t="shared" si="29"/>
        <v>1.4968999999999998E-4</v>
      </c>
      <c r="P143" s="172">
        <f t="shared" si="23"/>
        <v>110.73812545928253</v>
      </c>
      <c r="Q143" s="222">
        <f t="shared" si="30"/>
        <v>0.12764639999999999</v>
      </c>
      <c r="R143" s="223">
        <f t="shared" si="30"/>
        <v>6.2316207999999991E-2</v>
      </c>
      <c r="S143" s="172">
        <f t="shared" si="24"/>
        <v>1.0483659724609691</v>
      </c>
      <c r="U143" s="603">
        <f t="shared" si="17"/>
        <v>0</v>
      </c>
      <c r="V143" s="603">
        <f t="shared" si="18"/>
        <v>0</v>
      </c>
    </row>
    <row r="144" spans="1:22" ht="13" hidden="1" outlineLevel="1" x14ac:dyDescent="0.3">
      <c r="A144" s="182" t="str">
        <f t="shared" si="4"/>
        <v>Cyclone Family</v>
      </c>
      <c r="B144" s="222">
        <f t="shared" si="25"/>
        <v>0.13813254</v>
      </c>
      <c r="C144" s="223">
        <f t="shared" si="25"/>
        <v>8.0613945999999992E-2</v>
      </c>
      <c r="D144" s="172">
        <f t="shared" si="19"/>
        <v>0.7135067423693664</v>
      </c>
      <c r="E144" s="222">
        <f t="shared" si="26"/>
        <v>1.9289339999999999E-2</v>
      </c>
      <c r="F144" s="223">
        <f t="shared" si="26"/>
        <v>1.231374E-2</v>
      </c>
      <c r="G144" s="172">
        <f t="shared" si="20"/>
        <v>0.56648914139814543</v>
      </c>
      <c r="H144" s="222">
        <f t="shared" si="27"/>
        <v>0</v>
      </c>
      <c r="I144" s="223">
        <f t="shared" si="27"/>
        <v>1.0565610000000001E-2</v>
      </c>
      <c r="J144" s="172">
        <f t="shared" si="21"/>
        <v>-1</v>
      </c>
      <c r="K144" s="222">
        <f t="shared" si="28"/>
        <v>0</v>
      </c>
      <c r="L144" s="223">
        <f t="shared" si="28"/>
        <v>0</v>
      </c>
      <c r="M144" s="172" t="str">
        <f t="shared" si="22"/>
        <v>n.a.</v>
      </c>
      <c r="N144" s="222">
        <f t="shared" si="29"/>
        <v>1.3204800000000001E-2</v>
      </c>
      <c r="O144" s="223">
        <f t="shared" si="29"/>
        <v>1.4968999999999998E-4</v>
      </c>
      <c r="P144" s="172">
        <f t="shared" si="23"/>
        <v>87.214309573117788</v>
      </c>
      <c r="Q144" s="222">
        <f t="shared" si="30"/>
        <v>0.10563840000000001</v>
      </c>
      <c r="R144" s="223">
        <f t="shared" si="30"/>
        <v>5.7584905999999991E-2</v>
      </c>
      <c r="S144" s="172">
        <f t="shared" si="24"/>
        <v>0.83448072312560551</v>
      </c>
      <c r="U144" s="603">
        <f t="shared" si="17"/>
        <v>0</v>
      </c>
      <c r="V144" s="603">
        <f t="shared" si="18"/>
        <v>0</v>
      </c>
    </row>
    <row r="145" spans="1:22" ht="13" hidden="1" outlineLevel="1" x14ac:dyDescent="0.3">
      <c r="A145" s="182" t="str">
        <f t="shared" si="4"/>
        <v>Cloudworx Family</v>
      </c>
      <c r="B145" s="222">
        <f t="shared" si="25"/>
        <v>2.7165720000000001E-2</v>
      </c>
      <c r="C145" s="223">
        <f t="shared" si="25"/>
        <v>5.1133719999999988E-3</v>
      </c>
      <c r="D145" s="172">
        <f t="shared" si="19"/>
        <v>4.3126821205263388</v>
      </c>
      <c r="E145" s="222">
        <f t="shared" si="26"/>
        <v>1.6364399999999999E-3</v>
      </c>
      <c r="F145" s="223">
        <f t="shared" si="26"/>
        <v>3.8207000000000003E-4</v>
      </c>
      <c r="G145" s="172">
        <f t="shared" si="20"/>
        <v>3.2830894862198017</v>
      </c>
      <c r="H145" s="222">
        <f t="shared" si="27"/>
        <v>0</v>
      </c>
      <c r="I145" s="223">
        <f t="shared" si="27"/>
        <v>0</v>
      </c>
      <c r="J145" s="172" t="str">
        <f t="shared" si="21"/>
        <v>n.a.</v>
      </c>
      <c r="K145" s="222">
        <f t="shared" si="28"/>
        <v>0</v>
      </c>
      <c r="L145" s="223">
        <f t="shared" si="28"/>
        <v>0</v>
      </c>
      <c r="M145" s="172" t="str">
        <f t="shared" si="22"/>
        <v>n.a.</v>
      </c>
      <c r="N145" s="222">
        <f t="shared" si="29"/>
        <v>3.5212799999999999E-3</v>
      </c>
      <c r="O145" s="223">
        <f t="shared" si="29"/>
        <v>0</v>
      </c>
      <c r="P145" s="172" t="str">
        <f t="shared" si="23"/>
        <v>n.a.</v>
      </c>
      <c r="Q145" s="222">
        <f t="shared" si="30"/>
        <v>2.2008E-2</v>
      </c>
      <c r="R145" s="223">
        <f t="shared" si="30"/>
        <v>4.7313019999999997E-3</v>
      </c>
      <c r="S145" s="172">
        <f t="shared" si="24"/>
        <v>3.6515737105769199</v>
      </c>
      <c r="U145" s="603">
        <f t="shared" si="17"/>
        <v>0</v>
      </c>
      <c r="V145" s="603">
        <f t="shared" si="18"/>
        <v>0</v>
      </c>
    </row>
    <row r="146" spans="1:22" ht="13" collapsed="1" x14ac:dyDescent="0.3">
      <c r="A146" s="180" t="str">
        <f t="shared" si="4"/>
        <v>BU M3D/UAV</v>
      </c>
      <c r="B146" s="220">
        <f t="shared" si="25"/>
        <v>0.34227458999999999</v>
      </c>
      <c r="C146" s="221">
        <f t="shared" si="25"/>
        <v>1.0290000000000002E-3</v>
      </c>
      <c r="D146" s="175">
        <f t="shared" si="19"/>
        <v>331.62836734693872</v>
      </c>
      <c r="E146" s="220">
        <f t="shared" si="26"/>
        <v>0</v>
      </c>
      <c r="F146" s="221">
        <f t="shared" si="26"/>
        <v>0</v>
      </c>
      <c r="G146" s="175" t="str">
        <f t="shared" si="20"/>
        <v>n.a.</v>
      </c>
      <c r="H146" s="220">
        <f t="shared" si="27"/>
        <v>0</v>
      </c>
      <c r="I146" s="221">
        <f t="shared" si="27"/>
        <v>0</v>
      </c>
      <c r="J146" s="175" t="str">
        <f t="shared" si="21"/>
        <v>n.a.</v>
      </c>
      <c r="K146" s="220">
        <f t="shared" si="28"/>
        <v>0</v>
      </c>
      <c r="L146" s="221">
        <f t="shared" si="28"/>
        <v>1.0290000000000002E-3</v>
      </c>
      <c r="M146" s="175">
        <f t="shared" si="22"/>
        <v>-1</v>
      </c>
      <c r="N146" s="220">
        <f t="shared" si="29"/>
        <v>0.31234371</v>
      </c>
      <c r="O146" s="221">
        <f t="shared" si="29"/>
        <v>0</v>
      </c>
      <c r="P146" s="175" t="str">
        <f t="shared" si="23"/>
        <v>n.a.</v>
      </c>
      <c r="Q146" s="220">
        <f t="shared" si="30"/>
        <v>2.993088E-2</v>
      </c>
      <c r="R146" s="221">
        <f t="shared" si="30"/>
        <v>0</v>
      </c>
      <c r="S146" s="175" t="str">
        <f t="shared" si="24"/>
        <v>n.a.</v>
      </c>
      <c r="U146" s="603">
        <f t="shared" si="17"/>
        <v>0</v>
      </c>
      <c r="V146" s="603">
        <f t="shared" si="18"/>
        <v>0</v>
      </c>
    </row>
    <row r="147" spans="1:22" ht="13" x14ac:dyDescent="0.3">
      <c r="A147" s="180" t="str">
        <f t="shared" si="4"/>
        <v>BU Machine Control Construction w IDS</v>
      </c>
      <c r="B147" s="220">
        <f t="shared" si="25"/>
        <v>0.6426073699999999</v>
      </c>
      <c r="C147" s="221">
        <f t="shared" si="25"/>
        <v>0.14692159299999999</v>
      </c>
      <c r="D147" s="175">
        <f t="shared" si="11"/>
        <v>3.3738116152878899</v>
      </c>
      <c r="E147" s="220">
        <f t="shared" si="26"/>
        <v>8.9394699999999994E-2</v>
      </c>
      <c r="F147" s="221">
        <f t="shared" si="26"/>
        <v>4.4411229999999999E-3</v>
      </c>
      <c r="G147" s="175">
        <f t="shared" si="12"/>
        <v>19.12885029304525</v>
      </c>
      <c r="H147" s="220">
        <f t="shared" si="27"/>
        <v>0</v>
      </c>
      <c r="I147" s="221">
        <f t="shared" si="27"/>
        <v>7.2931102000000012E-2</v>
      </c>
      <c r="J147" s="175">
        <f t="shared" si="13"/>
        <v>-1</v>
      </c>
      <c r="K147" s="220">
        <f t="shared" si="28"/>
        <v>0</v>
      </c>
      <c r="L147" s="221">
        <f t="shared" si="28"/>
        <v>7.1141999999999991E-5</v>
      </c>
      <c r="M147" s="175">
        <f t="shared" si="14"/>
        <v>-1</v>
      </c>
      <c r="N147" s="220">
        <f t="shared" si="29"/>
        <v>0.43116511000000002</v>
      </c>
      <c r="O147" s="221">
        <f t="shared" si="29"/>
        <v>5.124608700000001E-2</v>
      </c>
      <c r="P147" s="175">
        <f t="shared" si="15"/>
        <v>7.413620146256239</v>
      </c>
      <c r="Q147" s="220">
        <f t="shared" si="30"/>
        <v>0.12204756</v>
      </c>
      <c r="R147" s="221">
        <f t="shared" si="30"/>
        <v>1.8232139000000001E-2</v>
      </c>
      <c r="S147" s="175">
        <f t="shared" si="24"/>
        <v>5.6940889382205784</v>
      </c>
      <c r="U147" s="603">
        <f t="shared" si="17"/>
        <v>0</v>
      </c>
      <c r="V147" s="603">
        <f t="shared" si="18"/>
        <v>0</v>
      </c>
    </row>
    <row r="148" spans="1:22" ht="13" x14ac:dyDescent="0.3">
      <c r="A148" s="180" t="str">
        <f t="shared" si="4"/>
        <v>BU Measuring Tools w IDS</v>
      </c>
      <c r="B148" s="220">
        <f t="shared" si="25"/>
        <v>0.26838403000000005</v>
      </c>
      <c r="C148" s="221">
        <f t="shared" si="25"/>
        <v>0.145062369</v>
      </c>
      <c r="D148" s="175">
        <f t="shared" si="11"/>
        <v>0.85012854712168706</v>
      </c>
      <c r="E148" s="220">
        <f t="shared" si="26"/>
        <v>2.634208E-2</v>
      </c>
      <c r="F148" s="221">
        <f t="shared" si="26"/>
        <v>8.6421600000000012E-3</v>
      </c>
      <c r="G148" s="175">
        <f t="shared" si="12"/>
        <v>2.0480898293945029</v>
      </c>
      <c r="H148" s="220">
        <f t="shared" si="27"/>
        <v>0</v>
      </c>
      <c r="I148" s="221">
        <f t="shared" si="27"/>
        <v>4.6811299999999995E-3</v>
      </c>
      <c r="J148" s="175">
        <f t="shared" si="13"/>
        <v>-1</v>
      </c>
      <c r="K148" s="220">
        <f t="shared" si="28"/>
        <v>0</v>
      </c>
      <c r="L148" s="221">
        <f t="shared" si="28"/>
        <v>4.4245369999999999E-2</v>
      </c>
      <c r="M148" s="175">
        <f t="shared" si="14"/>
        <v>-1</v>
      </c>
      <c r="N148" s="220">
        <f t="shared" si="29"/>
        <v>0.13455927000000004</v>
      </c>
      <c r="O148" s="221">
        <f t="shared" si="29"/>
        <v>2.4905439999999997E-2</v>
      </c>
      <c r="P148" s="175">
        <f t="shared" si="15"/>
        <v>4.4028063748321671</v>
      </c>
      <c r="Q148" s="220">
        <f t="shared" si="30"/>
        <v>0.10748268</v>
      </c>
      <c r="R148" s="221">
        <f t="shared" si="30"/>
        <v>6.2588269000000002E-2</v>
      </c>
      <c r="S148" s="175">
        <f t="shared" si="24"/>
        <v>0.71729753382379036</v>
      </c>
      <c r="U148" s="603">
        <f t="shared" si="17"/>
        <v>0</v>
      </c>
      <c r="V148" s="603">
        <f t="shared" si="18"/>
        <v>0</v>
      </c>
    </row>
    <row r="149" spans="1:22" ht="13" x14ac:dyDescent="0.3">
      <c r="A149" s="180" t="str">
        <f t="shared" si="4"/>
        <v>BU Construction Tools w IDS</v>
      </c>
      <c r="B149" s="220">
        <f t="shared" si="25"/>
        <v>0.191917</v>
      </c>
      <c r="C149" s="221">
        <f t="shared" si="25"/>
        <v>0.18523866600000002</v>
      </c>
      <c r="D149" s="175">
        <f t="shared" si="11"/>
        <v>3.6052591741294382E-2</v>
      </c>
      <c r="E149" s="220">
        <f t="shared" si="26"/>
        <v>6.6929900000000002E-3</v>
      </c>
      <c r="F149" s="221">
        <f t="shared" si="26"/>
        <v>7.8861199999999999E-3</v>
      </c>
      <c r="G149" s="175">
        <f t="shared" si="12"/>
        <v>-0.15129493337661615</v>
      </c>
      <c r="H149" s="220">
        <f t="shared" si="27"/>
        <v>0</v>
      </c>
      <c r="I149" s="221">
        <f t="shared" si="27"/>
        <v>1.9079180000000001E-2</v>
      </c>
      <c r="J149" s="175">
        <f t="shared" si="13"/>
        <v>-1</v>
      </c>
      <c r="K149" s="220">
        <f t="shared" si="28"/>
        <v>0</v>
      </c>
      <c r="L149" s="221">
        <f t="shared" si="28"/>
        <v>8.0380810000000011E-2</v>
      </c>
      <c r="M149" s="175">
        <f t="shared" si="14"/>
        <v>-1</v>
      </c>
      <c r="N149" s="220">
        <f t="shared" si="29"/>
        <v>0.14289996999999999</v>
      </c>
      <c r="O149" s="221">
        <f t="shared" si="29"/>
        <v>5.8371910000000006E-2</v>
      </c>
      <c r="P149" s="175">
        <f t="shared" si="15"/>
        <v>1.4480948113570373</v>
      </c>
      <c r="Q149" s="220">
        <f t="shared" si="30"/>
        <v>4.232404E-2</v>
      </c>
      <c r="R149" s="221">
        <f t="shared" si="30"/>
        <v>1.9520645999999999E-2</v>
      </c>
      <c r="S149" s="175">
        <f t="shared" si="24"/>
        <v>1.1681680001778632</v>
      </c>
      <c r="U149" s="603">
        <f t="shared" si="17"/>
        <v>0</v>
      </c>
      <c r="V149" s="603">
        <f t="shared" si="18"/>
        <v>0</v>
      </c>
    </row>
    <row r="150" spans="1:22" ht="13" x14ac:dyDescent="0.3">
      <c r="A150" s="180" t="str">
        <f t="shared" si="4"/>
        <v>BU Detection w IDS</v>
      </c>
      <c r="B150" s="220">
        <f t="shared" si="25"/>
        <v>0.10514857999999999</v>
      </c>
      <c r="C150" s="221">
        <f t="shared" si="25"/>
        <v>6.8797979999999995E-2</v>
      </c>
      <c r="D150" s="175">
        <f t="shared" si="11"/>
        <v>0.52836725729447287</v>
      </c>
      <c r="E150" s="220">
        <f t="shared" si="26"/>
        <v>1.512558E-2</v>
      </c>
      <c r="F150" s="221">
        <f t="shared" si="26"/>
        <v>1.684107E-2</v>
      </c>
      <c r="G150" s="175">
        <f t="shared" si="12"/>
        <v>-0.10186348017079672</v>
      </c>
      <c r="H150" s="220">
        <f t="shared" si="27"/>
        <v>0</v>
      </c>
      <c r="I150" s="221">
        <f t="shared" si="27"/>
        <v>1.3534570000000001E-2</v>
      </c>
      <c r="J150" s="175">
        <f t="shared" si="13"/>
        <v>-1</v>
      </c>
      <c r="K150" s="220">
        <f t="shared" si="28"/>
        <v>0</v>
      </c>
      <c r="L150" s="221">
        <f t="shared" si="28"/>
        <v>1.4345800000000001E-2</v>
      </c>
      <c r="M150" s="175">
        <f t="shared" si="14"/>
        <v>-1</v>
      </c>
      <c r="N150" s="220">
        <f t="shared" si="29"/>
        <v>6.3613400000000001E-2</v>
      </c>
      <c r="O150" s="221">
        <f t="shared" si="29"/>
        <v>2.4076539999999997E-2</v>
      </c>
      <c r="P150" s="175">
        <f t="shared" si="15"/>
        <v>1.6421321336039152</v>
      </c>
      <c r="Q150" s="220">
        <f t="shared" si="30"/>
        <v>2.6409600000000002E-2</v>
      </c>
      <c r="R150" s="221">
        <f t="shared" si="30"/>
        <v>0</v>
      </c>
      <c r="S150" s="175" t="str">
        <f t="shared" si="24"/>
        <v>n.a.</v>
      </c>
      <c r="U150" s="603">
        <f t="shared" si="17"/>
        <v>0</v>
      </c>
      <c r="V150" s="603">
        <f t="shared" si="18"/>
        <v>-3.4694469519536142E-18</v>
      </c>
    </row>
    <row r="151" spans="1:22" ht="13" x14ac:dyDescent="0.3">
      <c r="A151" s="180" t="s">
        <v>1288</v>
      </c>
      <c r="B151" s="220">
        <f t="shared" si="25"/>
        <v>8.4985270000000016E-2</v>
      </c>
      <c r="C151" s="221">
        <f t="shared" si="25"/>
        <v>4.2098933999999998E-2</v>
      </c>
      <c r="D151" s="175">
        <f t="shared" si="11"/>
        <v>1.0187036089797434</v>
      </c>
      <c r="E151" s="220">
        <f t="shared" si="26"/>
        <v>6.4297750000000015E-2</v>
      </c>
      <c r="F151" s="221">
        <f t="shared" si="26"/>
        <v>8.00967E-3</v>
      </c>
      <c r="G151" s="175">
        <f t="shared" si="12"/>
        <v>7.0275154906506785</v>
      </c>
      <c r="H151" s="220">
        <f t="shared" si="27"/>
        <v>0</v>
      </c>
      <c r="I151" s="221">
        <f t="shared" si="27"/>
        <v>1.4602599999999999E-3</v>
      </c>
      <c r="J151" s="175">
        <f t="shared" si="13"/>
        <v>-1</v>
      </c>
      <c r="K151" s="220">
        <f t="shared" si="28"/>
        <v>0</v>
      </c>
      <c r="L151" s="221">
        <f t="shared" si="28"/>
        <v>7.8481999999999998E-4</v>
      </c>
      <c r="M151" s="175">
        <f t="shared" si="14"/>
        <v>-1</v>
      </c>
      <c r="N151" s="220">
        <f t="shared" si="29"/>
        <v>0</v>
      </c>
      <c r="O151" s="221">
        <f t="shared" si="29"/>
        <v>3.316467E-2</v>
      </c>
      <c r="P151" s="175">
        <f t="shared" si="15"/>
        <v>-1</v>
      </c>
      <c r="Q151" s="220">
        <f t="shared" si="30"/>
        <v>2.0687520000000001E-2</v>
      </c>
      <c r="R151" s="221">
        <f t="shared" si="30"/>
        <v>-1.3204860000000001E-3</v>
      </c>
      <c r="S151" s="175">
        <f t="shared" si="24"/>
        <v>-16.666595480754815</v>
      </c>
      <c r="U151" s="603">
        <f t="shared" si="17"/>
        <v>0</v>
      </c>
      <c r="V151" s="603">
        <f t="shared" si="18"/>
        <v>-2.6020852139652106E-18</v>
      </c>
    </row>
    <row r="152" spans="1:22" ht="13" x14ac:dyDescent="0.3">
      <c r="A152" s="180" t="str">
        <f>A47</f>
        <v>Div Agtek GSR</v>
      </c>
      <c r="B152" s="220">
        <f t="shared" si="25"/>
        <v>0</v>
      </c>
      <c r="C152" s="221">
        <f t="shared" si="25"/>
        <v>0</v>
      </c>
      <c r="D152" s="175" t="str">
        <f t="shared" ref="D152:D155" si="31">IF(ISERROR(B152/C152-1),"n.a.",B152/C152-1)</f>
        <v>n.a.</v>
      </c>
      <c r="E152" s="220">
        <f t="shared" si="26"/>
        <v>0</v>
      </c>
      <c r="F152" s="221">
        <f t="shared" si="26"/>
        <v>0</v>
      </c>
      <c r="G152" s="175" t="str">
        <f t="shared" ref="G152:G155" si="32">IF(ISERROR(E152/F152-1),"n.a.",E152/F152-1)</f>
        <v>n.a.</v>
      </c>
      <c r="H152" s="220">
        <f t="shared" si="27"/>
        <v>0</v>
      </c>
      <c r="I152" s="221">
        <f t="shared" si="27"/>
        <v>0</v>
      </c>
      <c r="J152" s="175" t="str">
        <f t="shared" ref="J152:J155" si="33">IF(ISERROR(H152/I152-1),"n.a.",H152/I152-1)</f>
        <v>n.a.</v>
      </c>
      <c r="K152" s="220">
        <f t="shared" si="28"/>
        <v>0</v>
      </c>
      <c r="L152" s="221">
        <f t="shared" si="28"/>
        <v>0</v>
      </c>
      <c r="M152" s="175" t="str">
        <f t="shared" ref="M152:M155" si="34">IF(ISERROR(K152/L152-1),"n.a.",K152/L152-1)</f>
        <v>n.a.</v>
      </c>
      <c r="N152" s="220">
        <f t="shared" si="29"/>
        <v>0</v>
      </c>
      <c r="O152" s="221">
        <f t="shared" si="29"/>
        <v>0</v>
      </c>
      <c r="P152" s="175" t="str">
        <f>IF(ISERROR(N152/O152-1),"n.a.",N152/O152-1)</f>
        <v>n.a.</v>
      </c>
      <c r="Q152" s="220">
        <f t="shared" si="30"/>
        <v>0</v>
      </c>
      <c r="R152" s="221">
        <f t="shared" si="30"/>
        <v>0</v>
      </c>
      <c r="S152" s="175" t="str">
        <f>IF(ISERROR(Q152/R152-1),"n.a.",Q152/R152-1)</f>
        <v>n.a.</v>
      </c>
      <c r="U152" s="603">
        <f t="shared" si="17"/>
        <v>0</v>
      </c>
      <c r="V152" s="603">
        <f t="shared" si="18"/>
        <v>0</v>
      </c>
    </row>
    <row r="153" spans="1:22" ht="13" x14ac:dyDescent="0.3">
      <c r="A153" s="180" t="str">
        <f>A48</f>
        <v>Div Regional Dealer</v>
      </c>
      <c r="B153" s="220">
        <f t="shared" si="25"/>
        <v>1.8268228200000003</v>
      </c>
      <c r="C153" s="221">
        <f t="shared" si="25"/>
        <v>1.027690357</v>
      </c>
      <c r="D153" s="175">
        <f t="shared" si="31"/>
        <v>0.77760042950368979</v>
      </c>
      <c r="E153" s="220">
        <f t="shared" si="26"/>
        <v>1.6470000900000001</v>
      </c>
      <c r="F153" s="221">
        <f t="shared" si="26"/>
        <v>1.0269317039999999</v>
      </c>
      <c r="G153" s="175">
        <f t="shared" si="32"/>
        <v>0.6038068389404796</v>
      </c>
      <c r="H153" s="220">
        <f t="shared" si="27"/>
        <v>0.17982273000000001</v>
      </c>
      <c r="I153" s="221">
        <f t="shared" si="27"/>
        <v>0</v>
      </c>
      <c r="J153" s="175" t="str">
        <f t="shared" si="33"/>
        <v>n.a.</v>
      </c>
      <c r="K153" s="220">
        <f t="shared" si="28"/>
        <v>0</v>
      </c>
      <c r="L153" s="221">
        <f t="shared" si="28"/>
        <v>0</v>
      </c>
      <c r="M153" s="175" t="str">
        <f t="shared" si="34"/>
        <v>n.a.</v>
      </c>
      <c r="N153" s="220">
        <f t="shared" si="29"/>
        <v>0</v>
      </c>
      <c r="O153" s="221">
        <f t="shared" si="29"/>
        <v>7.2000000000000002E-5</v>
      </c>
      <c r="P153" s="175">
        <f t="shared" ref="P153:P155" si="35">IF(ISERROR(N153/O153-1),"n.a.",N153/O153-1)</f>
        <v>-1</v>
      </c>
      <c r="Q153" s="220">
        <f t="shared" si="30"/>
        <v>0</v>
      </c>
      <c r="R153" s="221">
        <f t="shared" si="30"/>
        <v>6.8665300000000007E-4</v>
      </c>
      <c r="S153" s="175">
        <f t="shared" ref="S153:S155" si="36">IF(ISERROR(Q153/R153-1),"n.a.",Q153/R153-1)</f>
        <v>-1</v>
      </c>
      <c r="U153" s="603">
        <f t="shared" si="17"/>
        <v>1.3877787807814457E-16</v>
      </c>
      <c r="V153" s="603">
        <f t="shared" si="18"/>
        <v>1.089623183347932E-16</v>
      </c>
    </row>
    <row r="154" spans="1:22" ht="13" x14ac:dyDescent="0.3">
      <c r="A154" s="180" t="str">
        <f>A49</f>
        <v>Leica Shared Services</v>
      </c>
      <c r="B154" s="220">
        <f t="shared" si="25"/>
        <v>0</v>
      </c>
      <c r="C154" s="221">
        <f t="shared" si="25"/>
        <v>2.2028E-4</v>
      </c>
      <c r="D154" s="175">
        <f t="shared" si="31"/>
        <v>-1</v>
      </c>
      <c r="E154" s="220">
        <f t="shared" si="26"/>
        <v>0</v>
      </c>
      <c r="F154" s="221">
        <f t="shared" si="26"/>
        <v>0</v>
      </c>
      <c r="G154" s="175" t="str">
        <f t="shared" si="32"/>
        <v>n.a.</v>
      </c>
      <c r="H154" s="220">
        <f t="shared" si="27"/>
        <v>0</v>
      </c>
      <c r="I154" s="221">
        <f t="shared" si="27"/>
        <v>0</v>
      </c>
      <c r="J154" s="175" t="str">
        <f t="shared" si="33"/>
        <v>n.a.</v>
      </c>
      <c r="K154" s="220">
        <f t="shared" si="28"/>
        <v>0</v>
      </c>
      <c r="L154" s="221">
        <f t="shared" si="28"/>
        <v>2.2028E-4</v>
      </c>
      <c r="M154" s="175">
        <f t="shared" si="34"/>
        <v>-1</v>
      </c>
      <c r="N154" s="220">
        <f t="shared" si="29"/>
        <v>0</v>
      </c>
      <c r="O154" s="221">
        <f t="shared" si="29"/>
        <v>0</v>
      </c>
      <c r="P154" s="175" t="str">
        <f t="shared" si="35"/>
        <v>n.a.</v>
      </c>
      <c r="Q154" s="220">
        <f t="shared" si="30"/>
        <v>0</v>
      </c>
      <c r="R154" s="221">
        <f t="shared" si="30"/>
        <v>0</v>
      </c>
      <c r="S154" s="175" t="str">
        <f t="shared" si="36"/>
        <v>n.a.</v>
      </c>
      <c r="U154" s="603">
        <f t="shared" si="17"/>
        <v>0</v>
      </c>
      <c r="V154" s="603">
        <f t="shared" si="18"/>
        <v>0</v>
      </c>
    </row>
    <row r="155" spans="1:22" ht="13" x14ac:dyDescent="0.3">
      <c r="A155" s="180" t="str">
        <f>A50</f>
        <v>GSR IDS</v>
      </c>
      <c r="B155" s="220">
        <f t="shared" si="25"/>
        <v>-0.65245154000000005</v>
      </c>
      <c r="C155" s="221">
        <f t="shared" si="25"/>
        <v>-0.29406138499999995</v>
      </c>
      <c r="D155" s="175">
        <f t="shared" si="31"/>
        <v>1.2187596647550314</v>
      </c>
      <c r="E155" s="220">
        <f t="shared" si="26"/>
        <v>-0.65245154000000005</v>
      </c>
      <c r="F155" s="221">
        <f t="shared" si="26"/>
        <v>-0.29406138499999995</v>
      </c>
      <c r="G155" s="175">
        <f t="shared" si="32"/>
        <v>1.2187596647550314</v>
      </c>
      <c r="H155" s="220">
        <f t="shared" si="27"/>
        <v>0</v>
      </c>
      <c r="I155" s="221">
        <f t="shared" si="27"/>
        <v>0</v>
      </c>
      <c r="J155" s="175" t="str">
        <f t="shared" si="33"/>
        <v>n.a.</v>
      </c>
      <c r="K155" s="220">
        <f t="shared" si="28"/>
        <v>0</v>
      </c>
      <c r="L155" s="221">
        <f t="shared" si="28"/>
        <v>0</v>
      </c>
      <c r="M155" s="175" t="str">
        <f t="shared" si="34"/>
        <v>n.a.</v>
      </c>
      <c r="N155" s="220">
        <f t="shared" si="29"/>
        <v>0</v>
      </c>
      <c r="O155" s="221">
        <f t="shared" si="29"/>
        <v>0</v>
      </c>
      <c r="P155" s="175" t="str">
        <f t="shared" si="35"/>
        <v>n.a.</v>
      </c>
      <c r="Q155" s="220">
        <f t="shared" si="30"/>
        <v>0</v>
      </c>
      <c r="R155" s="221">
        <f t="shared" si="30"/>
        <v>0</v>
      </c>
      <c r="S155" s="175" t="str">
        <f t="shared" si="36"/>
        <v>n.a.</v>
      </c>
      <c r="U155" s="603">
        <f t="shared" si="17"/>
        <v>0</v>
      </c>
      <c r="V155" s="603">
        <f t="shared" si="18"/>
        <v>0</v>
      </c>
    </row>
    <row r="156" spans="1:22" ht="13" x14ac:dyDescent="0.3">
      <c r="A156" s="173"/>
      <c r="B156" s="221"/>
      <c r="C156" s="221"/>
      <c r="D156" s="424"/>
      <c r="E156" s="221"/>
      <c r="F156" s="221"/>
      <c r="G156" s="424"/>
      <c r="H156" s="221"/>
      <c r="I156" s="221"/>
      <c r="J156" s="424"/>
      <c r="K156" s="221"/>
      <c r="L156" s="221"/>
      <c r="M156" s="424"/>
      <c r="N156" s="221"/>
      <c r="O156" s="221"/>
      <c r="P156" s="424"/>
      <c r="Q156" s="221"/>
      <c r="R156" s="221"/>
      <c r="S156" s="424"/>
      <c r="U156" s="603"/>
      <c r="V156" s="603"/>
    </row>
    <row r="157" spans="1:22" ht="13" x14ac:dyDescent="0.3">
      <c r="A157" s="180" t="str">
        <f>A52</f>
        <v>BU ABS</v>
      </c>
      <c r="B157" s="220">
        <f>B52/1000</f>
        <v>8.5333670000000014E-2</v>
      </c>
      <c r="C157" s="221">
        <f>C52/1000</f>
        <v>6.3374261000000001E-2</v>
      </c>
      <c r="D157" s="175">
        <f t="shared" si="11"/>
        <v>0.34650359078743365</v>
      </c>
      <c r="E157" s="220">
        <f>E52/1000</f>
        <v>0</v>
      </c>
      <c r="F157" s="221">
        <f>F52/1000</f>
        <v>2.8199999999999987E-3</v>
      </c>
      <c r="G157" s="175">
        <f t="shared" si="12"/>
        <v>-1</v>
      </c>
      <c r="H157" s="220">
        <f>H52/1000</f>
        <v>0</v>
      </c>
      <c r="I157" s="221">
        <f>I52/1000</f>
        <v>0</v>
      </c>
      <c r="J157" s="175" t="str">
        <f t="shared" si="13"/>
        <v>n.a.</v>
      </c>
      <c r="K157" s="220">
        <f>K52/1000</f>
        <v>0</v>
      </c>
      <c r="L157" s="221">
        <f>L52/1000</f>
        <v>3.8122419999999997E-2</v>
      </c>
      <c r="M157" s="175">
        <f t="shared" si="14"/>
        <v>-1</v>
      </c>
      <c r="N157" s="220">
        <f>N52/1000</f>
        <v>8.5333670000000014E-2</v>
      </c>
      <c r="O157" s="221">
        <f>O52/1000</f>
        <v>2.0499529999999998E-2</v>
      </c>
      <c r="P157" s="175">
        <f t="shared" si="15"/>
        <v>3.1627134866018887</v>
      </c>
      <c r="Q157" s="220">
        <f>Q52/1000</f>
        <v>0</v>
      </c>
      <c r="R157" s="221">
        <f>R52/1000</f>
        <v>1.9323109999999999E-3</v>
      </c>
      <c r="S157" s="175">
        <f t="shared" ref="S157" si="37">IF(ISERROR(Q157/R157-1),"n.a.",Q157/R157-1)</f>
        <v>-1</v>
      </c>
      <c r="U157" s="603">
        <f t="shared" ref="U157" si="38">+B157-E157-H157-K157-N157-Q157</f>
        <v>0</v>
      </c>
      <c r="V157" s="603">
        <f t="shared" ref="V157" si="39">+C157-F157-I157-L157-O157-R157</f>
        <v>9.540979117872439E-18</v>
      </c>
    </row>
    <row r="159" spans="1:22" ht="13" hidden="1" outlineLevel="1" x14ac:dyDescent="0.3">
      <c r="A159" s="603" t="s">
        <v>1269</v>
      </c>
      <c r="B159" s="603">
        <f>+B120-B122-B123-B124-B125-B126-B127-B128-B129-B130-B131-B132-B133-B134-B135-B137-B138-B140-B141-B142-B144-B145-B146-B147-B148-B149-B150-B151-B152-B153-B154-B155</f>
        <v>-3.4416913763379853E-15</v>
      </c>
      <c r="C159" s="603">
        <f>+C120-C122-C123-C124-C125-C126-C127-C128-C129-C130-C131-C132-C133-C134-C135-C137-C138-C140-C141-C142-C144-C145-C146-C147-C148-C149-C150-C151-C152-C153-C154-C155</f>
        <v>9.9920072216264089E-16</v>
      </c>
      <c r="E159" s="603">
        <f>+E120-E122-E123-E124-E125-E126-E127-E128-E129-E130-E131-E132-E133-E134-E135-E137-E138-E140-E141-E142-E144-E145-E146-E147-E148-E149-E150-E151-E152-E153-E154-E155</f>
        <v>0</v>
      </c>
      <c r="F159" s="603">
        <f>+F120-F122-F123-F124-F125-F126-F127-F128-F129-F130-F131-F132-F133-F134-F135-F137-F138-F140-F141-F142-F144-F145-F146-F147-F148-F149-F150-F151-F152-F153-F154-F155</f>
        <v>0</v>
      </c>
      <c r="H159" s="603">
        <f>+H120-H122-H123-H124-H125-H126-H127-H128-H129-H130-H131-H132-H133-H134-H135-H137-H138-H140-H141-H142-H144-H145-H146-H147-H148-H149-H150-H151-H152-H153-H154-H155</f>
        <v>0</v>
      </c>
      <c r="I159" s="603">
        <f>+I120-I122-I123-I124-I125-I126-I127-I128-I129-I130-I131-I132-I133-I134-I135-I137-I138-I140-I141-I142-I144-I145-I146-I147-I148-I149-I150-I151-I152-I153-I154-I155</f>
        <v>-1.459336124165489E-16</v>
      </c>
      <c r="K159" s="603">
        <f>+K120-K122-K123-K124-K125-K126-K127-K128-K129-K130-K131-K132-K133-K134-K135-K137-K138-K140-K141-K142-K144-K145-K146-K147-K148-K149-K150-K151-K152-K153-K154-K155</f>
        <v>0</v>
      </c>
      <c r="L159" s="603">
        <f>+L120-L122-L123-L124-L125-L126-L127-L128-L129-L130-L131-L132-L133-L134-L135-L137-L138-L140-L141-L142-L144-L145-L146-L147-L148-L149-L150-L151-L152-L153-L154-L155</f>
        <v>1.8051966171883649E-16</v>
      </c>
      <c r="N159" s="603">
        <f>+N120-N122-N123-N124-N125-N126-N127-N128-N129-N130-N131-N132-N133-N134-N135-N137-N138-N140-N141-N142-N144-N145-N146-N147-N148-N149-N150-N151-N152-N153-N154-N155</f>
        <v>-3.1918911957973251E-16</v>
      </c>
      <c r="O159" s="603">
        <f>+O120-O122-O123-O124-O125-O126-O127-O128-O129-O130-O131-O132-O133-O134-O135-O137-O138-O140-O141-O142-O144-O145-O146-O147-O148-O149-O150-O151-O152-O153-O154-O155</f>
        <v>1.8996577314661645E-16</v>
      </c>
      <c r="Q159" s="603">
        <f>+Q120-Q122-Q123-Q124-Q125-Q126-Q127-Q128-Q129-Q130-Q131-Q132-Q133-Q134-Q135-Q137-Q138-Q140-Q141-Q142-Q144-Q145-Q146-Q147-Q148-Q149-Q150-Q151-Q152-Q153-Q154-Q155</f>
        <v>-1.1449174941446927E-16</v>
      </c>
      <c r="R159" s="603">
        <f>+R120-R122-R123-R124-R125-R126-R127-R128-R129-R130-R131-R132-R133-R134-R135-R137-R138-R140-R141-R142-R144-R145-R146-R147-R148-R149-R150-R151-R152-R153-R154-R155</f>
        <v>-2.4611389315420951E-17</v>
      </c>
      <c r="S159" s="603"/>
      <c r="T159" s="603"/>
      <c r="U159" s="603"/>
      <c r="V159" s="603"/>
    </row>
    <row r="160" spans="1:22" collapsed="1" x14ac:dyDescent="0.25"/>
    <row r="162" spans="1:22" ht="13" x14ac:dyDescent="0.3">
      <c r="A162" s="87" t="s">
        <v>1241</v>
      </c>
      <c r="B162" s="194" t="str">
        <f>B63</f>
        <v>LATAM GSR</v>
      </c>
      <c r="C162" s="195" t="str">
        <f>B162</f>
        <v>LATAM GSR</v>
      </c>
      <c r="D162" s="168"/>
      <c r="E162" s="194" t="str">
        <f>E63</f>
        <v>Brazil</v>
      </c>
      <c r="F162" s="195" t="str">
        <f>E162</f>
        <v>Brazil</v>
      </c>
      <c r="G162" s="168"/>
      <c r="H162" s="194" t="str">
        <f>H63</f>
        <v>CHILE</v>
      </c>
      <c r="I162" s="195" t="str">
        <f>H162</f>
        <v>CHILE</v>
      </c>
      <c r="J162" s="168"/>
      <c r="K162" s="194" t="str">
        <f>K63</f>
        <v>PERU</v>
      </c>
      <c r="L162" s="195" t="str">
        <f>K162</f>
        <v>PERU</v>
      </c>
      <c r="M162" s="168"/>
      <c r="N162" s="194" t="str">
        <f>N63</f>
        <v>OTHER SOUTH AMERICA</v>
      </c>
      <c r="O162" s="195" t="str">
        <f>N162</f>
        <v>OTHER SOUTH AMERICA</v>
      </c>
      <c r="P162" s="168"/>
      <c r="Q162" s="194" t="str">
        <f>Q63</f>
        <v>MexAm</v>
      </c>
      <c r="R162" s="195" t="str">
        <f>Q162</f>
        <v>MexAm</v>
      </c>
      <c r="S162" s="168"/>
    </row>
    <row r="163" spans="1:22" x14ac:dyDescent="0.25">
      <c r="A163" s="176"/>
      <c r="B163" s="552" t="str">
        <f>B64</f>
        <v>CY19</v>
      </c>
      <c r="C163" s="213" t="str">
        <f>C64</f>
        <v>CY18</v>
      </c>
      <c r="D163" s="553"/>
      <c r="E163" s="552" t="str">
        <f>E64</f>
        <v>CY19</v>
      </c>
      <c r="F163" s="213" t="str">
        <f>F64</f>
        <v>CY18</v>
      </c>
      <c r="G163" s="553"/>
      <c r="H163" s="552" t="str">
        <f>H64</f>
        <v>CY19</v>
      </c>
      <c r="I163" s="213" t="str">
        <f>I64</f>
        <v>CY18</v>
      </c>
      <c r="J163" s="553"/>
      <c r="K163" s="552" t="str">
        <f>K64</f>
        <v>CY19</v>
      </c>
      <c r="L163" s="213" t="str">
        <f>L64</f>
        <v>CY18</v>
      </c>
      <c r="M163" s="553"/>
      <c r="N163" s="552" t="str">
        <f>N64</f>
        <v>CY19</v>
      </c>
      <c r="O163" s="213" t="str">
        <f>O64</f>
        <v>CY18</v>
      </c>
      <c r="P163" s="553"/>
      <c r="Q163" s="552" t="str">
        <f>Q64</f>
        <v>CY19</v>
      </c>
      <c r="R163" s="213" t="str">
        <f>R64</f>
        <v>CY18</v>
      </c>
      <c r="S163" s="553"/>
    </row>
    <row r="164" spans="1:22" x14ac:dyDescent="0.25">
      <c r="A164" s="176"/>
      <c r="B164" s="552" t="str">
        <f>B65</f>
        <v>Y-T-D(Dec)</v>
      </c>
      <c r="C164" s="213" t="str">
        <f>C65</f>
        <v>Y-T-D(Dec)</v>
      </c>
      <c r="D164" s="554"/>
      <c r="E164" s="552" t="str">
        <f>E65</f>
        <v>Y-T-D(Dec)</v>
      </c>
      <c r="F164" s="213" t="str">
        <f>F65</f>
        <v>Y-T-D(Dec)</v>
      </c>
      <c r="G164" s="554"/>
      <c r="H164" s="552" t="str">
        <f>H65</f>
        <v>Y-T-D(Dec)</v>
      </c>
      <c r="I164" s="213" t="str">
        <f>I65</f>
        <v>Y-T-D(Dec)</v>
      </c>
      <c r="J164" s="554"/>
      <c r="K164" s="552" t="str">
        <f>K65</f>
        <v>Y-T-D(Dec)</v>
      </c>
      <c r="L164" s="213" t="str">
        <f>L65</f>
        <v>Y-T-D(Dec)</v>
      </c>
      <c r="M164" s="554"/>
      <c r="N164" s="552" t="str">
        <f>N65</f>
        <v>Y-T-D(Dec)</v>
      </c>
      <c r="O164" s="213" t="str">
        <f>O65</f>
        <v>Y-T-D(Dec)</v>
      </c>
      <c r="P164" s="554"/>
      <c r="Q164" s="552" t="str">
        <f>Q65</f>
        <v>Y-T-D(Dec)</v>
      </c>
      <c r="R164" s="213" t="str">
        <f>R65</f>
        <v>Y-T-D(Dec)</v>
      </c>
      <c r="S164" s="554"/>
    </row>
    <row r="165" spans="1:22" hidden="1" outlineLevel="1" x14ac:dyDescent="0.25">
      <c r="A165" s="176"/>
      <c r="B165" s="197" t="s">
        <v>4</v>
      </c>
      <c r="C165" s="198" t="s">
        <v>58</v>
      </c>
      <c r="D165" s="179"/>
      <c r="E165" s="197" t="s">
        <v>4</v>
      </c>
      <c r="F165" s="198" t="s">
        <v>58</v>
      </c>
      <c r="G165" s="179"/>
      <c r="H165" s="197" t="s">
        <v>4</v>
      </c>
      <c r="I165" s="198" t="s">
        <v>58</v>
      </c>
      <c r="J165" s="179"/>
      <c r="K165" s="197" t="s">
        <v>4</v>
      </c>
      <c r="L165" s="198" t="s">
        <v>58</v>
      </c>
      <c r="M165" s="179"/>
      <c r="N165" s="197" t="s">
        <v>4</v>
      </c>
      <c r="O165" s="198" t="s">
        <v>58</v>
      </c>
      <c r="P165" s="179"/>
      <c r="Q165" s="197" t="s">
        <v>4</v>
      </c>
      <c r="R165" s="198" t="s">
        <v>58</v>
      </c>
      <c r="S165" s="179"/>
    </row>
    <row r="166" spans="1:22" hidden="1" outlineLevel="1" x14ac:dyDescent="0.25">
      <c r="A166" s="176"/>
      <c r="B166" s="6" t="s">
        <v>7</v>
      </c>
      <c r="C166" s="198" t="s">
        <v>59</v>
      </c>
      <c r="D166" s="179"/>
      <c r="E166" s="6" t="s">
        <v>7</v>
      </c>
      <c r="F166" s="198" t="s">
        <v>59</v>
      </c>
      <c r="G166" s="179"/>
      <c r="H166" s="6" t="s">
        <v>7</v>
      </c>
      <c r="I166" s="198" t="s">
        <v>59</v>
      </c>
      <c r="J166" s="179"/>
      <c r="K166" s="6" t="s">
        <v>7</v>
      </c>
      <c r="L166" s="198" t="s">
        <v>59</v>
      </c>
      <c r="M166" s="179"/>
      <c r="N166" s="6" t="s">
        <v>7</v>
      </c>
      <c r="O166" s="198" t="s">
        <v>59</v>
      </c>
      <c r="P166" s="179"/>
      <c r="Q166" s="6" t="s">
        <v>7</v>
      </c>
      <c r="R166" s="198" t="s">
        <v>59</v>
      </c>
      <c r="S166" s="179"/>
    </row>
    <row r="167" spans="1:22" ht="13" collapsed="1" thickBot="1" x14ac:dyDescent="0.3">
      <c r="A167" s="167"/>
      <c r="B167" s="199" t="s">
        <v>502</v>
      </c>
      <c r="C167" s="170"/>
      <c r="D167" s="200" t="s">
        <v>106</v>
      </c>
      <c r="E167" s="199" t="s">
        <v>502</v>
      </c>
      <c r="F167" s="170"/>
      <c r="G167" s="200" t="s">
        <v>106</v>
      </c>
      <c r="H167" s="199" t="s">
        <v>502</v>
      </c>
      <c r="I167" s="170"/>
      <c r="J167" s="200" t="s">
        <v>106</v>
      </c>
      <c r="K167" s="199" t="s">
        <v>502</v>
      </c>
      <c r="L167" s="170"/>
      <c r="M167" s="200" t="s">
        <v>106</v>
      </c>
      <c r="N167" s="199" t="s">
        <v>502</v>
      </c>
      <c r="O167" s="170"/>
      <c r="P167" s="200" t="s">
        <v>106</v>
      </c>
      <c r="Q167" s="199" t="s">
        <v>502</v>
      </c>
      <c r="R167" s="170"/>
      <c r="S167" s="200" t="s">
        <v>106</v>
      </c>
    </row>
    <row r="168" spans="1:22" ht="16" thickBot="1" x14ac:dyDescent="0.4">
      <c r="A168" s="563" t="str">
        <f t="shared" ref="A168:A198" si="40">A69</f>
        <v>BAs for GSR w/o ABS</v>
      </c>
      <c r="B168" s="573">
        <f t="shared" ref="B168:C187" si="41">B69/1000</f>
        <v>29.58019880691484</v>
      </c>
      <c r="C168" s="574">
        <f t="shared" si="41"/>
        <v>20.901440338</v>
      </c>
      <c r="D168" s="575">
        <f>IF(ISERROR(B168/C168-1),"n.a.",B168/C168-1)</f>
        <v>0.41522298600333141</v>
      </c>
      <c r="E168" s="573">
        <f t="shared" ref="E168:F187" si="42">E69/1000</f>
        <v>6.1886463999999997</v>
      </c>
      <c r="F168" s="574">
        <f t="shared" si="42"/>
        <v>3.8083499090000004</v>
      </c>
      <c r="G168" s="575">
        <f>IF(ISERROR(E168/F168-1),"n.a.",E168/F168-1)</f>
        <v>0.62502042823712589</v>
      </c>
      <c r="H168" s="573">
        <f t="shared" ref="H168:I187" si="43">H69/1000</f>
        <v>1.0022430739999999</v>
      </c>
      <c r="I168" s="574">
        <f t="shared" si="43"/>
        <v>2.8451479020000003</v>
      </c>
      <c r="J168" s="575">
        <f>IF(ISERROR(H168/I168-1),"n.a.",H168/I168-1)</f>
        <v>-0.64773603744976782</v>
      </c>
      <c r="K168" s="573">
        <f t="shared" ref="K168:L187" si="44">K69/1000</f>
        <v>1.867274412</v>
      </c>
      <c r="L168" s="574">
        <f t="shared" si="44"/>
        <v>5.3051313550000003</v>
      </c>
      <c r="M168" s="575">
        <f>IF(ISERROR(K168/L168-1),"n.a.",K168/L168-1)</f>
        <v>-0.64802484857606324</v>
      </c>
      <c r="N168" s="573">
        <f t="shared" ref="N168:O187" si="45">N69/1000</f>
        <v>11.445170092914838</v>
      </c>
      <c r="O168" s="574">
        <f t="shared" si="45"/>
        <v>3.4698692960000002</v>
      </c>
      <c r="P168" s="576">
        <f>IF(ISERROR(N168/O168-1),"n.a.",N168/O168-1)</f>
        <v>2.2984441535329916</v>
      </c>
      <c r="Q168" s="573">
        <f t="shared" ref="Q168:R187" si="46">Q69/1000</f>
        <v>9.0768648280000015</v>
      </c>
      <c r="R168" s="574">
        <f t="shared" si="46"/>
        <v>5.4729418760000001</v>
      </c>
      <c r="S168" s="576">
        <f>IF(ISERROR(Q168/R168-1),"n.a.",Q168/R168-1)</f>
        <v>0.65849830560122702</v>
      </c>
      <c r="U168" s="603">
        <f>+B168-E168-H168-K168-N168-Q168</f>
        <v>0</v>
      </c>
      <c r="V168" s="603">
        <f>+C168-F168-I168-L168-O168-R168</f>
        <v>0</v>
      </c>
    </row>
    <row r="169" spans="1:22" ht="13" x14ac:dyDescent="0.3">
      <c r="A169" s="381" t="str">
        <f t="shared" si="40"/>
        <v>BU Surveying &amp; Engineering w IDS</v>
      </c>
      <c r="B169" s="382">
        <f t="shared" si="41"/>
        <v>15.219149294000001</v>
      </c>
      <c r="C169" s="383">
        <f t="shared" si="41"/>
        <v>12.690105396000003</v>
      </c>
      <c r="D169" s="384">
        <f t="shared" ref="D169:D201" si="47">IF(ISERROR(B169/C169-1),"n.a.",B169/C169-1)</f>
        <v>0.19929258418903029</v>
      </c>
      <c r="E169" s="382">
        <f t="shared" si="42"/>
        <v>0.87802966999999976</v>
      </c>
      <c r="F169" s="383">
        <f t="shared" si="42"/>
        <v>0.65626147999999984</v>
      </c>
      <c r="G169" s="384">
        <f t="shared" ref="G169:G205" si="48">IF(ISERROR(E169/F169-1),"n.a.",E169/F169-1)</f>
        <v>0.33792656853789427</v>
      </c>
      <c r="H169" s="382">
        <f t="shared" si="43"/>
        <v>0.23382657700000004</v>
      </c>
      <c r="I169" s="383">
        <f t="shared" si="43"/>
        <v>2.1375089050000002</v>
      </c>
      <c r="J169" s="384">
        <f t="shared" ref="J169:J205" si="49">IF(ISERROR(H169/I169-1),"n.a.",H169/I169-1)</f>
        <v>-0.89060790509314858</v>
      </c>
      <c r="K169" s="382">
        <f t="shared" si="44"/>
        <v>1.4470676500000001</v>
      </c>
      <c r="L169" s="383">
        <f t="shared" si="44"/>
        <v>4.3671041629999987</v>
      </c>
      <c r="M169" s="384">
        <f t="shared" ref="M169:M205" si="50">IF(ISERROR(K169/L169-1),"n.a.",K169/L169-1)</f>
        <v>-0.66864366042372314</v>
      </c>
      <c r="N169" s="382">
        <f t="shared" si="45"/>
        <v>7.3070371699999983</v>
      </c>
      <c r="O169" s="383">
        <f t="shared" si="45"/>
        <v>1.628989859</v>
      </c>
      <c r="P169" s="384">
        <f t="shared" ref="P169:P205" si="51">IF(ISERROR(N169/O169-1),"n.a.",N169/O169-1)</f>
        <v>3.4856247137631797</v>
      </c>
      <c r="Q169" s="382">
        <f t="shared" si="46"/>
        <v>5.3531882269999995</v>
      </c>
      <c r="R169" s="383">
        <f t="shared" si="46"/>
        <v>3.9002409890000003</v>
      </c>
      <c r="S169" s="384">
        <f t="shared" ref="S169:S181" si="52">IF(ISERROR(Q169/R169-1),"n.a.",Q169/R169-1)</f>
        <v>0.37252755460439557</v>
      </c>
      <c r="U169" s="603">
        <f t="shared" ref="U169:U203" si="53">+B169-E169-H169-K169-N169-Q169</f>
        <v>0</v>
      </c>
      <c r="V169" s="603">
        <f t="shared" ref="V169:V203" si="54">+C169-F169-I169-L169-O169-R169</f>
        <v>4.4408920985006262E-15</v>
      </c>
    </row>
    <row r="170" spans="1:22" ht="13" x14ac:dyDescent="0.3">
      <c r="A170" s="193" t="str">
        <f t="shared" si="40"/>
        <v>TPS High-End</v>
      </c>
      <c r="B170" s="222">
        <f t="shared" si="41"/>
        <v>4.0881281299999994</v>
      </c>
      <c r="C170" s="223">
        <f t="shared" si="41"/>
        <v>3.0270384260000003</v>
      </c>
      <c r="D170" s="172">
        <f t="shared" si="47"/>
        <v>0.35053724289920818</v>
      </c>
      <c r="E170" s="222">
        <f t="shared" si="42"/>
        <v>0.26465384999999997</v>
      </c>
      <c r="F170" s="223">
        <f t="shared" si="42"/>
        <v>8.9027339999999983E-2</v>
      </c>
      <c r="G170" s="172">
        <f t="shared" si="48"/>
        <v>1.9727255694711312</v>
      </c>
      <c r="H170" s="222">
        <f t="shared" si="43"/>
        <v>5.4025660000000003E-2</v>
      </c>
      <c r="I170" s="223">
        <f t="shared" si="43"/>
        <v>0.96605016999999993</v>
      </c>
      <c r="J170" s="172">
        <f t="shared" si="49"/>
        <v>-0.94407572020819586</v>
      </c>
      <c r="K170" s="222">
        <f t="shared" si="44"/>
        <v>0.20237935999999998</v>
      </c>
      <c r="L170" s="223">
        <f t="shared" si="44"/>
        <v>0.86402321599999998</v>
      </c>
      <c r="M170" s="172">
        <f t="shared" si="50"/>
        <v>-0.76577092345166797</v>
      </c>
      <c r="N170" s="222">
        <f t="shared" si="45"/>
        <v>1.8859586199999998</v>
      </c>
      <c r="O170" s="223">
        <f t="shared" si="45"/>
        <v>0.37584495499999998</v>
      </c>
      <c r="P170" s="172">
        <f t="shared" si="51"/>
        <v>4.0179165501902236</v>
      </c>
      <c r="Q170" s="222">
        <f t="shared" si="46"/>
        <v>1.6811106400000002</v>
      </c>
      <c r="R170" s="223">
        <f t="shared" si="46"/>
        <v>0.73209274499999988</v>
      </c>
      <c r="S170" s="172">
        <f t="shared" si="52"/>
        <v>1.2963082908300101</v>
      </c>
      <c r="U170" s="603">
        <f t="shared" si="53"/>
        <v>0</v>
      </c>
      <c r="V170" s="603">
        <f t="shared" si="54"/>
        <v>0</v>
      </c>
    </row>
    <row r="171" spans="1:22" ht="13" x14ac:dyDescent="0.3">
      <c r="A171" s="193" t="str">
        <f t="shared" si="40"/>
        <v>TPS Midrange</v>
      </c>
      <c r="B171" s="222">
        <f t="shared" si="41"/>
        <v>6.592165958999999</v>
      </c>
      <c r="C171" s="223">
        <f t="shared" si="41"/>
        <v>5.5273341369999995</v>
      </c>
      <c r="D171" s="172">
        <f t="shared" si="47"/>
        <v>0.19264835372842959</v>
      </c>
      <c r="E171" s="222">
        <f t="shared" si="42"/>
        <v>0.14021619000000002</v>
      </c>
      <c r="F171" s="223">
        <f t="shared" si="42"/>
        <v>0.14675511999999999</v>
      </c>
      <c r="G171" s="172">
        <f t="shared" si="48"/>
        <v>-4.4556741870402705E-2</v>
      </c>
      <c r="H171" s="222">
        <f t="shared" si="43"/>
        <v>9.673890000000001E-3</v>
      </c>
      <c r="I171" s="223">
        <f t="shared" si="43"/>
        <v>0.29054701999999999</v>
      </c>
      <c r="J171" s="172">
        <f t="shared" si="49"/>
        <v>-0.96670456299982011</v>
      </c>
      <c r="K171" s="222">
        <f t="shared" si="44"/>
        <v>0.83945275000000008</v>
      </c>
      <c r="L171" s="223">
        <f t="shared" si="44"/>
        <v>2.5830643630000001</v>
      </c>
      <c r="M171" s="172">
        <f t="shared" si="50"/>
        <v>-0.67501671192387547</v>
      </c>
      <c r="N171" s="222">
        <f t="shared" si="45"/>
        <v>3.2384358799999995</v>
      </c>
      <c r="O171" s="223">
        <f t="shared" si="45"/>
        <v>0.42565794000000001</v>
      </c>
      <c r="P171" s="172">
        <f t="shared" si="51"/>
        <v>6.6080711192653885</v>
      </c>
      <c r="Q171" s="222">
        <f t="shared" si="46"/>
        <v>2.3643872490000004</v>
      </c>
      <c r="R171" s="223">
        <f t="shared" si="46"/>
        <v>2.0813096940000002</v>
      </c>
      <c r="S171" s="172">
        <f t="shared" si="52"/>
        <v>0.13600933864674536</v>
      </c>
      <c r="U171" s="603">
        <f t="shared" si="53"/>
        <v>0</v>
      </c>
      <c r="V171" s="603">
        <f t="shared" si="54"/>
        <v>0</v>
      </c>
    </row>
    <row r="172" spans="1:22" ht="13" x14ac:dyDescent="0.3">
      <c r="A172" s="193" t="str">
        <f t="shared" si="40"/>
        <v>GNSS High-End</v>
      </c>
      <c r="B172" s="222">
        <f t="shared" si="41"/>
        <v>1.629700685</v>
      </c>
      <c r="C172" s="223">
        <f t="shared" si="41"/>
        <v>1.5245395220000002</v>
      </c>
      <c r="D172" s="172">
        <f t="shared" si="47"/>
        <v>6.8978968063774238E-2</v>
      </c>
      <c r="E172" s="222">
        <f t="shared" si="42"/>
        <v>0.19612835999999995</v>
      </c>
      <c r="F172" s="223">
        <f t="shared" si="42"/>
        <v>0.16865974</v>
      </c>
      <c r="G172" s="172">
        <f t="shared" si="48"/>
        <v>0.16286411920236543</v>
      </c>
      <c r="H172" s="222">
        <f t="shared" si="43"/>
        <v>8.3453070000000004E-2</v>
      </c>
      <c r="I172" s="223">
        <f t="shared" si="43"/>
        <v>0.37235351999999999</v>
      </c>
      <c r="J172" s="172">
        <f t="shared" si="49"/>
        <v>-0.77587677967969793</v>
      </c>
      <c r="K172" s="222">
        <f t="shared" si="44"/>
        <v>0.16691033</v>
      </c>
      <c r="L172" s="223">
        <f t="shared" si="44"/>
        <v>0.26378088999999999</v>
      </c>
      <c r="M172" s="172">
        <f t="shared" si="50"/>
        <v>-0.36723873363229609</v>
      </c>
      <c r="N172" s="222">
        <f t="shared" si="45"/>
        <v>0.75394652999999989</v>
      </c>
      <c r="O172" s="223">
        <f t="shared" si="45"/>
        <v>0.3512460919999999</v>
      </c>
      <c r="P172" s="172">
        <f t="shared" si="51"/>
        <v>1.1464908711354433</v>
      </c>
      <c r="Q172" s="222">
        <f t="shared" si="46"/>
        <v>0.42926239500000002</v>
      </c>
      <c r="R172" s="223">
        <f t="shared" si="46"/>
        <v>0.36849927999999998</v>
      </c>
      <c r="S172" s="172">
        <f t="shared" si="52"/>
        <v>0.16489344293969865</v>
      </c>
      <c r="U172" s="603">
        <f t="shared" si="53"/>
        <v>0</v>
      </c>
      <c r="V172" s="603">
        <f t="shared" si="54"/>
        <v>0</v>
      </c>
    </row>
    <row r="173" spans="1:22" ht="13" x14ac:dyDescent="0.3">
      <c r="A173" s="193" t="str">
        <f t="shared" si="40"/>
        <v>Accessories Surveying</v>
      </c>
      <c r="B173" s="222">
        <f t="shared" si="41"/>
        <v>2.0142674019999993</v>
      </c>
      <c r="C173" s="223">
        <f t="shared" si="41"/>
        <v>1.7977503360000002</v>
      </c>
      <c r="D173" s="172">
        <f t="shared" si="47"/>
        <v>0.12043778363671476</v>
      </c>
      <c r="E173" s="222">
        <f t="shared" si="42"/>
        <v>0.17999812000000001</v>
      </c>
      <c r="F173" s="223">
        <f t="shared" si="42"/>
        <v>0.14144638999999998</v>
      </c>
      <c r="G173" s="172">
        <f t="shared" si="48"/>
        <v>0.27255365089204497</v>
      </c>
      <c r="H173" s="222">
        <f t="shared" si="43"/>
        <v>6.4334956999999998E-2</v>
      </c>
      <c r="I173" s="223">
        <f t="shared" si="43"/>
        <v>0.33536412500000001</v>
      </c>
      <c r="J173" s="172">
        <f t="shared" si="49"/>
        <v>-0.80816386666284001</v>
      </c>
      <c r="K173" s="222">
        <f t="shared" si="44"/>
        <v>0.18183697000000001</v>
      </c>
      <c r="L173" s="223">
        <f t="shared" si="44"/>
        <v>0.56349835400000003</v>
      </c>
      <c r="M173" s="172">
        <f t="shared" si="50"/>
        <v>-0.67730700771487973</v>
      </c>
      <c r="N173" s="222">
        <f t="shared" si="45"/>
        <v>1.0098044100000001</v>
      </c>
      <c r="O173" s="223">
        <f t="shared" si="45"/>
        <v>0.25500135000000002</v>
      </c>
      <c r="P173" s="172">
        <f t="shared" si="51"/>
        <v>2.9599963294311973</v>
      </c>
      <c r="Q173" s="222">
        <f t="shared" si="46"/>
        <v>0.57829294499999995</v>
      </c>
      <c r="R173" s="223">
        <f t="shared" si="46"/>
        <v>0.50244011700000002</v>
      </c>
      <c r="S173" s="172">
        <f t="shared" si="52"/>
        <v>0.15096889247798639</v>
      </c>
      <c r="U173" s="603">
        <f t="shared" si="53"/>
        <v>0</v>
      </c>
      <c r="V173" s="603">
        <f t="shared" si="54"/>
        <v>0</v>
      </c>
    </row>
    <row r="174" spans="1:22" ht="13" x14ac:dyDescent="0.3">
      <c r="A174" s="193" t="str">
        <f t="shared" si="40"/>
        <v>Controller &amp; Field Software</v>
      </c>
      <c r="B174" s="222">
        <f t="shared" si="41"/>
        <v>0.56635910499999997</v>
      </c>
      <c r="C174" s="223">
        <f t="shared" si="41"/>
        <v>0.57314018799999988</v>
      </c>
      <c r="D174" s="172">
        <f t="shared" si="47"/>
        <v>-1.1831456146292663E-2</v>
      </c>
      <c r="E174" s="222">
        <f t="shared" si="42"/>
        <v>5.8690880000000001E-2</v>
      </c>
      <c r="F174" s="223">
        <f t="shared" si="42"/>
        <v>5.8158910000000001E-2</v>
      </c>
      <c r="G174" s="172">
        <f t="shared" si="48"/>
        <v>9.1468357986763671E-3</v>
      </c>
      <c r="H174" s="222">
        <f t="shared" si="43"/>
        <v>2.0362140000000001E-2</v>
      </c>
      <c r="I174" s="223">
        <f t="shared" si="43"/>
        <v>0.13166428000000002</v>
      </c>
      <c r="J174" s="172">
        <f t="shared" si="49"/>
        <v>-0.84534803213141796</v>
      </c>
      <c r="K174" s="222">
        <f t="shared" si="44"/>
        <v>3.9367239999999998E-2</v>
      </c>
      <c r="L174" s="223">
        <f t="shared" si="44"/>
        <v>7.2601390000000016E-2</v>
      </c>
      <c r="M174" s="172">
        <f t="shared" si="50"/>
        <v>-0.45776189684522584</v>
      </c>
      <c r="N174" s="222">
        <f t="shared" si="45"/>
        <v>0.29691674000000001</v>
      </c>
      <c r="O174" s="223">
        <f t="shared" si="45"/>
        <v>0.17898661199999996</v>
      </c>
      <c r="P174" s="172">
        <f t="shared" si="51"/>
        <v>0.65887681029461631</v>
      </c>
      <c r="Q174" s="222">
        <f t="shared" si="46"/>
        <v>0.15102210500000002</v>
      </c>
      <c r="R174" s="223">
        <f t="shared" si="46"/>
        <v>0.13172899599999999</v>
      </c>
      <c r="S174" s="172">
        <f t="shared" si="52"/>
        <v>0.14646060917370107</v>
      </c>
      <c r="U174" s="603">
        <f t="shared" si="53"/>
        <v>0</v>
      </c>
      <c r="V174" s="603">
        <f t="shared" si="54"/>
        <v>0</v>
      </c>
    </row>
    <row r="175" spans="1:22" ht="13" x14ac:dyDescent="0.3">
      <c r="A175" s="193" t="str">
        <f t="shared" si="40"/>
        <v>GNSS Midrange</v>
      </c>
      <c r="B175" s="222">
        <f t="shared" si="41"/>
        <v>4.2149410000000005E-2</v>
      </c>
      <c r="C175" s="223">
        <f t="shared" si="41"/>
        <v>2.0987549999999997E-2</v>
      </c>
      <c r="D175" s="172">
        <f t="shared" si="47"/>
        <v>1.0083054001062539</v>
      </c>
      <c r="E175" s="222">
        <f t="shared" si="42"/>
        <v>6.1872100000000003E-3</v>
      </c>
      <c r="F175" s="223">
        <f t="shared" si="42"/>
        <v>5.5310399999999992E-3</v>
      </c>
      <c r="G175" s="172">
        <f t="shared" si="48"/>
        <v>0.1186341085944056</v>
      </c>
      <c r="H175" s="222">
        <f t="shared" si="43"/>
        <v>9.6975999999999996E-4</v>
      </c>
      <c r="I175" s="223">
        <f t="shared" si="43"/>
        <v>1.57336E-3</v>
      </c>
      <c r="J175" s="172">
        <f t="shared" si="49"/>
        <v>-0.38363756546499217</v>
      </c>
      <c r="K175" s="222">
        <f t="shared" si="44"/>
        <v>0</v>
      </c>
      <c r="L175" s="223">
        <f t="shared" si="44"/>
        <v>4.4200000000000001E-4</v>
      </c>
      <c r="M175" s="172">
        <f t="shared" si="50"/>
        <v>-1</v>
      </c>
      <c r="N175" s="222">
        <f t="shared" si="45"/>
        <v>3.5024689999999997E-2</v>
      </c>
      <c r="O175" s="223">
        <f t="shared" si="45"/>
        <v>9.6396700000000012E-3</v>
      </c>
      <c r="P175" s="172">
        <f t="shared" si="51"/>
        <v>2.6333909770770152</v>
      </c>
      <c r="Q175" s="222">
        <f t="shared" si="46"/>
        <v>-3.2249999999999998E-5</v>
      </c>
      <c r="R175" s="223">
        <f t="shared" si="46"/>
        <v>3.8014800000000003E-3</v>
      </c>
      <c r="S175" s="172">
        <f t="shared" si="52"/>
        <v>-1.0084835379904669</v>
      </c>
      <c r="U175" s="603">
        <f t="shared" si="53"/>
        <v>9.3783487919996134E-18</v>
      </c>
      <c r="V175" s="603">
        <f t="shared" si="54"/>
        <v>0</v>
      </c>
    </row>
    <row r="176" spans="1:22" ht="13" hidden="1" outlineLevel="1" x14ac:dyDescent="0.3">
      <c r="A176" s="193" t="str">
        <f t="shared" si="40"/>
        <v>Rail</v>
      </c>
      <c r="B176" s="222">
        <f t="shared" si="41"/>
        <v>0</v>
      </c>
      <c r="C176" s="223">
        <f t="shared" si="41"/>
        <v>0</v>
      </c>
      <c r="D176" s="172" t="str">
        <f t="shared" si="47"/>
        <v>n.a.</v>
      </c>
      <c r="E176" s="222">
        <f t="shared" si="42"/>
        <v>0</v>
      </c>
      <c r="F176" s="223">
        <f t="shared" si="42"/>
        <v>0</v>
      </c>
      <c r="G176" s="172" t="str">
        <f t="shared" si="48"/>
        <v>n.a.</v>
      </c>
      <c r="H176" s="222">
        <f t="shared" si="43"/>
        <v>0</v>
      </c>
      <c r="I176" s="223">
        <f t="shared" si="43"/>
        <v>0</v>
      </c>
      <c r="J176" s="172" t="str">
        <f t="shared" si="49"/>
        <v>n.a.</v>
      </c>
      <c r="K176" s="222">
        <f t="shared" si="44"/>
        <v>0</v>
      </c>
      <c r="L176" s="223">
        <f t="shared" si="44"/>
        <v>0</v>
      </c>
      <c r="M176" s="172" t="str">
        <f t="shared" si="50"/>
        <v>n.a.</v>
      </c>
      <c r="N176" s="222">
        <f t="shared" si="45"/>
        <v>0</v>
      </c>
      <c r="O176" s="223">
        <f t="shared" si="45"/>
        <v>0</v>
      </c>
      <c r="P176" s="172" t="str">
        <f t="shared" si="51"/>
        <v>n.a.</v>
      </c>
      <c r="Q176" s="222">
        <f t="shared" si="46"/>
        <v>0</v>
      </c>
      <c r="R176" s="223">
        <f t="shared" si="46"/>
        <v>0</v>
      </c>
      <c r="S176" s="172" t="str">
        <f t="shared" si="52"/>
        <v>n.a.</v>
      </c>
      <c r="U176" s="603">
        <f t="shared" si="53"/>
        <v>0</v>
      </c>
      <c r="V176" s="603">
        <f t="shared" si="54"/>
        <v>0</v>
      </c>
    </row>
    <row r="177" spans="1:22" ht="13" collapsed="1" x14ac:dyDescent="0.3">
      <c r="A177" s="193" t="str">
        <f t="shared" si="40"/>
        <v>Digital Levels</v>
      </c>
      <c r="B177" s="222">
        <f t="shared" si="41"/>
        <v>0.17024612</v>
      </c>
      <c r="C177" s="223">
        <f t="shared" si="41"/>
        <v>8.2701006000000007E-2</v>
      </c>
      <c r="D177" s="172">
        <f t="shared" si="47"/>
        <v>1.0585737493930845</v>
      </c>
      <c r="E177" s="222">
        <f t="shared" si="42"/>
        <v>6.3706500000000003E-3</v>
      </c>
      <c r="F177" s="223">
        <f t="shared" si="42"/>
        <v>7.821900000000001E-4</v>
      </c>
      <c r="G177" s="172">
        <f t="shared" si="48"/>
        <v>7.1446323783224024</v>
      </c>
      <c r="H177" s="222">
        <f t="shared" si="43"/>
        <v>1.1790000000000001E-4</v>
      </c>
      <c r="I177" s="223">
        <f t="shared" si="43"/>
        <v>2.4264259999999999E-2</v>
      </c>
      <c r="J177" s="172">
        <f t="shared" si="49"/>
        <v>-0.99514100162131469</v>
      </c>
      <c r="K177" s="222">
        <f t="shared" si="44"/>
        <v>1.6564800000000001E-2</v>
      </c>
      <c r="L177" s="223">
        <f t="shared" si="44"/>
        <v>5.8696400000000015E-3</v>
      </c>
      <c r="M177" s="172">
        <f t="shared" si="50"/>
        <v>1.8221151552735768</v>
      </c>
      <c r="N177" s="222">
        <f t="shared" si="45"/>
        <v>3.5712460000000008E-2</v>
      </c>
      <c r="O177" s="223">
        <f t="shared" si="45"/>
        <v>6.604989999999999E-3</v>
      </c>
      <c r="P177" s="172">
        <f t="shared" si="51"/>
        <v>4.4068908507053024</v>
      </c>
      <c r="Q177" s="222">
        <f t="shared" si="46"/>
        <v>0.11148031</v>
      </c>
      <c r="R177" s="223">
        <f t="shared" si="46"/>
        <v>4.5179926000000002E-2</v>
      </c>
      <c r="S177" s="172">
        <f t="shared" si="52"/>
        <v>1.4674743823174921</v>
      </c>
      <c r="U177" s="603">
        <f t="shared" si="53"/>
        <v>0</v>
      </c>
      <c r="V177" s="603">
        <f t="shared" si="54"/>
        <v>0</v>
      </c>
    </row>
    <row r="178" spans="1:22" ht="13" x14ac:dyDescent="0.3">
      <c r="A178" s="193" t="str">
        <f t="shared" si="40"/>
        <v>Survey PC Application Software</v>
      </c>
      <c r="B178" s="222">
        <f t="shared" si="41"/>
        <v>0.10818314999999998</v>
      </c>
      <c r="C178" s="223">
        <f t="shared" si="41"/>
        <v>0.12664255099999999</v>
      </c>
      <c r="D178" s="172">
        <f t="shared" si="47"/>
        <v>-0.14575986391809193</v>
      </c>
      <c r="E178" s="222">
        <f t="shared" si="42"/>
        <v>2.5781110000000006E-2</v>
      </c>
      <c r="F178" s="223">
        <f t="shared" si="42"/>
        <v>4.4724569999999998E-2</v>
      </c>
      <c r="G178" s="172">
        <f t="shared" si="48"/>
        <v>-0.42355823655766822</v>
      </c>
      <c r="H178" s="222">
        <f t="shared" si="43"/>
        <v>7.9919999999999991E-4</v>
      </c>
      <c r="I178" s="223">
        <f t="shared" si="43"/>
        <v>1.3601119999999998E-2</v>
      </c>
      <c r="J178" s="172">
        <f t="shared" si="49"/>
        <v>-0.94124013316550403</v>
      </c>
      <c r="K178" s="222">
        <f t="shared" si="44"/>
        <v>5.5620000000000008E-4</v>
      </c>
      <c r="L178" s="223">
        <f t="shared" si="44"/>
        <v>1.376372E-2</v>
      </c>
      <c r="M178" s="172">
        <f t="shared" si="50"/>
        <v>-0.95958941332721093</v>
      </c>
      <c r="N178" s="222">
        <f t="shared" si="45"/>
        <v>4.3400820000000014E-2</v>
      </c>
      <c r="O178" s="223">
        <f t="shared" si="45"/>
        <v>1.9417919999999995E-2</v>
      </c>
      <c r="P178" s="172">
        <f t="shared" si="51"/>
        <v>1.2350910911158364</v>
      </c>
      <c r="Q178" s="222">
        <f t="shared" si="46"/>
        <v>3.7645820000000003E-2</v>
      </c>
      <c r="R178" s="223">
        <f t="shared" si="46"/>
        <v>3.5135221000000001E-2</v>
      </c>
      <c r="S178" s="172">
        <f t="shared" si="52"/>
        <v>7.1455335374153606E-2</v>
      </c>
      <c r="U178" s="603">
        <f t="shared" si="53"/>
        <v>-5.5511151231257827E-17</v>
      </c>
      <c r="V178" s="603">
        <f t="shared" si="54"/>
        <v>0</v>
      </c>
    </row>
    <row r="179" spans="1:22" ht="13" x14ac:dyDescent="0.3">
      <c r="A179" s="193" t="str">
        <f t="shared" si="40"/>
        <v>S&amp;E Other</v>
      </c>
      <c r="B179" s="222">
        <f t="shared" si="41"/>
        <v>7.9493330000000011E-3</v>
      </c>
      <c r="C179" s="223">
        <f t="shared" si="41"/>
        <v>8.7954999999999995E-3</v>
      </c>
      <c r="D179" s="172">
        <f t="shared" si="47"/>
        <v>-9.6204536410664399E-2</v>
      </c>
      <c r="E179" s="222">
        <f t="shared" si="42"/>
        <v>3.3000000000000002E-6</v>
      </c>
      <c r="F179" s="223">
        <f t="shared" si="42"/>
        <v>0</v>
      </c>
      <c r="G179" s="172" t="str">
        <f t="shared" si="48"/>
        <v>n.a.</v>
      </c>
      <c r="H179" s="222">
        <f t="shared" si="43"/>
        <v>8.9999999999999992E-5</v>
      </c>
      <c r="I179" s="223">
        <f t="shared" si="43"/>
        <v>2.0910500000000001E-3</v>
      </c>
      <c r="J179" s="172">
        <f t="shared" si="49"/>
        <v>-0.95695942229980158</v>
      </c>
      <c r="K179" s="222">
        <f t="shared" si="44"/>
        <v>0</v>
      </c>
      <c r="L179" s="223">
        <f t="shared" si="44"/>
        <v>6.0590000000000008E-5</v>
      </c>
      <c r="M179" s="172">
        <f t="shared" si="50"/>
        <v>-1</v>
      </c>
      <c r="N179" s="222">
        <f t="shared" si="45"/>
        <v>7.8370200000000001E-3</v>
      </c>
      <c r="O179" s="223">
        <f t="shared" si="45"/>
        <v>6.590330000000001E-3</v>
      </c>
      <c r="P179" s="172">
        <f t="shared" si="51"/>
        <v>0.18916958634848324</v>
      </c>
      <c r="Q179" s="222">
        <f t="shared" si="46"/>
        <v>1.9013000000000002E-5</v>
      </c>
      <c r="R179" s="223">
        <f t="shared" si="46"/>
        <v>5.3529999999999997E-5</v>
      </c>
      <c r="S179" s="172">
        <f t="shared" si="52"/>
        <v>-0.64481599103306553</v>
      </c>
      <c r="U179" s="603">
        <f t="shared" si="53"/>
        <v>1.7482760031328759E-18</v>
      </c>
      <c r="V179" s="603">
        <f t="shared" si="54"/>
        <v>-2.1819568721270777E-18</v>
      </c>
    </row>
    <row r="180" spans="1:22" ht="13" hidden="1" outlineLevel="1" x14ac:dyDescent="0.3">
      <c r="A180" s="193" t="str">
        <f t="shared" si="40"/>
        <v>GNSS Prexiso (discontinued)</v>
      </c>
      <c r="B180" s="222">
        <f t="shared" si="41"/>
        <v>0</v>
      </c>
      <c r="C180" s="223">
        <f t="shared" si="41"/>
        <v>1.17618E-3</v>
      </c>
      <c r="D180" s="172">
        <f t="shared" si="47"/>
        <v>-1</v>
      </c>
      <c r="E180" s="222">
        <f t="shared" si="42"/>
        <v>0</v>
      </c>
      <c r="F180" s="223">
        <f t="shared" si="42"/>
        <v>1.17618E-3</v>
      </c>
      <c r="G180" s="172">
        <f t="shared" si="48"/>
        <v>-1</v>
      </c>
      <c r="H180" s="222">
        <f t="shared" si="43"/>
        <v>0</v>
      </c>
      <c r="I180" s="223">
        <f t="shared" si="43"/>
        <v>0</v>
      </c>
      <c r="J180" s="172" t="str">
        <f t="shared" si="49"/>
        <v>n.a.</v>
      </c>
      <c r="K180" s="222">
        <f t="shared" si="44"/>
        <v>0</v>
      </c>
      <c r="L180" s="223">
        <f t="shared" si="44"/>
        <v>0</v>
      </c>
      <c r="M180" s="172" t="str">
        <f t="shared" si="50"/>
        <v>n.a.</v>
      </c>
      <c r="N180" s="222">
        <f t="shared" si="45"/>
        <v>0</v>
      </c>
      <c r="O180" s="223">
        <f t="shared" si="45"/>
        <v>0</v>
      </c>
      <c r="P180" s="172" t="str">
        <f t="shared" si="51"/>
        <v>n.a.</v>
      </c>
      <c r="Q180" s="222">
        <f t="shared" si="46"/>
        <v>0</v>
      </c>
      <c r="R180" s="223">
        <f t="shared" si="46"/>
        <v>0</v>
      </c>
      <c r="S180" s="172" t="str">
        <f t="shared" si="52"/>
        <v>n.a.</v>
      </c>
      <c r="U180" s="603">
        <f t="shared" si="53"/>
        <v>0</v>
      </c>
      <c r="V180" s="603">
        <f t="shared" si="54"/>
        <v>0</v>
      </c>
    </row>
    <row r="181" spans="1:22" ht="13" hidden="1" outlineLevel="1" x14ac:dyDescent="0.3">
      <c r="A181" s="193" t="str">
        <f t="shared" si="40"/>
        <v>Other Surveying &amp; Engineering</v>
      </c>
      <c r="B181" s="222">
        <f t="shared" si="41"/>
        <v>0</v>
      </c>
      <c r="C181" s="223">
        <f t="shared" si="41"/>
        <v>0</v>
      </c>
      <c r="D181" s="172" t="str">
        <f t="shared" si="47"/>
        <v>n.a.</v>
      </c>
      <c r="E181" s="222">
        <f t="shared" si="42"/>
        <v>0</v>
      </c>
      <c r="F181" s="223">
        <f t="shared" si="42"/>
        <v>0</v>
      </c>
      <c r="G181" s="172" t="str">
        <f t="shared" si="48"/>
        <v>n.a.</v>
      </c>
      <c r="H181" s="222">
        <f t="shared" si="43"/>
        <v>0</v>
      </c>
      <c r="I181" s="223">
        <f t="shared" si="43"/>
        <v>0</v>
      </c>
      <c r="J181" s="172" t="str">
        <f t="shared" si="49"/>
        <v>n.a.</v>
      </c>
      <c r="K181" s="222">
        <f t="shared" si="44"/>
        <v>0</v>
      </c>
      <c r="L181" s="223">
        <f t="shared" si="44"/>
        <v>0</v>
      </c>
      <c r="M181" s="172" t="str">
        <f t="shared" si="50"/>
        <v>n.a.</v>
      </c>
      <c r="N181" s="222">
        <f t="shared" si="45"/>
        <v>0</v>
      </c>
      <c r="O181" s="223">
        <f t="shared" si="45"/>
        <v>0</v>
      </c>
      <c r="P181" s="172" t="str">
        <f t="shared" si="51"/>
        <v>n.a.</v>
      </c>
      <c r="Q181" s="222">
        <f t="shared" si="46"/>
        <v>0</v>
      </c>
      <c r="R181" s="223">
        <f t="shared" si="46"/>
        <v>0</v>
      </c>
      <c r="S181" s="172" t="str">
        <f t="shared" si="52"/>
        <v>n.a.</v>
      </c>
      <c r="U181" s="603">
        <f t="shared" si="53"/>
        <v>0</v>
      </c>
      <c r="V181" s="603">
        <f t="shared" si="54"/>
        <v>0</v>
      </c>
    </row>
    <row r="182" spans="1:22" ht="13" collapsed="1" x14ac:dyDescent="0.3">
      <c r="A182" s="180" t="str">
        <f t="shared" si="40"/>
        <v>BU GMAT Solutions w IDS</v>
      </c>
      <c r="B182" s="220">
        <f t="shared" si="41"/>
        <v>0.67149607899999997</v>
      </c>
      <c r="C182" s="221">
        <f t="shared" si="41"/>
        <v>0.60065910200000006</v>
      </c>
      <c r="D182" s="175">
        <f t="shared" si="47"/>
        <v>0.11793207955083962</v>
      </c>
      <c r="E182" s="220">
        <f t="shared" si="42"/>
        <v>6.4506959999999988E-2</v>
      </c>
      <c r="F182" s="221">
        <f t="shared" si="42"/>
        <v>1.9099720000000001E-2</v>
      </c>
      <c r="G182" s="175">
        <f t="shared" si="48"/>
        <v>2.3773772599807739</v>
      </c>
      <c r="H182" s="220">
        <f t="shared" si="43"/>
        <v>4.7944489999999992E-2</v>
      </c>
      <c r="I182" s="221">
        <f t="shared" si="43"/>
        <v>0.16735441000000001</v>
      </c>
      <c r="J182" s="175">
        <f t="shared" si="49"/>
        <v>-0.71351522795246336</v>
      </c>
      <c r="K182" s="220">
        <f t="shared" si="44"/>
        <v>5.3518029999999994E-2</v>
      </c>
      <c r="L182" s="221">
        <f t="shared" si="44"/>
        <v>0.24573472599999999</v>
      </c>
      <c r="M182" s="175">
        <f t="shared" si="50"/>
        <v>-0.78221218111436153</v>
      </c>
      <c r="N182" s="220">
        <f t="shared" si="45"/>
        <v>0.31039369</v>
      </c>
      <c r="O182" s="221">
        <f t="shared" si="45"/>
        <v>5.1690535999999995E-2</v>
      </c>
      <c r="P182" s="175">
        <f t="shared" si="51"/>
        <v>5.0048456452453891</v>
      </c>
      <c r="Q182" s="220">
        <f t="shared" si="46"/>
        <v>0.19513290900000002</v>
      </c>
      <c r="R182" s="221">
        <f t="shared" si="46"/>
        <v>0.11677970999999999</v>
      </c>
      <c r="S182" s="175">
        <f t="shared" ref="S182:S203" si="55">IF(ISERROR(Q182/R182-1),"n.a.",Q182/R182-1)</f>
        <v>0.67094873758463724</v>
      </c>
      <c r="U182" s="603">
        <f t="shared" si="53"/>
        <v>0</v>
      </c>
      <c r="V182" s="603">
        <f t="shared" si="54"/>
        <v>0</v>
      </c>
    </row>
    <row r="183" spans="1:22" ht="13" x14ac:dyDescent="0.3">
      <c r="A183" s="180" t="str">
        <f t="shared" si="40"/>
        <v>BU Construction &amp; Engineering w IDS</v>
      </c>
      <c r="B183" s="220">
        <f t="shared" si="41"/>
        <v>0.19613291800000002</v>
      </c>
      <c r="C183" s="221">
        <f t="shared" si="41"/>
        <v>0.11105398200000001</v>
      </c>
      <c r="D183" s="175">
        <f t="shared" si="47"/>
        <v>0.76610432573232723</v>
      </c>
      <c r="E183" s="220">
        <f t="shared" si="42"/>
        <v>2.759938E-2</v>
      </c>
      <c r="F183" s="221">
        <f t="shared" si="42"/>
        <v>1.1550361E-2</v>
      </c>
      <c r="G183" s="175">
        <f t="shared" si="48"/>
        <v>1.3894820257133089</v>
      </c>
      <c r="H183" s="220">
        <f t="shared" si="43"/>
        <v>1.4997599999999999E-3</v>
      </c>
      <c r="I183" s="221">
        <f t="shared" si="43"/>
        <v>5.0085686999999997E-2</v>
      </c>
      <c r="J183" s="175">
        <f t="shared" si="49"/>
        <v>-0.97005611603171182</v>
      </c>
      <c r="K183" s="220">
        <f t="shared" si="44"/>
        <v>4.3623790000000004E-3</v>
      </c>
      <c r="L183" s="221">
        <f t="shared" si="44"/>
        <v>9.7971670000000007E-3</v>
      </c>
      <c r="M183" s="175">
        <f t="shared" si="50"/>
        <v>-0.55473056649947883</v>
      </c>
      <c r="N183" s="220">
        <f t="shared" si="45"/>
        <v>2.9828337E-2</v>
      </c>
      <c r="O183" s="221">
        <f t="shared" si="45"/>
        <v>3.6015040000000006E-3</v>
      </c>
      <c r="P183" s="175">
        <f t="shared" si="51"/>
        <v>7.2821890521293309</v>
      </c>
      <c r="Q183" s="220">
        <f t="shared" si="46"/>
        <v>0.13284306200000001</v>
      </c>
      <c r="R183" s="221">
        <f t="shared" si="46"/>
        <v>3.601926300000001E-2</v>
      </c>
      <c r="S183" s="175">
        <f t="shared" si="55"/>
        <v>2.6881116085023722</v>
      </c>
      <c r="U183" s="603">
        <f t="shared" si="53"/>
        <v>0</v>
      </c>
      <c r="V183" s="603">
        <f t="shared" si="54"/>
        <v>0</v>
      </c>
    </row>
    <row r="184" spans="1:22" ht="13.5" customHeight="1" x14ac:dyDescent="0.3">
      <c r="A184" s="180" t="str">
        <f t="shared" si="40"/>
        <v>BU Terrestrial Laser Scanning w IDS</v>
      </c>
      <c r="B184" s="220">
        <f t="shared" si="41"/>
        <v>3.6135057669999995</v>
      </c>
      <c r="C184" s="221">
        <f t="shared" si="41"/>
        <v>2.5000178799999997</v>
      </c>
      <c r="D184" s="175">
        <f t="shared" ref="D184:D194" si="56">IF(ISERROR(B184/C184-1),"n.a.",B184/C184-1)</f>
        <v>0.44539196935663505</v>
      </c>
      <c r="E184" s="220">
        <f t="shared" si="42"/>
        <v>0.99140536000000012</v>
      </c>
      <c r="F184" s="221">
        <f t="shared" si="42"/>
        <v>0.54416089000000001</v>
      </c>
      <c r="G184" s="175">
        <f t="shared" ref="G184:G194" si="57">IF(ISERROR(E184/F184-1),"n.a.",E184/F184-1)</f>
        <v>0.82189749064840023</v>
      </c>
      <c r="H184" s="220">
        <f t="shared" si="43"/>
        <v>0.14728254000000002</v>
      </c>
      <c r="I184" s="221">
        <f t="shared" si="43"/>
        <v>0.44611310999999998</v>
      </c>
      <c r="J184" s="175">
        <f t="shared" ref="J184:J194" si="58">IF(ISERROR(H184/I184-1),"n.a.",H184/I184-1)</f>
        <v>-0.66985381801489763</v>
      </c>
      <c r="K184" s="220">
        <f t="shared" si="44"/>
        <v>7.6019280000000009E-2</v>
      </c>
      <c r="L184" s="221">
        <f t="shared" si="44"/>
        <v>2.9250050000000003E-2</v>
      </c>
      <c r="M184" s="175">
        <f t="shared" ref="M184:M194" si="59">IF(ISERROR(K184/L184-1),"n.a.",K184/L184-1)</f>
        <v>1.5989453009482033</v>
      </c>
      <c r="N184" s="220">
        <f t="shared" si="45"/>
        <v>0.77914855599999999</v>
      </c>
      <c r="O184" s="221">
        <f t="shared" si="45"/>
        <v>0.53077388999999997</v>
      </c>
      <c r="P184" s="175">
        <f t="shared" ref="P184:P194" si="60">IF(ISERROR(N184/O184-1),"n.a.",N184/O184-1)</f>
        <v>0.46794816150432728</v>
      </c>
      <c r="Q184" s="220">
        <f t="shared" si="46"/>
        <v>1.6196500309999999</v>
      </c>
      <c r="R184" s="221">
        <f t="shared" si="46"/>
        <v>0.94971994000000004</v>
      </c>
      <c r="S184" s="175">
        <f t="shared" ref="S184:S194" si="61">IF(ISERROR(Q184/R184-1),"n.a.",Q184/R184-1)</f>
        <v>0.70539752066277539</v>
      </c>
      <c r="U184" s="603">
        <f t="shared" ref="U184:U194" si="62">+B184-E184-H184-K184-N184-Q184</f>
        <v>0</v>
      </c>
      <c r="V184" s="603">
        <f t="shared" si="54"/>
        <v>0</v>
      </c>
    </row>
    <row r="185" spans="1:22" ht="12" customHeight="1" x14ac:dyDescent="0.3">
      <c r="A185" s="181" t="str">
        <f t="shared" si="40"/>
        <v>Midrange Scanners</v>
      </c>
      <c r="B185" s="222">
        <f t="shared" si="41"/>
        <v>1.376756796</v>
      </c>
      <c r="C185" s="223">
        <f t="shared" si="41"/>
        <v>0.26667521799999999</v>
      </c>
      <c r="D185" s="172">
        <f t="shared" si="56"/>
        <v>4.1626724310018188</v>
      </c>
      <c r="E185" s="222">
        <f t="shared" si="42"/>
        <v>0.38985732000000001</v>
      </c>
      <c r="F185" s="223">
        <f t="shared" si="42"/>
        <v>7.0348460000000002E-2</v>
      </c>
      <c r="G185" s="172">
        <f t="shared" si="57"/>
        <v>4.5418031894372666</v>
      </c>
      <c r="H185" s="222">
        <f t="shared" si="43"/>
        <v>0.12417602</v>
      </c>
      <c r="I185" s="223">
        <f t="shared" si="43"/>
        <v>9.9067020000000006E-2</v>
      </c>
      <c r="J185" s="172">
        <f t="shared" si="58"/>
        <v>0.25345468148734041</v>
      </c>
      <c r="K185" s="222">
        <f t="shared" si="44"/>
        <v>4.0432999999999997E-2</v>
      </c>
      <c r="L185" s="223">
        <f t="shared" si="44"/>
        <v>0</v>
      </c>
      <c r="M185" s="172" t="str">
        <f t="shared" si="59"/>
        <v>n.a.</v>
      </c>
      <c r="N185" s="222">
        <f t="shared" si="45"/>
        <v>0.22452713000000002</v>
      </c>
      <c r="O185" s="223">
        <f t="shared" si="45"/>
        <v>1.7400000000000001E-6</v>
      </c>
      <c r="P185" s="172">
        <f t="shared" si="60"/>
        <v>129037.58045977012</v>
      </c>
      <c r="Q185" s="222">
        <f t="shared" si="46"/>
        <v>0.59776332600000004</v>
      </c>
      <c r="R185" s="223">
        <f t="shared" si="46"/>
        <v>9.7257997999999984E-2</v>
      </c>
      <c r="S185" s="172">
        <f t="shared" si="61"/>
        <v>5.1461611208571263</v>
      </c>
      <c r="U185" s="603">
        <f t="shared" si="62"/>
        <v>0</v>
      </c>
      <c r="V185" s="603">
        <f t="shared" si="54"/>
        <v>0</v>
      </c>
    </row>
    <row r="186" spans="1:22" ht="13" x14ac:dyDescent="0.3">
      <c r="A186" s="181" t="str">
        <f t="shared" si="40"/>
        <v>Entry-level Scanner</v>
      </c>
      <c r="B186" s="222">
        <f t="shared" si="41"/>
        <v>0.75638533400000008</v>
      </c>
      <c r="C186" s="223">
        <f t="shared" si="41"/>
        <v>1.0043160370000002</v>
      </c>
      <c r="D186" s="172">
        <f t="shared" si="56"/>
        <v>-0.24686522356109708</v>
      </c>
      <c r="E186" s="222">
        <f t="shared" si="42"/>
        <v>0.19928888999999997</v>
      </c>
      <c r="F186" s="223">
        <f t="shared" si="42"/>
        <v>0.33679904999999999</v>
      </c>
      <c r="G186" s="172">
        <f t="shared" si="57"/>
        <v>-0.40828547467696252</v>
      </c>
      <c r="H186" s="222">
        <f t="shared" si="43"/>
        <v>1.4089249999999999E-2</v>
      </c>
      <c r="I186" s="223">
        <f t="shared" si="43"/>
        <v>0.22440598999999997</v>
      </c>
      <c r="J186" s="172">
        <f t="shared" si="58"/>
        <v>-0.93721535686280033</v>
      </c>
      <c r="K186" s="222">
        <f t="shared" si="44"/>
        <v>3.2484470000000001E-2</v>
      </c>
      <c r="L186" s="223">
        <f t="shared" si="44"/>
        <v>2.829081E-2</v>
      </c>
      <c r="M186" s="172">
        <f t="shared" si="59"/>
        <v>0.14823400249056151</v>
      </c>
      <c r="N186" s="222">
        <f t="shared" si="45"/>
        <v>0.23636330999999999</v>
      </c>
      <c r="O186" s="223">
        <f t="shared" si="45"/>
        <v>0.19469967999999999</v>
      </c>
      <c r="P186" s="172">
        <f t="shared" si="60"/>
        <v>0.21398920635103247</v>
      </c>
      <c r="Q186" s="222">
        <f t="shared" si="46"/>
        <v>0.27415941399999999</v>
      </c>
      <c r="R186" s="223">
        <f t="shared" si="46"/>
        <v>0.22012050699999999</v>
      </c>
      <c r="S186" s="172">
        <f t="shared" si="61"/>
        <v>0.24549692228357434</v>
      </c>
      <c r="U186" s="603">
        <f t="shared" si="62"/>
        <v>0</v>
      </c>
      <c r="V186" s="603">
        <f t="shared" si="54"/>
        <v>2.4980018054066022E-16</v>
      </c>
    </row>
    <row r="187" spans="1:22" ht="13" x14ac:dyDescent="0.3">
      <c r="A187" s="181" t="str">
        <f t="shared" si="40"/>
        <v>TLS Hardware</v>
      </c>
      <c r="B187" s="222">
        <f t="shared" si="41"/>
        <v>0.90183661200000009</v>
      </c>
      <c r="C187" s="223">
        <f t="shared" si="41"/>
        <v>0.73796313600000008</v>
      </c>
      <c r="D187" s="172">
        <f t="shared" si="56"/>
        <v>0.2220618727491559</v>
      </c>
      <c r="E187" s="222">
        <f t="shared" si="42"/>
        <v>0.33386623999999998</v>
      </c>
      <c r="F187" s="223">
        <f t="shared" si="42"/>
        <v>9.8350400000000018E-2</v>
      </c>
      <c r="G187" s="172">
        <f t="shared" si="57"/>
        <v>2.3946607232914143</v>
      </c>
      <c r="H187" s="222">
        <f t="shared" si="43"/>
        <v>6.4342899999999996E-3</v>
      </c>
      <c r="I187" s="223">
        <f t="shared" si="43"/>
        <v>0.10597758</v>
      </c>
      <c r="J187" s="172">
        <f t="shared" si="58"/>
        <v>-0.93928630942506897</v>
      </c>
      <c r="K187" s="222">
        <f t="shared" si="44"/>
        <v>1.5421E-4</v>
      </c>
      <c r="L187" s="223">
        <f t="shared" si="44"/>
        <v>0</v>
      </c>
      <c r="M187" s="172" t="str">
        <f t="shared" si="59"/>
        <v>n.a.</v>
      </c>
      <c r="N187" s="222">
        <f t="shared" si="45"/>
        <v>0.25636049999999999</v>
      </c>
      <c r="O187" s="223">
        <f t="shared" si="45"/>
        <v>0.24093321000000004</v>
      </c>
      <c r="P187" s="172">
        <f t="shared" si="60"/>
        <v>6.403139691701254E-2</v>
      </c>
      <c r="Q187" s="222">
        <f t="shared" si="46"/>
        <v>0.30502137200000001</v>
      </c>
      <c r="R187" s="223">
        <f t="shared" si="46"/>
        <v>0.29270194600000005</v>
      </c>
      <c r="S187" s="172">
        <f t="shared" si="61"/>
        <v>4.208863715583222E-2</v>
      </c>
      <c r="U187" s="603">
        <f t="shared" si="62"/>
        <v>0</v>
      </c>
      <c r="V187" s="603">
        <f t="shared" si="54"/>
        <v>0</v>
      </c>
    </row>
    <row r="188" spans="1:22" ht="13" hidden="1" outlineLevel="1" x14ac:dyDescent="0.3">
      <c r="A188" s="182" t="str">
        <f t="shared" si="40"/>
        <v>High-end Scanners</v>
      </c>
      <c r="B188" s="222">
        <f t="shared" ref="B188:C203" si="63">B89/1000</f>
        <v>0.75945034700000003</v>
      </c>
      <c r="C188" s="223">
        <f t="shared" si="63"/>
        <v>0.67572604500000011</v>
      </c>
      <c r="D188" s="172">
        <f t="shared" si="56"/>
        <v>0.12390273043271538</v>
      </c>
      <c r="E188" s="222">
        <f t="shared" ref="E188:F203" si="64">E89/1000</f>
        <v>0.29496681999999996</v>
      </c>
      <c r="F188" s="223">
        <f t="shared" si="64"/>
        <v>9.2879200000000023E-2</v>
      </c>
      <c r="G188" s="172">
        <f t="shared" si="57"/>
        <v>2.1758113764976432</v>
      </c>
      <c r="H188" s="222">
        <f t="shared" ref="H188:I203" si="65">H89/1000</f>
        <v>2.2878E-3</v>
      </c>
      <c r="I188" s="223">
        <f t="shared" si="65"/>
        <v>9.1049180000000007E-2</v>
      </c>
      <c r="J188" s="172">
        <f t="shared" si="58"/>
        <v>-0.97487292032723416</v>
      </c>
      <c r="K188" s="222">
        <f t="shared" ref="K188:L203" si="66">K89/1000</f>
        <v>0</v>
      </c>
      <c r="L188" s="223">
        <f t="shared" si="66"/>
        <v>0</v>
      </c>
      <c r="M188" s="172" t="str">
        <f t="shared" si="59"/>
        <v>n.a.</v>
      </c>
      <c r="N188" s="222">
        <f t="shared" ref="N188:O203" si="67">N89/1000</f>
        <v>0.24009274</v>
      </c>
      <c r="O188" s="223">
        <f t="shared" si="67"/>
        <v>0.23637152000000003</v>
      </c>
      <c r="P188" s="172">
        <f t="shared" si="60"/>
        <v>1.574309798405471E-2</v>
      </c>
      <c r="Q188" s="222">
        <f t="shared" ref="Q188:R203" si="68">Q89/1000</f>
        <v>0.22210298699999997</v>
      </c>
      <c r="R188" s="223">
        <f t="shared" si="68"/>
        <v>0.25542614499999999</v>
      </c>
      <c r="S188" s="172">
        <f t="shared" si="61"/>
        <v>-0.13046103013456212</v>
      </c>
      <c r="U188" s="603">
        <f t="shared" si="62"/>
        <v>0</v>
      </c>
      <c r="V188" s="603">
        <f t="shared" si="54"/>
        <v>0</v>
      </c>
    </row>
    <row r="189" spans="1:22" ht="13" hidden="1" outlineLevel="1" x14ac:dyDescent="0.3">
      <c r="A189" s="182" t="str">
        <f t="shared" si="40"/>
        <v>Accessories TLS</v>
      </c>
      <c r="B189" s="222">
        <f t="shared" si="63"/>
        <v>0.14238626500000001</v>
      </c>
      <c r="C189" s="223">
        <f t="shared" si="63"/>
        <v>6.2237091000000001E-2</v>
      </c>
      <c r="D189" s="172">
        <f t="shared" si="56"/>
        <v>1.2878039881394843</v>
      </c>
      <c r="E189" s="222">
        <f t="shared" si="64"/>
        <v>3.8899419999999997E-2</v>
      </c>
      <c r="F189" s="223">
        <f t="shared" si="64"/>
        <v>5.4711999999999998E-3</v>
      </c>
      <c r="G189" s="172">
        <f t="shared" si="57"/>
        <v>6.1098515864892526</v>
      </c>
      <c r="H189" s="222">
        <f t="shared" si="65"/>
        <v>4.1464900000000001E-3</v>
      </c>
      <c r="I189" s="223">
        <f t="shared" si="65"/>
        <v>1.49284E-2</v>
      </c>
      <c r="J189" s="172">
        <f t="shared" si="58"/>
        <v>-0.7222414994239168</v>
      </c>
      <c r="K189" s="222">
        <f t="shared" si="66"/>
        <v>1.5421E-4</v>
      </c>
      <c r="L189" s="223">
        <f t="shared" si="66"/>
        <v>0</v>
      </c>
      <c r="M189" s="172" t="str">
        <f t="shared" si="59"/>
        <v>n.a.</v>
      </c>
      <c r="N189" s="222">
        <f t="shared" si="67"/>
        <v>1.6267759999999999E-2</v>
      </c>
      <c r="O189" s="223">
        <f t="shared" si="67"/>
        <v>4.5616900000000002E-3</v>
      </c>
      <c r="P189" s="172">
        <f t="shared" si="60"/>
        <v>2.5661695555813742</v>
      </c>
      <c r="Q189" s="222">
        <f t="shared" si="68"/>
        <v>8.2918384999999997E-2</v>
      </c>
      <c r="R189" s="223">
        <f t="shared" si="68"/>
        <v>3.7275801000000004E-2</v>
      </c>
      <c r="S189" s="172">
        <f t="shared" si="61"/>
        <v>1.2244561558851541</v>
      </c>
      <c r="U189" s="603">
        <f t="shared" si="62"/>
        <v>0</v>
      </c>
      <c r="V189" s="603">
        <f t="shared" si="54"/>
        <v>0</v>
      </c>
    </row>
    <row r="190" spans="1:22" ht="13" hidden="1" outlineLevel="1" x14ac:dyDescent="0.3">
      <c r="A190" s="182" t="str">
        <f t="shared" si="40"/>
        <v>Other TLS</v>
      </c>
      <c r="B190" s="222">
        <f t="shared" si="63"/>
        <v>0</v>
      </c>
      <c r="C190" s="223">
        <f t="shared" si="63"/>
        <v>0</v>
      </c>
      <c r="D190" s="172" t="str">
        <f t="shared" si="56"/>
        <v>n.a.</v>
      </c>
      <c r="E190" s="222">
        <f t="shared" si="64"/>
        <v>0</v>
      </c>
      <c r="F190" s="223">
        <f t="shared" si="64"/>
        <v>0</v>
      </c>
      <c r="G190" s="172" t="str">
        <f t="shared" si="57"/>
        <v>n.a.</v>
      </c>
      <c r="H190" s="222">
        <f t="shared" si="65"/>
        <v>0</v>
      </c>
      <c r="I190" s="223">
        <f t="shared" si="65"/>
        <v>0</v>
      </c>
      <c r="J190" s="172" t="str">
        <f t="shared" si="58"/>
        <v>n.a.</v>
      </c>
      <c r="K190" s="222">
        <f t="shared" si="66"/>
        <v>0</v>
      </c>
      <c r="L190" s="223">
        <f t="shared" si="66"/>
        <v>0</v>
      </c>
      <c r="M190" s="172" t="str">
        <f t="shared" si="59"/>
        <v>n.a.</v>
      </c>
      <c r="N190" s="222">
        <f t="shared" si="67"/>
        <v>0</v>
      </c>
      <c r="O190" s="223">
        <f t="shared" si="67"/>
        <v>0</v>
      </c>
      <c r="P190" s="172" t="str">
        <f t="shared" si="60"/>
        <v>n.a.</v>
      </c>
      <c r="Q190" s="222">
        <f t="shared" si="68"/>
        <v>0</v>
      </c>
      <c r="R190" s="223">
        <f t="shared" si="68"/>
        <v>0</v>
      </c>
      <c r="S190" s="172" t="str">
        <f t="shared" si="61"/>
        <v>n.a.</v>
      </c>
      <c r="U190" s="603">
        <f t="shared" si="62"/>
        <v>0</v>
      </c>
      <c r="V190" s="603">
        <f t="shared" si="54"/>
        <v>0</v>
      </c>
    </row>
    <row r="191" spans="1:22" ht="13" collapsed="1" x14ac:dyDescent="0.3">
      <c r="A191" s="181" t="str">
        <f t="shared" si="40"/>
        <v>TLS Software</v>
      </c>
      <c r="B191" s="222">
        <f t="shared" si="63"/>
        <v>0.57852702499999997</v>
      </c>
      <c r="C191" s="223">
        <f t="shared" si="63"/>
        <v>0.49106348900000002</v>
      </c>
      <c r="D191" s="172">
        <f t="shared" si="56"/>
        <v>0.17811044388193142</v>
      </c>
      <c r="E191" s="222">
        <f t="shared" si="64"/>
        <v>6.8392910000000001E-2</v>
      </c>
      <c r="F191" s="223">
        <f t="shared" si="64"/>
        <v>3.866298E-2</v>
      </c>
      <c r="G191" s="172">
        <f t="shared" si="57"/>
        <v>0.76895081548292454</v>
      </c>
      <c r="H191" s="222">
        <f t="shared" si="65"/>
        <v>2.5829799999999999E-3</v>
      </c>
      <c r="I191" s="223">
        <f t="shared" si="65"/>
        <v>1.6662519999999997E-2</v>
      </c>
      <c r="J191" s="172">
        <f t="shared" si="58"/>
        <v>-0.84498263167876164</v>
      </c>
      <c r="K191" s="222">
        <f t="shared" si="66"/>
        <v>2.9475999999999999E-3</v>
      </c>
      <c r="L191" s="223">
        <f t="shared" si="66"/>
        <v>9.5923999999999988E-4</v>
      </c>
      <c r="M191" s="172">
        <f t="shared" si="59"/>
        <v>2.0728493390600895</v>
      </c>
      <c r="N191" s="222">
        <f t="shared" si="67"/>
        <v>6.1897616000000016E-2</v>
      </c>
      <c r="O191" s="223">
        <f t="shared" si="67"/>
        <v>9.5139260000000003E-2</v>
      </c>
      <c r="P191" s="172">
        <f t="shared" si="60"/>
        <v>-0.34939985869135393</v>
      </c>
      <c r="Q191" s="222">
        <f t="shared" si="68"/>
        <v>0.442705919</v>
      </c>
      <c r="R191" s="223">
        <f t="shared" si="68"/>
        <v>0.33963948899999991</v>
      </c>
      <c r="S191" s="172">
        <f t="shared" si="61"/>
        <v>0.30345832371688708</v>
      </c>
      <c r="U191" s="603">
        <f t="shared" si="62"/>
        <v>0</v>
      </c>
      <c r="V191" s="603">
        <f t="shared" si="54"/>
        <v>0</v>
      </c>
    </row>
    <row r="192" spans="1:22" ht="13" hidden="1" outlineLevel="1" x14ac:dyDescent="0.3">
      <c r="A192" s="182" t="str">
        <f t="shared" si="40"/>
        <v>Cyclone Family</v>
      </c>
      <c r="B192" s="222">
        <f t="shared" si="63"/>
        <v>0.47438032700000005</v>
      </c>
      <c r="C192" s="223">
        <f t="shared" si="63"/>
        <v>0.42096598900000004</v>
      </c>
      <c r="D192" s="172">
        <f t="shared" si="56"/>
        <v>0.12688516268709771</v>
      </c>
      <c r="E192" s="222">
        <f t="shared" si="64"/>
        <v>6.3274789999999997E-2</v>
      </c>
      <c r="F192" s="223">
        <f t="shared" si="64"/>
        <v>3.6380820000000001E-2</v>
      </c>
      <c r="G192" s="172">
        <f t="shared" si="57"/>
        <v>0.73923484957183461</v>
      </c>
      <c r="H192" s="222">
        <f t="shared" si="65"/>
        <v>6.8400000000000004E-4</v>
      </c>
      <c r="I192" s="223">
        <f t="shared" si="65"/>
        <v>1.6224989999999998E-2</v>
      </c>
      <c r="J192" s="172">
        <f t="shared" si="58"/>
        <v>-0.95784280914811037</v>
      </c>
      <c r="K192" s="222">
        <f t="shared" si="66"/>
        <v>2.9475999999999999E-3</v>
      </c>
      <c r="L192" s="223">
        <f t="shared" si="66"/>
        <v>9.5923999999999988E-4</v>
      </c>
      <c r="M192" s="172">
        <f t="shared" si="59"/>
        <v>2.0728493390600895</v>
      </c>
      <c r="N192" s="222">
        <f t="shared" si="67"/>
        <v>4.9106276000000018E-2</v>
      </c>
      <c r="O192" s="223">
        <f t="shared" si="67"/>
        <v>8.7999250000000001E-2</v>
      </c>
      <c r="P192" s="172">
        <f t="shared" si="60"/>
        <v>-0.44196938042085565</v>
      </c>
      <c r="Q192" s="222">
        <f t="shared" si="68"/>
        <v>0.358367661</v>
      </c>
      <c r="R192" s="223">
        <f t="shared" si="68"/>
        <v>0.2794016889999999</v>
      </c>
      <c r="S192" s="172">
        <f t="shared" si="61"/>
        <v>0.28262524926969967</v>
      </c>
      <c r="U192" s="603">
        <f t="shared" si="62"/>
        <v>0</v>
      </c>
      <c r="V192" s="603">
        <f t="shared" si="54"/>
        <v>0</v>
      </c>
    </row>
    <row r="193" spans="1:22" ht="13" hidden="1" outlineLevel="1" x14ac:dyDescent="0.3">
      <c r="A193" s="182" t="str">
        <f t="shared" si="40"/>
        <v>Cloudworx Family</v>
      </c>
      <c r="B193" s="222">
        <f t="shared" si="63"/>
        <v>0.10414669799999998</v>
      </c>
      <c r="C193" s="223">
        <f t="shared" si="63"/>
        <v>7.0097499999999993E-2</v>
      </c>
      <c r="D193" s="172">
        <f t="shared" si="56"/>
        <v>0.48574054709511749</v>
      </c>
      <c r="E193" s="222">
        <f t="shared" si="64"/>
        <v>5.1181199999999994E-3</v>
      </c>
      <c r="F193" s="223">
        <f t="shared" si="64"/>
        <v>2.2821599999999997E-3</v>
      </c>
      <c r="G193" s="172">
        <f t="shared" si="57"/>
        <v>1.2426648438321592</v>
      </c>
      <c r="H193" s="222">
        <f t="shared" si="65"/>
        <v>1.89898E-3</v>
      </c>
      <c r="I193" s="223">
        <f t="shared" si="65"/>
        <v>4.3752999999999999E-4</v>
      </c>
      <c r="J193" s="172">
        <f t="shared" si="58"/>
        <v>3.3402280986446646</v>
      </c>
      <c r="K193" s="222">
        <f t="shared" si="66"/>
        <v>0</v>
      </c>
      <c r="L193" s="223">
        <f t="shared" si="66"/>
        <v>0</v>
      </c>
      <c r="M193" s="172" t="str">
        <f t="shared" si="59"/>
        <v>n.a.</v>
      </c>
      <c r="N193" s="222">
        <f t="shared" si="67"/>
        <v>1.2791340000000002E-2</v>
      </c>
      <c r="O193" s="223">
        <f t="shared" si="67"/>
        <v>7.1400099999999996E-3</v>
      </c>
      <c r="P193" s="172">
        <f t="shared" si="60"/>
        <v>0.79150169257466052</v>
      </c>
      <c r="Q193" s="222">
        <f t="shared" si="68"/>
        <v>8.4338257999999999E-2</v>
      </c>
      <c r="R193" s="223">
        <f t="shared" si="68"/>
        <v>6.0237799999999987E-2</v>
      </c>
      <c r="S193" s="172">
        <f t="shared" si="61"/>
        <v>0.40008861545408392</v>
      </c>
      <c r="U193" s="603">
        <f t="shared" si="62"/>
        <v>0</v>
      </c>
      <c r="V193" s="603">
        <f t="shared" si="54"/>
        <v>0</v>
      </c>
    </row>
    <row r="194" spans="1:22" ht="13" collapsed="1" x14ac:dyDescent="0.3">
      <c r="A194" s="180" t="str">
        <f t="shared" si="40"/>
        <v>BU M3D/UAV</v>
      </c>
      <c r="B194" s="220">
        <f t="shared" si="63"/>
        <v>0.92811778491483743</v>
      </c>
      <c r="C194" s="221">
        <f t="shared" si="63"/>
        <v>0.50708435900000004</v>
      </c>
      <c r="D194" s="175">
        <f t="shared" si="56"/>
        <v>0.8303025294354176</v>
      </c>
      <c r="E194" s="220">
        <f t="shared" si="64"/>
        <v>0</v>
      </c>
      <c r="F194" s="221">
        <f t="shared" si="64"/>
        <v>0</v>
      </c>
      <c r="G194" s="175" t="str">
        <f t="shared" si="57"/>
        <v>n.a.</v>
      </c>
      <c r="H194" s="220">
        <f t="shared" si="65"/>
        <v>3.8989999999999998E-5</v>
      </c>
      <c r="I194" s="221">
        <f t="shared" si="65"/>
        <v>2.1657099999999999E-3</v>
      </c>
      <c r="J194" s="175">
        <f t="shared" si="58"/>
        <v>-0.98199666622031578</v>
      </c>
      <c r="K194" s="220">
        <f t="shared" si="66"/>
        <v>0</v>
      </c>
      <c r="L194" s="221">
        <f t="shared" si="66"/>
        <v>2.3948900000000002E-3</v>
      </c>
      <c r="M194" s="175">
        <f t="shared" si="59"/>
        <v>-1</v>
      </c>
      <c r="N194" s="220">
        <f t="shared" si="67"/>
        <v>0.46459031491483743</v>
      </c>
      <c r="O194" s="221">
        <f t="shared" si="67"/>
        <v>0.57930250999999999</v>
      </c>
      <c r="P194" s="175">
        <f t="shared" si="60"/>
        <v>-0.19801777673147414</v>
      </c>
      <c r="Q194" s="220">
        <f t="shared" si="68"/>
        <v>0.46348848000000004</v>
      </c>
      <c r="R194" s="221">
        <f t="shared" si="68"/>
        <v>-7.6778751000000006E-2</v>
      </c>
      <c r="S194" s="175">
        <f t="shared" si="61"/>
        <v>-7.036676475760852</v>
      </c>
      <c r="U194" s="603">
        <f t="shared" si="62"/>
        <v>0</v>
      </c>
      <c r="V194" s="603">
        <f t="shared" si="54"/>
        <v>0</v>
      </c>
    </row>
    <row r="195" spans="1:22" ht="13" x14ac:dyDescent="0.3">
      <c r="A195" s="180" t="str">
        <f t="shared" si="40"/>
        <v>BU Machine Control Construction w IDS</v>
      </c>
      <c r="B195" s="220">
        <f t="shared" si="63"/>
        <v>2.9302835460000005</v>
      </c>
      <c r="C195" s="221">
        <f t="shared" si="63"/>
        <v>1.0207592330000002</v>
      </c>
      <c r="D195" s="175">
        <f t="shared" si="47"/>
        <v>1.8706902188755419</v>
      </c>
      <c r="E195" s="220">
        <f t="shared" si="64"/>
        <v>0.31867762099999997</v>
      </c>
      <c r="F195" s="221">
        <f t="shared" si="64"/>
        <v>5.1946824000000009E-2</v>
      </c>
      <c r="G195" s="175">
        <f t="shared" si="48"/>
        <v>5.1346892160336868</v>
      </c>
      <c r="H195" s="220">
        <f t="shared" si="65"/>
        <v>0.67258872000000003</v>
      </c>
      <c r="I195" s="221">
        <f t="shared" si="65"/>
        <v>0.51884982099999999</v>
      </c>
      <c r="J195" s="175">
        <f t="shared" si="49"/>
        <v>0.29630712544854099</v>
      </c>
      <c r="K195" s="220">
        <f t="shared" si="66"/>
        <v>8.4512499999999996E-4</v>
      </c>
      <c r="L195" s="221">
        <f t="shared" si="66"/>
        <v>0.16420928899999998</v>
      </c>
      <c r="M195" s="175">
        <f t="shared" si="50"/>
        <v>-0.99485336666916568</v>
      </c>
      <c r="N195" s="220">
        <f t="shared" si="67"/>
        <v>1.4048569530000001</v>
      </c>
      <c r="O195" s="221">
        <f t="shared" si="67"/>
        <v>0.19541153700000005</v>
      </c>
      <c r="P195" s="175">
        <f t="shared" si="51"/>
        <v>6.1892221645030085</v>
      </c>
      <c r="Q195" s="220">
        <f t="shared" si="68"/>
        <v>0.53331512699999994</v>
      </c>
      <c r="R195" s="221">
        <f t="shared" si="68"/>
        <v>9.0341762000000006E-2</v>
      </c>
      <c r="S195" s="175">
        <f t="shared" si="55"/>
        <v>4.9033066789199875</v>
      </c>
      <c r="U195" s="603">
        <f t="shared" si="53"/>
        <v>0</v>
      </c>
      <c r="V195" s="603">
        <f t="shared" si="54"/>
        <v>0</v>
      </c>
    </row>
    <row r="196" spans="1:22" ht="13" x14ac:dyDescent="0.3">
      <c r="A196" s="180" t="str">
        <f t="shared" si="40"/>
        <v>BU Measuring Tools w IDS</v>
      </c>
      <c r="B196" s="220">
        <f t="shared" si="63"/>
        <v>1.0313489550000001</v>
      </c>
      <c r="C196" s="221">
        <f t="shared" si="63"/>
        <v>0.70834646099999998</v>
      </c>
      <c r="D196" s="175">
        <f t="shared" si="47"/>
        <v>0.45599506990407646</v>
      </c>
      <c r="E196" s="220">
        <f t="shared" si="64"/>
        <v>8.3894430000000006E-2</v>
      </c>
      <c r="F196" s="221">
        <f t="shared" si="64"/>
        <v>2.4220699999999998E-2</v>
      </c>
      <c r="G196" s="175">
        <f t="shared" si="48"/>
        <v>2.4637491897426589</v>
      </c>
      <c r="H196" s="220">
        <f t="shared" si="65"/>
        <v>3.7730819999999991E-2</v>
      </c>
      <c r="I196" s="221">
        <f t="shared" si="65"/>
        <v>2.8707120000000003E-2</v>
      </c>
      <c r="J196" s="175">
        <f t="shared" si="49"/>
        <v>0.3143366523705613</v>
      </c>
      <c r="K196" s="220">
        <f t="shared" si="66"/>
        <v>8.1753010000000001E-2</v>
      </c>
      <c r="L196" s="221">
        <f t="shared" si="66"/>
        <v>0.21344948000000002</v>
      </c>
      <c r="M196" s="175">
        <f t="shared" si="50"/>
        <v>-0.61699128992958907</v>
      </c>
      <c r="N196" s="220">
        <f t="shared" si="67"/>
        <v>0.42106226000000002</v>
      </c>
      <c r="O196" s="221">
        <f t="shared" si="67"/>
        <v>0.15846049999999998</v>
      </c>
      <c r="P196" s="175">
        <f t="shared" si="51"/>
        <v>1.6572064331489558</v>
      </c>
      <c r="Q196" s="220">
        <f t="shared" si="68"/>
        <v>0.40690843500000001</v>
      </c>
      <c r="R196" s="221">
        <f t="shared" si="68"/>
        <v>0.283508661</v>
      </c>
      <c r="S196" s="175">
        <f t="shared" si="55"/>
        <v>0.43525927414259846</v>
      </c>
      <c r="U196" s="603">
        <f t="shared" si="53"/>
        <v>0</v>
      </c>
      <c r="V196" s="603">
        <f t="shared" si="54"/>
        <v>0</v>
      </c>
    </row>
    <row r="197" spans="1:22" ht="13" x14ac:dyDescent="0.3">
      <c r="A197" s="180" t="str">
        <f t="shared" si="40"/>
        <v>BU Construction Tools w IDS</v>
      </c>
      <c r="B197" s="220">
        <f t="shared" si="63"/>
        <v>0.77333423999999995</v>
      </c>
      <c r="C197" s="221">
        <f t="shared" si="63"/>
        <v>0.6695306510000002</v>
      </c>
      <c r="D197" s="175">
        <f t="shared" si="47"/>
        <v>0.15503933814674564</v>
      </c>
      <c r="E197" s="220">
        <f t="shared" si="64"/>
        <v>1.5876959999999999E-2</v>
      </c>
      <c r="F197" s="221">
        <f t="shared" si="64"/>
        <v>1.988674E-2</v>
      </c>
      <c r="G197" s="175">
        <f t="shared" si="48"/>
        <v>-0.20163083542098914</v>
      </c>
      <c r="H197" s="220">
        <f t="shared" si="65"/>
        <v>1.1511710000000001E-2</v>
      </c>
      <c r="I197" s="221">
        <f t="shared" si="65"/>
        <v>7.1280429999999992E-2</v>
      </c>
      <c r="J197" s="175">
        <f t="shared" si="49"/>
        <v>-0.83850111454153686</v>
      </c>
      <c r="K197" s="220">
        <f t="shared" si="66"/>
        <v>8.3831290000000017E-2</v>
      </c>
      <c r="L197" s="221">
        <f t="shared" si="66"/>
        <v>0.24358861999999998</v>
      </c>
      <c r="M197" s="175">
        <f t="shared" si="50"/>
        <v>-0.65584890624200742</v>
      </c>
      <c r="N197" s="220">
        <f t="shared" si="67"/>
        <v>0.47052401700000007</v>
      </c>
      <c r="O197" s="221">
        <f t="shared" si="67"/>
        <v>0.20705335100000002</v>
      </c>
      <c r="P197" s="175">
        <f t="shared" si="51"/>
        <v>1.2724771887415627</v>
      </c>
      <c r="Q197" s="220">
        <f t="shared" si="68"/>
        <v>0.19159026299999998</v>
      </c>
      <c r="R197" s="221">
        <f t="shared" si="68"/>
        <v>0.12772150999999998</v>
      </c>
      <c r="S197" s="175">
        <f t="shared" si="55"/>
        <v>0.5000626206188763</v>
      </c>
      <c r="U197" s="603">
        <f t="shared" si="53"/>
        <v>0</v>
      </c>
      <c r="V197" s="603">
        <f t="shared" si="54"/>
        <v>2.4980018054066022E-16</v>
      </c>
    </row>
    <row r="198" spans="1:22" ht="13" x14ac:dyDescent="0.3">
      <c r="A198" s="180" t="str">
        <f t="shared" si="40"/>
        <v>BU Detection w IDS</v>
      </c>
      <c r="B198" s="220">
        <f t="shared" si="63"/>
        <v>0.33704158400000001</v>
      </c>
      <c r="C198" s="221">
        <f t="shared" si="63"/>
        <v>0.23670996699999999</v>
      </c>
      <c r="D198" s="175">
        <f t="shared" si="47"/>
        <v>0.42385886100013703</v>
      </c>
      <c r="E198" s="220">
        <f t="shared" si="64"/>
        <v>7.6008760000000009E-2</v>
      </c>
      <c r="F198" s="221">
        <f t="shared" si="64"/>
        <v>6.2769412999999996E-2</v>
      </c>
      <c r="G198" s="175">
        <f t="shared" si="48"/>
        <v>0.21092035702165979</v>
      </c>
      <c r="H198" s="220">
        <f t="shared" si="65"/>
        <v>-7.9624899999999992E-3</v>
      </c>
      <c r="I198" s="221">
        <f t="shared" si="65"/>
        <v>3.5174290000000004E-2</v>
      </c>
      <c r="J198" s="175">
        <f t="shared" si="49"/>
        <v>-1.2263724441914818</v>
      </c>
      <c r="K198" s="220">
        <f t="shared" si="66"/>
        <v>0</v>
      </c>
      <c r="L198" s="221">
        <f t="shared" si="66"/>
        <v>2.8673280000000002E-2</v>
      </c>
      <c r="M198" s="175">
        <f t="shared" si="50"/>
        <v>-1</v>
      </c>
      <c r="N198" s="220">
        <f t="shared" si="67"/>
        <v>0.17364282</v>
      </c>
      <c r="O198" s="221">
        <f t="shared" si="67"/>
        <v>6.8742689999999995E-2</v>
      </c>
      <c r="P198" s="175">
        <f t="shared" si="51"/>
        <v>1.5259823262662549</v>
      </c>
      <c r="Q198" s="220">
        <f t="shared" si="68"/>
        <v>9.5352493999999996E-2</v>
      </c>
      <c r="R198" s="221">
        <f t="shared" si="68"/>
        <v>4.1350293999999996E-2</v>
      </c>
      <c r="S198" s="175">
        <f t="shared" si="55"/>
        <v>1.3059689490962265</v>
      </c>
      <c r="U198" s="603">
        <f t="shared" si="53"/>
        <v>0</v>
      </c>
      <c r="V198" s="603">
        <f t="shared" si="54"/>
        <v>0</v>
      </c>
    </row>
    <row r="199" spans="1:22" ht="13" x14ac:dyDescent="0.3">
      <c r="A199" s="180" t="s">
        <v>1288</v>
      </c>
      <c r="B199" s="220">
        <f t="shared" si="63"/>
        <v>0.22396347000000003</v>
      </c>
      <c r="C199" s="221">
        <f t="shared" si="63"/>
        <v>6.3138357999999992E-2</v>
      </c>
      <c r="D199" s="175">
        <f t="shared" si="47"/>
        <v>2.5471855318125325</v>
      </c>
      <c r="E199" s="220">
        <f t="shared" si="64"/>
        <v>6.4819810000000005E-2</v>
      </c>
      <c r="F199" s="221">
        <f t="shared" si="64"/>
        <v>1.5463419999999999E-2</v>
      </c>
      <c r="G199" s="175">
        <f t="shared" si="48"/>
        <v>3.1918159113572555</v>
      </c>
      <c r="H199" s="220">
        <f t="shared" si="65"/>
        <v>8.6799000000000002E-4</v>
      </c>
      <c r="I199" s="221">
        <f t="shared" si="65"/>
        <v>2.9275299999999998E-3</v>
      </c>
      <c r="J199" s="175">
        <f t="shared" si="49"/>
        <v>-0.70350773518973331</v>
      </c>
      <c r="K199" s="220">
        <f t="shared" si="66"/>
        <v>0</v>
      </c>
      <c r="L199" s="221">
        <f t="shared" si="66"/>
        <v>7.2671999999999993E-4</v>
      </c>
      <c r="M199" s="175">
        <f t="shared" si="50"/>
        <v>-1</v>
      </c>
      <c r="N199" s="220">
        <f t="shared" si="67"/>
        <v>8.3420450000000007E-2</v>
      </c>
      <c r="O199" s="221">
        <f t="shared" si="67"/>
        <v>4.4360369999999996E-2</v>
      </c>
      <c r="P199" s="175">
        <f t="shared" si="51"/>
        <v>0.88051745285262539</v>
      </c>
      <c r="Q199" s="220">
        <f t="shared" si="68"/>
        <v>7.485522E-2</v>
      </c>
      <c r="R199" s="221">
        <f t="shared" si="68"/>
        <v>-3.3968200000000017E-4</v>
      </c>
      <c r="S199" s="175">
        <f t="shared" si="55"/>
        <v>-221.36852114624844</v>
      </c>
      <c r="U199" s="603">
        <f t="shared" si="53"/>
        <v>0</v>
      </c>
      <c r="V199" s="603">
        <f t="shared" si="54"/>
        <v>-7.0473141211557788E-19</v>
      </c>
    </row>
    <row r="200" spans="1:22" ht="13" x14ac:dyDescent="0.3">
      <c r="A200" s="180" t="str">
        <f>A101</f>
        <v>Div Agtek GSR</v>
      </c>
      <c r="B200" s="220">
        <f t="shared" si="63"/>
        <v>0</v>
      </c>
      <c r="C200" s="221">
        <f t="shared" si="63"/>
        <v>0</v>
      </c>
      <c r="D200" s="175" t="str">
        <f t="shared" si="47"/>
        <v>n.a.</v>
      </c>
      <c r="E200" s="220">
        <f t="shared" si="64"/>
        <v>0</v>
      </c>
      <c r="F200" s="221">
        <f t="shared" si="64"/>
        <v>0</v>
      </c>
      <c r="G200" s="175" t="str">
        <f t="shared" si="48"/>
        <v>n.a.</v>
      </c>
      <c r="H200" s="220">
        <f t="shared" si="65"/>
        <v>0</v>
      </c>
      <c r="I200" s="221">
        <f t="shared" si="65"/>
        <v>0</v>
      </c>
      <c r="J200" s="175" t="str">
        <f t="shared" si="49"/>
        <v>n.a.</v>
      </c>
      <c r="K200" s="220">
        <f t="shared" si="66"/>
        <v>0</v>
      </c>
      <c r="L200" s="221">
        <f t="shared" si="66"/>
        <v>0</v>
      </c>
      <c r="M200" s="175" t="str">
        <f t="shared" si="50"/>
        <v>n.a.</v>
      </c>
      <c r="N200" s="220">
        <f t="shared" si="67"/>
        <v>0</v>
      </c>
      <c r="O200" s="221">
        <f t="shared" si="67"/>
        <v>0</v>
      </c>
      <c r="P200" s="175" t="str">
        <f t="shared" si="51"/>
        <v>n.a.</v>
      </c>
      <c r="Q200" s="220">
        <f t="shared" si="68"/>
        <v>0</v>
      </c>
      <c r="R200" s="221">
        <f t="shared" si="68"/>
        <v>0</v>
      </c>
      <c r="S200" s="175" t="str">
        <f t="shared" si="55"/>
        <v>n.a.</v>
      </c>
      <c r="U200" s="603">
        <f t="shared" si="53"/>
        <v>0</v>
      </c>
      <c r="V200" s="603">
        <f t="shared" si="54"/>
        <v>0</v>
      </c>
    </row>
    <row r="201" spans="1:22" ht="13" x14ac:dyDescent="0.3">
      <c r="A201" s="180" t="str">
        <f>A102</f>
        <v>Div Regional Dealer</v>
      </c>
      <c r="B201" s="220">
        <f t="shared" si="63"/>
        <v>6.3931295270000001</v>
      </c>
      <c r="C201" s="221">
        <f t="shared" si="63"/>
        <v>4.1539843039999997</v>
      </c>
      <c r="D201" s="175">
        <f t="shared" si="47"/>
        <v>0.53903555216707444</v>
      </c>
      <c r="E201" s="220">
        <f t="shared" si="64"/>
        <v>6.0721266700000003</v>
      </c>
      <c r="F201" s="221">
        <f t="shared" si="64"/>
        <v>3.7771350340000001</v>
      </c>
      <c r="G201" s="175">
        <f t="shared" si="48"/>
        <v>0.60760116208225567</v>
      </c>
      <c r="H201" s="220">
        <f t="shared" si="65"/>
        <v>0.18994133400000002</v>
      </c>
      <c r="I201" s="221">
        <f t="shared" si="65"/>
        <v>0.37044737099999997</v>
      </c>
      <c r="J201" s="175">
        <f t="shared" si="49"/>
        <v>-0.48726499667883993</v>
      </c>
      <c r="K201" s="220">
        <f t="shared" si="66"/>
        <v>0.11986923799999999</v>
      </c>
      <c r="L201" s="221">
        <f t="shared" si="66"/>
        <v>8.9689000000000012E-4</v>
      </c>
      <c r="M201" s="175">
        <f t="shared" si="50"/>
        <v>132.64987679648561</v>
      </c>
      <c r="N201" s="220">
        <f t="shared" si="67"/>
        <v>6.6552500000000004E-4</v>
      </c>
      <c r="O201" s="221">
        <f t="shared" si="67"/>
        <v>1.3896890000000002E-3</v>
      </c>
      <c r="P201" s="175">
        <f t="shared" si="51"/>
        <v>-0.52109788592987361</v>
      </c>
      <c r="Q201" s="220">
        <f t="shared" si="68"/>
        <v>1.052676E-2</v>
      </c>
      <c r="R201" s="221">
        <f t="shared" si="68"/>
        <v>4.1153199999999935E-3</v>
      </c>
      <c r="S201" s="175">
        <f t="shared" si="55"/>
        <v>1.5579444611840674</v>
      </c>
      <c r="U201" s="603">
        <f t="shared" si="53"/>
        <v>-1.4224732503009818E-16</v>
      </c>
      <c r="V201" s="603">
        <f t="shared" si="54"/>
        <v>-2.8275992658421956E-16</v>
      </c>
    </row>
    <row r="202" spans="1:22" ht="13" x14ac:dyDescent="0.3">
      <c r="A202" s="180" t="str">
        <f>A103</f>
        <v>Leica Shared Services</v>
      </c>
      <c r="B202" s="220">
        <f t="shared" si="63"/>
        <v>2.2229999999999999E-5</v>
      </c>
      <c r="C202" s="221">
        <f t="shared" si="63"/>
        <v>3.2022399999999999E-3</v>
      </c>
      <c r="D202" s="175">
        <f t="shared" ref="D202" si="69">IF(ISERROR(B202/C202-1),"n.a.",B202/C202-1)</f>
        <v>-0.99305798441091231</v>
      </c>
      <c r="E202" s="220">
        <f t="shared" si="64"/>
        <v>0</v>
      </c>
      <c r="F202" s="221">
        <f t="shared" si="64"/>
        <v>3.0599999999999999E-6</v>
      </c>
      <c r="G202" s="175">
        <f t="shared" ref="G202" si="70">IF(ISERROR(E202/F202-1),"n.a.",E202/F202-1)</f>
        <v>-1</v>
      </c>
      <c r="H202" s="220">
        <f t="shared" si="65"/>
        <v>0</v>
      </c>
      <c r="I202" s="221">
        <f t="shared" si="65"/>
        <v>3.5373800000000001E-3</v>
      </c>
      <c r="J202" s="175">
        <f t="shared" ref="J202" si="71">IF(ISERROR(H202/I202-1),"n.a.",H202/I202-1)</f>
        <v>-1</v>
      </c>
      <c r="K202" s="220">
        <f t="shared" si="66"/>
        <v>8.4100000000000008E-6</v>
      </c>
      <c r="L202" s="221">
        <f t="shared" si="66"/>
        <v>-6.9392E-4</v>
      </c>
      <c r="M202" s="175">
        <f t="shared" ref="M202" si="72">IF(ISERROR(K202/L202-1),"n.a.",K202/L202-1)</f>
        <v>-1.0121195526861886</v>
      </c>
      <c r="N202" s="220">
        <f t="shared" si="67"/>
        <v>0</v>
      </c>
      <c r="O202" s="221">
        <f t="shared" si="67"/>
        <v>9.2860000000000002E-5</v>
      </c>
      <c r="P202" s="175">
        <f t="shared" ref="P202" si="73">IF(ISERROR(N202/O202-1),"n.a.",N202/O202-1)</f>
        <v>-1</v>
      </c>
      <c r="Q202" s="220">
        <f t="shared" si="68"/>
        <v>1.3820000000000002E-5</v>
      </c>
      <c r="R202" s="221">
        <f t="shared" si="68"/>
        <v>2.6285999999999996E-4</v>
      </c>
      <c r="S202" s="175">
        <f t="shared" si="55"/>
        <v>-0.94742448451647265</v>
      </c>
      <c r="U202" s="603">
        <f t="shared" si="53"/>
        <v>0</v>
      </c>
      <c r="V202" s="603">
        <f t="shared" si="54"/>
        <v>0</v>
      </c>
    </row>
    <row r="203" spans="1:22" ht="13" x14ac:dyDescent="0.3">
      <c r="A203" s="180" t="str">
        <f>A104</f>
        <v>GSR IDS</v>
      </c>
      <c r="B203" s="220">
        <f t="shared" si="63"/>
        <v>-2.7373265879999997</v>
      </c>
      <c r="C203" s="221">
        <f t="shared" si="63"/>
        <v>-2.3631515950000002</v>
      </c>
      <c r="D203" s="175">
        <f t="shared" ref="D203:D205" si="74">IF(ISERROR(B203/C203-1),"n.a.",B203/C203-1)</f>
        <v>0.15833727882362103</v>
      </c>
      <c r="E203" s="220">
        <f t="shared" si="64"/>
        <v>-2.4042992209999996</v>
      </c>
      <c r="F203" s="221">
        <f t="shared" si="64"/>
        <v>-1.3741477329999998</v>
      </c>
      <c r="G203" s="175">
        <f t="shared" ref="G203" si="75">IF(ISERROR(E203/F203-1),"n.a.",E203/F203-1)</f>
        <v>0.74966574791125451</v>
      </c>
      <c r="H203" s="220">
        <f t="shared" si="65"/>
        <v>-0.33302736699999991</v>
      </c>
      <c r="I203" s="221">
        <f t="shared" si="65"/>
        <v>-0.98900386200000023</v>
      </c>
      <c r="J203" s="175">
        <f t="shared" ref="J203" si="76">IF(ISERROR(H203/I203-1),"n.a.",H203/I203-1)</f>
        <v>-0.66326990237779293</v>
      </c>
      <c r="K203" s="220">
        <f t="shared" si="66"/>
        <v>0</v>
      </c>
      <c r="L203" s="221">
        <f t="shared" si="66"/>
        <v>0</v>
      </c>
      <c r="M203" s="175" t="str">
        <f t="shared" ref="M203" si="77">IF(ISERROR(K203/L203-1),"n.a.",K203/L203-1)</f>
        <v>n.a.</v>
      </c>
      <c r="N203" s="220">
        <f t="shared" si="67"/>
        <v>0</v>
      </c>
      <c r="O203" s="221">
        <f t="shared" si="67"/>
        <v>0</v>
      </c>
      <c r="P203" s="175" t="str">
        <f t="shared" ref="P203" si="78">IF(ISERROR(N203/O203-1),"n.a.",N203/O203-1)</f>
        <v>n.a.</v>
      </c>
      <c r="Q203" s="220">
        <f t="shared" si="68"/>
        <v>0</v>
      </c>
      <c r="R203" s="221">
        <f t="shared" si="68"/>
        <v>0</v>
      </c>
      <c r="S203" s="175" t="str">
        <f t="shared" si="55"/>
        <v>n.a.</v>
      </c>
      <c r="U203" s="603">
        <f t="shared" si="53"/>
        <v>-2.2204460492503131E-16</v>
      </c>
      <c r="V203" s="603">
        <f t="shared" si="54"/>
        <v>-1.1102230246251565E-16</v>
      </c>
    </row>
    <row r="204" spans="1:22" ht="13" x14ac:dyDescent="0.3">
      <c r="A204" s="173"/>
      <c r="B204" s="221"/>
      <c r="C204" s="221"/>
      <c r="D204" s="424"/>
      <c r="E204" s="221"/>
      <c r="F204" s="221"/>
      <c r="G204" s="424"/>
      <c r="H204" s="221"/>
      <c r="I204" s="221"/>
      <c r="J204" s="424"/>
      <c r="K204" s="221"/>
      <c r="L204" s="221"/>
      <c r="M204" s="424"/>
      <c r="N204" s="221"/>
      <c r="O204" s="221"/>
      <c r="P204" s="424"/>
      <c r="Q204" s="221"/>
      <c r="R204" s="221"/>
      <c r="S204" s="424"/>
      <c r="U204" s="603"/>
      <c r="V204" s="603"/>
    </row>
    <row r="205" spans="1:22" ht="13" x14ac:dyDescent="0.3">
      <c r="A205" s="180" t="str">
        <f>A106</f>
        <v>BU ABS</v>
      </c>
      <c r="B205" s="220">
        <f>B106/1000</f>
        <v>0.93417091901088378</v>
      </c>
      <c r="C205" s="221">
        <f>C106/1000</f>
        <v>2.0151731480000001</v>
      </c>
      <c r="D205" s="175">
        <f t="shared" si="74"/>
        <v>-0.53643143769654689</v>
      </c>
      <c r="E205" s="220">
        <f>E106/1000</f>
        <v>3.3153631999999995E-2</v>
      </c>
      <c r="F205" s="221">
        <f>F106/1000</f>
        <v>0.35677958399999998</v>
      </c>
      <c r="G205" s="175">
        <f t="shared" si="48"/>
        <v>-0.90707531067696967</v>
      </c>
      <c r="H205" s="220">
        <f>H106/1000</f>
        <v>4.584448E-2</v>
      </c>
      <c r="I205" s="221">
        <f>I106/1000</f>
        <v>0.114766835</v>
      </c>
      <c r="J205" s="175">
        <f t="shared" si="49"/>
        <v>-0.60054243893717207</v>
      </c>
      <c r="K205" s="220">
        <f>K106/1000</f>
        <v>2.1069561000000001E-2</v>
      </c>
      <c r="L205" s="221">
        <f>L106/1000</f>
        <v>0.22620632199999999</v>
      </c>
      <c r="M205" s="175">
        <f t="shared" si="50"/>
        <v>-0.90685688705022138</v>
      </c>
      <c r="N205" s="220">
        <f>N106/1000</f>
        <v>0.83410324601088381</v>
      </c>
      <c r="O205" s="221">
        <f>O106/1000</f>
        <v>1.3154880959999999</v>
      </c>
      <c r="P205" s="175">
        <f t="shared" si="51"/>
        <v>-0.36593630261867161</v>
      </c>
      <c r="Q205" s="220">
        <f>Q106/1000</f>
        <v>0</v>
      </c>
      <c r="R205" s="221">
        <f>R106/1000</f>
        <v>1.9323109999999999E-3</v>
      </c>
      <c r="S205" s="175">
        <f t="shared" ref="S205" si="79">IF(ISERROR(Q205/R205-1),"n.a.",Q205/R205-1)</f>
        <v>-1</v>
      </c>
      <c r="U205" s="603">
        <f t="shared" ref="U205" si="80">+B205-E205-H205-K205-N205-Q205</f>
        <v>0</v>
      </c>
      <c r="V205" s="603">
        <f t="shared" ref="V205" si="81">+C205-F205-I205-L205-O205-R205</f>
        <v>4.640385298237959E-16</v>
      </c>
    </row>
    <row r="207" spans="1:22" ht="13" hidden="1" outlineLevel="1" x14ac:dyDescent="0.3">
      <c r="A207" s="603" t="s">
        <v>1269</v>
      </c>
      <c r="B207" s="603">
        <f>+B168-B170-B171-B172-B173-B174-B175-B176-B177-B178-B179-B180-B181-B182-B183-B185-B186-B188-B189-B190-B192-B193-B194-B195-B196-B197-B198-B199-B200-B201-B202-B203</f>
        <v>4.4408920985006262E-15</v>
      </c>
      <c r="C207" s="603">
        <f>+C168-C170-C171-C172-C173-C174-C175-C176-C177-C178-C179-C180-C181-C182-C183-C185-C186-C188-C189-C190-C192-C193-C194-C195-C196-C197-C198-C199-C200-C201-C202-C203</f>
        <v>0</v>
      </c>
      <c r="E207" s="603">
        <f>+E168-E170-E171-E172-E173-E174-E175-E176-E177-E178-E179-E180-E181-E182-E183-E185-E186-E188-E189-E190-E192-E193-E194-E195-E196-E197-E198-E199-E200-E201-E202-E203</f>
        <v>0</v>
      </c>
      <c r="F207" s="603">
        <f>+F168-F170-F171-F172-F173-F174-F175-F176-F177-F178-F179-F180-F181-F182-F183-F185-F186-F188-F189-F190-F192-F193-F194-F195-F196-F197-F198-F199-F200-F201-F202-F203</f>
        <v>0</v>
      </c>
      <c r="H207" s="603">
        <f>+H168-H170-H171-H172-H173-H174-H175-H176-H177-H178-H179-H180-H181-H182-H183-H185-H186-H188-H189-H190-H192-H193-H194-H195-H196-H197-H198-H199-H200-H201-H202-H203</f>
        <v>0</v>
      </c>
      <c r="I207" s="603">
        <f>+I168-I170-I171-I172-I173-I174-I175-I176-I177-I178-I179-I180-I181-I182-I183-I185-I186-I188-I189-I190-I192-I193-I194-I195-I196-I197-I198-I199-I200-I201-I202-I203</f>
        <v>0</v>
      </c>
      <c r="K207" s="603">
        <f>+K168-K170-K171-K172-K173-K174-K175-K176-K177-K178-K179-K180-K181-K182-K183-K185-K186-K188-K189-K190-K192-K193-K194-K195-K196-K197-K198-K199-K200-K201-K202-K203</f>
        <v>3.6083603553033194E-19</v>
      </c>
      <c r="L207" s="603">
        <f>+L168-L170-L171-L172-L173-L174-L175-L176-L177-L178-L179-L180-L181-L182-L183-L185-L186-L188-L189-L190-L192-L193-L194-L195-L196-L197-L198-L199-L200-L201-L202-L203</f>
        <v>3.3686161499124623E-16</v>
      </c>
      <c r="N207" s="603">
        <f>+N168-N170-N171-N172-N173-N174-N175-N176-N177-N178-N179-N180-N181-N182-N183-N185-N186-N188-N189-N190-N192-N193-N194-N195-N196-N197-N198-N199-N200-N201-N202-N203</f>
        <v>-1.3876703605641971E-15</v>
      </c>
      <c r="O207" s="603">
        <f>+O168-O170-O171-O172-O173-O174-O175-O176-O177-O178-O179-O180-O181-O182-O183-O185-O186-O188-O189-O190-O192-O193-O194-O195-O196-O197-O198-O199-O200-O201-O202-O203</f>
        <v>-9.7632405632319674E-17</v>
      </c>
      <c r="Q207" s="603">
        <f>+Q168-Q170-Q171-Q172-Q173-Q174-Q175-Q176-Q177-Q178-Q179-Q180-Q181-Q182-Q183-Q185-Q186-Q188-Q189-Q190-Q192-Q193-Q194-Q195-Q196-Q197-Q198-Q199-Q200-Q201-Q202-Q203</f>
        <v>1.4690770030589134E-16</v>
      </c>
      <c r="R207" s="603">
        <f>+R168-R170-R171-R172-R173-R174-R175-R176-R177-R178-R179-R180-R181-R182-R183-R185-R186-R188-R189-R190-R192-R193-R194-R195-R196-R197-R198-R199-R200-R201-R202-R203</f>
        <v>-1.4463256980956629E-16</v>
      </c>
    </row>
    <row r="208" spans="1:22" collapsed="1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</sheetData>
  <conditionalFormatting sqref="G38">
    <cfRule type="expression" dxfId="164" priority="223">
      <formula>$D$16&gt;0</formula>
    </cfRule>
  </conditionalFormatting>
  <conditionalFormatting sqref="G35">
    <cfRule type="expression" dxfId="163" priority="222">
      <formula>$D$16&gt;0</formula>
    </cfRule>
  </conditionalFormatting>
  <conditionalFormatting sqref="P46:P47 P41 G46:G47 G41 J46:J47 J41 M46:M47 M41 AN102:AN103 AK102:AK103 AH102:AH103 AE102:AE103 AB102:AB103 Y102:Y103 G102:G103 J102:J103 M102:M103 P102:P103 P106 M106 J106 G106 Y106 AB106 AE106 AH106 AK106 AN106 P69:P100 M69:M100 J69:J100 G69:G100 AN69:AN100 AK69:AK100 AH69:AH100 AE69:AE100 AB69:AB100 Y69:Y100 S69:S100">
    <cfRule type="expression" dxfId="162" priority="237">
      <formula>G41&gt;0</formula>
    </cfRule>
  </conditionalFormatting>
  <conditionalFormatting sqref="Y48:Y49 AB48:AB49 AE48:AE49 AH48:AH49 AK48:AK49 AN48:AN49 G48:G49 J48:J49 M48:M49 P48:P49">
    <cfRule type="expression" dxfId="161" priority="236">
      <formula>G48&gt;0</formula>
    </cfRule>
  </conditionalFormatting>
  <conditionalFormatting sqref="Y52 AB52 AE52 AH52 AK52 AN52 G52 J52 M52 P52">
    <cfRule type="expression" dxfId="160" priority="235">
      <formula>G52&gt;0</formula>
    </cfRule>
  </conditionalFormatting>
  <conditionalFormatting sqref="Y15 AB15 AE15 AH15 AK15 AN15 G15 J15 M15 P15">
    <cfRule type="expression" dxfId="159" priority="234">
      <formula>G15&gt;0</formula>
    </cfRule>
  </conditionalFormatting>
  <conditionalFormatting sqref="Y50:Y51 AB50:AB51 AE50:AE51 AH50:AH51 AK50:AK51 AN50:AN51 G50:G51 J50:J51 M50:M51 P50:P51">
    <cfRule type="expression" dxfId="158" priority="232">
      <formula>G50&gt;0</formula>
    </cfRule>
  </conditionalFormatting>
  <conditionalFormatting sqref="G151 J151 M151 M156:M157 J156:J157 G156:G157 D156:D157 G203:G205 J203:J205 M203:M205 D203:D205 D120:D146 M120:M149 J120:J149 G120:G149 P120:P157 S120:S157 D169:D194 D198:D201 M169:M194 M198:M201 J169:J194 J198:J201 G169:G194 G198:G201 S168:S205 P168:P205">
    <cfRule type="expression" dxfId="157" priority="143">
      <formula>ROUND(B120,1)=0</formula>
    </cfRule>
    <cfRule type="expression" dxfId="156" priority="231">
      <formula>D120&gt;0</formula>
    </cfRule>
  </conditionalFormatting>
  <conditionalFormatting sqref="P38">
    <cfRule type="expression" dxfId="155" priority="214">
      <formula>$D$16&gt;0</formula>
    </cfRule>
  </conditionalFormatting>
  <conditionalFormatting sqref="P35">
    <cfRule type="expression" dxfId="154" priority="213">
      <formula>$D$16&gt;0</formula>
    </cfRule>
  </conditionalFormatting>
  <conditionalFormatting sqref="P34">
    <cfRule type="expression" dxfId="153" priority="212">
      <formula>$D$16&gt;0</formula>
    </cfRule>
  </conditionalFormatting>
  <conditionalFormatting sqref="P157 M157 J157 G157">
    <cfRule type="expression" dxfId="152" priority="227">
      <formula>G157&gt;0</formula>
    </cfRule>
  </conditionalFormatting>
  <conditionalFormatting sqref="G120 J120 M120 P120">
    <cfRule type="expression" dxfId="151" priority="226">
      <formula>G120&gt;0</formula>
    </cfRule>
  </conditionalFormatting>
  <conditionalFormatting sqref="G156 J156 M156 P156">
    <cfRule type="expression" dxfId="150" priority="224">
      <formula>G156&gt;0</formula>
    </cfRule>
  </conditionalFormatting>
  <conditionalFormatting sqref="J34">
    <cfRule type="expression" dxfId="149" priority="218">
      <formula>$D$16&gt;0</formula>
    </cfRule>
  </conditionalFormatting>
  <conditionalFormatting sqref="M38">
    <cfRule type="expression" dxfId="148" priority="217">
      <formula>$D$16&gt;0</formula>
    </cfRule>
  </conditionalFormatting>
  <conditionalFormatting sqref="M35">
    <cfRule type="expression" dxfId="147" priority="216">
      <formula>$D$16&gt;0</formula>
    </cfRule>
  </conditionalFormatting>
  <conditionalFormatting sqref="G34">
    <cfRule type="expression" dxfId="146" priority="221">
      <formula>$D$16&gt;0</formula>
    </cfRule>
  </conditionalFormatting>
  <conditionalFormatting sqref="J38">
    <cfRule type="expression" dxfId="145" priority="220">
      <formula>$D$16&gt;0</formula>
    </cfRule>
  </conditionalFormatting>
  <conditionalFormatting sqref="J35">
    <cfRule type="expression" dxfId="144" priority="219">
      <formula>$D$16&gt;0</formula>
    </cfRule>
  </conditionalFormatting>
  <conditionalFormatting sqref="M34">
    <cfRule type="expression" dxfId="143" priority="215">
      <formula>$D$16&gt;0</formula>
    </cfRule>
  </conditionalFormatting>
  <conditionalFormatting sqref="G89">
    <cfRule type="expression" dxfId="142" priority="195">
      <formula>$D$16&gt;0</formula>
    </cfRule>
  </conditionalFormatting>
  <conditionalFormatting sqref="G88">
    <cfRule type="expression" dxfId="141" priority="194">
      <formula>$D$16&gt;0</formula>
    </cfRule>
  </conditionalFormatting>
  <conditionalFormatting sqref="J92">
    <cfRule type="expression" dxfId="140" priority="187">
      <formula>$D$16&gt;0</formula>
    </cfRule>
  </conditionalFormatting>
  <conditionalFormatting sqref="J102:J103">
    <cfRule type="expression" dxfId="139" priority="184">
      <formula>J102&gt;0</formula>
    </cfRule>
  </conditionalFormatting>
  <conditionalFormatting sqref="J106">
    <cfRule type="expression" dxfId="138" priority="183">
      <formula>J106&gt;0</formula>
    </cfRule>
  </conditionalFormatting>
  <conditionalFormatting sqref="J69">
    <cfRule type="expression" dxfId="137" priority="182">
      <formula>J69&gt;0</formula>
    </cfRule>
  </conditionalFormatting>
  <conditionalFormatting sqref="G92">
    <cfRule type="expression" dxfId="136" priority="196">
      <formula>$D$16&gt;0</formula>
    </cfRule>
  </conditionalFormatting>
  <conditionalFormatting sqref="G102:G103">
    <cfRule type="expression" dxfId="135" priority="193">
      <formula>G102&gt;0</formula>
    </cfRule>
  </conditionalFormatting>
  <conditionalFormatting sqref="G106">
    <cfRule type="expression" dxfId="134" priority="192">
      <formula>G106&gt;0</formula>
    </cfRule>
  </conditionalFormatting>
  <conditionalFormatting sqref="G69">
    <cfRule type="expression" dxfId="133" priority="191">
      <formula>G69&gt;0</formula>
    </cfRule>
  </conditionalFormatting>
  <conditionalFormatting sqref="J89">
    <cfRule type="expression" dxfId="132" priority="186">
      <formula>$D$16&gt;0</formula>
    </cfRule>
  </conditionalFormatting>
  <conditionalFormatting sqref="J88">
    <cfRule type="expression" dxfId="131" priority="185">
      <formula>$D$16&gt;0</formula>
    </cfRule>
  </conditionalFormatting>
  <conditionalFormatting sqref="M92">
    <cfRule type="expression" dxfId="130" priority="178">
      <formula>$D$16&gt;0</formula>
    </cfRule>
  </conditionalFormatting>
  <conditionalFormatting sqref="M89">
    <cfRule type="expression" dxfId="129" priority="177">
      <formula>$D$16&gt;0</formula>
    </cfRule>
  </conditionalFormatting>
  <conditionalFormatting sqref="M88">
    <cfRule type="expression" dxfId="128" priority="176">
      <formula>$D$16&gt;0</formula>
    </cfRule>
  </conditionalFormatting>
  <conditionalFormatting sqref="M102:M103">
    <cfRule type="expression" dxfId="127" priority="175">
      <formula>M102&gt;0</formula>
    </cfRule>
  </conditionalFormatting>
  <conditionalFormatting sqref="M106">
    <cfRule type="expression" dxfId="126" priority="174">
      <formula>M106&gt;0</formula>
    </cfRule>
  </conditionalFormatting>
  <conditionalFormatting sqref="M69">
    <cfRule type="expression" dxfId="125" priority="173">
      <formula>M69&gt;0</formula>
    </cfRule>
  </conditionalFormatting>
  <conditionalFormatting sqref="P92">
    <cfRule type="expression" dxfId="124" priority="169">
      <formula>$D$16&gt;0</formula>
    </cfRule>
  </conditionalFormatting>
  <conditionalFormatting sqref="P89">
    <cfRule type="expression" dxfId="123" priority="168">
      <formula>$D$16&gt;0</formula>
    </cfRule>
  </conditionalFormatting>
  <conditionalFormatting sqref="P88">
    <cfRule type="expression" dxfId="122" priority="167">
      <formula>$D$16&gt;0</formula>
    </cfRule>
  </conditionalFormatting>
  <conditionalFormatting sqref="P102:P103">
    <cfRule type="expression" dxfId="121" priority="166">
      <formula>P102&gt;0</formula>
    </cfRule>
  </conditionalFormatting>
  <conditionalFormatting sqref="P106">
    <cfRule type="expression" dxfId="120" priority="165">
      <formula>P106&gt;0</formula>
    </cfRule>
  </conditionalFormatting>
  <conditionalFormatting sqref="P69">
    <cfRule type="expression" dxfId="119" priority="164">
      <formula>P69&gt;0</formula>
    </cfRule>
  </conditionalFormatting>
  <conditionalFormatting sqref="G101">
    <cfRule type="expression" dxfId="118" priority="141">
      <formula>G101&gt;0</formula>
    </cfRule>
  </conditionalFormatting>
  <conditionalFormatting sqref="J101">
    <cfRule type="expression" dxfId="117" priority="140">
      <formula>J101&gt;0</formula>
    </cfRule>
  </conditionalFormatting>
  <conditionalFormatting sqref="M101">
    <cfRule type="expression" dxfId="116" priority="139">
      <formula>M101&gt;0</formula>
    </cfRule>
  </conditionalFormatting>
  <conditionalFormatting sqref="P101">
    <cfRule type="expression" dxfId="115" priority="138">
      <formula>P101&gt;0</formula>
    </cfRule>
  </conditionalFormatting>
  <conditionalFormatting sqref="Y101 AB101 AE101 AH101 AK101 AN101">
    <cfRule type="expression" dxfId="114" priority="142">
      <formula>Y101&gt;0</formula>
    </cfRule>
  </conditionalFormatting>
  <conditionalFormatting sqref="M195:M197 J195:J197 G195:G197">
    <cfRule type="expression" dxfId="113" priority="122">
      <formula>ROUND(E195,1)=0</formula>
    </cfRule>
    <cfRule type="expression" dxfId="112" priority="130">
      <formula>G195&gt;0</formula>
    </cfRule>
  </conditionalFormatting>
  <conditionalFormatting sqref="G150 J150 M150">
    <cfRule type="expression" dxfId="111" priority="118">
      <formula>ROUND(E150,1)=0</formula>
    </cfRule>
    <cfRule type="expression" dxfId="110" priority="119">
      <formula>G150&gt;0</formula>
    </cfRule>
  </conditionalFormatting>
  <conditionalFormatting sqref="D195:D197">
    <cfRule type="expression" dxfId="109" priority="96">
      <formula>ROUND(B195,1)=0</formula>
    </cfRule>
    <cfRule type="expression" dxfId="108" priority="97">
      <formula>D195&gt;0</formula>
    </cfRule>
  </conditionalFormatting>
  <conditionalFormatting sqref="D147:D149">
    <cfRule type="expression" dxfId="107" priority="98">
      <formula>ROUND(B147,1)=0</formula>
    </cfRule>
    <cfRule type="expression" dxfId="106" priority="103">
      <formula>D147&gt;0</formula>
    </cfRule>
  </conditionalFormatting>
  <conditionalFormatting sqref="D157">
    <cfRule type="expression" dxfId="105" priority="102">
      <formula>D157&gt;0</formula>
    </cfRule>
  </conditionalFormatting>
  <conditionalFormatting sqref="D120">
    <cfRule type="expression" dxfId="104" priority="101">
      <formula>D120&gt;0</formula>
    </cfRule>
  </conditionalFormatting>
  <conditionalFormatting sqref="D156">
    <cfRule type="expression" dxfId="103" priority="99">
      <formula>D156&gt;0</formula>
    </cfRule>
  </conditionalFormatting>
  <conditionalFormatting sqref="D150">
    <cfRule type="expression" dxfId="102" priority="94">
      <formula>ROUND(B150,1)=0</formula>
    </cfRule>
    <cfRule type="expression" dxfId="101" priority="95">
      <formula>D150&gt;0</formula>
    </cfRule>
  </conditionalFormatting>
  <conditionalFormatting sqref="P104:P105 M104:M105 J104:J105 G104:G105 Y104:Y105 AB104:AB105 AE104:AE105 AH104:AH105 AK104:AK105 AN104:AN105">
    <cfRule type="expression" dxfId="100" priority="87">
      <formula>G104&gt;0</formula>
    </cfRule>
  </conditionalFormatting>
  <conditionalFormatting sqref="G104:G105">
    <cfRule type="expression" dxfId="99" priority="86">
      <formula>G104&gt;0</formula>
    </cfRule>
  </conditionalFormatting>
  <conditionalFormatting sqref="J104:J105">
    <cfRule type="expression" dxfId="98" priority="85">
      <formula>J104&gt;0</formula>
    </cfRule>
  </conditionalFormatting>
  <conditionalFormatting sqref="M104:M105">
    <cfRule type="expression" dxfId="97" priority="84">
      <formula>M104&gt;0</formula>
    </cfRule>
  </conditionalFormatting>
  <conditionalFormatting sqref="P104:P105">
    <cfRule type="expression" dxfId="96" priority="83">
      <formula>P104&gt;0</formula>
    </cfRule>
  </conditionalFormatting>
  <conditionalFormatting sqref="D168 M168 J168 G168">
    <cfRule type="expression" dxfId="95" priority="80">
      <formula>ROUND(B168,1)=0</formula>
    </cfRule>
    <cfRule type="expression" dxfId="94" priority="82">
      <formula>D168&gt;0</formula>
    </cfRule>
  </conditionalFormatting>
  <conditionalFormatting sqref="G168 J168 M168 P168">
    <cfRule type="expression" dxfId="93" priority="81">
      <formula>G168&gt;0</formula>
    </cfRule>
  </conditionalFormatting>
  <conditionalFormatting sqref="D168">
    <cfRule type="expression" dxfId="92" priority="79">
      <formula>D168&gt;0</formula>
    </cfRule>
  </conditionalFormatting>
  <conditionalFormatting sqref="D202 M202 J202 G202">
    <cfRule type="expression" dxfId="91" priority="63">
      <formula>ROUND(B202,1)=0</formula>
    </cfRule>
    <cfRule type="expression" dxfId="90" priority="64">
      <formula>D202&gt;0</formula>
    </cfRule>
  </conditionalFormatting>
  <conditionalFormatting sqref="D151">
    <cfRule type="expression" dxfId="89" priority="53">
      <formula>ROUND(B151,1)=0</formula>
    </cfRule>
    <cfRule type="expression" dxfId="88" priority="54">
      <formula>D151&gt;0</formula>
    </cfRule>
  </conditionalFormatting>
  <conditionalFormatting sqref="D152:D155">
    <cfRule type="expression" dxfId="87" priority="47">
      <formula>ROUND(B152,1)=0</formula>
    </cfRule>
    <cfRule type="expression" dxfId="86" priority="48">
      <formula>D152&gt;0</formula>
    </cfRule>
  </conditionalFormatting>
  <conditionalFormatting sqref="G152:G155 J152:J155 M152:M155">
    <cfRule type="expression" dxfId="85" priority="49">
      <formula>ROUND(E152,1)=0</formula>
    </cfRule>
    <cfRule type="expression" dxfId="84" priority="50">
      <formula>G152&gt;0</formula>
    </cfRule>
  </conditionalFormatting>
  <conditionalFormatting sqref="S46:S47 S41 S102:S103 S106">
    <cfRule type="expression" dxfId="83" priority="46">
      <formula>S41&gt;0</formula>
    </cfRule>
  </conditionalFormatting>
  <conditionalFormatting sqref="S48:S49">
    <cfRule type="expression" dxfId="82" priority="45">
      <formula>S48&gt;0</formula>
    </cfRule>
  </conditionalFormatting>
  <conditionalFormatting sqref="S52">
    <cfRule type="expression" dxfId="81" priority="44">
      <formula>S52&gt;0</formula>
    </cfRule>
  </conditionalFormatting>
  <conditionalFormatting sqref="S15">
    <cfRule type="expression" dxfId="80" priority="43">
      <formula>S15&gt;0</formula>
    </cfRule>
  </conditionalFormatting>
  <conditionalFormatting sqref="S50:S51">
    <cfRule type="expression" dxfId="79" priority="42">
      <formula>S50&gt;0</formula>
    </cfRule>
  </conditionalFormatting>
  <conditionalFormatting sqref="S38">
    <cfRule type="expression" dxfId="78" priority="37">
      <formula>$D$16&gt;0</formula>
    </cfRule>
  </conditionalFormatting>
  <conditionalFormatting sqref="S35">
    <cfRule type="expression" dxfId="77" priority="36">
      <formula>$D$16&gt;0</formula>
    </cfRule>
  </conditionalFormatting>
  <conditionalFormatting sqref="S34">
    <cfRule type="expression" dxfId="76" priority="35">
      <formula>$D$16&gt;0</formula>
    </cfRule>
  </conditionalFormatting>
  <conditionalFormatting sqref="S157">
    <cfRule type="expression" dxfId="75" priority="40">
      <formula>S157&gt;0</formula>
    </cfRule>
  </conditionalFormatting>
  <conditionalFormatting sqref="S120">
    <cfRule type="expression" dxfId="74" priority="39">
      <formula>S120&gt;0</formula>
    </cfRule>
  </conditionalFormatting>
  <conditionalFormatting sqref="S156">
    <cfRule type="expression" dxfId="73" priority="38">
      <formula>S156&gt;0</formula>
    </cfRule>
  </conditionalFormatting>
  <conditionalFormatting sqref="S92">
    <cfRule type="expression" dxfId="72" priority="34">
      <formula>$D$16&gt;0</formula>
    </cfRule>
  </conditionalFormatting>
  <conditionalFormatting sqref="S89">
    <cfRule type="expression" dxfId="71" priority="33">
      <formula>$D$16&gt;0</formula>
    </cfRule>
  </conditionalFormatting>
  <conditionalFormatting sqref="S88">
    <cfRule type="expression" dxfId="70" priority="32">
      <formula>$D$16&gt;0</formula>
    </cfRule>
  </conditionalFormatting>
  <conditionalFormatting sqref="S102:S103">
    <cfRule type="expression" dxfId="69" priority="31">
      <formula>S102&gt;0</formula>
    </cfRule>
  </conditionalFormatting>
  <conditionalFormatting sqref="S106">
    <cfRule type="expression" dxfId="68" priority="30">
      <formula>S106&gt;0</formula>
    </cfRule>
  </conditionalFormatting>
  <conditionalFormatting sqref="S69">
    <cfRule type="expression" dxfId="67" priority="29">
      <formula>S69&gt;0</formula>
    </cfRule>
  </conditionalFormatting>
  <conditionalFormatting sqref="S101">
    <cfRule type="expression" dxfId="66" priority="27">
      <formula>S101&gt;0</formula>
    </cfRule>
  </conditionalFormatting>
  <conditionalFormatting sqref="S104:S105">
    <cfRule type="expression" dxfId="65" priority="26">
      <formula>S104&gt;0</formula>
    </cfRule>
  </conditionalFormatting>
  <conditionalFormatting sqref="S104:S105">
    <cfRule type="expression" dxfId="64" priority="25">
      <formula>S104&gt;0</formula>
    </cfRule>
  </conditionalFormatting>
  <conditionalFormatting sqref="S168">
    <cfRule type="expression" dxfId="63" priority="24">
      <formula>S168&gt;0</formula>
    </cfRule>
  </conditionalFormatting>
  <pageMargins left="0.59055118110236227" right="0.59055118110236227" top="0.59055118110236227" bottom="0.59055118110236227" header="0.31496062992125984" footer="0.31496062992125984"/>
  <pageSetup paperSize="9" scale="58" orientation="landscape" r:id="rId1"/>
  <headerFooter>
    <oddFooter>&amp;L&amp;F
&amp;A&amp;C&amp;P/&amp;N&amp;R&amp;D
&amp;T</oddFooter>
  </headerFooter>
  <rowBreaks count="1" manualBreakCount="1">
    <brk id="158" max="24" man="1"/>
  </rowBreaks>
  <customProperties>
    <customPr name="_pios_id" r:id="rId2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tabColor theme="9"/>
  </sheetPr>
  <dimension ref="A1:AV125"/>
  <sheetViews>
    <sheetView showGridLines="0" topLeftCell="A35" zoomScale="70" zoomScaleNormal="70" workbookViewId="0">
      <selection activeCell="X40" sqref="X40"/>
    </sheetView>
  </sheetViews>
  <sheetFormatPr defaultColWidth="9.1796875" defaultRowHeight="12.5" outlineLevelRow="1" outlineLevelCol="1" x14ac:dyDescent="0.25"/>
  <cols>
    <col min="1" max="1" width="37.26953125" style="2" customWidth="1"/>
    <col min="2" max="2" width="11" style="2" customWidth="1"/>
    <col min="3" max="3" width="9.81640625" style="2" customWidth="1"/>
    <col min="4" max="4" width="9.81640625" style="2" hidden="1" customWidth="1" outlineLevel="1"/>
    <col min="5" max="5" width="9.7265625" style="2" customWidth="1" collapsed="1"/>
    <col min="6" max="7" width="9.81640625" style="2" customWidth="1"/>
    <col min="8" max="8" width="9.81640625" style="2" hidden="1" customWidth="1" outlineLevel="1"/>
    <col min="9" max="9" width="9.81640625" style="2" customWidth="1" collapsed="1"/>
    <col min="10" max="11" width="9.81640625" style="2" customWidth="1"/>
    <col min="12" max="12" width="9.81640625" style="2" hidden="1" customWidth="1" outlineLevel="1"/>
    <col min="13" max="13" width="9.81640625" style="2" customWidth="1" collapsed="1"/>
    <col min="14" max="15" width="9.81640625" style="2" customWidth="1"/>
    <col min="16" max="16" width="9.81640625" style="2" hidden="1" customWidth="1" outlineLevel="1"/>
    <col min="17" max="17" width="9.81640625" style="2" customWidth="1" collapsed="1"/>
    <col min="18" max="19" width="9.81640625" style="2" customWidth="1"/>
    <col min="20" max="20" width="9.81640625" style="2" hidden="1" customWidth="1" outlineLevel="1"/>
    <col min="21" max="21" width="10.54296875" style="2" customWidth="1" collapsed="1"/>
    <col min="22" max="23" width="9.81640625" style="2" customWidth="1"/>
    <col min="24" max="24" width="9.81640625" style="2" hidden="1" customWidth="1" outlineLevel="1"/>
    <col min="25" max="25" width="10.54296875" style="2" customWidth="1" collapsed="1"/>
    <col min="26" max="26" width="7.81640625" style="2" customWidth="1"/>
    <col min="27" max="27" width="7.81640625" style="2" hidden="1" customWidth="1" outlineLevel="1"/>
    <col min="28" max="28" width="7.81640625" style="2" customWidth="1" collapsed="1"/>
    <col min="29" max="47" width="7.81640625" style="2" customWidth="1"/>
    <col min="48" max="16384" width="9.1796875" style="2"/>
  </cols>
  <sheetData>
    <row r="1" spans="1:48" ht="18" x14ac:dyDescent="0.4">
      <c r="A1" s="41" t="s">
        <v>1275</v>
      </c>
      <c r="B1" s="41"/>
    </row>
    <row r="3" spans="1:48" hidden="1" outlineLevel="1" x14ac:dyDescent="0.25">
      <c r="B3" s="3" t="s">
        <v>3</v>
      </c>
      <c r="C3" s="3"/>
      <c r="U3" s="3"/>
      <c r="Y3" s="3"/>
    </row>
    <row r="4" spans="1:48" hidden="1" outlineLevel="1" x14ac:dyDescent="0.25">
      <c r="B4" s="3" t="s">
        <v>1</v>
      </c>
      <c r="C4" s="3"/>
      <c r="U4" s="3"/>
      <c r="Y4" s="3"/>
    </row>
    <row r="5" spans="1:48" hidden="1" outlineLevel="1" x14ac:dyDescent="0.25">
      <c r="B5" s="3" t="s">
        <v>6</v>
      </c>
      <c r="C5" s="3"/>
      <c r="U5" s="3"/>
      <c r="Y5" s="3"/>
    </row>
    <row r="6" spans="1:48" hidden="1" outlineLevel="1" x14ac:dyDescent="0.25">
      <c r="B6" s="3" t="s">
        <v>2</v>
      </c>
      <c r="C6" s="3"/>
      <c r="U6" s="3"/>
      <c r="Y6" s="3"/>
    </row>
    <row r="7" spans="1:48" hidden="1" outlineLevel="1" x14ac:dyDescent="0.25">
      <c r="U7" s="3"/>
      <c r="Y7" s="3"/>
    </row>
    <row r="8" spans="1:48" hidden="1" outlineLevel="1" x14ac:dyDescent="0.25">
      <c r="U8" s="3"/>
      <c r="Y8" s="3"/>
      <c r="AB8" s="7"/>
    </row>
    <row r="9" spans="1:48" s="167" customFormat="1" ht="13" hidden="1" outlineLevel="1" x14ac:dyDescent="0.3">
      <c r="A9" s="225"/>
      <c r="B9" s="194" t="str">
        <f>structure!$D$16</f>
        <v>LATAM GSR</v>
      </c>
      <c r="C9" s="195" t="str">
        <f>B9</f>
        <v>LATAM GSR</v>
      </c>
      <c r="D9" s="195" t="str">
        <f>B9</f>
        <v>LATAM GSR</v>
      </c>
      <c r="E9" s="168"/>
      <c r="F9" s="194" t="str">
        <f>+structure!D17</f>
        <v>Brazil</v>
      </c>
      <c r="G9" s="195" t="str">
        <f>F9</f>
        <v>Brazil</v>
      </c>
      <c r="H9" s="195" t="str">
        <f>G9</f>
        <v>Brazil</v>
      </c>
      <c r="I9" s="168"/>
      <c r="J9" s="195" t="str">
        <f>+structure!D18</f>
        <v>CHILE</v>
      </c>
      <c r="K9" s="195" t="str">
        <f>J9</f>
        <v>CHILE</v>
      </c>
      <c r="L9" s="195" t="str">
        <f>K9</f>
        <v>CHILE</v>
      </c>
      <c r="M9" s="168"/>
      <c r="N9" s="194" t="str">
        <f>+structure!D19</f>
        <v>PERU</v>
      </c>
      <c r="O9" s="195" t="str">
        <f>N9</f>
        <v>PERU</v>
      </c>
      <c r="P9" s="195" t="str">
        <f>O9</f>
        <v>PERU</v>
      </c>
      <c r="Q9" s="168"/>
      <c r="R9" s="195" t="str">
        <f>+structure!D20</f>
        <v>OTHER SOUTH AMERICA</v>
      </c>
      <c r="S9" s="195" t="str">
        <f>R9</f>
        <v>OTHER SOUTH AMERICA</v>
      </c>
      <c r="T9" s="195" t="str">
        <f>S9</f>
        <v>OTHER SOUTH AMERICA</v>
      </c>
      <c r="U9" s="168"/>
      <c r="V9" s="195" t="str">
        <f>+structure!D21</f>
        <v>MexAm</v>
      </c>
      <c r="W9" s="195" t="str">
        <f>V9</f>
        <v>MexAm</v>
      </c>
      <c r="X9" s="195" t="str">
        <f>W9</f>
        <v>MexAm</v>
      </c>
      <c r="Y9" s="168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</row>
    <row r="10" spans="1:48" s="176" customFormat="1" hidden="1" outlineLevel="1" x14ac:dyDescent="0.25">
      <c r="B10" s="197" t="str">
        <f>+structure!$S$1</f>
        <v>CY19</v>
      </c>
      <c r="C10" s="198" t="str">
        <f>B10</f>
        <v>CY19</v>
      </c>
      <c r="D10" s="198" t="str">
        <f>structure!$U$1</f>
        <v>CY18</v>
      </c>
      <c r="E10" s="179"/>
      <c r="F10" s="197" t="str">
        <f>+structure!$S$1</f>
        <v>CY19</v>
      </c>
      <c r="G10" s="198" t="str">
        <f>F10</f>
        <v>CY19</v>
      </c>
      <c r="H10" s="198" t="str">
        <f>structure!$U$1</f>
        <v>CY18</v>
      </c>
      <c r="I10" s="179"/>
      <c r="J10" s="197" t="str">
        <f>+structure!$S$1</f>
        <v>CY19</v>
      </c>
      <c r="K10" s="198" t="str">
        <f>J10</f>
        <v>CY19</v>
      </c>
      <c r="L10" s="198" t="str">
        <f>structure!$U$1</f>
        <v>CY18</v>
      </c>
      <c r="M10" s="179"/>
      <c r="N10" s="197" t="str">
        <f>+structure!$S$1</f>
        <v>CY19</v>
      </c>
      <c r="O10" s="198" t="str">
        <f>N10</f>
        <v>CY19</v>
      </c>
      <c r="P10" s="198" t="str">
        <f>structure!$U$1</f>
        <v>CY18</v>
      </c>
      <c r="Q10" s="179"/>
      <c r="R10" s="197" t="str">
        <f>+structure!$S$1</f>
        <v>CY19</v>
      </c>
      <c r="S10" s="198" t="str">
        <f>R10</f>
        <v>CY19</v>
      </c>
      <c r="T10" s="198" t="str">
        <f>structure!$U$1</f>
        <v>CY18</v>
      </c>
      <c r="U10" s="179"/>
      <c r="V10" s="197" t="str">
        <f>+structure!$S$1</f>
        <v>CY19</v>
      </c>
      <c r="W10" s="198" t="str">
        <f>V10</f>
        <v>CY19</v>
      </c>
      <c r="X10" s="198" t="str">
        <f>structure!$U$1</f>
        <v>CY18</v>
      </c>
      <c r="Y10" s="179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</row>
    <row r="11" spans="1:48" s="176" customFormat="1" hidden="1" outlineLevel="1" x14ac:dyDescent="0.25">
      <c r="B11" s="197" t="str">
        <f>structure!$N$1</f>
        <v>Q2</v>
      </c>
      <c r="C11" s="198" t="str">
        <f>B11</f>
        <v>Q2</v>
      </c>
      <c r="D11" s="198" t="str">
        <f>B11</f>
        <v>Q2</v>
      </c>
      <c r="E11" s="179"/>
      <c r="F11" s="197" t="str">
        <f>B11</f>
        <v>Q2</v>
      </c>
      <c r="G11" s="198" t="str">
        <f>C11</f>
        <v>Q2</v>
      </c>
      <c r="H11" s="198" t="str">
        <f>D11</f>
        <v>Q2</v>
      </c>
      <c r="I11" s="179"/>
      <c r="J11" s="197" t="str">
        <f>F11</f>
        <v>Q2</v>
      </c>
      <c r="K11" s="198" t="str">
        <f>G11</f>
        <v>Q2</v>
      </c>
      <c r="L11" s="198" t="str">
        <f>H11</f>
        <v>Q2</v>
      </c>
      <c r="M11" s="179"/>
      <c r="N11" s="197" t="str">
        <f>J11</f>
        <v>Q2</v>
      </c>
      <c r="O11" s="198" t="str">
        <f>K11</f>
        <v>Q2</v>
      </c>
      <c r="P11" s="198" t="str">
        <f>L11</f>
        <v>Q2</v>
      </c>
      <c r="Q11" s="179"/>
      <c r="R11" s="197" t="str">
        <f>N11</f>
        <v>Q2</v>
      </c>
      <c r="S11" s="198" t="str">
        <f>O11</f>
        <v>Q2</v>
      </c>
      <c r="T11" s="198" t="str">
        <f>P11</f>
        <v>Q2</v>
      </c>
      <c r="U11" s="179"/>
      <c r="V11" s="197" t="str">
        <f>R11</f>
        <v>Q2</v>
      </c>
      <c r="W11" s="198" t="str">
        <f>S11</f>
        <v>Q2</v>
      </c>
      <c r="X11" s="198" t="str">
        <f>T11</f>
        <v>Q2</v>
      </c>
      <c r="Y11" s="179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</row>
    <row r="12" spans="1:48" s="176" customFormat="1" hidden="1" outlineLevel="1" x14ac:dyDescent="0.25">
      <c r="B12" s="197" t="s">
        <v>4</v>
      </c>
      <c r="C12" s="198" t="s">
        <v>4</v>
      </c>
      <c r="D12" s="198" t="s">
        <v>58</v>
      </c>
      <c r="E12" s="179"/>
      <c r="F12" s="197" t="s">
        <v>4</v>
      </c>
      <c r="G12" s="198" t="s">
        <v>4</v>
      </c>
      <c r="H12" s="198" t="s">
        <v>58</v>
      </c>
      <c r="I12" s="179"/>
      <c r="J12" s="197" t="s">
        <v>4</v>
      </c>
      <c r="K12" s="198" t="s">
        <v>4</v>
      </c>
      <c r="L12" s="198" t="s">
        <v>58</v>
      </c>
      <c r="M12" s="179"/>
      <c r="N12" s="197" t="s">
        <v>4</v>
      </c>
      <c r="O12" s="198" t="s">
        <v>4</v>
      </c>
      <c r="P12" s="198" t="s">
        <v>58</v>
      </c>
      <c r="Q12" s="179"/>
      <c r="R12" s="197" t="s">
        <v>4</v>
      </c>
      <c r="S12" s="198" t="s">
        <v>4</v>
      </c>
      <c r="T12" s="198" t="s">
        <v>58</v>
      </c>
      <c r="U12" s="179"/>
      <c r="V12" s="197" t="s">
        <v>4</v>
      </c>
      <c r="W12" s="198" t="s">
        <v>4</v>
      </c>
      <c r="X12" s="198" t="s">
        <v>58</v>
      </c>
      <c r="Y12" s="179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</row>
    <row r="13" spans="1:48" s="176" customFormat="1" hidden="1" outlineLevel="1" x14ac:dyDescent="0.25">
      <c r="B13" s="10" t="s">
        <v>7</v>
      </c>
      <c r="C13" s="71" t="s">
        <v>7</v>
      </c>
      <c r="D13" s="198" t="s">
        <v>59</v>
      </c>
      <c r="E13" s="179"/>
      <c r="F13" s="10" t="s">
        <v>7</v>
      </c>
      <c r="G13" s="8" t="s">
        <v>7</v>
      </c>
      <c r="H13" s="198" t="s">
        <v>59</v>
      </c>
      <c r="I13" s="179"/>
      <c r="J13" s="10" t="s">
        <v>7</v>
      </c>
      <c r="K13" s="8" t="s">
        <v>7</v>
      </c>
      <c r="L13" s="198" t="s">
        <v>59</v>
      </c>
      <c r="M13" s="179"/>
      <c r="N13" s="10" t="s">
        <v>7</v>
      </c>
      <c r="O13" s="8" t="s">
        <v>7</v>
      </c>
      <c r="P13" s="198" t="s">
        <v>59</v>
      </c>
      <c r="Q13" s="179"/>
      <c r="R13" s="10" t="s">
        <v>7</v>
      </c>
      <c r="S13" s="8" t="s">
        <v>7</v>
      </c>
      <c r="T13" s="198" t="s">
        <v>59</v>
      </c>
      <c r="U13" s="179"/>
      <c r="V13" s="10" t="s">
        <v>7</v>
      </c>
      <c r="W13" s="8" t="s">
        <v>7</v>
      </c>
      <c r="X13" s="198" t="s">
        <v>59</v>
      </c>
      <c r="Y13" s="179"/>
      <c r="Z13" s="214"/>
      <c r="AA13" s="49"/>
      <c r="AB13" s="214"/>
      <c r="AC13" s="213"/>
      <c r="AD13" s="49"/>
      <c r="AE13" s="214"/>
      <c r="AF13" s="213"/>
      <c r="AG13" s="49"/>
      <c r="AH13" s="214"/>
      <c r="AI13" s="213"/>
      <c r="AJ13" s="49"/>
      <c r="AK13" s="214"/>
      <c r="AL13" s="213"/>
      <c r="AM13" s="49"/>
      <c r="AN13" s="214"/>
      <c r="AO13" s="213"/>
      <c r="AP13" s="49"/>
      <c r="AQ13" s="214"/>
      <c r="AR13" s="213"/>
      <c r="AS13" s="49"/>
      <c r="AT13" s="214"/>
      <c r="AU13" s="213"/>
      <c r="AV13" s="213"/>
    </row>
    <row r="14" spans="1:48" s="167" customFormat="1" hidden="1" outlineLevel="1" x14ac:dyDescent="0.25">
      <c r="B14" s="10" t="s">
        <v>9</v>
      </c>
      <c r="C14" s="3" t="s">
        <v>1276</v>
      </c>
      <c r="D14" s="3" t="s">
        <v>1276</v>
      </c>
      <c r="E14" s="200"/>
      <c r="F14" s="10" t="s">
        <v>9</v>
      </c>
      <c r="G14" s="3" t="s">
        <v>1276</v>
      </c>
      <c r="H14" s="3" t="s">
        <v>1276</v>
      </c>
      <c r="I14" s="200"/>
      <c r="J14" s="10" t="s">
        <v>9</v>
      </c>
      <c r="K14" s="3" t="s">
        <v>1276</v>
      </c>
      <c r="L14" s="3" t="s">
        <v>1276</v>
      </c>
      <c r="M14" s="200"/>
      <c r="N14" s="10" t="s">
        <v>9</v>
      </c>
      <c r="O14" s="3" t="s">
        <v>1276</v>
      </c>
      <c r="P14" s="3" t="s">
        <v>1276</v>
      </c>
      <c r="Q14" s="200"/>
      <c r="R14" s="10" t="s">
        <v>9</v>
      </c>
      <c r="S14" s="3" t="s">
        <v>1276</v>
      </c>
      <c r="T14" s="3" t="s">
        <v>1276</v>
      </c>
      <c r="U14" s="200"/>
      <c r="V14" s="10" t="s">
        <v>9</v>
      </c>
      <c r="W14" s="3" t="s">
        <v>1276</v>
      </c>
      <c r="X14" s="3" t="s">
        <v>1276</v>
      </c>
      <c r="Y14" s="200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</row>
    <row r="15" spans="1:48" s="167" customFormat="1" hidden="1" outlineLevel="1" x14ac:dyDescent="0.25">
      <c r="B15" s="538"/>
      <c r="C15" s="3"/>
      <c r="D15" s="170"/>
      <c r="E15" s="200"/>
      <c r="F15" s="539"/>
      <c r="G15" s="388"/>
      <c r="H15" s="170"/>
      <c r="I15" s="200"/>
      <c r="J15" s="539"/>
      <c r="K15" s="388"/>
      <c r="L15" s="170"/>
      <c r="M15" s="200"/>
      <c r="N15" s="539"/>
      <c r="O15" s="388"/>
      <c r="P15" s="170"/>
      <c r="Q15" s="200"/>
      <c r="R15" s="539"/>
      <c r="S15" s="388"/>
      <c r="T15" s="170"/>
      <c r="U15" s="200"/>
      <c r="V15" s="539"/>
      <c r="W15" s="388"/>
      <c r="X15" s="170"/>
      <c r="Y15" s="200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</row>
    <row r="16" spans="1:48" ht="13" hidden="1" outlineLevel="1" x14ac:dyDescent="0.3">
      <c r="A16" s="180" t="s">
        <v>1167</v>
      </c>
      <c r="B16" s="173">
        <v>7972.9360899999992</v>
      </c>
      <c r="C16" s="578">
        <v>0.40543520060690325</v>
      </c>
      <c r="D16" s="579">
        <v>0.28102863082949237</v>
      </c>
      <c r="E16" s="356"/>
      <c r="F16" s="173">
        <v>1720.74377</v>
      </c>
      <c r="G16" s="578">
        <v>3.352896092749174E-2</v>
      </c>
      <c r="H16" s="579">
        <v>-9.679628894658629E-2</v>
      </c>
      <c r="I16" s="356"/>
      <c r="J16" s="173">
        <v>179.82273000000001</v>
      </c>
      <c r="K16" s="578">
        <v>0.5399999766436645</v>
      </c>
      <c r="L16" s="579">
        <v>0.24001823601072222</v>
      </c>
      <c r="M16" s="356"/>
      <c r="N16" s="173">
        <v>0</v>
      </c>
      <c r="O16" s="578">
        <v>0</v>
      </c>
      <c r="P16" s="579">
        <v>0.48237338134377805</v>
      </c>
      <c r="Q16" s="356"/>
      <c r="R16" s="173">
        <v>3855.2044299999998</v>
      </c>
      <c r="S16" s="578">
        <v>0.5823802189395183</v>
      </c>
      <c r="T16" s="579">
        <v>0.43469046765142161</v>
      </c>
      <c r="U16" s="356"/>
      <c r="V16" s="173">
        <v>2217.16516</v>
      </c>
      <c r="W16" s="578">
        <v>0.37548629099178732</v>
      </c>
      <c r="X16" s="579">
        <v>0.21014215476506543</v>
      </c>
      <c r="Y16" s="356"/>
      <c r="Z16" s="70"/>
      <c r="AA16" s="603">
        <f>+B16-F16-J16-N16-R16-V16</f>
        <v>0</v>
      </c>
      <c r="AB16" s="610"/>
      <c r="AC16" s="218"/>
      <c r="AD16" s="70"/>
      <c r="AE16" s="70"/>
      <c r="AF16" s="218"/>
      <c r="AG16" s="70"/>
      <c r="AH16" s="70"/>
      <c r="AI16" s="218"/>
      <c r="AJ16" s="70"/>
      <c r="AK16" s="70"/>
      <c r="AL16" s="218"/>
      <c r="AM16" s="70"/>
      <c r="AN16" s="70"/>
      <c r="AO16" s="218"/>
      <c r="AP16" s="70"/>
      <c r="AQ16" s="70"/>
      <c r="AR16" s="218"/>
      <c r="AS16" s="70"/>
      <c r="AT16" s="70"/>
      <c r="AU16" s="218"/>
      <c r="AV16" s="49"/>
    </row>
    <row r="17" spans="1:48" ht="13" hidden="1" outlineLevel="1" x14ac:dyDescent="0.3">
      <c r="A17" s="412" t="s">
        <v>1216</v>
      </c>
      <c r="B17" s="428">
        <v>3979.4669999999996</v>
      </c>
      <c r="C17" s="410">
        <v>0.41669244464916239</v>
      </c>
      <c r="D17" s="426">
        <v>0.35589386937217776</v>
      </c>
      <c r="E17" s="427"/>
      <c r="F17" s="428">
        <v>240.12309000000002</v>
      </c>
      <c r="G17" s="410">
        <v>-0.87948929852991953</v>
      </c>
      <c r="H17" s="426">
        <v>-0.72539234654641127</v>
      </c>
      <c r="I17" s="427"/>
      <c r="J17" s="428">
        <v>0</v>
      </c>
      <c r="K17" s="410">
        <v>0</v>
      </c>
      <c r="L17" s="426">
        <v>0.47692568352039461</v>
      </c>
      <c r="M17" s="427"/>
      <c r="N17" s="428">
        <v>0</v>
      </c>
      <c r="O17" s="410">
        <v>0</v>
      </c>
      <c r="P17" s="426">
        <v>0.47543580483735348</v>
      </c>
      <c r="Q17" s="427"/>
      <c r="R17" s="428">
        <v>2438.7925999999998</v>
      </c>
      <c r="S17" s="410">
        <v>0.53498294196890717</v>
      </c>
      <c r="T17" s="426">
        <v>0.39596073840401302</v>
      </c>
      <c r="U17" s="427"/>
      <c r="V17" s="428">
        <v>1300.5513100000001</v>
      </c>
      <c r="W17" s="410">
        <v>0.43419054386681943</v>
      </c>
      <c r="X17" s="426">
        <v>0.27862042093404854</v>
      </c>
      <c r="Y17" s="427"/>
      <c r="Z17" s="70"/>
      <c r="AA17" s="603">
        <f t="shared" ref="AA17:AA32" si="0">+B17-F17-J17-N17-R17-V17</f>
        <v>0</v>
      </c>
      <c r="AB17" s="610"/>
      <c r="AC17" s="218"/>
      <c r="AD17" s="70"/>
      <c r="AE17" s="70"/>
      <c r="AF17" s="218"/>
      <c r="AG17" s="70"/>
      <c r="AH17" s="70"/>
      <c r="AI17" s="218"/>
      <c r="AJ17" s="70"/>
      <c r="AK17" s="70"/>
      <c r="AL17" s="218"/>
      <c r="AM17" s="70"/>
      <c r="AN17" s="70"/>
      <c r="AO17" s="218"/>
      <c r="AP17" s="70"/>
      <c r="AQ17" s="70"/>
      <c r="AR17" s="218"/>
      <c r="AS17" s="70"/>
      <c r="AT17" s="70"/>
      <c r="AU17" s="218"/>
      <c r="AV17" s="49"/>
    </row>
    <row r="18" spans="1:48" ht="13" hidden="1" outlineLevel="1" x14ac:dyDescent="0.3">
      <c r="A18" s="412" t="s">
        <v>97</v>
      </c>
      <c r="B18" s="428">
        <v>155.22045</v>
      </c>
      <c r="C18" s="410">
        <v>0.46975850157246923</v>
      </c>
      <c r="D18" s="426">
        <v>9.5305478416020717E-2</v>
      </c>
      <c r="E18" s="427"/>
      <c r="F18" s="428">
        <v>20.902189999999997</v>
      </c>
      <c r="G18" s="410">
        <v>0.11363848677397166</v>
      </c>
      <c r="H18" s="426">
        <v>-1.4815514272978689</v>
      </c>
      <c r="I18" s="427"/>
      <c r="J18" s="428">
        <v>0</v>
      </c>
      <c r="K18" s="410">
        <v>0</v>
      </c>
      <c r="L18" s="426">
        <v>0.96698206821895005</v>
      </c>
      <c r="M18" s="427"/>
      <c r="N18" s="428">
        <v>0</v>
      </c>
      <c r="O18" s="410">
        <v>0</v>
      </c>
      <c r="P18" s="426">
        <v>0.87801310674148525</v>
      </c>
      <c r="Q18" s="427"/>
      <c r="R18" s="428">
        <v>86.816189999999992</v>
      </c>
      <c r="S18" s="410">
        <v>0.80480633854123285</v>
      </c>
      <c r="T18" s="426">
        <v>0.70471107552410295</v>
      </c>
      <c r="U18" s="427"/>
      <c r="V18" s="428">
        <v>47.502070000000003</v>
      </c>
      <c r="W18" s="410">
        <v>1.4117548215106232E-2</v>
      </c>
      <c r="X18" s="426">
        <v>-1.3119614513972542</v>
      </c>
      <c r="Y18" s="427"/>
      <c r="Z18" s="70"/>
      <c r="AA18" s="603">
        <f t="shared" si="0"/>
        <v>0</v>
      </c>
      <c r="AB18" s="610"/>
      <c r="AC18" s="218"/>
      <c r="AD18" s="70"/>
      <c r="AE18" s="70"/>
      <c r="AF18" s="218"/>
      <c r="AG18" s="70"/>
      <c r="AH18" s="70"/>
      <c r="AI18" s="218"/>
      <c r="AJ18" s="70"/>
      <c r="AK18" s="70"/>
      <c r="AL18" s="218"/>
      <c r="AM18" s="70"/>
      <c r="AN18" s="70"/>
      <c r="AO18" s="218"/>
      <c r="AP18" s="70"/>
      <c r="AQ18" s="70"/>
      <c r="AR18" s="218"/>
      <c r="AS18" s="70"/>
      <c r="AT18" s="70"/>
      <c r="AU18" s="218"/>
      <c r="AV18" s="49"/>
    </row>
    <row r="19" spans="1:48" ht="13" hidden="1" outlineLevel="1" x14ac:dyDescent="0.3">
      <c r="A19" s="412" t="s">
        <v>98</v>
      </c>
      <c r="B19" s="428">
        <v>56.996310000000001</v>
      </c>
      <c r="C19" s="410">
        <v>0.35456861602775852</v>
      </c>
      <c r="D19" s="426">
        <v>4.7874419319477959E-2</v>
      </c>
      <c r="E19" s="427"/>
      <c r="F19" s="428">
        <v>0</v>
      </c>
      <c r="G19" s="410">
        <v>0</v>
      </c>
      <c r="H19" s="426">
        <v>-1.1712755326756681</v>
      </c>
      <c r="I19" s="427"/>
      <c r="J19" s="428">
        <v>0</v>
      </c>
      <c r="K19" s="410">
        <v>0</v>
      </c>
      <c r="L19" s="426">
        <v>1.6856365210936533</v>
      </c>
      <c r="M19" s="427"/>
      <c r="N19" s="428">
        <v>0</v>
      </c>
      <c r="O19" s="410">
        <v>0</v>
      </c>
      <c r="P19" s="426">
        <v>1</v>
      </c>
      <c r="Q19" s="427"/>
      <c r="R19" s="428">
        <v>21.845140000000001</v>
      </c>
      <c r="S19" s="410">
        <v>0.53520371121448518</v>
      </c>
      <c r="T19" s="426">
        <v>0.5571612873216889</v>
      </c>
      <c r="U19" s="427"/>
      <c r="V19" s="428">
        <v>35.15117</v>
      </c>
      <c r="W19" s="410">
        <v>0.29349714534493304</v>
      </c>
      <c r="X19" s="426">
        <v>1.2675756533234619E-2</v>
      </c>
      <c r="Y19" s="427"/>
      <c r="Z19" s="70"/>
      <c r="AA19" s="603">
        <f t="shared" si="0"/>
        <v>0</v>
      </c>
      <c r="AB19" s="610"/>
      <c r="AC19" s="218"/>
      <c r="AD19" s="70"/>
      <c r="AE19" s="70"/>
      <c r="AF19" s="218"/>
      <c r="AG19" s="70"/>
      <c r="AH19" s="70"/>
      <c r="AI19" s="218"/>
      <c r="AJ19" s="70"/>
      <c r="AK19" s="70"/>
      <c r="AL19" s="218"/>
      <c r="AM19" s="70"/>
      <c r="AN19" s="70"/>
      <c r="AO19" s="218"/>
      <c r="AP19" s="70"/>
      <c r="AQ19" s="70"/>
      <c r="AR19" s="218"/>
      <c r="AS19" s="70"/>
      <c r="AT19" s="70"/>
      <c r="AU19" s="218"/>
      <c r="AV19" s="49"/>
    </row>
    <row r="20" spans="1:48" ht="13" hidden="1" outlineLevel="1" x14ac:dyDescent="0.3">
      <c r="A20" s="412" t="s">
        <v>1217</v>
      </c>
      <c r="B20" s="428">
        <v>971.56421</v>
      </c>
      <c r="C20" s="410">
        <v>0.53616279580257098</v>
      </c>
      <c r="D20" s="426">
        <v>0.35782079784535797</v>
      </c>
      <c r="E20" s="427"/>
      <c r="F20" s="428">
        <v>263.31683999999996</v>
      </c>
      <c r="G20" s="410">
        <v>0.4463143092716379</v>
      </c>
      <c r="H20" s="426">
        <v>0.14510484829297468</v>
      </c>
      <c r="I20" s="427"/>
      <c r="J20" s="428">
        <v>0</v>
      </c>
      <c r="K20" s="410">
        <v>0</v>
      </c>
      <c r="L20" s="426">
        <v>1.3132544313680192</v>
      </c>
      <c r="M20" s="427"/>
      <c r="N20" s="428">
        <v>0</v>
      </c>
      <c r="O20" s="410">
        <v>0</v>
      </c>
      <c r="P20" s="426">
        <v>0</v>
      </c>
      <c r="Q20" s="427"/>
      <c r="R20" s="428">
        <v>223.16904</v>
      </c>
      <c r="S20" s="410">
        <v>0.70030627904300713</v>
      </c>
      <c r="T20" s="426">
        <v>0.59643344781984642</v>
      </c>
      <c r="U20" s="427"/>
      <c r="V20" s="428">
        <v>485.07832999999999</v>
      </c>
      <c r="W20" s="410">
        <v>0.50941840582968489</v>
      </c>
      <c r="X20" s="426">
        <v>-36.980971629956919</v>
      </c>
      <c r="Y20" s="427"/>
      <c r="Z20" s="70"/>
      <c r="AA20" s="603">
        <f t="shared" si="0"/>
        <v>0</v>
      </c>
      <c r="AB20" s="610"/>
      <c r="AC20" s="218"/>
      <c r="AD20" s="70"/>
      <c r="AE20" s="70"/>
      <c r="AF20" s="218"/>
      <c r="AG20" s="70"/>
      <c r="AH20" s="70"/>
      <c r="AI20" s="218"/>
      <c r="AJ20" s="70"/>
      <c r="AK20" s="70"/>
      <c r="AL20" s="218"/>
      <c r="AM20" s="70"/>
      <c r="AN20" s="70"/>
      <c r="AO20" s="218"/>
      <c r="AP20" s="70"/>
      <c r="AQ20" s="70"/>
      <c r="AR20" s="218"/>
      <c r="AS20" s="70"/>
      <c r="AT20" s="70"/>
      <c r="AU20" s="218"/>
      <c r="AV20" s="49"/>
    </row>
    <row r="21" spans="1:48" ht="13" hidden="1" outlineLevel="1" x14ac:dyDescent="0.3">
      <c r="A21" s="412" t="s">
        <v>1211</v>
      </c>
      <c r="B21" s="428">
        <v>342.27458999999999</v>
      </c>
      <c r="C21" s="410">
        <v>0.32915091141385955</v>
      </c>
      <c r="D21" s="426">
        <v>-64.398363459669582</v>
      </c>
      <c r="E21" s="427"/>
      <c r="F21" s="428">
        <v>0</v>
      </c>
      <c r="G21" s="410">
        <v>0</v>
      </c>
      <c r="H21" s="426">
        <v>0</v>
      </c>
      <c r="I21" s="427"/>
      <c r="J21" s="428">
        <v>0</v>
      </c>
      <c r="K21" s="410">
        <v>0</v>
      </c>
      <c r="L21" s="426">
        <v>0</v>
      </c>
      <c r="M21" s="427"/>
      <c r="N21" s="428">
        <v>0</v>
      </c>
      <c r="O21" s="410">
        <v>0</v>
      </c>
      <c r="P21" s="426">
        <v>1</v>
      </c>
      <c r="Q21" s="427"/>
      <c r="R21" s="428">
        <v>312.34370999999999</v>
      </c>
      <c r="S21" s="410">
        <v>0.63448782112500357</v>
      </c>
      <c r="T21" s="426">
        <v>0</v>
      </c>
      <c r="U21" s="427"/>
      <c r="V21" s="428">
        <v>29.930879999999998</v>
      </c>
      <c r="W21" s="410">
        <v>-1.6302994683018126</v>
      </c>
      <c r="X21" s="426">
        <v>0</v>
      </c>
      <c r="Y21" s="427"/>
      <c r="Z21" s="70"/>
      <c r="AA21" s="603">
        <f t="shared" si="0"/>
        <v>0</v>
      </c>
      <c r="AB21" s="610"/>
      <c r="AC21" s="218"/>
      <c r="AD21" s="70"/>
      <c r="AE21" s="70"/>
      <c r="AF21" s="218"/>
      <c r="AG21" s="70"/>
      <c r="AH21" s="70"/>
      <c r="AI21" s="218"/>
      <c r="AJ21" s="70"/>
      <c r="AK21" s="70"/>
      <c r="AL21" s="218"/>
      <c r="AM21" s="70"/>
      <c r="AN21" s="70"/>
      <c r="AO21" s="218"/>
      <c r="AP21" s="70"/>
      <c r="AQ21" s="70"/>
      <c r="AR21" s="218"/>
      <c r="AS21" s="70"/>
      <c r="AT21" s="70"/>
      <c r="AU21" s="218"/>
      <c r="AV21" s="49"/>
    </row>
    <row r="22" spans="1:48" ht="13" hidden="1" outlineLevel="1" x14ac:dyDescent="0.3">
      <c r="A22" s="412" t="s">
        <v>99</v>
      </c>
      <c r="B22" s="428">
        <v>642.60736999999995</v>
      </c>
      <c r="C22" s="410">
        <v>0.5013640925609153</v>
      </c>
      <c r="D22" s="426">
        <v>-0.1805470146243241</v>
      </c>
      <c r="E22" s="427"/>
      <c r="F22" s="428">
        <v>89.3947</v>
      </c>
      <c r="G22" s="410">
        <v>-4.7867110593645845E-2</v>
      </c>
      <c r="H22" s="426">
        <v>-12.215758041378276</v>
      </c>
      <c r="I22" s="427"/>
      <c r="J22" s="428">
        <v>0</v>
      </c>
      <c r="K22" s="410">
        <v>0</v>
      </c>
      <c r="L22" s="426">
        <v>0.36820414423465037</v>
      </c>
      <c r="M22" s="427"/>
      <c r="N22" s="428">
        <v>0</v>
      </c>
      <c r="O22" s="410">
        <v>0</v>
      </c>
      <c r="P22" s="426">
        <v>1</v>
      </c>
      <c r="Q22" s="427"/>
      <c r="R22" s="428">
        <v>431.16511000000003</v>
      </c>
      <c r="S22" s="410">
        <v>0.72459698791490812</v>
      </c>
      <c r="T22" s="426">
        <v>0.6213998348791</v>
      </c>
      <c r="U22" s="427"/>
      <c r="V22" s="428">
        <v>122.04756</v>
      </c>
      <c r="W22" s="410">
        <v>0.11502390481540234</v>
      </c>
      <c r="X22" s="426">
        <v>-1.7026832123208362</v>
      </c>
      <c r="Y22" s="427"/>
      <c r="Z22" s="70"/>
      <c r="AA22" s="603">
        <f t="shared" si="0"/>
        <v>-1.4210854715202004E-13</v>
      </c>
      <c r="AB22" s="610"/>
      <c r="AC22" s="218"/>
      <c r="AD22" s="70"/>
      <c r="AE22" s="70"/>
      <c r="AF22" s="218"/>
      <c r="AG22" s="70"/>
      <c r="AH22" s="70"/>
      <c r="AI22" s="218"/>
      <c r="AJ22" s="70"/>
      <c r="AK22" s="70"/>
      <c r="AL22" s="218"/>
      <c r="AM22" s="70"/>
      <c r="AN22" s="70"/>
      <c r="AO22" s="218"/>
      <c r="AP22" s="70"/>
      <c r="AQ22" s="70"/>
      <c r="AR22" s="218"/>
      <c r="AS22" s="70"/>
      <c r="AT22" s="70"/>
      <c r="AU22" s="218"/>
      <c r="AV22" s="49"/>
    </row>
    <row r="23" spans="1:48" ht="13" hidden="1" outlineLevel="1" x14ac:dyDescent="0.3">
      <c r="A23" s="412" t="s">
        <v>100</v>
      </c>
      <c r="B23" s="428">
        <v>268.38403000000005</v>
      </c>
      <c r="C23" s="410">
        <v>0.439364230896088</v>
      </c>
      <c r="D23" s="426">
        <v>0.40877908866909518</v>
      </c>
      <c r="E23" s="427"/>
      <c r="F23" s="428">
        <v>26.342079999999999</v>
      </c>
      <c r="G23" s="410">
        <v>0.14640620292974041</v>
      </c>
      <c r="H23" s="426">
        <v>-1.136364867116554</v>
      </c>
      <c r="I23" s="427"/>
      <c r="J23" s="428">
        <v>0</v>
      </c>
      <c r="K23" s="410">
        <v>0</v>
      </c>
      <c r="L23" s="426">
        <v>0.62282184002580587</v>
      </c>
      <c r="M23" s="427"/>
      <c r="N23" s="428">
        <v>0</v>
      </c>
      <c r="O23" s="410">
        <v>0</v>
      </c>
      <c r="P23" s="426">
        <v>0.6146570816336262</v>
      </c>
      <c r="Q23" s="427"/>
      <c r="R23" s="428">
        <v>134.55927000000003</v>
      </c>
      <c r="S23" s="410">
        <v>0.61851301660599067</v>
      </c>
      <c r="T23" s="426">
        <v>0.35878105345659428</v>
      </c>
      <c r="U23" s="427"/>
      <c r="V23" s="428">
        <v>107.48268</v>
      </c>
      <c r="W23" s="410">
        <v>0.28688379388819873</v>
      </c>
      <c r="X23" s="426">
        <v>0.48047773936678134</v>
      </c>
      <c r="Y23" s="427"/>
      <c r="Z23" s="70"/>
      <c r="AA23" s="603">
        <f t="shared" si="0"/>
        <v>0</v>
      </c>
      <c r="AB23" s="610"/>
      <c r="AC23" s="218"/>
      <c r="AD23" s="70"/>
      <c r="AE23" s="70"/>
      <c r="AF23" s="218"/>
      <c r="AG23" s="70"/>
      <c r="AH23" s="70"/>
      <c r="AI23" s="218"/>
      <c r="AJ23" s="70"/>
      <c r="AK23" s="70"/>
      <c r="AL23" s="218"/>
      <c r="AM23" s="70"/>
      <c r="AN23" s="70"/>
      <c r="AO23" s="218"/>
      <c r="AP23" s="70"/>
      <c r="AQ23" s="70"/>
      <c r="AR23" s="218"/>
      <c r="AS23" s="70"/>
      <c r="AT23" s="70"/>
      <c r="AU23" s="218"/>
      <c r="AV23" s="49"/>
    </row>
    <row r="24" spans="1:48" ht="13" hidden="1" outlineLevel="1" x14ac:dyDescent="0.3">
      <c r="A24" s="412" t="s">
        <v>1151</v>
      </c>
      <c r="B24" s="428">
        <v>191.917</v>
      </c>
      <c r="C24" s="410">
        <v>0.40016612866156376</v>
      </c>
      <c r="D24" s="426">
        <v>0.22600573575713395</v>
      </c>
      <c r="E24" s="427"/>
      <c r="F24" s="428">
        <v>6.69299</v>
      </c>
      <c r="G24" s="410">
        <v>-1.1520372294225623</v>
      </c>
      <c r="H24" s="426">
        <v>-2.6627241279615323</v>
      </c>
      <c r="I24" s="427"/>
      <c r="J24" s="428">
        <v>0</v>
      </c>
      <c r="K24" s="410">
        <v>0</v>
      </c>
      <c r="L24" s="426">
        <v>0.42399830600686189</v>
      </c>
      <c r="M24" s="427"/>
      <c r="N24" s="428">
        <v>0</v>
      </c>
      <c r="O24" s="410">
        <v>0</v>
      </c>
      <c r="P24" s="426">
        <v>0.49693278781340966</v>
      </c>
      <c r="Q24" s="427"/>
      <c r="R24" s="428">
        <v>142.89997</v>
      </c>
      <c r="S24" s="410">
        <v>0.48980304194605501</v>
      </c>
      <c r="T24" s="426">
        <v>0.14778803708838736</v>
      </c>
      <c r="U24" s="427"/>
      <c r="V24" s="428">
        <v>42.324040000000004</v>
      </c>
      <c r="W24" s="410">
        <v>0.34298277221395301</v>
      </c>
      <c r="X24" s="426">
        <v>0.3177913784205707</v>
      </c>
      <c r="Y24" s="427"/>
      <c r="Z24" s="70"/>
      <c r="AA24" s="603">
        <f t="shared" si="0"/>
        <v>0</v>
      </c>
      <c r="AB24" s="610"/>
      <c r="AC24" s="218"/>
      <c r="AD24" s="70"/>
      <c r="AE24" s="70"/>
      <c r="AF24" s="218"/>
      <c r="AG24" s="70"/>
      <c r="AH24" s="70"/>
      <c r="AI24" s="218"/>
      <c r="AJ24" s="70"/>
      <c r="AK24" s="70"/>
      <c r="AL24" s="218"/>
      <c r="AM24" s="70"/>
      <c r="AN24" s="70"/>
      <c r="AO24" s="218"/>
      <c r="AP24" s="70"/>
      <c r="AQ24" s="70"/>
      <c r="AR24" s="218"/>
      <c r="AS24" s="70"/>
      <c r="AT24" s="70"/>
      <c r="AU24" s="218"/>
      <c r="AV24" s="49"/>
    </row>
    <row r="25" spans="1:48" ht="13" hidden="1" outlineLevel="1" x14ac:dyDescent="0.3">
      <c r="A25" s="540" t="s">
        <v>1243</v>
      </c>
      <c r="B25" s="428">
        <v>105.14858</v>
      </c>
      <c r="C25" s="410">
        <v>0.44785202112997363</v>
      </c>
      <c r="D25" s="426">
        <v>0.49459286449980072</v>
      </c>
      <c r="E25" s="427"/>
      <c r="F25" s="428">
        <v>15.125579999999999</v>
      </c>
      <c r="G25" s="410">
        <v>4.8504246272562529E-2</v>
      </c>
      <c r="H25" s="426">
        <v>0.30814787896493517</v>
      </c>
      <c r="I25" s="427"/>
      <c r="J25" s="428">
        <v>0</v>
      </c>
      <c r="K25" s="410">
        <v>0</v>
      </c>
      <c r="L25" s="426">
        <v>0.59403512634682876</v>
      </c>
      <c r="M25" s="427"/>
      <c r="N25" s="428">
        <v>0</v>
      </c>
      <c r="O25" s="410">
        <v>0</v>
      </c>
      <c r="P25" s="426">
        <v>0.57363479206457624</v>
      </c>
      <c r="Q25" s="427"/>
      <c r="R25" s="428">
        <v>63.613399999999999</v>
      </c>
      <c r="S25" s="410">
        <v>0.61017238506352434</v>
      </c>
      <c r="T25" s="426">
        <v>0.52200980705699418</v>
      </c>
      <c r="U25" s="427"/>
      <c r="V25" s="428">
        <v>26.409600000000001</v>
      </c>
      <c r="W25" s="410">
        <v>0.2855858935618627</v>
      </c>
      <c r="X25" s="426">
        <v>0</v>
      </c>
      <c r="Y25" s="427"/>
      <c r="Z25" s="70"/>
      <c r="AA25" s="603">
        <f t="shared" si="0"/>
        <v>0</v>
      </c>
      <c r="AB25" s="610"/>
      <c r="AC25" s="218"/>
      <c r="AD25" s="70"/>
      <c r="AE25" s="70"/>
      <c r="AF25" s="218"/>
      <c r="AG25" s="70"/>
      <c r="AH25" s="70"/>
      <c r="AI25" s="218"/>
      <c r="AJ25" s="70"/>
      <c r="AK25" s="70"/>
      <c r="AL25" s="218"/>
      <c r="AM25" s="70"/>
      <c r="AN25" s="70"/>
      <c r="AO25" s="218"/>
      <c r="AP25" s="70"/>
      <c r="AQ25" s="70"/>
      <c r="AR25" s="218"/>
      <c r="AS25" s="70"/>
      <c r="AT25" s="70"/>
      <c r="AU25" s="218"/>
      <c r="AV25" s="49"/>
    </row>
    <row r="26" spans="1:48" ht="13" hidden="1" outlineLevel="1" x14ac:dyDescent="0.3">
      <c r="A26" s="412" t="s">
        <v>1212</v>
      </c>
      <c r="B26" s="428">
        <v>84.985270000000014</v>
      </c>
      <c r="C26" s="410">
        <v>0.72847744233323342</v>
      </c>
      <c r="D26" s="426">
        <v>0.48402332467610709</v>
      </c>
      <c r="E26" s="427"/>
      <c r="F26" s="428">
        <v>64.297750000000008</v>
      </c>
      <c r="G26" s="410">
        <v>0.70538101450827251</v>
      </c>
      <c r="H26" s="426">
        <v>0.51762182461949113</v>
      </c>
      <c r="I26" s="427"/>
      <c r="J26" s="428">
        <v>0</v>
      </c>
      <c r="K26" s="410">
        <v>0</v>
      </c>
      <c r="L26" s="426">
        <v>0.14214591921986472</v>
      </c>
      <c r="M26" s="427"/>
      <c r="N26" s="428">
        <v>0</v>
      </c>
      <c r="O26" s="410">
        <v>0</v>
      </c>
      <c r="P26" s="426">
        <v>2.8885604342396985E-2</v>
      </c>
      <c r="Q26" s="427"/>
      <c r="R26" s="428">
        <v>0</v>
      </c>
      <c r="S26" s="410">
        <v>0</v>
      </c>
      <c r="T26" s="426">
        <v>0.58295348634555999</v>
      </c>
      <c r="U26" s="427"/>
      <c r="V26" s="428">
        <v>20.687519999999999</v>
      </c>
      <c r="W26" s="410">
        <v>0.80026218705770447</v>
      </c>
      <c r="X26" s="426">
        <v>2.5239298258368517</v>
      </c>
      <c r="Y26" s="427"/>
      <c r="Z26" s="70"/>
      <c r="AA26" s="603">
        <f t="shared" si="0"/>
        <v>0</v>
      </c>
      <c r="AB26" s="610"/>
      <c r="AC26" s="218"/>
      <c r="AD26" s="70"/>
      <c r="AE26" s="70"/>
      <c r="AF26" s="218"/>
      <c r="AG26" s="70"/>
      <c r="AH26" s="70"/>
      <c r="AI26" s="218"/>
      <c r="AJ26" s="70"/>
      <c r="AK26" s="70"/>
      <c r="AL26" s="218"/>
      <c r="AM26" s="70"/>
      <c r="AN26" s="70"/>
      <c r="AO26" s="218"/>
      <c r="AP26" s="70"/>
      <c r="AQ26" s="70"/>
      <c r="AR26" s="218"/>
      <c r="AS26" s="70"/>
      <c r="AT26" s="70"/>
      <c r="AU26" s="218"/>
      <c r="AV26" s="49"/>
    </row>
    <row r="27" spans="1:48" ht="13" hidden="1" outlineLevel="1" x14ac:dyDescent="0.3">
      <c r="A27" s="412" t="s">
        <v>1213</v>
      </c>
      <c r="B27" s="428">
        <v>0</v>
      </c>
      <c r="C27" s="410">
        <v>0</v>
      </c>
      <c r="D27" s="426">
        <v>0</v>
      </c>
      <c r="E27" s="427"/>
      <c r="F27" s="428">
        <v>0</v>
      </c>
      <c r="G27" s="410">
        <v>0</v>
      </c>
      <c r="H27" s="426">
        <v>0</v>
      </c>
      <c r="I27" s="427"/>
      <c r="J27" s="428">
        <v>0</v>
      </c>
      <c r="K27" s="410">
        <v>0</v>
      </c>
      <c r="L27" s="426">
        <v>0</v>
      </c>
      <c r="M27" s="427"/>
      <c r="N27" s="428">
        <v>0</v>
      </c>
      <c r="O27" s="410">
        <v>0</v>
      </c>
      <c r="P27" s="426">
        <v>0</v>
      </c>
      <c r="Q27" s="427"/>
      <c r="R27" s="428">
        <v>0</v>
      </c>
      <c r="S27" s="410">
        <v>0</v>
      </c>
      <c r="T27" s="426">
        <v>0</v>
      </c>
      <c r="U27" s="427"/>
      <c r="V27" s="428">
        <v>0</v>
      </c>
      <c r="W27" s="410">
        <v>0</v>
      </c>
      <c r="X27" s="426">
        <v>0</v>
      </c>
      <c r="Y27" s="427"/>
      <c r="Z27" s="70"/>
      <c r="AA27" s="603">
        <f t="shared" si="0"/>
        <v>0</v>
      </c>
      <c r="AB27" s="610"/>
      <c r="AC27" s="218"/>
      <c r="AD27" s="70"/>
      <c r="AE27" s="70"/>
      <c r="AF27" s="218"/>
      <c r="AG27" s="70"/>
      <c r="AH27" s="70"/>
      <c r="AI27" s="218"/>
      <c r="AJ27" s="70"/>
      <c r="AK27" s="70"/>
      <c r="AL27" s="218"/>
      <c r="AM27" s="70"/>
      <c r="AN27" s="70"/>
      <c r="AO27" s="218"/>
      <c r="AP27" s="70"/>
      <c r="AQ27" s="70"/>
      <c r="AR27" s="218"/>
      <c r="AS27" s="70"/>
      <c r="AT27" s="70"/>
      <c r="AU27" s="218"/>
      <c r="AV27" s="49"/>
    </row>
    <row r="28" spans="1:48" ht="13" hidden="1" outlineLevel="1" x14ac:dyDescent="0.3">
      <c r="A28" s="412" t="s">
        <v>1214</v>
      </c>
      <c r="B28" s="428">
        <v>1826.8228200000003</v>
      </c>
      <c r="C28" s="410">
        <v>0.13501775988161066</v>
      </c>
      <c r="D28" s="426">
        <v>-0.14387495415606019</v>
      </c>
      <c r="E28" s="427"/>
      <c r="F28" s="428">
        <v>1647.0000900000002</v>
      </c>
      <c r="G28" s="410">
        <v>9.0800999808692689E-2</v>
      </c>
      <c r="H28" s="426">
        <v>7.1369693539035953E-2</v>
      </c>
      <c r="I28" s="427"/>
      <c r="J28" s="428">
        <v>179.82273000000001</v>
      </c>
      <c r="K28" s="410">
        <v>0.5399999766436645</v>
      </c>
      <c r="L28" s="426">
        <v>0</v>
      </c>
      <c r="M28" s="427"/>
      <c r="N28" s="428">
        <v>0</v>
      </c>
      <c r="O28" s="410">
        <v>0</v>
      </c>
      <c r="P28" s="426">
        <v>0</v>
      </c>
      <c r="Q28" s="427"/>
      <c r="R28" s="428">
        <v>0</v>
      </c>
      <c r="S28" s="410">
        <v>0</v>
      </c>
      <c r="T28" s="426">
        <v>1</v>
      </c>
      <c r="U28" s="427"/>
      <c r="V28" s="428">
        <v>0</v>
      </c>
      <c r="W28" s="410">
        <v>0</v>
      </c>
      <c r="X28" s="426">
        <v>0.39443649121171825</v>
      </c>
      <c r="Y28" s="427"/>
      <c r="Z28" s="70"/>
      <c r="AA28" s="603">
        <f t="shared" si="0"/>
        <v>8.5265128291212022E-14</v>
      </c>
      <c r="AB28" s="610"/>
      <c r="AC28" s="218"/>
      <c r="AD28" s="70"/>
      <c r="AE28" s="70"/>
      <c r="AF28" s="218"/>
      <c r="AG28" s="70"/>
      <c r="AH28" s="70"/>
      <c r="AI28" s="218"/>
      <c r="AJ28" s="70"/>
      <c r="AK28" s="70"/>
      <c r="AL28" s="218"/>
      <c r="AM28" s="70"/>
      <c r="AN28" s="70"/>
      <c r="AO28" s="218"/>
      <c r="AP28" s="70"/>
      <c r="AQ28" s="70"/>
      <c r="AR28" s="218"/>
      <c r="AS28" s="70"/>
      <c r="AT28" s="70"/>
      <c r="AU28" s="218"/>
      <c r="AV28" s="49"/>
    </row>
    <row r="29" spans="1:48" ht="13" hidden="1" outlineLevel="1" x14ac:dyDescent="0.3">
      <c r="A29" s="412" t="s">
        <v>1270</v>
      </c>
      <c r="B29" s="428">
        <v>0</v>
      </c>
      <c r="C29" s="410">
        <v>0</v>
      </c>
      <c r="D29" s="426">
        <v>876.70939713092412</v>
      </c>
      <c r="E29" s="427"/>
      <c r="F29" s="428">
        <v>0</v>
      </c>
      <c r="G29" s="410">
        <v>0</v>
      </c>
      <c r="H29" s="426">
        <v>0</v>
      </c>
      <c r="I29" s="427"/>
      <c r="J29" s="428">
        <v>0</v>
      </c>
      <c r="K29" s="410">
        <v>0</v>
      </c>
      <c r="L29" s="426">
        <v>0</v>
      </c>
      <c r="M29" s="427"/>
      <c r="N29" s="428">
        <v>0</v>
      </c>
      <c r="O29" s="410">
        <v>0</v>
      </c>
      <c r="P29" s="426">
        <v>-2.8438714363537314</v>
      </c>
      <c r="Q29" s="427"/>
      <c r="R29" s="428">
        <v>0</v>
      </c>
      <c r="S29" s="410">
        <v>0</v>
      </c>
      <c r="T29" s="426">
        <v>0</v>
      </c>
      <c r="U29" s="427"/>
      <c r="V29" s="428">
        <v>0</v>
      </c>
      <c r="W29" s="410">
        <v>0</v>
      </c>
      <c r="X29" s="426">
        <v>0</v>
      </c>
      <c r="Y29" s="427"/>
      <c r="Z29" s="70"/>
      <c r="AA29" s="603">
        <f t="shared" si="0"/>
        <v>0</v>
      </c>
      <c r="AB29" s="610"/>
      <c r="AC29" s="218"/>
      <c r="AD29" s="70"/>
      <c r="AE29" s="70"/>
      <c r="AF29" s="218"/>
      <c r="AG29" s="70"/>
      <c r="AH29" s="70"/>
      <c r="AI29" s="218"/>
      <c r="AJ29" s="70"/>
      <c r="AK29" s="70"/>
      <c r="AL29" s="218"/>
      <c r="AM29" s="70"/>
      <c r="AN29" s="70"/>
      <c r="AO29" s="218"/>
      <c r="AP29" s="70"/>
      <c r="AQ29" s="70"/>
      <c r="AR29" s="218"/>
      <c r="AS29" s="70"/>
      <c r="AT29" s="70"/>
      <c r="AU29" s="218"/>
      <c r="AV29" s="49"/>
    </row>
    <row r="30" spans="1:48" ht="13" hidden="1" outlineLevel="1" x14ac:dyDescent="0.3">
      <c r="A30" s="412" t="s">
        <v>1152</v>
      </c>
      <c r="B30" s="428">
        <v>-652.45154000000002</v>
      </c>
      <c r="C30" s="410">
        <v>0</v>
      </c>
      <c r="D30" s="426">
        <v>0</v>
      </c>
      <c r="E30" s="427"/>
      <c r="F30" s="428">
        <v>-652.45154000000002</v>
      </c>
      <c r="G30" s="410">
        <v>0</v>
      </c>
      <c r="H30" s="426">
        <v>0</v>
      </c>
      <c r="I30" s="427"/>
      <c r="J30" s="428">
        <v>0</v>
      </c>
      <c r="K30" s="410">
        <v>0</v>
      </c>
      <c r="L30" s="426">
        <v>0</v>
      </c>
      <c r="M30" s="427"/>
      <c r="N30" s="428">
        <v>0</v>
      </c>
      <c r="O30" s="410">
        <v>0</v>
      </c>
      <c r="P30" s="426">
        <v>0</v>
      </c>
      <c r="Q30" s="427"/>
      <c r="R30" s="428">
        <v>0</v>
      </c>
      <c r="S30" s="410">
        <v>0</v>
      </c>
      <c r="T30" s="426">
        <v>0</v>
      </c>
      <c r="U30" s="427"/>
      <c r="V30" s="428">
        <v>0</v>
      </c>
      <c r="W30" s="410">
        <v>0</v>
      </c>
      <c r="X30" s="426">
        <v>0</v>
      </c>
      <c r="Y30" s="427"/>
      <c r="Z30" s="70"/>
      <c r="AA30" s="603">
        <f t="shared" si="0"/>
        <v>0</v>
      </c>
      <c r="AB30" s="610"/>
      <c r="AC30" s="218"/>
      <c r="AD30" s="70"/>
      <c r="AE30" s="70"/>
      <c r="AF30" s="218"/>
      <c r="AG30" s="70"/>
      <c r="AH30" s="70"/>
      <c r="AI30" s="218"/>
      <c r="AJ30" s="70"/>
      <c r="AK30" s="70"/>
      <c r="AL30" s="218"/>
      <c r="AM30" s="70"/>
      <c r="AN30" s="70"/>
      <c r="AO30" s="218"/>
      <c r="AP30" s="70"/>
      <c r="AQ30" s="70"/>
      <c r="AR30" s="218"/>
      <c r="AS30" s="70"/>
      <c r="AT30" s="70"/>
      <c r="AU30" s="218"/>
      <c r="AV30" s="49"/>
    </row>
    <row r="31" spans="1:48" ht="13" hidden="1" outlineLevel="1" x14ac:dyDescent="0.3">
      <c r="A31" s="428"/>
      <c r="B31" s="498"/>
      <c r="C31" s="426"/>
      <c r="D31" s="426"/>
      <c r="E31" s="430"/>
      <c r="F31" s="498"/>
      <c r="G31" s="426"/>
      <c r="H31" s="426"/>
      <c r="I31" s="430"/>
      <c r="J31" s="498"/>
      <c r="K31" s="426"/>
      <c r="L31" s="426"/>
      <c r="M31" s="430"/>
      <c r="N31" s="498"/>
      <c r="O31" s="426"/>
      <c r="P31" s="426"/>
      <c r="Q31" s="430"/>
      <c r="R31" s="498"/>
      <c r="S31" s="426"/>
      <c r="T31" s="426"/>
      <c r="U31" s="430"/>
      <c r="V31" s="498"/>
      <c r="W31" s="426"/>
      <c r="X31" s="426"/>
      <c r="Y31" s="430"/>
      <c r="Z31" s="70"/>
      <c r="AA31" s="603"/>
      <c r="AB31" s="610"/>
      <c r="AC31" s="218"/>
      <c r="AD31" s="70"/>
      <c r="AE31" s="70"/>
      <c r="AF31" s="218"/>
      <c r="AG31" s="70"/>
      <c r="AH31" s="70"/>
      <c r="AI31" s="218"/>
      <c r="AJ31" s="70"/>
      <c r="AK31" s="70"/>
      <c r="AL31" s="218"/>
      <c r="AM31" s="70"/>
      <c r="AN31" s="70"/>
      <c r="AO31" s="218"/>
      <c r="AP31" s="70"/>
      <c r="AQ31" s="70"/>
      <c r="AR31" s="218"/>
      <c r="AS31" s="70"/>
      <c r="AT31" s="70"/>
      <c r="AU31" s="218"/>
      <c r="AV31" s="49"/>
    </row>
    <row r="32" spans="1:48" ht="13" hidden="1" outlineLevel="1" x14ac:dyDescent="0.3">
      <c r="A32" s="412" t="s">
        <v>1215</v>
      </c>
      <c r="B32" s="428">
        <v>85.333670000000012</v>
      </c>
      <c r="C32" s="410">
        <v>-6.3855483176766772E-2</v>
      </c>
      <c r="D32" s="426">
        <v>-1.1782344412663055</v>
      </c>
      <c r="E32" s="427"/>
      <c r="F32" s="428">
        <v>0</v>
      </c>
      <c r="G32" s="410">
        <v>0</v>
      </c>
      <c r="H32" s="426">
        <v>-26.187407092198598</v>
      </c>
      <c r="I32" s="427"/>
      <c r="J32" s="428">
        <v>0</v>
      </c>
      <c r="K32" s="410">
        <v>0</v>
      </c>
      <c r="L32" s="426">
        <v>0</v>
      </c>
      <c r="M32" s="427"/>
      <c r="N32" s="428">
        <v>0</v>
      </c>
      <c r="O32" s="410">
        <v>0</v>
      </c>
      <c r="P32" s="426">
        <v>0.35489667235186007</v>
      </c>
      <c r="Q32" s="427"/>
      <c r="R32" s="428">
        <v>85.333670000000012</v>
      </c>
      <c r="S32" s="410">
        <v>0.80000039843592796</v>
      </c>
      <c r="T32" s="426">
        <v>-0.71296244352919325</v>
      </c>
      <c r="U32" s="427"/>
      <c r="V32" s="428">
        <v>0</v>
      </c>
      <c r="W32" s="410">
        <v>0</v>
      </c>
      <c r="X32" s="426">
        <v>2.4140141002147173</v>
      </c>
      <c r="Y32" s="427"/>
      <c r="Z32" s="70"/>
      <c r="AA32" s="603">
        <f t="shared" si="0"/>
        <v>0</v>
      </c>
      <c r="AB32" s="610"/>
      <c r="AC32" s="218"/>
      <c r="AD32" s="70"/>
      <c r="AE32" s="70"/>
      <c r="AF32" s="218"/>
      <c r="AG32" s="70"/>
      <c r="AH32" s="70"/>
      <c r="AI32" s="218"/>
      <c r="AJ32" s="70"/>
      <c r="AK32" s="70"/>
      <c r="AL32" s="218"/>
      <c r="AM32" s="70"/>
      <c r="AN32" s="70"/>
      <c r="AO32" s="218"/>
      <c r="AP32" s="70"/>
      <c r="AQ32" s="70"/>
      <c r="AR32" s="218"/>
      <c r="AS32" s="70"/>
      <c r="AT32" s="70"/>
      <c r="AU32" s="218"/>
      <c r="AV32" s="49"/>
    </row>
    <row r="33" spans="1:47" ht="13" hidden="1" outlineLevel="1" x14ac:dyDescent="0.3">
      <c r="AA33" s="603"/>
    </row>
    <row r="34" spans="1:47" ht="13" hidden="1" outlineLevel="1" x14ac:dyDescent="0.3">
      <c r="A34" s="603" t="s">
        <v>1269</v>
      </c>
      <c r="B34" s="603">
        <f>+B16-B17-B18-B19-B20-B21-B22-B23-B24-B25-B26-B27-B28-B29-B30</f>
        <v>0</v>
      </c>
      <c r="C34" s="603"/>
      <c r="D34" s="603"/>
      <c r="E34" s="603"/>
      <c r="F34" s="603">
        <f>+F16-F17-F18-F19-F20-F21-F22-F23-F24-F25-F26-F27-F28-F29-F30</f>
        <v>0</v>
      </c>
      <c r="G34" s="603"/>
      <c r="H34" s="603"/>
      <c r="I34" s="603"/>
      <c r="J34" s="603">
        <f>+J16-J17-J18-J19-J20-J21-J22-J23-J24-J25-J26-J27-J28-J29-J30</f>
        <v>0</v>
      </c>
      <c r="K34" s="603"/>
      <c r="L34" s="603"/>
      <c r="M34" s="603"/>
      <c r="N34" s="603">
        <f>+N16-N17-N18-N19-N20-N21-N22-N23-N24-N25-N26-N27-N28-N29-N30</f>
        <v>0</v>
      </c>
      <c r="O34" s="603"/>
      <c r="P34" s="603"/>
      <c r="Q34" s="603"/>
      <c r="R34" s="603">
        <f>+R16-R17-R18-R19-R20-R21-R22-R23-R24-R25-R26-R27-R28-R29-R30</f>
        <v>7.1054273576010019E-14</v>
      </c>
      <c r="S34" s="603"/>
      <c r="T34" s="604"/>
      <c r="U34" s="604"/>
      <c r="V34" s="603">
        <f>+V16-V17-V18-V19-V20-V21-V22-V23-V24-V25-V26-V27-V28-V29-V30</f>
        <v>-3.1974423109204508E-14</v>
      </c>
      <c r="W34" s="603"/>
      <c r="X34" s="604"/>
      <c r="Y34" s="604"/>
    </row>
    <row r="35" spans="1:47" collapsed="1" x14ac:dyDescent="0.25"/>
    <row r="36" spans="1:47" hidden="1" outlineLevel="1" collapsed="1" x14ac:dyDescent="0.25">
      <c r="B36" s="3" t="s">
        <v>3</v>
      </c>
      <c r="U36" s="3"/>
      <c r="Y36" s="3"/>
    </row>
    <row r="37" spans="1:47" hidden="1" outlineLevel="1" x14ac:dyDescent="0.25">
      <c r="B37" s="3" t="s">
        <v>1</v>
      </c>
      <c r="U37" s="3"/>
      <c r="Y37" s="3"/>
    </row>
    <row r="38" spans="1:47" hidden="1" outlineLevel="1" x14ac:dyDescent="0.25">
      <c r="B38" s="3" t="s">
        <v>6</v>
      </c>
      <c r="U38" s="3"/>
      <c r="Y38" s="3"/>
    </row>
    <row r="39" spans="1:47" hidden="1" outlineLevel="1" x14ac:dyDescent="0.25">
      <c r="B39" s="3" t="s">
        <v>2</v>
      </c>
      <c r="U39" s="3"/>
      <c r="Y39" s="3"/>
    </row>
    <row r="40" spans="1:47" hidden="1" outlineLevel="1" x14ac:dyDescent="0.25">
      <c r="U40" s="3"/>
      <c r="Y40" s="3"/>
    </row>
    <row r="41" spans="1:47" hidden="1" outlineLevel="1" x14ac:dyDescent="0.25">
      <c r="C41" s="3"/>
      <c r="U41" s="3"/>
      <c r="Y41" s="3"/>
    </row>
    <row r="42" spans="1:47" ht="13" hidden="1" outlineLevel="1" x14ac:dyDescent="0.3">
      <c r="A42" s="541" t="str">
        <f>C43&amp;" "&amp;C44</f>
        <v>CY19 Y-T-D(Dec)</v>
      </c>
      <c r="B42" s="194" t="str">
        <f>B9</f>
        <v>LATAM GSR</v>
      </c>
      <c r="C42" s="195" t="str">
        <f>B42</f>
        <v>LATAM GSR</v>
      </c>
      <c r="D42" s="195" t="str">
        <f>B42</f>
        <v>LATAM GSR</v>
      </c>
      <c r="E42" s="168"/>
      <c r="F42" s="194" t="str">
        <f>+F9</f>
        <v>Brazil</v>
      </c>
      <c r="G42" s="195" t="str">
        <f>F42</f>
        <v>Brazil</v>
      </c>
      <c r="H42" s="195" t="str">
        <f>F42</f>
        <v>Brazil</v>
      </c>
      <c r="I42" s="168"/>
      <c r="J42" s="194" t="str">
        <f>+J9</f>
        <v>CHILE</v>
      </c>
      <c r="K42" s="195" t="str">
        <f>J42</f>
        <v>CHILE</v>
      </c>
      <c r="L42" s="195" t="str">
        <f>J42</f>
        <v>CHILE</v>
      </c>
      <c r="M42" s="168"/>
      <c r="N42" s="194" t="str">
        <f>+N9</f>
        <v>PERU</v>
      </c>
      <c r="O42" s="195" t="str">
        <f>N42</f>
        <v>PERU</v>
      </c>
      <c r="P42" s="195" t="str">
        <f>N42</f>
        <v>PERU</v>
      </c>
      <c r="Q42" s="168"/>
      <c r="R42" s="194" t="str">
        <f>+R9</f>
        <v>OTHER SOUTH AMERICA</v>
      </c>
      <c r="S42" s="195" t="str">
        <f>R42</f>
        <v>OTHER SOUTH AMERICA</v>
      </c>
      <c r="T42" s="195" t="str">
        <f>R42</f>
        <v>OTHER SOUTH AMERICA</v>
      </c>
      <c r="U42" s="168"/>
      <c r="V42" s="194" t="str">
        <f>+V9</f>
        <v>MexAm</v>
      </c>
      <c r="W42" s="195" t="str">
        <f>V42</f>
        <v>MexAm</v>
      </c>
      <c r="X42" s="195" t="str">
        <f>V42</f>
        <v>MexAm</v>
      </c>
      <c r="Y42" s="168"/>
      <c r="Z42" s="67"/>
      <c r="AA42" s="67"/>
      <c r="AB42" s="67"/>
      <c r="AC42" s="215"/>
      <c r="AD42" s="67"/>
      <c r="AE42" s="67"/>
      <c r="AF42" s="215"/>
      <c r="AG42" s="67"/>
      <c r="AH42" s="67"/>
      <c r="AI42" s="215"/>
      <c r="AJ42" s="67"/>
      <c r="AK42" s="67"/>
      <c r="AL42" s="215"/>
      <c r="AM42" s="67"/>
      <c r="AN42" s="67"/>
      <c r="AO42" s="215"/>
      <c r="AP42" s="67"/>
      <c r="AQ42" s="67"/>
      <c r="AR42" s="215"/>
      <c r="AS42" s="67"/>
      <c r="AT42" s="67"/>
      <c r="AU42" s="215"/>
    </row>
    <row r="43" spans="1:47" hidden="1" outlineLevel="1" x14ac:dyDescent="0.25">
      <c r="A43" s="176"/>
      <c r="B43" s="197" t="str">
        <f>$B$10</f>
        <v>CY19</v>
      </c>
      <c r="C43" s="198" t="str">
        <f>+C10</f>
        <v>CY19</v>
      </c>
      <c r="D43" s="198" t="str">
        <f>+D10</f>
        <v>CY18</v>
      </c>
      <c r="E43" s="179"/>
      <c r="F43" s="197" t="str">
        <f>B43</f>
        <v>CY19</v>
      </c>
      <c r="G43" s="198" t="str">
        <f>C43</f>
        <v>CY19</v>
      </c>
      <c r="H43" s="198" t="str">
        <f>D43</f>
        <v>CY18</v>
      </c>
      <c r="I43" s="179"/>
      <c r="J43" s="197" t="str">
        <f>F43</f>
        <v>CY19</v>
      </c>
      <c r="K43" s="198" t="str">
        <f>G43</f>
        <v>CY19</v>
      </c>
      <c r="L43" s="198" t="str">
        <f>H43</f>
        <v>CY18</v>
      </c>
      <c r="M43" s="179"/>
      <c r="N43" s="197" t="str">
        <f>J43</f>
        <v>CY19</v>
      </c>
      <c r="O43" s="198" t="str">
        <f>K43</f>
        <v>CY19</v>
      </c>
      <c r="P43" s="198" t="str">
        <f>L43</f>
        <v>CY18</v>
      </c>
      <c r="Q43" s="179"/>
      <c r="R43" s="197" t="str">
        <f>N43</f>
        <v>CY19</v>
      </c>
      <c r="S43" s="198" t="str">
        <f>O43</f>
        <v>CY19</v>
      </c>
      <c r="T43" s="198" t="str">
        <f>P43</f>
        <v>CY18</v>
      </c>
      <c r="U43" s="179"/>
      <c r="V43" s="197" t="str">
        <f>R43</f>
        <v>CY19</v>
      </c>
      <c r="W43" s="198" t="str">
        <f>S43</f>
        <v>CY19</v>
      </c>
      <c r="X43" s="198" t="str">
        <f>T43</f>
        <v>CY18</v>
      </c>
      <c r="Y43" s="179"/>
      <c r="Z43" s="213"/>
      <c r="AA43" s="213"/>
      <c r="AB43" s="213"/>
      <c r="AC43" s="214"/>
      <c r="AD43" s="213"/>
      <c r="AE43" s="213"/>
      <c r="AF43" s="214"/>
      <c r="AG43" s="213"/>
      <c r="AH43" s="213"/>
      <c r="AI43" s="214"/>
      <c r="AJ43" s="213"/>
      <c r="AK43" s="213"/>
      <c r="AL43" s="214"/>
      <c r="AM43" s="213"/>
      <c r="AN43" s="213"/>
      <c r="AO43" s="214"/>
      <c r="AP43" s="213"/>
      <c r="AQ43" s="213"/>
      <c r="AR43" s="214"/>
      <c r="AS43" s="213"/>
      <c r="AT43" s="213"/>
      <c r="AU43" s="214"/>
    </row>
    <row r="44" spans="1:47" hidden="1" outlineLevel="1" x14ac:dyDescent="0.25">
      <c r="A44" s="176"/>
      <c r="B44" s="197" t="s">
        <v>524</v>
      </c>
      <c r="C44" s="198" t="s">
        <v>524</v>
      </c>
      <c r="D44" s="198" t="s">
        <v>524</v>
      </c>
      <c r="E44" s="179"/>
      <c r="F44" s="197" t="s">
        <v>524</v>
      </c>
      <c r="G44" s="198" t="s">
        <v>524</v>
      </c>
      <c r="H44" s="198" t="s">
        <v>524</v>
      </c>
      <c r="I44" s="179"/>
      <c r="J44" s="197" t="s">
        <v>524</v>
      </c>
      <c r="K44" s="198" t="s">
        <v>524</v>
      </c>
      <c r="L44" s="198" t="s">
        <v>524</v>
      </c>
      <c r="M44" s="179"/>
      <c r="N44" s="197" t="s">
        <v>524</v>
      </c>
      <c r="O44" s="198" t="s">
        <v>524</v>
      </c>
      <c r="P44" s="198" t="s">
        <v>524</v>
      </c>
      <c r="Q44" s="179"/>
      <c r="R44" s="197" t="s">
        <v>524</v>
      </c>
      <c r="S44" s="198" t="s">
        <v>524</v>
      </c>
      <c r="T44" s="198" t="s">
        <v>524</v>
      </c>
      <c r="U44" s="179"/>
      <c r="V44" s="197" t="s">
        <v>524</v>
      </c>
      <c r="W44" s="198" t="s">
        <v>524</v>
      </c>
      <c r="X44" s="198" t="s">
        <v>524</v>
      </c>
      <c r="Y44" s="179"/>
      <c r="Z44" s="213"/>
      <c r="AA44" s="213"/>
      <c r="AB44" s="213"/>
      <c r="AC44" s="213"/>
      <c r="AD44" s="213"/>
      <c r="AE44" s="213"/>
      <c r="AF44" s="213"/>
      <c r="AG44" s="213"/>
      <c r="AH44" s="213"/>
      <c r="AI44" s="213"/>
      <c r="AJ44" s="213"/>
      <c r="AK44" s="213"/>
      <c r="AL44" s="213"/>
      <c r="AM44" s="213"/>
      <c r="AN44" s="213"/>
      <c r="AO44" s="213"/>
      <c r="AP44" s="213"/>
      <c r="AQ44" s="213"/>
      <c r="AR44" s="213"/>
      <c r="AS44" s="213"/>
      <c r="AT44" s="213"/>
      <c r="AU44" s="213"/>
    </row>
    <row r="45" spans="1:47" hidden="1" outlineLevel="1" x14ac:dyDescent="0.25">
      <c r="A45" s="176"/>
      <c r="B45" s="197" t="s">
        <v>4</v>
      </c>
      <c r="C45" s="198" t="s">
        <v>4</v>
      </c>
      <c r="D45" s="198" t="s">
        <v>58</v>
      </c>
      <c r="E45" s="179"/>
      <c r="F45" s="197" t="s">
        <v>4</v>
      </c>
      <c r="G45" s="198" t="s">
        <v>4</v>
      </c>
      <c r="H45" s="198" t="s">
        <v>58</v>
      </c>
      <c r="I45" s="179"/>
      <c r="J45" s="197" t="s">
        <v>4</v>
      </c>
      <c r="K45" s="198" t="s">
        <v>4</v>
      </c>
      <c r="L45" s="198" t="s">
        <v>58</v>
      </c>
      <c r="M45" s="179"/>
      <c r="N45" s="197" t="s">
        <v>4</v>
      </c>
      <c r="O45" s="198" t="s">
        <v>4</v>
      </c>
      <c r="P45" s="198" t="s">
        <v>58</v>
      </c>
      <c r="Q45" s="179"/>
      <c r="R45" s="197" t="s">
        <v>4</v>
      </c>
      <c r="S45" s="198" t="s">
        <v>4</v>
      </c>
      <c r="T45" s="198" t="s">
        <v>58</v>
      </c>
      <c r="U45" s="179"/>
      <c r="V45" s="197" t="s">
        <v>4</v>
      </c>
      <c r="W45" s="198" t="s">
        <v>4</v>
      </c>
      <c r="X45" s="198" t="s">
        <v>58</v>
      </c>
      <c r="Y45" s="179"/>
      <c r="Z45" s="214"/>
      <c r="AA45" s="214"/>
      <c r="AB45" s="214"/>
      <c r="AC45" s="213"/>
      <c r="AD45" s="214"/>
      <c r="AE45" s="214"/>
      <c r="AF45" s="213"/>
      <c r="AG45" s="214"/>
      <c r="AH45" s="214"/>
      <c r="AI45" s="213"/>
      <c r="AJ45" s="214"/>
      <c r="AK45" s="214"/>
      <c r="AL45" s="213"/>
      <c r="AM45" s="214"/>
      <c r="AN45" s="214"/>
      <c r="AO45" s="213"/>
      <c r="AP45" s="214"/>
      <c r="AQ45" s="214"/>
      <c r="AR45" s="213"/>
      <c r="AS45" s="214"/>
      <c r="AT45" s="214"/>
      <c r="AU45" s="213"/>
    </row>
    <row r="46" spans="1:47" hidden="1" outlineLevel="1" x14ac:dyDescent="0.25">
      <c r="A46" s="176"/>
      <c r="B46" s="10" t="s">
        <v>7</v>
      </c>
      <c r="C46" s="8" t="s">
        <v>7</v>
      </c>
      <c r="D46" s="198" t="s">
        <v>59</v>
      </c>
      <c r="E46" s="179"/>
      <c r="F46" s="10" t="s">
        <v>7</v>
      </c>
      <c r="G46" s="8" t="s">
        <v>7</v>
      </c>
      <c r="H46" s="198" t="s">
        <v>59</v>
      </c>
      <c r="I46" s="179"/>
      <c r="J46" s="10" t="s">
        <v>7</v>
      </c>
      <c r="K46" s="8" t="s">
        <v>7</v>
      </c>
      <c r="L46" s="198" t="s">
        <v>59</v>
      </c>
      <c r="M46" s="179"/>
      <c r="N46" s="10" t="s">
        <v>7</v>
      </c>
      <c r="O46" s="8" t="s">
        <v>7</v>
      </c>
      <c r="P46" s="198" t="s">
        <v>59</v>
      </c>
      <c r="Q46" s="179"/>
      <c r="R46" s="10" t="s">
        <v>7</v>
      </c>
      <c r="S46" s="8" t="s">
        <v>7</v>
      </c>
      <c r="T46" s="198" t="s">
        <v>59</v>
      </c>
      <c r="U46" s="179"/>
      <c r="V46" s="10" t="s">
        <v>7</v>
      </c>
      <c r="W46" s="8" t="s">
        <v>7</v>
      </c>
      <c r="X46" s="198" t="s">
        <v>59</v>
      </c>
      <c r="Y46" s="179"/>
      <c r="Z46" s="214"/>
      <c r="AA46" s="49"/>
      <c r="AB46" s="214"/>
      <c r="AC46" s="213"/>
      <c r="AD46" s="49"/>
      <c r="AE46" s="214"/>
      <c r="AF46" s="213"/>
      <c r="AG46" s="49"/>
      <c r="AH46" s="214"/>
      <c r="AI46" s="213"/>
      <c r="AJ46" s="49"/>
      <c r="AK46" s="214"/>
      <c r="AL46" s="213"/>
      <c r="AM46" s="49"/>
      <c r="AN46" s="214"/>
      <c r="AO46" s="213"/>
      <c r="AP46" s="49"/>
      <c r="AQ46" s="214"/>
      <c r="AR46" s="213"/>
      <c r="AS46" s="49"/>
      <c r="AT46" s="214"/>
      <c r="AU46" s="213"/>
    </row>
    <row r="47" spans="1:47" hidden="1" outlineLevel="1" x14ac:dyDescent="0.25">
      <c r="A47" s="167"/>
      <c r="B47" s="10" t="s">
        <v>9</v>
      </c>
      <c r="C47" s="3" t="s">
        <v>1276</v>
      </c>
      <c r="D47" s="3" t="s">
        <v>1276</v>
      </c>
      <c r="E47" s="179"/>
      <c r="F47" s="10" t="s">
        <v>9</v>
      </c>
      <c r="G47" s="3" t="s">
        <v>1276</v>
      </c>
      <c r="H47" s="3" t="s">
        <v>1276</v>
      </c>
      <c r="I47" s="179"/>
      <c r="J47" s="10" t="s">
        <v>9</v>
      </c>
      <c r="K47" s="3" t="s">
        <v>1276</v>
      </c>
      <c r="L47" s="3" t="s">
        <v>1276</v>
      </c>
      <c r="M47" s="179"/>
      <c r="N47" s="10" t="s">
        <v>9</v>
      </c>
      <c r="O47" s="3" t="s">
        <v>1276</v>
      </c>
      <c r="P47" s="3" t="s">
        <v>1276</v>
      </c>
      <c r="Q47" s="179"/>
      <c r="R47" s="10" t="s">
        <v>9</v>
      </c>
      <c r="S47" s="3" t="s">
        <v>1276</v>
      </c>
      <c r="T47" s="3" t="s">
        <v>1276</v>
      </c>
      <c r="U47" s="179"/>
      <c r="V47" s="10" t="s">
        <v>9</v>
      </c>
      <c r="W47" s="3" t="s">
        <v>1276</v>
      </c>
      <c r="X47" s="3" t="s">
        <v>1276</v>
      </c>
      <c r="Y47" s="179"/>
      <c r="Z47" s="215"/>
      <c r="AA47" s="67"/>
      <c r="AB47" s="215"/>
      <c r="AC47" s="67"/>
      <c r="AD47" s="67"/>
      <c r="AE47" s="215"/>
      <c r="AF47" s="67"/>
      <c r="AG47" s="67"/>
      <c r="AH47" s="215"/>
      <c r="AI47" s="67"/>
      <c r="AJ47" s="67"/>
      <c r="AK47" s="215"/>
      <c r="AL47" s="67"/>
      <c r="AM47" s="67"/>
      <c r="AN47" s="215"/>
      <c r="AO47" s="67"/>
      <c r="AP47" s="67"/>
      <c r="AQ47" s="215"/>
      <c r="AR47" s="67"/>
      <c r="AS47" s="67"/>
      <c r="AT47" s="215"/>
      <c r="AU47" s="67"/>
    </row>
    <row r="48" spans="1:47" hidden="1" outlineLevel="1" x14ac:dyDescent="0.25">
      <c r="A48" s="499"/>
      <c r="B48" s="167"/>
      <c r="C48" s="3"/>
      <c r="D48" s="170"/>
      <c r="E48" s="500"/>
      <c r="F48" s="167"/>
      <c r="G48" s="3"/>
      <c r="H48" s="170"/>
      <c r="I48" s="500"/>
      <c r="J48" s="167"/>
      <c r="K48" s="3"/>
      <c r="L48" s="170"/>
      <c r="M48" s="500"/>
      <c r="N48" s="167"/>
      <c r="O48" s="3"/>
      <c r="P48" s="170"/>
      <c r="Q48" s="500"/>
      <c r="R48" s="167"/>
      <c r="S48" s="3"/>
      <c r="T48" s="170"/>
      <c r="U48" s="500"/>
      <c r="V48" s="167"/>
      <c r="W48" s="3"/>
      <c r="X48" s="170"/>
      <c r="Y48" s="500"/>
      <c r="Z48" s="215"/>
      <c r="AA48" s="67"/>
      <c r="AB48" s="215"/>
      <c r="AC48" s="67"/>
      <c r="AD48" s="67"/>
      <c r="AE48" s="215"/>
      <c r="AF48" s="67"/>
      <c r="AG48" s="67"/>
      <c r="AH48" s="215"/>
      <c r="AI48" s="67"/>
      <c r="AJ48" s="67"/>
      <c r="AK48" s="215"/>
      <c r="AL48" s="67"/>
      <c r="AM48" s="67"/>
      <c r="AN48" s="215"/>
      <c r="AO48" s="67"/>
      <c r="AP48" s="67"/>
      <c r="AQ48" s="215"/>
      <c r="AR48" s="67"/>
      <c r="AS48" s="67"/>
      <c r="AT48" s="215"/>
      <c r="AU48" s="67"/>
    </row>
    <row r="49" spans="1:47" ht="13" hidden="1" outlineLevel="1" x14ac:dyDescent="0.3">
      <c r="A49" s="180" t="s">
        <v>1167</v>
      </c>
      <c r="B49" s="173">
        <v>29580.198806914839</v>
      </c>
      <c r="C49" s="578">
        <v>0.38372244749578094</v>
      </c>
      <c r="D49" s="579">
        <v>0.29232878788221622</v>
      </c>
      <c r="E49" s="356"/>
      <c r="F49" s="173">
        <v>6188.6463999999996</v>
      </c>
      <c r="G49" s="578">
        <v>-2.1279209594812888E-3</v>
      </c>
      <c r="H49" s="579">
        <v>-0.20790309318187175</v>
      </c>
      <c r="I49" s="356"/>
      <c r="J49" s="173">
        <v>1002.243074</v>
      </c>
      <c r="K49" s="578">
        <v>0.33457466925832796</v>
      </c>
      <c r="L49" s="579">
        <v>0.4519941979452145</v>
      </c>
      <c r="M49" s="356"/>
      <c r="N49" s="173">
        <v>1867.274412</v>
      </c>
      <c r="O49" s="578">
        <v>0.50883992620148433</v>
      </c>
      <c r="P49" s="579">
        <v>0.51513101752407031</v>
      </c>
      <c r="Q49" s="356"/>
      <c r="R49" s="173">
        <v>11445.170092914837</v>
      </c>
      <c r="S49" s="578">
        <v>0.56546138317890138</v>
      </c>
      <c r="T49" s="579">
        <v>0.4507425705639605</v>
      </c>
      <c r="U49" s="356"/>
      <c r="V49" s="173">
        <v>9076.8648280000016</v>
      </c>
      <c r="W49" s="578">
        <v>0.39732712471424508</v>
      </c>
      <c r="X49" s="579">
        <v>0.24100650287995129</v>
      </c>
      <c r="Y49" s="356"/>
      <c r="Z49" s="70"/>
      <c r="AA49" s="603">
        <f>+B49-F49-J49-N49-R49-V49</f>
        <v>0</v>
      </c>
      <c r="AB49" s="70"/>
      <c r="AC49" s="218"/>
      <c r="AD49" s="70"/>
      <c r="AE49" s="70"/>
      <c r="AF49" s="218"/>
      <c r="AG49" s="70"/>
      <c r="AH49" s="70"/>
      <c r="AI49" s="218"/>
      <c r="AJ49" s="70"/>
      <c r="AK49" s="70"/>
      <c r="AL49" s="218"/>
      <c r="AM49" s="70"/>
      <c r="AN49" s="70"/>
      <c r="AO49" s="218"/>
      <c r="AP49" s="70"/>
      <c r="AQ49" s="70"/>
      <c r="AR49" s="218"/>
      <c r="AS49" s="70"/>
      <c r="AT49" s="70"/>
      <c r="AU49" s="218"/>
    </row>
    <row r="50" spans="1:47" ht="13" hidden="1" outlineLevel="1" x14ac:dyDescent="0.3">
      <c r="A50" s="412" t="s">
        <v>1216</v>
      </c>
      <c r="B50" s="428">
        <v>15219.149294000001</v>
      </c>
      <c r="C50" s="410">
        <v>0.38598805953625653</v>
      </c>
      <c r="D50" s="426">
        <v>0.34038658452447101</v>
      </c>
      <c r="E50" s="427"/>
      <c r="F50" s="428">
        <v>878.02966999999978</v>
      </c>
      <c r="G50" s="410">
        <v>-1.0066332451648994</v>
      </c>
      <c r="H50" s="426">
        <v>-1.1572917398717355</v>
      </c>
      <c r="I50" s="427"/>
      <c r="J50" s="428">
        <v>233.82657700000004</v>
      </c>
      <c r="K50" s="410">
        <v>-0.20863680521654299</v>
      </c>
      <c r="L50" s="426">
        <v>0.48215779573559253</v>
      </c>
      <c r="M50" s="427"/>
      <c r="N50" s="428">
        <v>1447.0676500000002</v>
      </c>
      <c r="O50" s="410">
        <v>0.49634933791796115</v>
      </c>
      <c r="P50" s="426">
        <v>0.49549707317113983</v>
      </c>
      <c r="Q50" s="427"/>
      <c r="R50" s="428">
        <v>7307.0371699999987</v>
      </c>
      <c r="S50" s="410">
        <v>0.51635201138575859</v>
      </c>
      <c r="T50" s="426">
        <v>0.30680780315404038</v>
      </c>
      <c r="U50" s="427"/>
      <c r="V50" s="428">
        <v>5353.1882269999996</v>
      </c>
      <c r="W50" s="410">
        <v>0.43260092521435894</v>
      </c>
      <c r="X50" s="426">
        <v>0.35503880757764117</v>
      </c>
      <c r="Y50" s="427"/>
      <c r="Z50" s="70"/>
      <c r="AA50" s="603">
        <f t="shared" ref="AA50:AA65" si="1">+B50-F50-J50-N50-R50-V50</f>
        <v>0</v>
      </c>
      <c r="AB50" s="70"/>
      <c r="AC50" s="218"/>
      <c r="AD50" s="70"/>
      <c r="AE50" s="70"/>
      <c r="AF50" s="218"/>
      <c r="AG50" s="70"/>
      <c r="AH50" s="70"/>
      <c r="AI50" s="218"/>
      <c r="AJ50" s="70"/>
      <c r="AK50" s="70"/>
      <c r="AL50" s="218"/>
      <c r="AM50" s="70"/>
      <c r="AN50" s="70"/>
      <c r="AO50" s="218"/>
      <c r="AP50" s="70"/>
      <c r="AQ50" s="70"/>
      <c r="AR50" s="218"/>
      <c r="AS50" s="70"/>
      <c r="AT50" s="70"/>
      <c r="AU50" s="218"/>
    </row>
    <row r="51" spans="1:47" ht="13" hidden="1" outlineLevel="1" x14ac:dyDescent="0.3">
      <c r="A51" s="412" t="s">
        <v>97</v>
      </c>
      <c r="B51" s="428">
        <v>671.49607900000001</v>
      </c>
      <c r="C51" s="410">
        <v>0.49311321316902251</v>
      </c>
      <c r="D51" s="426">
        <v>0.3627168293538986</v>
      </c>
      <c r="E51" s="427"/>
      <c r="F51" s="428">
        <v>64.506959999999992</v>
      </c>
      <c r="G51" s="410">
        <v>-8.9588980042407979E-2</v>
      </c>
      <c r="H51" s="426">
        <v>-2.8916880456886274</v>
      </c>
      <c r="I51" s="427"/>
      <c r="J51" s="428">
        <v>47.944489999999995</v>
      </c>
      <c r="K51" s="410">
        <v>0.92776458775554815</v>
      </c>
      <c r="L51" s="426">
        <v>0.74182843463760539</v>
      </c>
      <c r="M51" s="427"/>
      <c r="N51" s="428">
        <v>53.518029999999996</v>
      </c>
      <c r="O51" s="410">
        <v>0.92013999767928678</v>
      </c>
      <c r="P51" s="426">
        <v>0.66806321463902507</v>
      </c>
      <c r="Q51" s="427"/>
      <c r="R51" s="428">
        <v>310.39368999999999</v>
      </c>
      <c r="S51" s="410">
        <v>0.77460730596681926</v>
      </c>
      <c r="T51" s="426">
        <v>0.6573655765535108</v>
      </c>
      <c r="U51" s="427"/>
      <c r="V51" s="428">
        <v>195.13290900000001</v>
      </c>
      <c r="W51" s="410">
        <v>1.4063244955396601E-2</v>
      </c>
      <c r="X51" s="426">
        <v>-0.42125959209866159</v>
      </c>
      <c r="Y51" s="427"/>
      <c r="Z51" s="70"/>
      <c r="AA51" s="603">
        <f t="shared" si="1"/>
        <v>0</v>
      </c>
      <c r="AB51" s="70"/>
      <c r="AC51" s="218"/>
      <c r="AD51" s="70"/>
      <c r="AE51" s="70"/>
      <c r="AF51" s="218"/>
      <c r="AG51" s="70"/>
      <c r="AH51" s="70"/>
      <c r="AI51" s="218"/>
      <c r="AJ51" s="70"/>
      <c r="AK51" s="70"/>
      <c r="AL51" s="218"/>
      <c r="AM51" s="70"/>
      <c r="AN51" s="70"/>
      <c r="AO51" s="218"/>
      <c r="AP51" s="70"/>
      <c r="AQ51" s="70"/>
      <c r="AR51" s="218"/>
      <c r="AS51" s="70"/>
      <c r="AT51" s="70"/>
      <c r="AU51" s="218"/>
    </row>
    <row r="52" spans="1:47" ht="13" hidden="1" outlineLevel="1" x14ac:dyDescent="0.3">
      <c r="A52" s="412" t="s">
        <v>98</v>
      </c>
      <c r="B52" s="428">
        <v>196.13291800000002</v>
      </c>
      <c r="C52" s="410">
        <v>0.4237280059902041</v>
      </c>
      <c r="D52" s="426">
        <v>0.27776592468336697</v>
      </c>
      <c r="E52" s="427"/>
      <c r="F52" s="428">
        <v>27.59938</v>
      </c>
      <c r="G52" s="410">
        <v>0.31714800498607104</v>
      </c>
      <c r="H52" s="426">
        <v>-0.4232868565753054</v>
      </c>
      <c r="I52" s="427"/>
      <c r="J52" s="428">
        <v>1.49976</v>
      </c>
      <c r="K52" s="410">
        <v>0.45555955619565797</v>
      </c>
      <c r="L52" s="426">
        <v>0.4807420131823289</v>
      </c>
      <c r="M52" s="427"/>
      <c r="N52" s="428">
        <v>4.3623790000000007</v>
      </c>
      <c r="O52" s="410">
        <v>0.12406945843082408</v>
      </c>
      <c r="P52" s="426">
        <v>0.36022045964920268</v>
      </c>
      <c r="Q52" s="427"/>
      <c r="R52" s="428">
        <v>29.828337000000001</v>
      </c>
      <c r="S52" s="410">
        <v>0.46859779678632429</v>
      </c>
      <c r="T52" s="426">
        <v>0.47074222324895376</v>
      </c>
      <c r="U52" s="427"/>
      <c r="V52" s="428">
        <v>132.843062</v>
      </c>
      <c r="W52" s="410">
        <v>0.44527700624160377</v>
      </c>
      <c r="X52" s="426">
        <v>0.17860759671845594</v>
      </c>
      <c r="Y52" s="427"/>
      <c r="Z52" s="70"/>
      <c r="AA52" s="603">
        <f t="shared" si="1"/>
        <v>0</v>
      </c>
      <c r="AB52" s="70"/>
      <c r="AC52" s="218"/>
      <c r="AD52" s="70"/>
      <c r="AE52" s="70"/>
      <c r="AF52" s="218"/>
      <c r="AG52" s="70"/>
      <c r="AH52" s="70"/>
      <c r="AI52" s="218"/>
      <c r="AJ52" s="70"/>
      <c r="AK52" s="70"/>
      <c r="AL52" s="218"/>
      <c r="AM52" s="70"/>
      <c r="AN52" s="70"/>
      <c r="AO52" s="218"/>
      <c r="AP52" s="70"/>
      <c r="AQ52" s="70"/>
      <c r="AR52" s="218"/>
      <c r="AS52" s="70"/>
      <c r="AT52" s="70"/>
      <c r="AU52" s="218"/>
    </row>
    <row r="53" spans="1:47" ht="13" hidden="1" outlineLevel="1" x14ac:dyDescent="0.3">
      <c r="A53" s="412" t="s">
        <v>1217</v>
      </c>
      <c r="B53" s="428">
        <v>3613.5057669999997</v>
      </c>
      <c r="C53" s="410">
        <v>0.50536851648630443</v>
      </c>
      <c r="D53" s="426">
        <v>0.41940917438558484</v>
      </c>
      <c r="E53" s="427"/>
      <c r="F53" s="428">
        <v>991.40536000000009</v>
      </c>
      <c r="G53" s="410">
        <v>0.39405144235867146</v>
      </c>
      <c r="H53" s="426">
        <v>0.21943440661455843</v>
      </c>
      <c r="I53" s="427"/>
      <c r="J53" s="428">
        <v>147.28254000000001</v>
      </c>
      <c r="K53" s="410">
        <v>0.39818053110708168</v>
      </c>
      <c r="L53" s="426">
        <v>0.65240929592945607</v>
      </c>
      <c r="M53" s="427"/>
      <c r="N53" s="428">
        <v>76.019280000000009</v>
      </c>
      <c r="O53" s="410">
        <v>0.67072011205578363</v>
      </c>
      <c r="P53" s="426">
        <v>0.66704809051608449</v>
      </c>
      <c r="Q53" s="427"/>
      <c r="R53" s="428">
        <v>779.14855599999999</v>
      </c>
      <c r="S53" s="410">
        <v>0.68614080316668147</v>
      </c>
      <c r="T53" s="426">
        <v>0.54574534553687259</v>
      </c>
      <c r="U53" s="427"/>
      <c r="V53" s="428">
        <v>1619.6500309999999</v>
      </c>
      <c r="W53" s="410">
        <v>0.4885308588700773</v>
      </c>
      <c r="X53" s="426">
        <v>0.34630830537263446</v>
      </c>
      <c r="Y53" s="427"/>
      <c r="Z53" s="70"/>
      <c r="AA53" s="603">
        <f t="shared" si="1"/>
        <v>0</v>
      </c>
      <c r="AB53" s="70"/>
      <c r="AC53" s="218"/>
      <c r="AD53" s="70"/>
      <c r="AE53" s="70"/>
      <c r="AF53" s="218"/>
      <c r="AG53" s="70"/>
      <c r="AH53" s="70"/>
      <c r="AI53" s="218"/>
      <c r="AJ53" s="70"/>
      <c r="AK53" s="70"/>
      <c r="AL53" s="218"/>
      <c r="AM53" s="70"/>
      <c r="AN53" s="70"/>
      <c r="AO53" s="218"/>
      <c r="AP53" s="70"/>
      <c r="AQ53" s="70"/>
      <c r="AR53" s="218"/>
      <c r="AS53" s="70"/>
      <c r="AT53" s="70"/>
      <c r="AU53" s="218"/>
    </row>
    <row r="54" spans="1:47" ht="13" hidden="1" outlineLevel="1" x14ac:dyDescent="0.3">
      <c r="A54" s="412" t="s">
        <v>1211</v>
      </c>
      <c r="B54" s="428">
        <v>928.11778491483744</v>
      </c>
      <c r="C54" s="410">
        <v>0.20209748497785118</v>
      </c>
      <c r="D54" s="426">
        <v>0.21936041217946542</v>
      </c>
      <c r="E54" s="427"/>
      <c r="F54" s="428">
        <v>0</v>
      </c>
      <c r="G54" s="410">
        <v>0</v>
      </c>
      <c r="H54" s="426">
        <v>0</v>
      </c>
      <c r="I54" s="427"/>
      <c r="J54" s="428">
        <v>3.8989999999999997E-2</v>
      </c>
      <c r="K54" s="410">
        <v>4.8704796101564503</v>
      </c>
      <c r="L54" s="426">
        <v>8.0977785576092831</v>
      </c>
      <c r="M54" s="427"/>
      <c r="N54" s="428">
        <v>0</v>
      </c>
      <c r="O54" s="410">
        <v>0</v>
      </c>
      <c r="P54" s="426">
        <v>1</v>
      </c>
      <c r="Q54" s="427"/>
      <c r="R54" s="428">
        <v>464.59031491483745</v>
      </c>
      <c r="S54" s="410">
        <v>0.60194770204945425</v>
      </c>
      <c r="T54" s="426">
        <v>0.78640864166115898</v>
      </c>
      <c r="U54" s="427"/>
      <c r="V54" s="428">
        <v>463.48848000000004</v>
      </c>
      <c r="W54" s="410">
        <v>0.11196999060383102</v>
      </c>
      <c r="X54" s="426">
        <v>4.0947047315213547</v>
      </c>
      <c r="Y54" s="427"/>
      <c r="Z54" s="70"/>
      <c r="AA54" s="603">
        <f t="shared" si="1"/>
        <v>0</v>
      </c>
      <c r="AB54" s="70"/>
      <c r="AC54" s="218"/>
      <c r="AD54" s="70"/>
      <c r="AE54" s="70"/>
      <c r="AF54" s="218"/>
      <c r="AG54" s="70"/>
      <c r="AH54" s="70"/>
      <c r="AI54" s="218"/>
      <c r="AJ54" s="70"/>
      <c r="AK54" s="70"/>
      <c r="AL54" s="218"/>
      <c r="AM54" s="70"/>
      <c r="AN54" s="70"/>
      <c r="AO54" s="218"/>
      <c r="AP54" s="70"/>
      <c r="AQ54" s="70"/>
      <c r="AR54" s="218"/>
      <c r="AS54" s="70"/>
      <c r="AT54" s="70"/>
      <c r="AU54" s="218"/>
    </row>
    <row r="55" spans="1:47" ht="13" hidden="1" outlineLevel="1" x14ac:dyDescent="0.3">
      <c r="A55" s="412" t="s">
        <v>99</v>
      </c>
      <c r="B55" s="428">
        <v>2930.2835460000006</v>
      </c>
      <c r="C55" s="410">
        <v>0.49687555773828435</v>
      </c>
      <c r="D55" s="426">
        <v>-4.197278027462132E-2</v>
      </c>
      <c r="E55" s="427"/>
      <c r="F55" s="428">
        <v>318.67762099999999</v>
      </c>
      <c r="G55" s="410">
        <v>-0.12711282377173927</v>
      </c>
      <c r="H55" s="426">
        <v>-5.0176635245303931</v>
      </c>
      <c r="I55" s="427"/>
      <c r="J55" s="428">
        <v>672.58872000000008</v>
      </c>
      <c r="K55" s="410">
        <v>0.55267213372237345</v>
      </c>
      <c r="L55" s="426">
        <v>0.33114045152576044</v>
      </c>
      <c r="M55" s="427"/>
      <c r="N55" s="428">
        <v>0.8451249999999999</v>
      </c>
      <c r="O55" s="410">
        <v>-3.1608282798402603</v>
      </c>
      <c r="P55" s="426">
        <v>0.67444614537001024</v>
      </c>
      <c r="Q55" s="427"/>
      <c r="R55" s="428">
        <v>1404.8569530000002</v>
      </c>
      <c r="S55" s="410">
        <v>0.72025670502553996</v>
      </c>
      <c r="T55" s="426">
        <v>0.58827425834125635</v>
      </c>
      <c r="U55" s="427"/>
      <c r="V55" s="428">
        <v>533.31512699999996</v>
      </c>
      <c r="W55" s="410">
        <v>0.21673282769689306</v>
      </c>
      <c r="X55" s="426">
        <v>-1.9892293223149664</v>
      </c>
      <c r="Y55" s="427"/>
      <c r="Z55" s="70"/>
      <c r="AA55" s="603">
        <f t="shared" si="1"/>
        <v>0</v>
      </c>
      <c r="AB55" s="70"/>
      <c r="AC55" s="218"/>
      <c r="AD55" s="70"/>
      <c r="AE55" s="70"/>
      <c r="AF55" s="218"/>
      <c r="AG55" s="70"/>
      <c r="AH55" s="70"/>
      <c r="AI55" s="218"/>
      <c r="AJ55" s="70"/>
      <c r="AK55" s="70"/>
      <c r="AL55" s="218"/>
      <c r="AM55" s="70"/>
      <c r="AN55" s="70"/>
      <c r="AO55" s="218"/>
      <c r="AP55" s="70"/>
      <c r="AQ55" s="70"/>
      <c r="AR55" s="218"/>
      <c r="AS55" s="70"/>
      <c r="AT55" s="70"/>
      <c r="AU55" s="218"/>
    </row>
    <row r="56" spans="1:47" ht="13" hidden="1" outlineLevel="1" x14ac:dyDescent="0.3">
      <c r="A56" s="412" t="s">
        <v>100</v>
      </c>
      <c r="B56" s="428">
        <v>1031.3489550000002</v>
      </c>
      <c r="C56" s="410">
        <v>0.47535926138797485</v>
      </c>
      <c r="D56" s="426">
        <v>0.41798974273409972</v>
      </c>
      <c r="E56" s="427"/>
      <c r="F56" s="428">
        <v>83.89443</v>
      </c>
      <c r="G56" s="410">
        <v>2.8840730570467078E-2</v>
      </c>
      <c r="H56" s="426">
        <v>-2.4372496253204905</v>
      </c>
      <c r="I56" s="427"/>
      <c r="J56" s="428">
        <v>37.730819999999994</v>
      </c>
      <c r="K56" s="410">
        <v>0.61528336781442883</v>
      </c>
      <c r="L56" s="426">
        <v>0.62148205741293439</v>
      </c>
      <c r="M56" s="427"/>
      <c r="N56" s="428">
        <v>81.753010000000003</v>
      </c>
      <c r="O56" s="410">
        <v>0.64742129983960228</v>
      </c>
      <c r="P56" s="426">
        <v>0.62977642297371728</v>
      </c>
      <c r="Q56" s="427"/>
      <c r="R56" s="428">
        <v>421.06226000000004</v>
      </c>
      <c r="S56" s="410">
        <v>0.59881685905547544</v>
      </c>
      <c r="T56" s="426">
        <v>0.44656125659075929</v>
      </c>
      <c r="U56" s="427"/>
      <c r="V56" s="428">
        <v>406.908435</v>
      </c>
      <c r="W56" s="410">
        <v>0.39212442187409274</v>
      </c>
      <c r="X56" s="426">
        <v>0.46589305784912149</v>
      </c>
      <c r="Y56" s="427"/>
      <c r="Z56" s="70"/>
      <c r="AA56" s="603">
        <f t="shared" si="1"/>
        <v>0</v>
      </c>
      <c r="AB56" s="70"/>
      <c r="AC56" s="218"/>
      <c r="AD56" s="70"/>
      <c r="AE56" s="70"/>
      <c r="AF56" s="218"/>
      <c r="AG56" s="70"/>
      <c r="AH56" s="70"/>
      <c r="AI56" s="218"/>
      <c r="AJ56" s="70"/>
      <c r="AK56" s="70"/>
      <c r="AL56" s="218"/>
      <c r="AM56" s="70"/>
      <c r="AN56" s="70"/>
      <c r="AO56" s="218"/>
      <c r="AP56" s="70"/>
      <c r="AQ56" s="70"/>
      <c r="AR56" s="218"/>
      <c r="AS56" s="70"/>
      <c r="AT56" s="70"/>
      <c r="AU56" s="218"/>
    </row>
    <row r="57" spans="1:47" ht="13" hidden="1" outlineLevel="1" x14ac:dyDescent="0.3">
      <c r="A57" s="412" t="s">
        <v>1151</v>
      </c>
      <c r="B57" s="428">
        <v>773.33423999999991</v>
      </c>
      <c r="C57" s="410">
        <v>0.37303315022122946</v>
      </c>
      <c r="D57" s="426">
        <v>0.16710397923216211</v>
      </c>
      <c r="E57" s="427"/>
      <c r="F57" s="428">
        <v>15.87696</v>
      </c>
      <c r="G57" s="410">
        <v>-2.1853832843530774</v>
      </c>
      <c r="H57" s="426">
        <v>-5.714937189303023</v>
      </c>
      <c r="I57" s="427"/>
      <c r="J57" s="428">
        <v>11.511710000000001</v>
      </c>
      <c r="K57" s="410">
        <v>0.12826591357843453</v>
      </c>
      <c r="L57" s="426">
        <v>0.44414490765557951</v>
      </c>
      <c r="M57" s="427"/>
      <c r="N57" s="428">
        <v>83.83129000000001</v>
      </c>
      <c r="O57" s="410">
        <v>0.54982214874660762</v>
      </c>
      <c r="P57" s="426">
        <v>0.48770858014631391</v>
      </c>
      <c r="Q57" s="427"/>
      <c r="R57" s="428">
        <v>470.52401700000007</v>
      </c>
      <c r="S57" s="410">
        <v>0.4363244629019648</v>
      </c>
      <c r="T57" s="426">
        <v>0.15045239716984826</v>
      </c>
      <c r="U57" s="427"/>
      <c r="V57" s="428">
        <v>191.59026299999999</v>
      </c>
      <c r="W57" s="410">
        <v>0.36696307323030658</v>
      </c>
      <c r="X57" s="426">
        <v>0.34388830041235807</v>
      </c>
      <c r="Y57" s="427"/>
      <c r="Z57" s="70"/>
      <c r="AA57" s="603">
        <f t="shared" si="1"/>
        <v>0</v>
      </c>
      <c r="AB57" s="70"/>
      <c r="AC57" s="218"/>
      <c r="AD57" s="70"/>
      <c r="AE57" s="70"/>
      <c r="AF57" s="218"/>
      <c r="AG57" s="70"/>
      <c r="AH57" s="70"/>
      <c r="AI57" s="218"/>
      <c r="AJ57" s="70"/>
      <c r="AK57" s="70"/>
      <c r="AL57" s="218"/>
      <c r="AM57" s="70"/>
      <c r="AN57" s="70"/>
      <c r="AO57" s="218"/>
      <c r="AP57" s="70"/>
      <c r="AQ57" s="70"/>
      <c r="AR57" s="218"/>
      <c r="AS57" s="70"/>
      <c r="AT57" s="70"/>
      <c r="AU57" s="218"/>
    </row>
    <row r="58" spans="1:47" ht="13" hidden="1" outlineLevel="1" x14ac:dyDescent="0.3">
      <c r="A58" s="540" t="s">
        <v>1243</v>
      </c>
      <c r="B58" s="428">
        <v>337.041584</v>
      </c>
      <c r="C58" s="410">
        <v>0.48666364268153306</v>
      </c>
      <c r="D58" s="426">
        <v>0.50069090669088734</v>
      </c>
      <c r="E58" s="427"/>
      <c r="F58" s="428">
        <v>76.008760000000009</v>
      </c>
      <c r="G58" s="410">
        <v>0.15799897415555808</v>
      </c>
      <c r="H58" s="426">
        <v>0.28768755572080945</v>
      </c>
      <c r="I58" s="427"/>
      <c r="J58" s="428">
        <v>-7.9624899999999998</v>
      </c>
      <c r="K58" s="410">
        <v>1</v>
      </c>
      <c r="L58" s="426">
        <v>0.70139837932762816</v>
      </c>
      <c r="M58" s="427"/>
      <c r="N58" s="428">
        <v>0</v>
      </c>
      <c r="O58" s="410">
        <v>0</v>
      </c>
      <c r="P58" s="426">
        <v>0.58451631623588229</v>
      </c>
      <c r="Q58" s="427"/>
      <c r="R58" s="428">
        <v>173.64282</v>
      </c>
      <c r="S58" s="410">
        <v>0.6070123141285082</v>
      </c>
      <c r="T58" s="426">
        <v>0.58304875762062847</v>
      </c>
      <c r="U58" s="427"/>
      <c r="V58" s="428">
        <v>95.352493999999993</v>
      </c>
      <c r="W58" s="410">
        <v>0.57235774973812292</v>
      </c>
      <c r="X58" s="426">
        <v>0.45825596790194528</v>
      </c>
      <c r="Y58" s="427"/>
      <c r="Z58" s="70"/>
      <c r="AA58" s="603">
        <f t="shared" si="1"/>
        <v>0</v>
      </c>
      <c r="AB58" s="70"/>
      <c r="AC58" s="218"/>
      <c r="AD58" s="70"/>
      <c r="AE58" s="70"/>
      <c r="AF58" s="218"/>
      <c r="AG58" s="70"/>
      <c r="AH58" s="70"/>
      <c r="AI58" s="218"/>
      <c r="AJ58" s="70"/>
      <c r="AK58" s="70"/>
      <c r="AL58" s="218"/>
      <c r="AM58" s="70"/>
      <c r="AN58" s="70"/>
      <c r="AO58" s="218"/>
      <c r="AP58" s="70"/>
      <c r="AQ58" s="70"/>
      <c r="AR58" s="218"/>
      <c r="AS58" s="70"/>
      <c r="AT58" s="70"/>
      <c r="AU58" s="218"/>
    </row>
    <row r="59" spans="1:47" ht="13" hidden="1" outlineLevel="1" x14ac:dyDescent="0.3">
      <c r="A59" s="412" t="s">
        <v>1212</v>
      </c>
      <c r="B59" s="428">
        <v>223.96347000000003</v>
      </c>
      <c r="C59" s="410">
        <v>0.65935439505331295</v>
      </c>
      <c r="D59" s="426">
        <v>0.47149263843700218</v>
      </c>
      <c r="E59" s="427"/>
      <c r="F59" s="428">
        <v>64.819810000000004</v>
      </c>
      <c r="G59" s="410">
        <v>0.5406828294604813</v>
      </c>
      <c r="H59" s="426">
        <v>0.50793485529074422</v>
      </c>
      <c r="I59" s="427"/>
      <c r="J59" s="428">
        <v>0.86799000000000004</v>
      </c>
      <c r="K59" s="410">
        <v>1.0063364785308584</v>
      </c>
      <c r="L59" s="426">
        <v>0.31204120880059277</v>
      </c>
      <c r="M59" s="427"/>
      <c r="N59" s="428">
        <v>0</v>
      </c>
      <c r="O59" s="410">
        <v>0</v>
      </c>
      <c r="P59" s="426">
        <v>-4.8753302509907538E-2</v>
      </c>
      <c r="Q59" s="427"/>
      <c r="R59" s="428">
        <v>83.420450000000002</v>
      </c>
      <c r="S59" s="410">
        <v>0.66226350972693138</v>
      </c>
      <c r="T59" s="426">
        <v>0.57992144790496569</v>
      </c>
      <c r="U59" s="427"/>
      <c r="V59" s="428">
        <v>74.855220000000003</v>
      </c>
      <c r="W59" s="410">
        <v>0.75485089750587864</v>
      </c>
      <c r="X59" s="426">
        <v>13.803348425880674</v>
      </c>
      <c r="Y59" s="427"/>
      <c r="Z59" s="70"/>
      <c r="AA59" s="603">
        <f t="shared" si="1"/>
        <v>0</v>
      </c>
      <c r="AB59" s="70"/>
      <c r="AC59" s="218"/>
      <c r="AD59" s="70"/>
      <c r="AE59" s="70"/>
      <c r="AF59" s="218"/>
      <c r="AG59" s="70"/>
      <c r="AH59" s="70"/>
      <c r="AI59" s="218"/>
      <c r="AJ59" s="70"/>
      <c r="AK59" s="70"/>
      <c r="AL59" s="218"/>
      <c r="AM59" s="70"/>
      <c r="AN59" s="70"/>
      <c r="AO59" s="218"/>
      <c r="AP59" s="70"/>
      <c r="AQ59" s="70"/>
      <c r="AR59" s="218"/>
      <c r="AS59" s="70"/>
      <c r="AT59" s="70"/>
      <c r="AU59" s="218"/>
    </row>
    <row r="60" spans="1:47" ht="13" hidden="1" outlineLevel="1" x14ac:dyDescent="0.3">
      <c r="A60" s="412" t="s">
        <v>1213</v>
      </c>
      <c r="B60" s="428">
        <v>0</v>
      </c>
      <c r="C60" s="410">
        <v>0</v>
      </c>
      <c r="D60" s="426">
        <v>0</v>
      </c>
      <c r="E60" s="427"/>
      <c r="F60" s="428">
        <v>0</v>
      </c>
      <c r="G60" s="410">
        <v>0</v>
      </c>
      <c r="H60" s="426">
        <v>0</v>
      </c>
      <c r="I60" s="427"/>
      <c r="J60" s="428">
        <v>0</v>
      </c>
      <c r="K60" s="410">
        <v>0</v>
      </c>
      <c r="L60" s="426">
        <v>0</v>
      </c>
      <c r="M60" s="427"/>
      <c r="N60" s="428">
        <v>0</v>
      </c>
      <c r="O60" s="410">
        <v>0</v>
      </c>
      <c r="P60" s="426">
        <v>0</v>
      </c>
      <c r="Q60" s="427"/>
      <c r="R60" s="428">
        <v>0</v>
      </c>
      <c r="S60" s="410">
        <v>0</v>
      </c>
      <c r="T60" s="426">
        <v>0</v>
      </c>
      <c r="U60" s="427"/>
      <c r="V60" s="428">
        <v>0</v>
      </c>
      <c r="W60" s="410">
        <v>0</v>
      </c>
      <c r="X60" s="426">
        <v>0</v>
      </c>
      <c r="Y60" s="427"/>
      <c r="Z60" s="70"/>
      <c r="AA60" s="603">
        <f t="shared" si="1"/>
        <v>0</v>
      </c>
      <c r="AB60" s="70"/>
      <c r="AC60" s="218"/>
      <c r="AD60" s="70"/>
      <c r="AE60" s="70"/>
      <c r="AF60" s="218"/>
      <c r="AG60" s="70"/>
      <c r="AH60" s="70"/>
      <c r="AI60" s="218"/>
      <c r="AJ60" s="70"/>
      <c r="AK60" s="70"/>
      <c r="AL60" s="218"/>
      <c r="AM60" s="70"/>
      <c r="AN60" s="70"/>
      <c r="AO60" s="218"/>
      <c r="AP60" s="70"/>
      <c r="AQ60" s="70"/>
      <c r="AR60" s="218"/>
      <c r="AS60" s="70"/>
      <c r="AT60" s="70"/>
      <c r="AU60" s="218"/>
    </row>
    <row r="61" spans="1:47" ht="13" hidden="1" outlineLevel="1" x14ac:dyDescent="0.3">
      <c r="A61" s="412" t="s">
        <v>1214</v>
      </c>
      <c r="B61" s="428">
        <v>6393.1295270000001</v>
      </c>
      <c r="C61" s="410">
        <v>5.9570427095641386E-2</v>
      </c>
      <c r="D61" s="426">
        <v>-2.9585841208320598E-3</v>
      </c>
      <c r="E61" s="427"/>
      <c r="F61" s="428">
        <v>6072.1266700000006</v>
      </c>
      <c r="G61" s="410">
        <v>7.40095126179484E-2</v>
      </c>
      <c r="H61" s="426">
        <v>0.10177421287289884</v>
      </c>
      <c r="I61" s="427"/>
      <c r="J61" s="428">
        <v>189.94133400000001</v>
      </c>
      <c r="K61" s="410">
        <v>-0.57498354202355972</v>
      </c>
      <c r="L61" s="426">
        <v>-1.1359203680244232</v>
      </c>
      <c r="M61" s="427"/>
      <c r="N61" s="428">
        <v>119.869238</v>
      </c>
      <c r="O61" s="410">
        <v>0.2899940099727672</v>
      </c>
      <c r="P61" s="426">
        <v>0.30760739890064565</v>
      </c>
      <c r="Q61" s="427"/>
      <c r="R61" s="428">
        <v>0.66552500000000003</v>
      </c>
      <c r="S61" s="410">
        <v>0.26349273130235529</v>
      </c>
      <c r="T61" s="426">
        <v>0.39605048323761655</v>
      </c>
      <c r="U61" s="427"/>
      <c r="V61" s="428">
        <v>10.526759999999999</v>
      </c>
      <c r="W61" s="410">
        <v>0.54363735850347128</v>
      </c>
      <c r="X61" s="426">
        <v>5.6538932573894698</v>
      </c>
      <c r="Y61" s="427"/>
      <c r="Z61" s="70"/>
      <c r="AA61" s="603">
        <f t="shared" si="1"/>
        <v>-5.1336712658667238E-13</v>
      </c>
      <c r="AB61" s="70"/>
      <c r="AC61" s="218"/>
      <c r="AD61" s="70"/>
      <c r="AE61" s="70"/>
      <c r="AF61" s="218"/>
      <c r="AG61" s="70"/>
      <c r="AH61" s="70"/>
      <c r="AI61" s="218"/>
      <c r="AJ61" s="70"/>
      <c r="AK61" s="70"/>
      <c r="AL61" s="218"/>
      <c r="AM61" s="70"/>
      <c r="AN61" s="70"/>
      <c r="AO61" s="218"/>
      <c r="AP61" s="70"/>
      <c r="AQ61" s="70"/>
      <c r="AR61" s="218"/>
      <c r="AS61" s="70"/>
      <c r="AT61" s="70"/>
      <c r="AU61" s="218"/>
    </row>
    <row r="62" spans="1:47" ht="13" hidden="1" outlineLevel="1" x14ac:dyDescent="0.3">
      <c r="A62" s="412" t="s">
        <v>1270</v>
      </c>
      <c r="B62" s="428">
        <v>2.223E-2</v>
      </c>
      <c r="C62" s="410">
        <v>5441.2040218320162</v>
      </c>
      <c r="D62" s="426">
        <v>-37.175956517937465</v>
      </c>
      <c r="E62" s="427"/>
      <c r="F62" s="428">
        <v>0</v>
      </c>
      <c r="G62" s="410">
        <v>0</v>
      </c>
      <c r="H62" s="426">
        <v>-6105.1689542483555</v>
      </c>
      <c r="I62" s="427"/>
      <c r="J62" s="428">
        <v>0</v>
      </c>
      <c r="K62" s="410">
        <v>0</v>
      </c>
      <c r="L62" s="426">
        <v>-7.7844398961943586</v>
      </c>
      <c r="M62" s="427"/>
      <c r="N62" s="428">
        <v>8.4100000000000008E-3</v>
      </c>
      <c r="O62" s="410">
        <v>1.0368608799048751</v>
      </c>
      <c r="P62" s="426">
        <v>2.3456032395665209</v>
      </c>
      <c r="Q62" s="427"/>
      <c r="R62" s="428">
        <v>0</v>
      </c>
      <c r="S62" s="410">
        <v>0</v>
      </c>
      <c r="T62" s="426">
        <v>1.0159379711393497</v>
      </c>
      <c r="U62" s="427"/>
      <c r="V62" s="428">
        <v>1.3820000000000001E-2</v>
      </c>
      <c r="W62" s="410">
        <v>-5543.1802890502358</v>
      </c>
      <c r="X62" s="426">
        <v>-271.22679373050295</v>
      </c>
      <c r="Y62" s="427"/>
      <c r="Z62" s="70"/>
      <c r="AA62" s="603">
        <f t="shared" si="1"/>
        <v>0</v>
      </c>
      <c r="AB62" s="70"/>
      <c r="AC62" s="218"/>
      <c r="AD62" s="70"/>
      <c r="AE62" s="70"/>
      <c r="AF62" s="218"/>
      <c r="AG62" s="70"/>
      <c r="AH62" s="70"/>
      <c r="AI62" s="218"/>
      <c r="AJ62" s="70"/>
      <c r="AK62" s="70"/>
      <c r="AL62" s="218"/>
      <c r="AM62" s="70"/>
      <c r="AN62" s="70"/>
      <c r="AO62" s="218"/>
      <c r="AP62" s="70"/>
      <c r="AQ62" s="70"/>
      <c r="AR62" s="218"/>
      <c r="AS62" s="70"/>
      <c r="AT62" s="70"/>
      <c r="AU62" s="218"/>
    </row>
    <row r="63" spans="1:47" ht="13" hidden="1" outlineLevel="1" x14ac:dyDescent="0.3">
      <c r="A63" s="412" t="s">
        <v>1152</v>
      </c>
      <c r="B63" s="428">
        <v>-2737.3265879999999</v>
      </c>
      <c r="C63" s="410">
        <v>0</v>
      </c>
      <c r="D63" s="426">
        <v>0</v>
      </c>
      <c r="E63" s="427"/>
      <c r="F63" s="428">
        <v>-2404.2992209999998</v>
      </c>
      <c r="G63" s="410">
        <v>0</v>
      </c>
      <c r="H63" s="426">
        <v>0</v>
      </c>
      <c r="I63" s="427"/>
      <c r="J63" s="428">
        <v>-333.02736699999991</v>
      </c>
      <c r="K63" s="410">
        <v>0</v>
      </c>
      <c r="L63" s="426">
        <v>0</v>
      </c>
      <c r="M63" s="427"/>
      <c r="N63" s="428">
        <v>0</v>
      </c>
      <c r="O63" s="410">
        <v>0</v>
      </c>
      <c r="P63" s="426">
        <v>0</v>
      </c>
      <c r="Q63" s="427"/>
      <c r="R63" s="428">
        <v>0</v>
      </c>
      <c r="S63" s="410">
        <v>0</v>
      </c>
      <c r="T63" s="426">
        <v>0</v>
      </c>
      <c r="U63" s="427"/>
      <c r="V63" s="428">
        <v>0</v>
      </c>
      <c r="W63" s="410">
        <v>0</v>
      </c>
      <c r="X63" s="426">
        <v>0</v>
      </c>
      <c r="Y63" s="427"/>
      <c r="Z63" s="70"/>
      <c r="AA63" s="603">
        <f t="shared" si="1"/>
        <v>-2.2737367544323206E-13</v>
      </c>
      <c r="AB63" s="70"/>
      <c r="AC63" s="218"/>
      <c r="AD63" s="70"/>
      <c r="AE63" s="70"/>
      <c r="AF63" s="218"/>
      <c r="AG63" s="70"/>
      <c r="AH63" s="70"/>
      <c r="AI63" s="218"/>
      <c r="AJ63" s="70"/>
      <c r="AK63" s="70"/>
      <c r="AL63" s="218"/>
      <c r="AM63" s="70"/>
      <c r="AN63" s="70"/>
      <c r="AO63" s="218"/>
      <c r="AP63" s="70"/>
      <c r="AQ63" s="70"/>
      <c r="AR63" s="218"/>
      <c r="AS63" s="70"/>
      <c r="AT63" s="70"/>
      <c r="AU63" s="218"/>
    </row>
    <row r="64" spans="1:47" ht="13" hidden="1" outlineLevel="1" x14ac:dyDescent="0.3">
      <c r="A64" s="428"/>
      <c r="B64" s="498"/>
      <c r="C64" s="426"/>
      <c r="D64" s="426"/>
      <c r="E64" s="430"/>
      <c r="F64" s="498"/>
      <c r="G64" s="426"/>
      <c r="H64" s="426"/>
      <c r="I64" s="430"/>
      <c r="J64" s="498"/>
      <c r="K64" s="426"/>
      <c r="L64" s="426"/>
      <c r="M64" s="430"/>
      <c r="N64" s="498"/>
      <c r="O64" s="426"/>
      <c r="P64" s="426"/>
      <c r="Q64" s="430"/>
      <c r="R64" s="498"/>
      <c r="S64" s="426"/>
      <c r="T64" s="426"/>
      <c r="U64" s="430"/>
      <c r="V64" s="498"/>
      <c r="W64" s="426"/>
      <c r="X64" s="426"/>
      <c r="Y64" s="430"/>
      <c r="Z64" s="70"/>
      <c r="AA64" s="603"/>
      <c r="AB64" s="70"/>
      <c r="AC64" s="218"/>
      <c r="AD64" s="70"/>
      <c r="AE64" s="70"/>
      <c r="AF64" s="218"/>
      <c r="AG64" s="70"/>
      <c r="AH64" s="70"/>
      <c r="AI64" s="218"/>
      <c r="AJ64" s="70"/>
      <c r="AK64" s="70"/>
      <c r="AL64" s="218"/>
      <c r="AM64" s="70"/>
      <c r="AN64" s="70"/>
      <c r="AO64" s="218"/>
      <c r="AP64" s="70"/>
      <c r="AQ64" s="70"/>
      <c r="AR64" s="218"/>
      <c r="AS64" s="70"/>
      <c r="AT64" s="70"/>
      <c r="AU64" s="218"/>
    </row>
    <row r="65" spans="1:47" ht="13" hidden="1" outlineLevel="1" x14ac:dyDescent="0.3">
      <c r="A65" s="412" t="s">
        <v>1215</v>
      </c>
      <c r="B65" s="428">
        <v>934.17091901088384</v>
      </c>
      <c r="C65" s="410">
        <v>-1.335708846388594E-2</v>
      </c>
      <c r="D65" s="426">
        <v>0.39066734775685896</v>
      </c>
      <c r="E65" s="427"/>
      <c r="F65" s="428">
        <v>33.153631999999995</v>
      </c>
      <c r="G65" s="410">
        <v>-7.9348995490333634</v>
      </c>
      <c r="H65" s="426">
        <v>-0.50371937201429107</v>
      </c>
      <c r="I65" s="427"/>
      <c r="J65" s="428">
        <v>45.844479999999997</v>
      </c>
      <c r="K65" s="410">
        <v>0.78034509280070363</v>
      </c>
      <c r="L65" s="426">
        <v>0.66724440035311594</v>
      </c>
      <c r="M65" s="427"/>
      <c r="N65" s="428">
        <v>21.069561</v>
      </c>
      <c r="O65" s="410">
        <v>-1.0279727707663202</v>
      </c>
      <c r="P65" s="426">
        <v>0.66971169797809627</v>
      </c>
      <c r="Q65" s="427"/>
      <c r="R65" s="428">
        <v>834.10324601088382</v>
      </c>
      <c r="S65" s="410">
        <v>0.28687811867942026</v>
      </c>
      <c r="T65" s="426">
        <v>0.56369795838882308</v>
      </c>
      <c r="U65" s="427"/>
      <c r="V65" s="428">
        <v>0</v>
      </c>
      <c r="W65" s="410">
        <v>0</v>
      </c>
      <c r="X65" s="426">
        <v>-1.3607359270842017</v>
      </c>
      <c r="Y65" s="427"/>
      <c r="Z65" s="70"/>
      <c r="AA65" s="603">
        <f t="shared" si="1"/>
        <v>0</v>
      </c>
      <c r="AB65" s="70"/>
      <c r="AC65" s="218"/>
      <c r="AD65" s="70"/>
      <c r="AE65" s="70"/>
      <c r="AF65" s="218"/>
      <c r="AG65" s="70"/>
      <c r="AH65" s="70"/>
      <c r="AI65" s="218"/>
      <c r="AJ65" s="70"/>
      <c r="AK65" s="70"/>
      <c r="AL65" s="218"/>
      <c r="AM65" s="70"/>
      <c r="AN65" s="70"/>
      <c r="AO65" s="218"/>
      <c r="AP65" s="70"/>
      <c r="AQ65" s="70"/>
      <c r="AR65" s="218"/>
      <c r="AS65" s="70"/>
      <c r="AT65" s="70"/>
      <c r="AU65" s="218"/>
    </row>
    <row r="66" spans="1:47" hidden="1" outlineLevel="1" x14ac:dyDescent="0.25"/>
    <row r="67" spans="1:47" ht="13" hidden="1" outlineLevel="1" x14ac:dyDescent="0.3">
      <c r="A67" s="611" t="s">
        <v>1269</v>
      </c>
      <c r="B67" s="603">
        <f>+B49-B50-B51-B52-B53-B54-B55-B56-B57-B58-B59-B60-B61-B62-B63</f>
        <v>0</v>
      </c>
      <c r="C67" s="603"/>
      <c r="D67" s="603"/>
      <c r="E67" s="603"/>
      <c r="F67" s="603">
        <f>+F49-F50-F51-F52-F53-F54-F55-F56-F57-F58-F59-F60-F61-F62-F63</f>
        <v>0</v>
      </c>
      <c r="G67" s="603"/>
      <c r="H67" s="603"/>
      <c r="I67" s="603"/>
      <c r="J67" s="603">
        <f>+J49-J50-J51-J52-J53-J54-J55-J56-J57-J58-J59-J60-J61-J62-J63</f>
        <v>0</v>
      </c>
      <c r="K67" s="603"/>
      <c r="L67" s="603"/>
      <c r="M67" s="603"/>
      <c r="N67" s="603">
        <f>+N49-N50-N51-N52-N53-N54-N55-N56-N57-N58-N59-N60-N61-N62-N63</f>
        <v>-1.8693380177126073E-13</v>
      </c>
      <c r="O67" s="603"/>
      <c r="P67" s="603"/>
      <c r="Q67" s="603"/>
      <c r="R67" s="603">
        <f>+R49-R50-R51-R52-R53-R54-R55-R56-R57-R58-R59-R60-R61-R62-R63</f>
        <v>8.9761531540943906E-13</v>
      </c>
      <c r="S67" s="603"/>
      <c r="T67" s="604"/>
      <c r="U67" s="604"/>
      <c r="V67" s="603">
        <f>+V49-V50-V51-V52-V53-V54-V55-V56-V57-V58-V59-V60-V61-V62-V63</f>
        <v>2.2656859027803122E-12</v>
      </c>
    </row>
    <row r="68" spans="1:47" hidden="1" outlineLevel="1" x14ac:dyDescent="0.25"/>
    <row r="69" spans="1:47" hidden="1" outlineLevel="1" x14ac:dyDescent="0.25"/>
    <row r="70" spans="1:47" collapsed="1" x14ac:dyDescent="0.25"/>
    <row r="73" spans="1:47" ht="13" x14ac:dyDescent="0.3">
      <c r="A73" s="87" t="str">
        <f>C74&amp;" "&amp;C75</f>
        <v>CY19 Q2</v>
      </c>
      <c r="B73" s="194" t="str">
        <f>B9</f>
        <v>LATAM GSR</v>
      </c>
      <c r="C73" s="195" t="str">
        <f>C9</f>
        <v>LATAM GSR</v>
      </c>
      <c r="D73" s="195" t="str">
        <f>D9</f>
        <v>LATAM GSR</v>
      </c>
      <c r="E73" s="168"/>
      <c r="F73" s="194" t="str">
        <f>F9</f>
        <v>Brazil</v>
      </c>
      <c r="G73" s="195" t="str">
        <f>G9</f>
        <v>Brazil</v>
      </c>
      <c r="H73" s="195" t="str">
        <f>H9</f>
        <v>Brazil</v>
      </c>
      <c r="I73" s="168"/>
      <c r="J73" s="194" t="str">
        <f>J9</f>
        <v>CHILE</v>
      </c>
      <c r="K73" s="195" t="str">
        <f>K9</f>
        <v>CHILE</v>
      </c>
      <c r="L73" s="195" t="str">
        <f>L9</f>
        <v>CHILE</v>
      </c>
      <c r="M73" s="168"/>
      <c r="N73" s="194" t="str">
        <f>N9</f>
        <v>PERU</v>
      </c>
      <c r="O73" s="195" t="str">
        <f>O9</f>
        <v>PERU</v>
      </c>
      <c r="P73" s="195" t="str">
        <f>P9</f>
        <v>PERU</v>
      </c>
      <c r="Q73" s="168"/>
      <c r="R73" s="194" t="str">
        <f>R9</f>
        <v>OTHER SOUTH AMERICA</v>
      </c>
      <c r="S73" s="195" t="str">
        <f>S9</f>
        <v>OTHER SOUTH AMERICA</v>
      </c>
      <c r="T73" s="195" t="str">
        <f>T9</f>
        <v>OTHER SOUTH AMERICA</v>
      </c>
      <c r="U73" s="168"/>
      <c r="V73" s="194" t="str">
        <f>V9</f>
        <v>MexAm</v>
      </c>
      <c r="W73" s="195" t="str">
        <f>W9</f>
        <v>MexAm</v>
      </c>
      <c r="X73" s="195" t="str">
        <f>X9</f>
        <v>MexAm</v>
      </c>
      <c r="Y73" s="168"/>
    </row>
    <row r="74" spans="1:47" x14ac:dyDescent="0.25">
      <c r="A74" s="176"/>
      <c r="B74" s="197" t="str">
        <f>+B10</f>
        <v>CY19</v>
      </c>
      <c r="C74" s="198" t="str">
        <f>C10</f>
        <v>CY19</v>
      </c>
      <c r="D74" s="198" t="str">
        <f>D10</f>
        <v>CY18</v>
      </c>
      <c r="E74" s="179"/>
      <c r="F74" s="197" t="str">
        <f>+F10</f>
        <v>CY19</v>
      </c>
      <c r="G74" s="198" t="str">
        <f>G10</f>
        <v>CY19</v>
      </c>
      <c r="H74" s="198" t="str">
        <f>H10</f>
        <v>CY18</v>
      </c>
      <c r="I74" s="179"/>
      <c r="J74" s="197" t="str">
        <f>+J10</f>
        <v>CY19</v>
      </c>
      <c r="K74" s="198" t="str">
        <f>K10</f>
        <v>CY19</v>
      </c>
      <c r="L74" s="198" t="str">
        <f>L10</f>
        <v>CY18</v>
      </c>
      <c r="M74" s="179"/>
      <c r="N74" s="197" t="str">
        <f>+N10</f>
        <v>CY19</v>
      </c>
      <c r="O74" s="198" t="str">
        <f>O10</f>
        <v>CY19</v>
      </c>
      <c r="P74" s="198" t="str">
        <f>P10</f>
        <v>CY18</v>
      </c>
      <c r="Q74" s="179"/>
      <c r="R74" s="197" t="str">
        <f>+R10</f>
        <v>CY19</v>
      </c>
      <c r="S74" s="198" t="str">
        <f>S10</f>
        <v>CY19</v>
      </c>
      <c r="T74" s="198" t="str">
        <f>T10</f>
        <v>CY18</v>
      </c>
      <c r="U74" s="179"/>
      <c r="V74" s="197" t="str">
        <f>+V10</f>
        <v>CY19</v>
      </c>
      <c r="W74" s="198" t="str">
        <f>W10</f>
        <v>CY19</v>
      </c>
      <c r="X74" s="198" t="str">
        <f>X10</f>
        <v>CY18</v>
      </c>
      <c r="Y74" s="179"/>
    </row>
    <row r="75" spans="1:47" x14ac:dyDescent="0.25">
      <c r="A75" s="176"/>
      <c r="B75" s="197" t="str">
        <f>+B11</f>
        <v>Q2</v>
      </c>
      <c r="C75" s="198" t="str">
        <f>C11</f>
        <v>Q2</v>
      </c>
      <c r="D75" s="198" t="str">
        <f>D11</f>
        <v>Q2</v>
      </c>
      <c r="E75" s="179"/>
      <c r="F75" s="197" t="str">
        <f>+F11</f>
        <v>Q2</v>
      </c>
      <c r="G75" s="198" t="str">
        <f>G11</f>
        <v>Q2</v>
      </c>
      <c r="H75" s="198" t="str">
        <f>H11</f>
        <v>Q2</v>
      </c>
      <c r="I75" s="179"/>
      <c r="J75" s="197" t="str">
        <f>+J11</f>
        <v>Q2</v>
      </c>
      <c r="K75" s="198" t="str">
        <f>K11</f>
        <v>Q2</v>
      </c>
      <c r="L75" s="198" t="str">
        <f>L11</f>
        <v>Q2</v>
      </c>
      <c r="M75" s="179"/>
      <c r="N75" s="197" t="str">
        <f>+N11</f>
        <v>Q2</v>
      </c>
      <c r="O75" s="198" t="str">
        <f>O11</f>
        <v>Q2</v>
      </c>
      <c r="P75" s="198" t="str">
        <f>P11</f>
        <v>Q2</v>
      </c>
      <c r="Q75" s="179"/>
      <c r="R75" s="197" t="str">
        <f>+R11</f>
        <v>Q2</v>
      </c>
      <c r="S75" s="198" t="str">
        <f>S11</f>
        <v>Q2</v>
      </c>
      <c r="T75" s="198" t="str">
        <f>T11</f>
        <v>Q2</v>
      </c>
      <c r="U75" s="179"/>
      <c r="V75" s="197" t="str">
        <f>+V11</f>
        <v>Q2</v>
      </c>
      <c r="W75" s="198" t="str">
        <f>W11</f>
        <v>Q2</v>
      </c>
      <c r="X75" s="198" t="str">
        <f>X11</f>
        <v>Q2</v>
      </c>
      <c r="Y75" s="179"/>
    </row>
    <row r="76" spans="1:47" x14ac:dyDescent="0.25">
      <c r="A76" s="176"/>
      <c r="B76" s="197" t="s">
        <v>4</v>
      </c>
      <c r="C76" s="198" t="s">
        <v>4</v>
      </c>
      <c r="D76" s="198" t="s">
        <v>58</v>
      </c>
      <c r="E76" s="179"/>
      <c r="F76" s="197" t="s">
        <v>4</v>
      </c>
      <c r="G76" s="198" t="s">
        <v>4</v>
      </c>
      <c r="H76" s="198" t="s">
        <v>58</v>
      </c>
      <c r="I76" s="179"/>
      <c r="J76" s="197" t="s">
        <v>4</v>
      </c>
      <c r="K76" s="198" t="s">
        <v>4</v>
      </c>
      <c r="L76" s="198" t="s">
        <v>58</v>
      </c>
      <c r="M76" s="179"/>
      <c r="N76" s="197" t="s">
        <v>4</v>
      </c>
      <c r="O76" s="198" t="s">
        <v>4</v>
      </c>
      <c r="P76" s="198" t="s">
        <v>58</v>
      </c>
      <c r="Q76" s="179"/>
      <c r="R76" s="197" t="s">
        <v>4</v>
      </c>
      <c r="S76" s="198" t="s">
        <v>4</v>
      </c>
      <c r="T76" s="198" t="s">
        <v>58</v>
      </c>
      <c r="U76" s="179"/>
      <c r="V76" s="197" t="s">
        <v>4</v>
      </c>
      <c r="W76" s="198" t="s">
        <v>4</v>
      </c>
      <c r="X76" s="198" t="s">
        <v>58</v>
      </c>
      <c r="Y76" s="179"/>
    </row>
    <row r="77" spans="1:47" x14ac:dyDescent="0.25">
      <c r="A77" s="176"/>
      <c r="B77" s="10" t="s">
        <v>7</v>
      </c>
      <c r="C77" s="71" t="s">
        <v>7</v>
      </c>
      <c r="D77" s="198" t="s">
        <v>59</v>
      </c>
      <c r="E77" s="179"/>
      <c r="F77" s="10" t="s">
        <v>7</v>
      </c>
      <c r="G77" s="71" t="s">
        <v>7</v>
      </c>
      <c r="H77" s="198" t="s">
        <v>59</v>
      </c>
      <c r="I77" s="179"/>
      <c r="J77" s="10" t="s">
        <v>7</v>
      </c>
      <c r="K77" s="71" t="s">
        <v>7</v>
      </c>
      <c r="L77" s="198" t="s">
        <v>59</v>
      </c>
      <c r="M77" s="179"/>
      <c r="N77" s="10" t="s">
        <v>7</v>
      </c>
      <c r="O77" s="71" t="s">
        <v>7</v>
      </c>
      <c r="P77" s="198" t="s">
        <v>59</v>
      </c>
      <c r="Q77" s="179"/>
      <c r="R77" s="10" t="s">
        <v>7</v>
      </c>
      <c r="S77" s="71" t="s">
        <v>7</v>
      </c>
      <c r="T77" s="198" t="s">
        <v>59</v>
      </c>
      <c r="U77" s="179"/>
      <c r="V77" s="10" t="s">
        <v>7</v>
      </c>
      <c r="W77" s="71" t="s">
        <v>7</v>
      </c>
      <c r="X77" s="198" t="s">
        <v>59</v>
      </c>
      <c r="Y77" s="179"/>
    </row>
    <row r="78" spans="1:47" ht="13" thickBot="1" x14ac:dyDescent="0.3">
      <c r="A78" s="167"/>
      <c r="B78" s="10" t="s">
        <v>502</v>
      </c>
      <c r="C78" s="622" t="s">
        <v>1276</v>
      </c>
      <c r="D78" s="3"/>
      <c r="E78" s="179" t="s">
        <v>1251</v>
      </c>
      <c r="F78" s="10" t="s">
        <v>502</v>
      </c>
      <c r="G78" s="622" t="s">
        <v>1276</v>
      </c>
      <c r="H78" s="3"/>
      <c r="I78" s="179" t="s">
        <v>1251</v>
      </c>
      <c r="J78" s="10" t="s">
        <v>502</v>
      </c>
      <c r="K78" s="622" t="s">
        <v>1276</v>
      </c>
      <c r="L78" s="3"/>
      <c r="M78" s="179" t="s">
        <v>1251</v>
      </c>
      <c r="N78" s="10" t="s">
        <v>502</v>
      </c>
      <c r="O78" s="622" t="s">
        <v>1276</v>
      </c>
      <c r="P78" s="3"/>
      <c r="Q78" s="179" t="s">
        <v>1251</v>
      </c>
      <c r="R78" s="10" t="s">
        <v>502</v>
      </c>
      <c r="S78" s="622" t="s">
        <v>1276</v>
      </c>
      <c r="T78" s="3"/>
      <c r="U78" s="179" t="s">
        <v>1251</v>
      </c>
      <c r="V78" s="10" t="s">
        <v>502</v>
      </c>
      <c r="W78" s="622" t="s">
        <v>1276</v>
      </c>
      <c r="X78" s="3"/>
      <c r="Y78" s="179" t="s">
        <v>1251</v>
      </c>
    </row>
    <row r="79" spans="1:47" ht="16" thickBot="1" x14ac:dyDescent="0.4">
      <c r="A79" s="563" t="str">
        <f t="shared" ref="A79:D88" si="2">A16</f>
        <v>BAs for GSR w/o ABS</v>
      </c>
      <c r="B79" s="564">
        <f t="shared" si="2"/>
        <v>7972.9360899999992</v>
      </c>
      <c r="C79" s="565">
        <f t="shared" si="2"/>
        <v>0.40543520060690325</v>
      </c>
      <c r="D79" s="565">
        <f t="shared" si="2"/>
        <v>0.28102863082949237</v>
      </c>
      <c r="E79" s="566">
        <f>C79-D79</f>
        <v>0.12440656977741088</v>
      </c>
      <c r="F79" s="564">
        <f t="shared" ref="F79:H93" si="3">F16</f>
        <v>1720.74377</v>
      </c>
      <c r="G79" s="565">
        <f t="shared" si="3"/>
        <v>3.352896092749174E-2</v>
      </c>
      <c r="H79" s="565">
        <f t="shared" si="3"/>
        <v>-9.679628894658629E-2</v>
      </c>
      <c r="I79" s="566">
        <f>G79-H79</f>
        <v>0.13032524987407804</v>
      </c>
      <c r="J79" s="564">
        <f t="shared" ref="J79:L93" si="4">J16</f>
        <v>179.82273000000001</v>
      </c>
      <c r="K79" s="565">
        <f t="shared" si="4"/>
        <v>0.5399999766436645</v>
      </c>
      <c r="L79" s="565">
        <f t="shared" si="4"/>
        <v>0.24001823601072222</v>
      </c>
      <c r="M79" s="566">
        <f>K79-L79</f>
        <v>0.29998174063294225</v>
      </c>
      <c r="N79" s="564">
        <f t="shared" ref="N79:P93" si="5">N16</f>
        <v>0</v>
      </c>
      <c r="O79" s="565">
        <f t="shared" si="5"/>
        <v>0</v>
      </c>
      <c r="P79" s="565">
        <f t="shared" si="5"/>
        <v>0.48237338134377805</v>
      </c>
      <c r="Q79" s="566">
        <f>O79-P79</f>
        <v>-0.48237338134377805</v>
      </c>
      <c r="R79" s="564">
        <f t="shared" ref="R79:T93" si="6">R16</f>
        <v>3855.2044299999998</v>
      </c>
      <c r="S79" s="565">
        <f t="shared" si="6"/>
        <v>0.5823802189395183</v>
      </c>
      <c r="T79" s="565">
        <f t="shared" si="6"/>
        <v>0.43469046765142161</v>
      </c>
      <c r="U79" s="567">
        <f>S79-T79</f>
        <v>0.14768975128809669</v>
      </c>
      <c r="V79" s="564">
        <f t="shared" ref="V79:X93" si="7">V16</f>
        <v>2217.16516</v>
      </c>
      <c r="W79" s="565">
        <f t="shared" si="7"/>
        <v>0.37548629099178732</v>
      </c>
      <c r="X79" s="565">
        <f t="shared" si="7"/>
        <v>0.21014215476506543</v>
      </c>
      <c r="Y79" s="567">
        <f>W79-X79</f>
        <v>0.16534413622672189</v>
      </c>
      <c r="AA79" s="603">
        <f>+B79-F79-J79-N79-R79-V79</f>
        <v>0</v>
      </c>
    </row>
    <row r="80" spans="1:47" ht="13" x14ac:dyDescent="0.3">
      <c r="A80" s="559" t="str">
        <f t="shared" si="2"/>
        <v>BU Surveying &amp; Engineering w IDS</v>
      </c>
      <c r="B80" s="560">
        <f t="shared" si="2"/>
        <v>3979.4669999999996</v>
      </c>
      <c r="C80" s="561">
        <f t="shared" si="2"/>
        <v>0.41669244464916239</v>
      </c>
      <c r="D80" s="561">
        <f t="shared" si="2"/>
        <v>0.35589386937217776</v>
      </c>
      <c r="E80" s="562">
        <f t="shared" ref="E80:E95" si="8">C80-D80</f>
        <v>6.0798575276984623E-2</v>
      </c>
      <c r="F80" s="560">
        <f t="shared" si="3"/>
        <v>240.12309000000002</v>
      </c>
      <c r="G80" s="561">
        <f t="shared" si="3"/>
        <v>-0.87948929852991953</v>
      </c>
      <c r="H80" s="561">
        <f t="shared" si="3"/>
        <v>-0.72539234654641127</v>
      </c>
      <c r="I80" s="562">
        <f t="shared" ref="I80:I95" si="9">G80-H80</f>
        <v>-0.15409695198350826</v>
      </c>
      <c r="J80" s="560">
        <f t="shared" si="4"/>
        <v>0</v>
      </c>
      <c r="K80" s="561">
        <f t="shared" si="4"/>
        <v>0</v>
      </c>
      <c r="L80" s="561">
        <f t="shared" si="4"/>
        <v>0.47692568352039461</v>
      </c>
      <c r="M80" s="562">
        <f t="shared" ref="M80:M95" si="10">K80-L80</f>
        <v>-0.47692568352039461</v>
      </c>
      <c r="N80" s="560">
        <f t="shared" si="5"/>
        <v>0</v>
      </c>
      <c r="O80" s="561">
        <f t="shared" si="5"/>
        <v>0</v>
      </c>
      <c r="P80" s="561">
        <f t="shared" si="5"/>
        <v>0.47543580483735348</v>
      </c>
      <c r="Q80" s="562">
        <f t="shared" ref="Q80:Q95" si="11">O80-P80</f>
        <v>-0.47543580483735348</v>
      </c>
      <c r="R80" s="560">
        <f t="shared" si="6"/>
        <v>2438.7925999999998</v>
      </c>
      <c r="S80" s="561">
        <f t="shared" si="6"/>
        <v>0.53498294196890717</v>
      </c>
      <c r="T80" s="561">
        <f t="shared" si="6"/>
        <v>0.39596073840401302</v>
      </c>
      <c r="U80" s="562">
        <f t="shared" ref="U80:U95" si="12">S80-T80</f>
        <v>0.13902220356489414</v>
      </c>
      <c r="V80" s="560">
        <f t="shared" si="7"/>
        <v>1300.5513100000001</v>
      </c>
      <c r="W80" s="561">
        <f t="shared" si="7"/>
        <v>0.43419054386681943</v>
      </c>
      <c r="X80" s="561">
        <f t="shared" si="7"/>
        <v>0.27862042093404854</v>
      </c>
      <c r="Y80" s="562">
        <f t="shared" ref="Y80:Y82" si="13">W80-X80</f>
        <v>0.15557012293277089</v>
      </c>
      <c r="AA80" s="603">
        <f t="shared" ref="AA80:AA95" si="14">+B80-F80-J80-N80-R80-V80</f>
        <v>0</v>
      </c>
    </row>
    <row r="81" spans="1:27" ht="13" x14ac:dyDescent="0.3">
      <c r="A81" s="412" t="str">
        <f t="shared" si="2"/>
        <v>BU GMAT Solutions w IDS</v>
      </c>
      <c r="B81" s="428">
        <f t="shared" si="2"/>
        <v>155.22045</v>
      </c>
      <c r="C81" s="410">
        <f t="shared" si="2"/>
        <v>0.46975850157246923</v>
      </c>
      <c r="D81" s="410">
        <f t="shared" si="2"/>
        <v>9.5305478416020717E-2</v>
      </c>
      <c r="E81" s="411">
        <f t="shared" si="8"/>
        <v>0.37445302315644852</v>
      </c>
      <c r="F81" s="428">
        <f t="shared" si="3"/>
        <v>20.902189999999997</v>
      </c>
      <c r="G81" s="410">
        <f t="shared" si="3"/>
        <v>0.11363848677397166</v>
      </c>
      <c r="H81" s="410">
        <f t="shared" si="3"/>
        <v>-1.4815514272978689</v>
      </c>
      <c r="I81" s="411">
        <f t="shared" si="9"/>
        <v>1.5951899140718406</v>
      </c>
      <c r="J81" s="428">
        <f t="shared" si="4"/>
        <v>0</v>
      </c>
      <c r="K81" s="410">
        <f t="shared" si="4"/>
        <v>0</v>
      </c>
      <c r="L81" s="410">
        <f t="shared" si="4"/>
        <v>0.96698206821895005</v>
      </c>
      <c r="M81" s="411">
        <f t="shared" si="10"/>
        <v>-0.96698206821895005</v>
      </c>
      <c r="N81" s="428">
        <f t="shared" si="5"/>
        <v>0</v>
      </c>
      <c r="O81" s="410">
        <f t="shared" si="5"/>
        <v>0</v>
      </c>
      <c r="P81" s="410">
        <f t="shared" si="5"/>
        <v>0.87801310674148525</v>
      </c>
      <c r="Q81" s="411">
        <f t="shared" si="11"/>
        <v>-0.87801310674148525</v>
      </c>
      <c r="R81" s="428">
        <f t="shared" si="6"/>
        <v>86.816189999999992</v>
      </c>
      <c r="S81" s="410">
        <f t="shared" si="6"/>
        <v>0.80480633854123285</v>
      </c>
      <c r="T81" s="410">
        <f t="shared" si="6"/>
        <v>0.70471107552410295</v>
      </c>
      <c r="U81" s="411">
        <f t="shared" si="12"/>
        <v>0.1000952630171299</v>
      </c>
      <c r="V81" s="428">
        <f t="shared" si="7"/>
        <v>47.502070000000003</v>
      </c>
      <c r="W81" s="410">
        <f t="shared" si="7"/>
        <v>1.4117548215106232E-2</v>
      </c>
      <c r="X81" s="410">
        <f t="shared" si="7"/>
        <v>-1.3119614513972542</v>
      </c>
      <c r="Y81" s="411">
        <f t="shared" si="13"/>
        <v>1.3260789996123603</v>
      </c>
      <c r="AA81" s="603">
        <f t="shared" si="14"/>
        <v>0</v>
      </c>
    </row>
    <row r="82" spans="1:27" ht="13" x14ac:dyDescent="0.3">
      <c r="A82" s="412" t="str">
        <f t="shared" si="2"/>
        <v>BU Construction &amp; Engineering w IDS</v>
      </c>
      <c r="B82" s="428">
        <f t="shared" si="2"/>
        <v>56.996310000000001</v>
      </c>
      <c r="C82" s="410">
        <f t="shared" si="2"/>
        <v>0.35456861602775852</v>
      </c>
      <c r="D82" s="410">
        <f t="shared" si="2"/>
        <v>4.7874419319477959E-2</v>
      </c>
      <c r="E82" s="411">
        <f t="shared" si="8"/>
        <v>0.30669419670828058</v>
      </c>
      <c r="F82" s="428">
        <f t="shared" si="3"/>
        <v>0</v>
      </c>
      <c r="G82" s="410">
        <f t="shared" si="3"/>
        <v>0</v>
      </c>
      <c r="H82" s="410">
        <f t="shared" si="3"/>
        <v>-1.1712755326756681</v>
      </c>
      <c r="I82" s="411">
        <f t="shared" si="9"/>
        <v>1.1712755326756681</v>
      </c>
      <c r="J82" s="428">
        <f t="shared" si="4"/>
        <v>0</v>
      </c>
      <c r="K82" s="410">
        <f t="shared" si="4"/>
        <v>0</v>
      </c>
      <c r="L82" s="410">
        <f t="shared" si="4"/>
        <v>1.6856365210936533</v>
      </c>
      <c r="M82" s="411">
        <f t="shared" si="10"/>
        <v>-1.6856365210936533</v>
      </c>
      <c r="N82" s="428">
        <f t="shared" si="5"/>
        <v>0</v>
      </c>
      <c r="O82" s="410">
        <f t="shared" si="5"/>
        <v>0</v>
      </c>
      <c r="P82" s="410">
        <f t="shared" si="5"/>
        <v>1</v>
      </c>
      <c r="Q82" s="411">
        <f t="shared" si="11"/>
        <v>-1</v>
      </c>
      <c r="R82" s="428">
        <f t="shared" si="6"/>
        <v>21.845140000000001</v>
      </c>
      <c r="S82" s="410">
        <f t="shared" si="6"/>
        <v>0.53520371121448518</v>
      </c>
      <c r="T82" s="410">
        <f t="shared" si="6"/>
        <v>0.5571612873216889</v>
      </c>
      <c r="U82" s="411">
        <f t="shared" si="12"/>
        <v>-2.1957576107203725E-2</v>
      </c>
      <c r="V82" s="428">
        <f t="shared" si="7"/>
        <v>35.15117</v>
      </c>
      <c r="W82" s="410">
        <f t="shared" si="7"/>
        <v>0.29349714534493304</v>
      </c>
      <c r="X82" s="410">
        <f t="shared" si="7"/>
        <v>1.2675756533234619E-2</v>
      </c>
      <c r="Y82" s="411">
        <f t="shared" si="13"/>
        <v>0.28082138881169844</v>
      </c>
      <c r="AA82" s="603">
        <f t="shared" si="14"/>
        <v>0</v>
      </c>
    </row>
    <row r="83" spans="1:27" ht="13" x14ac:dyDescent="0.3">
      <c r="A83" s="412" t="str">
        <f t="shared" si="2"/>
        <v>BU Terrestrial Laser Scanning w IDS</v>
      </c>
      <c r="B83" s="428">
        <f t="shared" si="2"/>
        <v>971.56421</v>
      </c>
      <c r="C83" s="410">
        <f t="shared" si="2"/>
        <v>0.53616279580257098</v>
      </c>
      <c r="D83" s="410">
        <f t="shared" si="2"/>
        <v>0.35782079784535797</v>
      </c>
      <c r="E83" s="411">
        <f>C83-D83</f>
        <v>0.17834199795721301</v>
      </c>
      <c r="F83" s="428">
        <f t="shared" si="3"/>
        <v>263.31683999999996</v>
      </c>
      <c r="G83" s="410">
        <f t="shared" si="3"/>
        <v>0.4463143092716379</v>
      </c>
      <c r="H83" s="410">
        <f t="shared" si="3"/>
        <v>0.14510484829297468</v>
      </c>
      <c r="I83" s="411">
        <f>G83-H83</f>
        <v>0.30120946097866319</v>
      </c>
      <c r="J83" s="428">
        <f t="shared" si="4"/>
        <v>0</v>
      </c>
      <c r="K83" s="410">
        <f t="shared" si="4"/>
        <v>0</v>
      </c>
      <c r="L83" s="410">
        <f t="shared" si="4"/>
        <v>1.3132544313680192</v>
      </c>
      <c r="M83" s="411">
        <f>K83-L83</f>
        <v>-1.3132544313680192</v>
      </c>
      <c r="N83" s="428">
        <f t="shared" si="5"/>
        <v>0</v>
      </c>
      <c r="O83" s="410">
        <f t="shared" si="5"/>
        <v>0</v>
      </c>
      <c r="P83" s="410">
        <f t="shared" si="5"/>
        <v>0</v>
      </c>
      <c r="Q83" s="411">
        <f>O83-P83</f>
        <v>0</v>
      </c>
      <c r="R83" s="428">
        <f t="shared" si="6"/>
        <v>223.16904</v>
      </c>
      <c r="S83" s="410">
        <f t="shared" si="6"/>
        <v>0.70030627904300713</v>
      </c>
      <c r="T83" s="410">
        <f t="shared" si="6"/>
        <v>0.59643344781984642</v>
      </c>
      <c r="U83" s="411">
        <f>S83-T83</f>
        <v>0.10387283122316071</v>
      </c>
      <c r="V83" s="428">
        <f t="shared" si="7"/>
        <v>485.07832999999999</v>
      </c>
      <c r="W83" s="410">
        <f t="shared" si="7"/>
        <v>0.50941840582968489</v>
      </c>
      <c r="X83" s="410">
        <f t="shared" si="7"/>
        <v>-36.980971629956919</v>
      </c>
      <c r="Y83" s="411">
        <f>W83-X83</f>
        <v>37.490390035786604</v>
      </c>
      <c r="AA83" s="603">
        <f t="shared" si="14"/>
        <v>0</v>
      </c>
    </row>
    <row r="84" spans="1:27" ht="13" x14ac:dyDescent="0.3">
      <c r="A84" s="412" t="str">
        <f t="shared" si="2"/>
        <v>BU M3D/UAV</v>
      </c>
      <c r="B84" s="428">
        <f t="shared" si="2"/>
        <v>342.27458999999999</v>
      </c>
      <c r="C84" s="410">
        <f t="shared" si="2"/>
        <v>0.32915091141385955</v>
      </c>
      <c r="D84" s="410">
        <f t="shared" si="2"/>
        <v>-64.398363459669582</v>
      </c>
      <c r="E84" s="411">
        <f>C84-D84</f>
        <v>64.727514371083444</v>
      </c>
      <c r="F84" s="428">
        <f t="shared" si="3"/>
        <v>0</v>
      </c>
      <c r="G84" s="410">
        <f t="shared" si="3"/>
        <v>0</v>
      </c>
      <c r="H84" s="410">
        <f t="shared" si="3"/>
        <v>0</v>
      </c>
      <c r="I84" s="411">
        <f>G84-H84</f>
        <v>0</v>
      </c>
      <c r="J84" s="428">
        <f t="shared" si="4"/>
        <v>0</v>
      </c>
      <c r="K84" s="410">
        <f t="shared" si="4"/>
        <v>0</v>
      </c>
      <c r="L84" s="410">
        <f t="shared" si="4"/>
        <v>0</v>
      </c>
      <c r="M84" s="411">
        <f>K84-L84</f>
        <v>0</v>
      </c>
      <c r="N84" s="428">
        <f t="shared" si="5"/>
        <v>0</v>
      </c>
      <c r="O84" s="410">
        <f t="shared" si="5"/>
        <v>0</v>
      </c>
      <c r="P84" s="410">
        <f t="shared" si="5"/>
        <v>1</v>
      </c>
      <c r="Q84" s="411">
        <f>O84-P84</f>
        <v>-1</v>
      </c>
      <c r="R84" s="428">
        <f t="shared" si="6"/>
        <v>312.34370999999999</v>
      </c>
      <c r="S84" s="410">
        <f t="shared" si="6"/>
        <v>0.63448782112500357</v>
      </c>
      <c r="T84" s="410">
        <f t="shared" si="6"/>
        <v>0</v>
      </c>
      <c r="U84" s="411">
        <f>S84-T84</f>
        <v>0.63448782112500357</v>
      </c>
      <c r="V84" s="428">
        <f t="shared" si="7"/>
        <v>29.930879999999998</v>
      </c>
      <c r="W84" s="410">
        <f t="shared" si="7"/>
        <v>-1.6302994683018126</v>
      </c>
      <c r="X84" s="410">
        <f t="shared" si="7"/>
        <v>0</v>
      </c>
      <c r="Y84" s="411">
        <f>W84-X84</f>
        <v>-1.6302994683018126</v>
      </c>
      <c r="AA84" s="603">
        <f t="shared" si="14"/>
        <v>0</v>
      </c>
    </row>
    <row r="85" spans="1:27" ht="13" x14ac:dyDescent="0.3">
      <c r="A85" s="412" t="str">
        <f t="shared" si="2"/>
        <v>BU Machine Control Construction w IDS</v>
      </c>
      <c r="B85" s="428">
        <f t="shared" si="2"/>
        <v>642.60736999999995</v>
      </c>
      <c r="C85" s="410">
        <f t="shared" si="2"/>
        <v>0.5013640925609153</v>
      </c>
      <c r="D85" s="410">
        <f t="shared" si="2"/>
        <v>-0.1805470146243241</v>
      </c>
      <c r="E85" s="411">
        <f t="shared" si="8"/>
        <v>0.6819111071852394</v>
      </c>
      <c r="F85" s="428">
        <f t="shared" si="3"/>
        <v>89.3947</v>
      </c>
      <c r="G85" s="410">
        <f t="shared" si="3"/>
        <v>-4.7867110593645845E-2</v>
      </c>
      <c r="H85" s="410">
        <f t="shared" si="3"/>
        <v>-12.215758041378276</v>
      </c>
      <c r="I85" s="411">
        <f t="shared" si="9"/>
        <v>12.16789093078463</v>
      </c>
      <c r="J85" s="428">
        <f t="shared" si="4"/>
        <v>0</v>
      </c>
      <c r="K85" s="410">
        <f t="shared" si="4"/>
        <v>0</v>
      </c>
      <c r="L85" s="410">
        <f t="shared" si="4"/>
        <v>0.36820414423465037</v>
      </c>
      <c r="M85" s="411">
        <f t="shared" si="10"/>
        <v>-0.36820414423465037</v>
      </c>
      <c r="N85" s="428">
        <f t="shared" si="5"/>
        <v>0</v>
      </c>
      <c r="O85" s="410">
        <f t="shared" si="5"/>
        <v>0</v>
      </c>
      <c r="P85" s="410">
        <f t="shared" si="5"/>
        <v>1</v>
      </c>
      <c r="Q85" s="411">
        <f t="shared" si="11"/>
        <v>-1</v>
      </c>
      <c r="R85" s="428">
        <f t="shared" si="6"/>
        <v>431.16511000000003</v>
      </c>
      <c r="S85" s="410">
        <f t="shared" si="6"/>
        <v>0.72459698791490812</v>
      </c>
      <c r="T85" s="410">
        <f t="shared" si="6"/>
        <v>0.6213998348791</v>
      </c>
      <c r="U85" s="411">
        <f t="shared" si="12"/>
        <v>0.10319715303580812</v>
      </c>
      <c r="V85" s="428">
        <f t="shared" si="7"/>
        <v>122.04756</v>
      </c>
      <c r="W85" s="410">
        <f t="shared" si="7"/>
        <v>0.11502390481540234</v>
      </c>
      <c r="X85" s="410">
        <f t="shared" si="7"/>
        <v>-1.7026832123208362</v>
      </c>
      <c r="Y85" s="411">
        <f t="shared" ref="Y85:Y93" si="15">W85-X85</f>
        <v>1.8177071171362384</v>
      </c>
      <c r="AA85" s="603">
        <f t="shared" si="14"/>
        <v>-1.4210854715202004E-13</v>
      </c>
    </row>
    <row r="86" spans="1:27" ht="13" x14ac:dyDescent="0.3">
      <c r="A86" s="412" t="str">
        <f t="shared" si="2"/>
        <v>BU Measuring Tools w IDS</v>
      </c>
      <c r="B86" s="428">
        <f t="shared" si="2"/>
        <v>268.38403000000005</v>
      </c>
      <c r="C86" s="410">
        <f t="shared" si="2"/>
        <v>0.439364230896088</v>
      </c>
      <c r="D86" s="410">
        <f t="shared" si="2"/>
        <v>0.40877908866909518</v>
      </c>
      <c r="E86" s="411">
        <f t="shared" si="8"/>
        <v>3.0585142226992823E-2</v>
      </c>
      <c r="F86" s="428">
        <f t="shared" si="3"/>
        <v>26.342079999999999</v>
      </c>
      <c r="G86" s="410">
        <f t="shared" si="3"/>
        <v>0.14640620292974041</v>
      </c>
      <c r="H86" s="410">
        <f t="shared" si="3"/>
        <v>-1.136364867116554</v>
      </c>
      <c r="I86" s="411">
        <f t="shared" si="9"/>
        <v>1.2827710700462944</v>
      </c>
      <c r="J86" s="428">
        <f t="shared" si="4"/>
        <v>0</v>
      </c>
      <c r="K86" s="410">
        <f t="shared" si="4"/>
        <v>0</v>
      </c>
      <c r="L86" s="410">
        <f t="shared" si="4"/>
        <v>0.62282184002580587</v>
      </c>
      <c r="M86" s="411">
        <f t="shared" si="10"/>
        <v>-0.62282184002580587</v>
      </c>
      <c r="N86" s="428">
        <f t="shared" si="5"/>
        <v>0</v>
      </c>
      <c r="O86" s="410">
        <f t="shared" si="5"/>
        <v>0</v>
      </c>
      <c r="P86" s="410">
        <f t="shared" si="5"/>
        <v>0.6146570816336262</v>
      </c>
      <c r="Q86" s="411">
        <f t="shared" si="11"/>
        <v>-0.6146570816336262</v>
      </c>
      <c r="R86" s="428">
        <f t="shared" si="6"/>
        <v>134.55927000000003</v>
      </c>
      <c r="S86" s="410">
        <f t="shared" si="6"/>
        <v>0.61851301660599067</v>
      </c>
      <c r="T86" s="410">
        <f t="shared" si="6"/>
        <v>0.35878105345659428</v>
      </c>
      <c r="U86" s="411">
        <f t="shared" si="12"/>
        <v>0.25973196314939639</v>
      </c>
      <c r="V86" s="428">
        <f t="shared" si="7"/>
        <v>107.48268</v>
      </c>
      <c r="W86" s="410">
        <f t="shared" si="7"/>
        <v>0.28688379388819873</v>
      </c>
      <c r="X86" s="410">
        <f t="shared" si="7"/>
        <v>0.48047773936678134</v>
      </c>
      <c r="Y86" s="411">
        <f t="shared" si="15"/>
        <v>-0.19359394547858261</v>
      </c>
      <c r="AA86" s="603">
        <f t="shared" si="14"/>
        <v>0</v>
      </c>
    </row>
    <row r="87" spans="1:27" ht="13" x14ac:dyDescent="0.3">
      <c r="A87" s="412" t="str">
        <f t="shared" si="2"/>
        <v>BU Construction Tools w IDS</v>
      </c>
      <c r="B87" s="428">
        <f t="shared" si="2"/>
        <v>191.917</v>
      </c>
      <c r="C87" s="410">
        <f t="shared" si="2"/>
        <v>0.40016612866156376</v>
      </c>
      <c r="D87" s="410">
        <f t="shared" si="2"/>
        <v>0.22600573575713395</v>
      </c>
      <c r="E87" s="411">
        <f t="shared" si="8"/>
        <v>0.17416039290442981</v>
      </c>
      <c r="F87" s="428">
        <f t="shared" si="3"/>
        <v>6.69299</v>
      </c>
      <c r="G87" s="410">
        <f t="shared" si="3"/>
        <v>-1.1520372294225623</v>
      </c>
      <c r="H87" s="410">
        <f t="shared" si="3"/>
        <v>-2.6627241279615323</v>
      </c>
      <c r="I87" s="411">
        <f t="shared" si="9"/>
        <v>1.5106868985389701</v>
      </c>
      <c r="J87" s="428">
        <f t="shared" si="4"/>
        <v>0</v>
      </c>
      <c r="K87" s="410">
        <f t="shared" si="4"/>
        <v>0</v>
      </c>
      <c r="L87" s="410">
        <f t="shared" si="4"/>
        <v>0.42399830600686189</v>
      </c>
      <c r="M87" s="411">
        <f t="shared" si="10"/>
        <v>-0.42399830600686189</v>
      </c>
      <c r="N87" s="428">
        <f t="shared" si="5"/>
        <v>0</v>
      </c>
      <c r="O87" s="410">
        <f t="shared" si="5"/>
        <v>0</v>
      </c>
      <c r="P87" s="410">
        <f t="shared" si="5"/>
        <v>0.49693278781340966</v>
      </c>
      <c r="Q87" s="411">
        <f t="shared" si="11"/>
        <v>-0.49693278781340966</v>
      </c>
      <c r="R87" s="428">
        <f t="shared" si="6"/>
        <v>142.89997</v>
      </c>
      <c r="S87" s="410">
        <f t="shared" si="6"/>
        <v>0.48980304194605501</v>
      </c>
      <c r="T87" s="410">
        <f t="shared" si="6"/>
        <v>0.14778803708838736</v>
      </c>
      <c r="U87" s="411">
        <f t="shared" si="12"/>
        <v>0.34201500485766767</v>
      </c>
      <c r="V87" s="428">
        <f t="shared" si="7"/>
        <v>42.324040000000004</v>
      </c>
      <c r="W87" s="410">
        <f t="shared" si="7"/>
        <v>0.34298277221395301</v>
      </c>
      <c r="X87" s="410">
        <f t="shared" si="7"/>
        <v>0.3177913784205707</v>
      </c>
      <c r="Y87" s="411">
        <f t="shared" si="15"/>
        <v>2.5191393793382311E-2</v>
      </c>
      <c r="AA87" s="603">
        <f t="shared" si="14"/>
        <v>0</v>
      </c>
    </row>
    <row r="88" spans="1:27" ht="13" x14ac:dyDescent="0.3">
      <c r="A88" s="412" t="str">
        <f t="shared" si="2"/>
        <v>BU Detection w IDS</v>
      </c>
      <c r="B88" s="428">
        <f t="shared" si="2"/>
        <v>105.14858</v>
      </c>
      <c r="C88" s="410">
        <f t="shared" si="2"/>
        <v>0.44785202112997363</v>
      </c>
      <c r="D88" s="410">
        <f t="shared" si="2"/>
        <v>0.49459286449980072</v>
      </c>
      <c r="E88" s="411">
        <f t="shared" si="8"/>
        <v>-4.674084336982709E-2</v>
      </c>
      <c r="F88" s="428">
        <f t="shared" si="3"/>
        <v>15.125579999999999</v>
      </c>
      <c r="G88" s="410">
        <f t="shared" si="3"/>
        <v>4.8504246272562529E-2</v>
      </c>
      <c r="H88" s="410">
        <f t="shared" si="3"/>
        <v>0.30814787896493517</v>
      </c>
      <c r="I88" s="411">
        <f t="shared" si="9"/>
        <v>-0.25964363269237267</v>
      </c>
      <c r="J88" s="428">
        <f t="shared" si="4"/>
        <v>0</v>
      </c>
      <c r="K88" s="410">
        <f t="shared" si="4"/>
        <v>0</v>
      </c>
      <c r="L88" s="410">
        <f t="shared" si="4"/>
        <v>0.59403512634682876</v>
      </c>
      <c r="M88" s="411">
        <f t="shared" si="10"/>
        <v>-0.59403512634682876</v>
      </c>
      <c r="N88" s="428">
        <f t="shared" si="5"/>
        <v>0</v>
      </c>
      <c r="O88" s="410">
        <f t="shared" si="5"/>
        <v>0</v>
      </c>
      <c r="P88" s="410">
        <f t="shared" si="5"/>
        <v>0.57363479206457624</v>
      </c>
      <c r="Q88" s="411">
        <f t="shared" si="11"/>
        <v>-0.57363479206457624</v>
      </c>
      <c r="R88" s="428">
        <f t="shared" si="6"/>
        <v>63.613399999999999</v>
      </c>
      <c r="S88" s="410">
        <f t="shared" si="6"/>
        <v>0.61017238506352434</v>
      </c>
      <c r="T88" s="410">
        <f t="shared" si="6"/>
        <v>0.52200980705699418</v>
      </c>
      <c r="U88" s="411">
        <f t="shared" si="12"/>
        <v>8.8162578006530157E-2</v>
      </c>
      <c r="V88" s="428">
        <f t="shared" si="7"/>
        <v>26.409600000000001</v>
      </c>
      <c r="W88" s="410">
        <f t="shared" si="7"/>
        <v>0.2855858935618627</v>
      </c>
      <c r="X88" s="410">
        <f t="shared" si="7"/>
        <v>0</v>
      </c>
      <c r="Y88" s="411">
        <f t="shared" si="15"/>
        <v>0.2855858935618627</v>
      </c>
      <c r="AA88" s="603">
        <f t="shared" si="14"/>
        <v>0</v>
      </c>
    </row>
    <row r="89" spans="1:27" ht="13" x14ac:dyDescent="0.3">
      <c r="A89" s="540" t="s">
        <v>1288</v>
      </c>
      <c r="B89" s="428">
        <f t="shared" ref="B89:D93" si="16">B26</f>
        <v>84.985270000000014</v>
      </c>
      <c r="C89" s="410">
        <f t="shared" si="16"/>
        <v>0.72847744233323342</v>
      </c>
      <c r="D89" s="410">
        <f t="shared" si="16"/>
        <v>0.48402332467610709</v>
      </c>
      <c r="E89" s="411">
        <f t="shared" si="8"/>
        <v>0.24445411765712632</v>
      </c>
      <c r="F89" s="428">
        <f t="shared" si="3"/>
        <v>64.297750000000008</v>
      </c>
      <c r="G89" s="410">
        <f t="shared" si="3"/>
        <v>0.70538101450827251</v>
      </c>
      <c r="H89" s="410">
        <f t="shared" si="3"/>
        <v>0.51762182461949113</v>
      </c>
      <c r="I89" s="411">
        <f t="shared" si="9"/>
        <v>0.18775918988878137</v>
      </c>
      <c r="J89" s="428">
        <f t="shared" si="4"/>
        <v>0</v>
      </c>
      <c r="K89" s="410">
        <f t="shared" si="4"/>
        <v>0</v>
      </c>
      <c r="L89" s="410">
        <f t="shared" si="4"/>
        <v>0.14214591921986472</v>
      </c>
      <c r="M89" s="411">
        <f t="shared" si="10"/>
        <v>-0.14214591921986472</v>
      </c>
      <c r="N89" s="428">
        <f t="shared" si="5"/>
        <v>0</v>
      </c>
      <c r="O89" s="410">
        <f t="shared" si="5"/>
        <v>0</v>
      </c>
      <c r="P89" s="410">
        <f t="shared" si="5"/>
        <v>2.8885604342396985E-2</v>
      </c>
      <c r="Q89" s="411">
        <f t="shared" si="11"/>
        <v>-2.8885604342396985E-2</v>
      </c>
      <c r="R89" s="428">
        <f t="shared" si="6"/>
        <v>0</v>
      </c>
      <c r="S89" s="410">
        <f t="shared" si="6"/>
        <v>0</v>
      </c>
      <c r="T89" s="410">
        <f t="shared" si="6"/>
        <v>0.58295348634555999</v>
      </c>
      <c r="U89" s="411">
        <f t="shared" si="12"/>
        <v>-0.58295348634555999</v>
      </c>
      <c r="V89" s="428">
        <f t="shared" si="7"/>
        <v>20.687519999999999</v>
      </c>
      <c r="W89" s="410">
        <f t="shared" si="7"/>
        <v>0.80026218705770447</v>
      </c>
      <c r="X89" s="410">
        <f t="shared" si="7"/>
        <v>2.5239298258368517</v>
      </c>
      <c r="Y89" s="411">
        <f t="shared" si="15"/>
        <v>-1.7236676387791472</v>
      </c>
      <c r="AA89" s="603">
        <f t="shared" si="14"/>
        <v>0</v>
      </c>
    </row>
    <row r="90" spans="1:27" ht="13" x14ac:dyDescent="0.3">
      <c r="A90" s="412" t="str">
        <f>A27</f>
        <v>Div Agtek GSR</v>
      </c>
      <c r="B90" s="428">
        <f t="shared" si="16"/>
        <v>0</v>
      </c>
      <c r="C90" s="410">
        <f t="shared" si="16"/>
        <v>0</v>
      </c>
      <c r="D90" s="410">
        <f t="shared" si="16"/>
        <v>0</v>
      </c>
      <c r="E90" s="411">
        <f t="shared" si="8"/>
        <v>0</v>
      </c>
      <c r="F90" s="428">
        <f t="shared" si="3"/>
        <v>0</v>
      </c>
      <c r="G90" s="410">
        <f t="shared" si="3"/>
        <v>0</v>
      </c>
      <c r="H90" s="410">
        <f t="shared" si="3"/>
        <v>0</v>
      </c>
      <c r="I90" s="411">
        <f t="shared" si="9"/>
        <v>0</v>
      </c>
      <c r="J90" s="428">
        <f t="shared" si="4"/>
        <v>0</v>
      </c>
      <c r="K90" s="410">
        <f t="shared" si="4"/>
        <v>0</v>
      </c>
      <c r="L90" s="410">
        <f t="shared" si="4"/>
        <v>0</v>
      </c>
      <c r="M90" s="411">
        <f t="shared" si="10"/>
        <v>0</v>
      </c>
      <c r="N90" s="428">
        <f t="shared" si="5"/>
        <v>0</v>
      </c>
      <c r="O90" s="410">
        <f t="shared" si="5"/>
        <v>0</v>
      </c>
      <c r="P90" s="410">
        <f t="shared" si="5"/>
        <v>0</v>
      </c>
      <c r="Q90" s="411">
        <f t="shared" si="11"/>
        <v>0</v>
      </c>
      <c r="R90" s="428">
        <f t="shared" si="6"/>
        <v>0</v>
      </c>
      <c r="S90" s="410">
        <f t="shared" si="6"/>
        <v>0</v>
      </c>
      <c r="T90" s="410">
        <f t="shared" si="6"/>
        <v>0</v>
      </c>
      <c r="U90" s="411">
        <f t="shared" si="12"/>
        <v>0</v>
      </c>
      <c r="V90" s="428">
        <f t="shared" si="7"/>
        <v>0</v>
      </c>
      <c r="W90" s="410">
        <f t="shared" si="7"/>
        <v>0</v>
      </c>
      <c r="X90" s="410">
        <f t="shared" si="7"/>
        <v>0</v>
      </c>
      <c r="Y90" s="411">
        <f t="shared" si="15"/>
        <v>0</v>
      </c>
      <c r="AA90" s="603">
        <f t="shared" si="14"/>
        <v>0</v>
      </c>
    </row>
    <row r="91" spans="1:27" ht="13" x14ac:dyDescent="0.3">
      <c r="A91" s="412" t="str">
        <f>A28</f>
        <v>Div Regional Dealer</v>
      </c>
      <c r="B91" s="428">
        <f t="shared" si="16"/>
        <v>1826.8228200000003</v>
      </c>
      <c r="C91" s="410">
        <f t="shared" si="16"/>
        <v>0.13501775988161066</v>
      </c>
      <c r="D91" s="410">
        <f t="shared" si="16"/>
        <v>-0.14387495415606019</v>
      </c>
      <c r="E91" s="411">
        <f t="shared" si="8"/>
        <v>0.27889271403767085</v>
      </c>
      <c r="F91" s="428">
        <f t="shared" si="3"/>
        <v>1647.0000900000002</v>
      </c>
      <c r="G91" s="410">
        <f t="shared" si="3"/>
        <v>9.0800999808692689E-2</v>
      </c>
      <c r="H91" s="410">
        <f t="shared" si="3"/>
        <v>7.1369693539035953E-2</v>
      </c>
      <c r="I91" s="411">
        <f t="shared" si="9"/>
        <v>1.9431306269656737E-2</v>
      </c>
      <c r="J91" s="428">
        <f t="shared" si="4"/>
        <v>179.82273000000001</v>
      </c>
      <c r="K91" s="410">
        <f t="shared" si="4"/>
        <v>0.5399999766436645</v>
      </c>
      <c r="L91" s="410">
        <f t="shared" si="4"/>
        <v>0</v>
      </c>
      <c r="M91" s="411">
        <f t="shared" si="10"/>
        <v>0.5399999766436645</v>
      </c>
      <c r="N91" s="428">
        <f t="shared" si="5"/>
        <v>0</v>
      </c>
      <c r="O91" s="410">
        <f t="shared" si="5"/>
        <v>0</v>
      </c>
      <c r="P91" s="410">
        <f t="shared" si="5"/>
        <v>0</v>
      </c>
      <c r="Q91" s="411">
        <f t="shared" si="11"/>
        <v>0</v>
      </c>
      <c r="R91" s="428">
        <f t="shared" si="6"/>
        <v>0</v>
      </c>
      <c r="S91" s="410">
        <f t="shared" si="6"/>
        <v>0</v>
      </c>
      <c r="T91" s="410">
        <f t="shared" si="6"/>
        <v>1</v>
      </c>
      <c r="U91" s="411">
        <f t="shared" si="12"/>
        <v>-1</v>
      </c>
      <c r="V91" s="428">
        <f t="shared" si="7"/>
        <v>0</v>
      </c>
      <c r="W91" s="410">
        <f t="shared" si="7"/>
        <v>0</v>
      </c>
      <c r="X91" s="410">
        <f t="shared" si="7"/>
        <v>0.39443649121171825</v>
      </c>
      <c r="Y91" s="411">
        <f t="shared" si="15"/>
        <v>-0.39443649121171825</v>
      </c>
      <c r="AA91" s="603">
        <f t="shared" si="14"/>
        <v>8.5265128291212022E-14</v>
      </c>
    </row>
    <row r="92" spans="1:27" ht="13" hidden="1" outlineLevel="1" x14ac:dyDescent="0.3">
      <c r="A92" s="412" t="str">
        <f>A29</f>
        <v>Leica Shared Services</v>
      </c>
      <c r="B92" s="428">
        <f t="shared" si="16"/>
        <v>0</v>
      </c>
      <c r="C92" s="410">
        <f t="shared" si="16"/>
        <v>0</v>
      </c>
      <c r="D92" s="410">
        <f t="shared" si="16"/>
        <v>876.70939713092412</v>
      </c>
      <c r="E92" s="411">
        <f t="shared" ref="E92:E93" si="17">C92-D92</f>
        <v>-876.70939713092412</v>
      </c>
      <c r="F92" s="428">
        <f t="shared" si="3"/>
        <v>0</v>
      </c>
      <c r="G92" s="410">
        <f t="shared" si="3"/>
        <v>0</v>
      </c>
      <c r="H92" s="410">
        <f t="shared" si="3"/>
        <v>0</v>
      </c>
      <c r="I92" s="411">
        <f t="shared" ref="I92:I93" si="18">G92-H92</f>
        <v>0</v>
      </c>
      <c r="J92" s="428">
        <f t="shared" si="4"/>
        <v>0</v>
      </c>
      <c r="K92" s="410">
        <f t="shared" si="4"/>
        <v>0</v>
      </c>
      <c r="L92" s="410">
        <f t="shared" si="4"/>
        <v>0</v>
      </c>
      <c r="M92" s="411">
        <f t="shared" ref="M92:M93" si="19">K92-L92</f>
        <v>0</v>
      </c>
      <c r="N92" s="428">
        <f t="shared" si="5"/>
        <v>0</v>
      </c>
      <c r="O92" s="410">
        <f t="shared" si="5"/>
        <v>0</v>
      </c>
      <c r="P92" s="410">
        <f t="shared" si="5"/>
        <v>-2.8438714363537314</v>
      </c>
      <c r="Q92" s="411">
        <f t="shared" ref="Q92:Q93" si="20">O92-P92</f>
        <v>2.8438714363537314</v>
      </c>
      <c r="R92" s="428">
        <f t="shared" si="6"/>
        <v>0</v>
      </c>
      <c r="S92" s="410">
        <f t="shared" si="6"/>
        <v>0</v>
      </c>
      <c r="T92" s="410">
        <f t="shared" si="6"/>
        <v>0</v>
      </c>
      <c r="U92" s="411">
        <f t="shared" ref="U92:U93" si="21">S92-T92</f>
        <v>0</v>
      </c>
      <c r="V92" s="428">
        <f t="shared" si="7"/>
        <v>0</v>
      </c>
      <c r="W92" s="410">
        <f t="shared" si="7"/>
        <v>0</v>
      </c>
      <c r="X92" s="410">
        <f t="shared" si="7"/>
        <v>0</v>
      </c>
      <c r="Y92" s="411">
        <f t="shared" si="15"/>
        <v>0</v>
      </c>
      <c r="AA92" s="603">
        <f t="shared" si="14"/>
        <v>0</v>
      </c>
    </row>
    <row r="93" spans="1:27" ht="13" hidden="1" outlineLevel="1" x14ac:dyDescent="0.3">
      <c r="A93" s="412" t="str">
        <f>A30</f>
        <v>GSR IDS</v>
      </c>
      <c r="B93" s="428">
        <f t="shared" si="16"/>
        <v>-652.45154000000002</v>
      </c>
      <c r="C93" s="410">
        <f t="shared" si="16"/>
        <v>0</v>
      </c>
      <c r="D93" s="410">
        <f t="shared" si="16"/>
        <v>0</v>
      </c>
      <c r="E93" s="411">
        <f t="shared" si="17"/>
        <v>0</v>
      </c>
      <c r="F93" s="428">
        <f t="shared" si="3"/>
        <v>-652.45154000000002</v>
      </c>
      <c r="G93" s="410">
        <f t="shared" si="3"/>
        <v>0</v>
      </c>
      <c r="H93" s="410">
        <f t="shared" si="3"/>
        <v>0</v>
      </c>
      <c r="I93" s="411">
        <f t="shared" si="18"/>
        <v>0</v>
      </c>
      <c r="J93" s="428">
        <f t="shared" si="4"/>
        <v>0</v>
      </c>
      <c r="K93" s="410">
        <f t="shared" si="4"/>
        <v>0</v>
      </c>
      <c r="L93" s="410">
        <f t="shared" si="4"/>
        <v>0</v>
      </c>
      <c r="M93" s="411">
        <f t="shared" si="19"/>
        <v>0</v>
      </c>
      <c r="N93" s="428">
        <f t="shared" si="5"/>
        <v>0</v>
      </c>
      <c r="O93" s="410">
        <f t="shared" si="5"/>
        <v>0</v>
      </c>
      <c r="P93" s="410">
        <f t="shared" si="5"/>
        <v>0</v>
      </c>
      <c r="Q93" s="411">
        <f t="shared" si="20"/>
        <v>0</v>
      </c>
      <c r="R93" s="428">
        <f t="shared" si="6"/>
        <v>0</v>
      </c>
      <c r="S93" s="410">
        <f t="shared" si="6"/>
        <v>0</v>
      </c>
      <c r="T93" s="410">
        <f t="shared" si="6"/>
        <v>0</v>
      </c>
      <c r="U93" s="411">
        <f t="shared" si="21"/>
        <v>0</v>
      </c>
      <c r="V93" s="428">
        <f t="shared" si="7"/>
        <v>0</v>
      </c>
      <c r="W93" s="410">
        <f t="shared" si="7"/>
        <v>0</v>
      </c>
      <c r="X93" s="410">
        <f t="shared" si="7"/>
        <v>0</v>
      </c>
      <c r="Y93" s="411">
        <f t="shared" si="15"/>
        <v>0</v>
      </c>
      <c r="AA93" s="603">
        <f t="shared" si="14"/>
        <v>0</v>
      </c>
    </row>
    <row r="94" spans="1:27" ht="13" collapsed="1" x14ac:dyDescent="0.3">
      <c r="A94" s="428"/>
      <c r="B94" s="498"/>
      <c r="C94" s="426"/>
      <c r="D94" s="410"/>
      <c r="E94" s="429"/>
      <c r="F94" s="498"/>
      <c r="G94" s="426"/>
      <c r="H94" s="410"/>
      <c r="I94" s="429"/>
      <c r="J94" s="498"/>
      <c r="K94" s="426"/>
      <c r="L94" s="410"/>
      <c r="M94" s="429"/>
      <c r="N94" s="498"/>
      <c r="O94" s="426"/>
      <c r="P94" s="410"/>
      <c r="Q94" s="429"/>
      <c r="R94" s="498"/>
      <c r="S94" s="426"/>
      <c r="T94" s="410"/>
      <c r="U94" s="429"/>
      <c r="V94" s="498"/>
      <c r="W94" s="426"/>
      <c r="X94" s="410"/>
      <c r="Y94" s="429"/>
      <c r="AA94" s="603"/>
    </row>
    <row r="95" spans="1:27" ht="13" x14ac:dyDescent="0.3">
      <c r="A95" s="412" t="str">
        <f>A32</f>
        <v>BU ABS</v>
      </c>
      <c r="B95" s="428">
        <f>B32</f>
        <v>85.333670000000012</v>
      </c>
      <c r="C95" s="410">
        <f>C32</f>
        <v>-6.3855483176766772E-2</v>
      </c>
      <c r="D95" s="410">
        <f>D32</f>
        <v>-1.1782344412663055</v>
      </c>
      <c r="E95" s="411">
        <f t="shared" si="8"/>
        <v>1.1143789580895387</v>
      </c>
      <c r="F95" s="428">
        <f>F32</f>
        <v>0</v>
      </c>
      <c r="G95" s="410">
        <f>G32</f>
        <v>0</v>
      </c>
      <c r="H95" s="410">
        <f>H32</f>
        <v>-26.187407092198598</v>
      </c>
      <c r="I95" s="411">
        <f t="shared" si="9"/>
        <v>26.187407092198598</v>
      </c>
      <c r="J95" s="428">
        <f>J32</f>
        <v>0</v>
      </c>
      <c r="K95" s="410">
        <f>K32</f>
        <v>0</v>
      </c>
      <c r="L95" s="410">
        <f>L32</f>
        <v>0</v>
      </c>
      <c r="M95" s="411">
        <f t="shared" si="10"/>
        <v>0</v>
      </c>
      <c r="N95" s="428">
        <f>N32</f>
        <v>0</v>
      </c>
      <c r="O95" s="410">
        <f>O32</f>
        <v>0</v>
      </c>
      <c r="P95" s="410">
        <f>P32</f>
        <v>0.35489667235186007</v>
      </c>
      <c r="Q95" s="411">
        <f t="shared" si="11"/>
        <v>-0.35489667235186007</v>
      </c>
      <c r="R95" s="428">
        <f>R32</f>
        <v>85.333670000000012</v>
      </c>
      <c r="S95" s="410">
        <f>S32</f>
        <v>0.80000039843592796</v>
      </c>
      <c r="T95" s="410">
        <f>T32</f>
        <v>-0.71296244352919325</v>
      </c>
      <c r="U95" s="411">
        <f t="shared" si="12"/>
        <v>1.5129628419651211</v>
      </c>
      <c r="V95" s="428">
        <f>V32</f>
        <v>0</v>
      </c>
      <c r="W95" s="410">
        <f>W32</f>
        <v>0</v>
      </c>
      <c r="X95" s="410">
        <f>X32</f>
        <v>2.4140141002147173</v>
      </c>
      <c r="Y95" s="411">
        <f t="shared" ref="Y95" si="22">W95-X95</f>
        <v>-2.4140141002147173</v>
      </c>
      <c r="AA95" s="603">
        <f t="shared" si="14"/>
        <v>0</v>
      </c>
    </row>
    <row r="97" spans="1:27" ht="13" hidden="1" outlineLevel="1" x14ac:dyDescent="0.3">
      <c r="A97" s="603" t="s">
        <v>1269</v>
      </c>
      <c r="B97" s="603">
        <f>+B79-B80-B81-B82-B83-B84-B85-B86-B87-B88-B89-B90-B91-B92-B93</f>
        <v>0</v>
      </c>
      <c r="C97" s="603"/>
      <c r="D97" s="603"/>
      <c r="E97" s="603"/>
      <c r="F97" s="603">
        <f>+F79-F80-F81-F82-F83-F84-F85-F86-F87-F88-F89-F90-F91-F92-F93</f>
        <v>0</v>
      </c>
      <c r="G97" s="603"/>
      <c r="H97" s="603"/>
      <c r="I97" s="603"/>
      <c r="J97" s="603">
        <f>+J79-J80-J81-J82-J83-J84-J85-J86-J87-J88-J89-J90-J91-J92-J93</f>
        <v>0</v>
      </c>
      <c r="K97" s="603"/>
      <c r="L97" s="603"/>
      <c r="M97" s="603"/>
      <c r="N97" s="603">
        <f>+N79-N80-N81-N82-N83-N84-N85-N86-N87-N88-N89-N90-N91-N92-N93</f>
        <v>0</v>
      </c>
      <c r="O97" s="603"/>
      <c r="P97" s="603"/>
      <c r="Q97" s="603"/>
      <c r="R97" s="603">
        <f>+R79-R80-R81-R82-R83-R84-R85-R86-R87-R88-R89-R90-R91-R92-R93</f>
        <v>7.1054273576010019E-14</v>
      </c>
      <c r="S97" s="603"/>
      <c r="T97" s="604"/>
      <c r="U97" s="604"/>
      <c r="V97" s="603">
        <f>+V79-V80-V81-V82-V83-V84-V85-V86-V87-V88-V89-V90-V91-V92-V93</f>
        <v>-3.1974423109204508E-14</v>
      </c>
      <c r="W97" s="29"/>
    </row>
    <row r="98" spans="1:27" collapsed="1" x14ac:dyDescent="0.25"/>
    <row r="100" spans="1:27" ht="13" x14ac:dyDescent="0.3">
      <c r="A100" s="87" t="s">
        <v>1241</v>
      </c>
      <c r="B100" s="194" t="str">
        <f t="shared" ref="B100:D102" si="23">B42</f>
        <v>LATAM GSR</v>
      </c>
      <c r="C100" s="195" t="str">
        <f t="shared" si="23"/>
        <v>LATAM GSR</v>
      </c>
      <c r="D100" s="195" t="str">
        <f t="shared" si="23"/>
        <v>LATAM GSR</v>
      </c>
      <c r="E100" s="168"/>
      <c r="F100" s="194" t="str">
        <f t="shared" ref="F100:H102" si="24">F42</f>
        <v>Brazil</v>
      </c>
      <c r="G100" s="195" t="str">
        <f t="shared" si="24"/>
        <v>Brazil</v>
      </c>
      <c r="H100" s="195" t="str">
        <f t="shared" si="24"/>
        <v>Brazil</v>
      </c>
      <c r="I100" s="168"/>
      <c r="J100" s="194" t="str">
        <f t="shared" ref="J100:L102" si="25">J42</f>
        <v>CHILE</v>
      </c>
      <c r="K100" s="195" t="str">
        <f t="shared" si="25"/>
        <v>CHILE</v>
      </c>
      <c r="L100" s="195" t="str">
        <f t="shared" si="25"/>
        <v>CHILE</v>
      </c>
      <c r="M100" s="168"/>
      <c r="N100" s="194" t="str">
        <f t="shared" ref="N100:P102" si="26">N42</f>
        <v>PERU</v>
      </c>
      <c r="O100" s="195" t="str">
        <f t="shared" si="26"/>
        <v>PERU</v>
      </c>
      <c r="P100" s="195" t="str">
        <f t="shared" si="26"/>
        <v>PERU</v>
      </c>
      <c r="Q100" s="168"/>
      <c r="R100" s="194" t="str">
        <f t="shared" ref="R100:T102" si="27">R42</f>
        <v>OTHER SOUTH AMERICA</v>
      </c>
      <c r="S100" s="195" t="str">
        <f t="shared" si="27"/>
        <v>OTHER SOUTH AMERICA</v>
      </c>
      <c r="T100" s="195" t="str">
        <f t="shared" si="27"/>
        <v>OTHER SOUTH AMERICA</v>
      </c>
      <c r="U100" s="168"/>
      <c r="V100" s="194" t="str">
        <f t="shared" ref="V100:X102" si="28">V42</f>
        <v>MexAm</v>
      </c>
      <c r="W100" s="195" t="str">
        <f t="shared" si="28"/>
        <v>MexAm</v>
      </c>
      <c r="X100" s="195" t="str">
        <f t="shared" si="28"/>
        <v>MexAm</v>
      </c>
      <c r="Y100" s="168"/>
    </row>
    <row r="101" spans="1:27" x14ac:dyDescent="0.25">
      <c r="A101" s="179"/>
      <c r="B101" s="177" t="str">
        <f t="shared" si="23"/>
        <v>CY19</v>
      </c>
      <c r="C101" s="178" t="str">
        <f t="shared" si="23"/>
        <v>CY19</v>
      </c>
      <c r="D101" s="178" t="str">
        <f t="shared" si="23"/>
        <v>CY18</v>
      </c>
      <c r="E101" s="179"/>
      <c r="F101" s="177" t="str">
        <f t="shared" si="24"/>
        <v>CY19</v>
      </c>
      <c r="G101" s="178" t="str">
        <f t="shared" si="24"/>
        <v>CY19</v>
      </c>
      <c r="H101" s="178" t="str">
        <f t="shared" si="24"/>
        <v>CY18</v>
      </c>
      <c r="I101" s="196"/>
      <c r="J101" s="177" t="str">
        <f t="shared" si="25"/>
        <v>CY19</v>
      </c>
      <c r="K101" s="178" t="str">
        <f t="shared" si="25"/>
        <v>CY19</v>
      </c>
      <c r="L101" s="178" t="str">
        <f t="shared" si="25"/>
        <v>CY18</v>
      </c>
      <c r="M101" s="196"/>
      <c r="N101" s="177" t="str">
        <f t="shared" si="26"/>
        <v>CY19</v>
      </c>
      <c r="O101" s="178" t="str">
        <f t="shared" si="26"/>
        <v>CY19</v>
      </c>
      <c r="P101" s="178" t="str">
        <f t="shared" si="26"/>
        <v>CY18</v>
      </c>
      <c r="Q101" s="196"/>
      <c r="R101" s="177" t="str">
        <f t="shared" si="27"/>
        <v>CY19</v>
      </c>
      <c r="S101" s="178" t="str">
        <f t="shared" si="27"/>
        <v>CY19</v>
      </c>
      <c r="T101" s="178" t="str">
        <f t="shared" si="27"/>
        <v>CY18</v>
      </c>
      <c r="U101" s="196"/>
      <c r="V101" s="177" t="str">
        <f t="shared" si="28"/>
        <v>CY19</v>
      </c>
      <c r="W101" s="178" t="str">
        <f t="shared" si="28"/>
        <v>CY19</v>
      </c>
      <c r="X101" s="178" t="str">
        <f t="shared" si="28"/>
        <v>CY18</v>
      </c>
      <c r="Y101" s="196"/>
    </row>
    <row r="102" spans="1:27" x14ac:dyDescent="0.25">
      <c r="A102" s="176"/>
      <c r="B102" s="177" t="str">
        <f t="shared" si="23"/>
        <v>Y-T-D(Dec)</v>
      </c>
      <c r="C102" s="178" t="str">
        <f t="shared" si="23"/>
        <v>Y-T-D(Dec)</v>
      </c>
      <c r="D102" s="178" t="str">
        <f t="shared" si="23"/>
        <v>Y-T-D(Dec)</v>
      </c>
      <c r="E102" s="179"/>
      <c r="F102" s="177" t="str">
        <f t="shared" si="24"/>
        <v>Y-T-D(Dec)</v>
      </c>
      <c r="G102" s="178" t="str">
        <f t="shared" si="24"/>
        <v>Y-T-D(Dec)</v>
      </c>
      <c r="H102" s="178" t="str">
        <f t="shared" si="24"/>
        <v>Y-T-D(Dec)</v>
      </c>
      <c r="I102" s="179"/>
      <c r="J102" s="177" t="str">
        <f t="shared" si="25"/>
        <v>Y-T-D(Dec)</v>
      </c>
      <c r="K102" s="178" t="str">
        <f t="shared" si="25"/>
        <v>Y-T-D(Dec)</v>
      </c>
      <c r="L102" s="178" t="str">
        <f t="shared" si="25"/>
        <v>Y-T-D(Dec)</v>
      </c>
      <c r="M102" s="179"/>
      <c r="N102" s="177" t="str">
        <f t="shared" si="26"/>
        <v>Y-T-D(Dec)</v>
      </c>
      <c r="O102" s="178" t="str">
        <f t="shared" si="26"/>
        <v>Y-T-D(Dec)</v>
      </c>
      <c r="P102" s="178" t="str">
        <f t="shared" si="26"/>
        <v>Y-T-D(Dec)</v>
      </c>
      <c r="Q102" s="179"/>
      <c r="R102" s="177" t="str">
        <f t="shared" si="27"/>
        <v>Y-T-D(Dec)</v>
      </c>
      <c r="S102" s="178" t="str">
        <f t="shared" si="27"/>
        <v>Y-T-D(Dec)</v>
      </c>
      <c r="T102" s="178" t="str">
        <f t="shared" si="27"/>
        <v>Y-T-D(Dec)</v>
      </c>
      <c r="U102" s="179"/>
      <c r="V102" s="177" t="str">
        <f t="shared" si="28"/>
        <v>Y-T-D(Dec)</v>
      </c>
      <c r="W102" s="178" t="str">
        <f t="shared" si="28"/>
        <v>Y-T-D(Dec)</v>
      </c>
      <c r="X102" s="178" t="str">
        <f t="shared" si="28"/>
        <v>Y-T-D(Dec)</v>
      </c>
      <c r="Y102" s="179"/>
    </row>
    <row r="103" spans="1:27" x14ac:dyDescent="0.25">
      <c r="A103" s="176"/>
      <c r="B103" s="197" t="s">
        <v>4</v>
      </c>
      <c r="C103" s="198" t="s">
        <v>4</v>
      </c>
      <c r="D103" s="198" t="s">
        <v>58</v>
      </c>
      <c r="E103" s="179" t="s">
        <v>1168</v>
      </c>
      <c r="F103" s="197" t="s">
        <v>4</v>
      </c>
      <c r="G103" s="198" t="s">
        <v>4</v>
      </c>
      <c r="H103" s="198" t="s">
        <v>58</v>
      </c>
      <c r="I103" s="179" t="s">
        <v>1169</v>
      </c>
      <c r="J103" s="197" t="s">
        <v>4</v>
      </c>
      <c r="K103" s="198" t="s">
        <v>4</v>
      </c>
      <c r="L103" s="198" t="s">
        <v>58</v>
      </c>
      <c r="M103" s="179"/>
      <c r="N103" s="197" t="s">
        <v>4</v>
      </c>
      <c r="O103" s="198" t="s">
        <v>4</v>
      </c>
      <c r="P103" s="198" t="s">
        <v>58</v>
      </c>
      <c r="Q103" s="179"/>
      <c r="R103" s="197" t="s">
        <v>4</v>
      </c>
      <c r="S103" s="198" t="s">
        <v>4</v>
      </c>
      <c r="T103" s="198" t="s">
        <v>58</v>
      </c>
      <c r="U103" s="179"/>
      <c r="V103" s="197" t="s">
        <v>4</v>
      </c>
      <c r="W103" s="198" t="s">
        <v>4</v>
      </c>
      <c r="X103" s="198" t="s">
        <v>58</v>
      </c>
      <c r="Y103" s="179"/>
    </row>
    <row r="104" spans="1:27" x14ac:dyDescent="0.25">
      <c r="A104" s="176"/>
      <c r="B104" s="10" t="s">
        <v>7</v>
      </c>
      <c r="C104" s="8" t="s">
        <v>7</v>
      </c>
      <c r="D104" s="198" t="s">
        <v>59</v>
      </c>
      <c r="E104" s="179"/>
      <c r="F104" s="10" t="s">
        <v>7</v>
      </c>
      <c r="G104" s="8" t="s">
        <v>7</v>
      </c>
      <c r="H104" s="198" t="s">
        <v>59</v>
      </c>
      <c r="I104" s="179"/>
      <c r="J104" s="10" t="s">
        <v>7</v>
      </c>
      <c r="K104" s="8" t="s">
        <v>7</v>
      </c>
      <c r="L104" s="198" t="s">
        <v>59</v>
      </c>
      <c r="M104" s="179"/>
      <c r="N104" s="10" t="s">
        <v>7</v>
      </c>
      <c r="O104" s="8" t="s">
        <v>7</v>
      </c>
      <c r="P104" s="198" t="s">
        <v>59</v>
      </c>
      <c r="Q104" s="179"/>
      <c r="R104" s="10" t="s">
        <v>7</v>
      </c>
      <c r="S104" s="8" t="s">
        <v>7</v>
      </c>
      <c r="T104" s="198" t="s">
        <v>59</v>
      </c>
      <c r="U104" s="179"/>
      <c r="V104" s="10" t="s">
        <v>7</v>
      </c>
      <c r="W104" s="8" t="s">
        <v>7</v>
      </c>
      <c r="X104" s="198" t="s">
        <v>59</v>
      </c>
      <c r="Y104" s="179"/>
    </row>
    <row r="105" spans="1:27" ht="13" thickBot="1" x14ac:dyDescent="0.3">
      <c r="A105" s="167"/>
      <c r="B105" s="10" t="s">
        <v>502</v>
      </c>
      <c r="C105" s="622" t="s">
        <v>1276</v>
      </c>
      <c r="D105" s="170"/>
      <c r="E105" s="179" t="s">
        <v>1251</v>
      </c>
      <c r="F105" s="10" t="s">
        <v>502</v>
      </c>
      <c r="G105" s="622" t="s">
        <v>1276</v>
      </c>
      <c r="H105" s="170"/>
      <c r="I105" s="179" t="s">
        <v>1251</v>
      </c>
      <c r="J105" s="10" t="s">
        <v>502</v>
      </c>
      <c r="K105" s="622" t="s">
        <v>1276</v>
      </c>
      <c r="L105" s="170"/>
      <c r="M105" s="179" t="s">
        <v>1251</v>
      </c>
      <c r="N105" s="10" t="s">
        <v>502</v>
      </c>
      <c r="O105" s="622" t="s">
        <v>1276</v>
      </c>
      <c r="P105" s="170"/>
      <c r="Q105" s="179" t="s">
        <v>1251</v>
      </c>
      <c r="R105" s="10" t="s">
        <v>502</v>
      </c>
      <c r="S105" s="622" t="s">
        <v>1276</v>
      </c>
      <c r="T105" s="170"/>
      <c r="U105" s="179" t="s">
        <v>1251</v>
      </c>
      <c r="V105" s="10" t="s">
        <v>502</v>
      </c>
      <c r="W105" s="622" t="s">
        <v>1276</v>
      </c>
      <c r="X105" s="170"/>
      <c r="Y105" s="179" t="s">
        <v>1251</v>
      </c>
    </row>
    <row r="106" spans="1:27" ht="16.5" thickTop="1" thickBot="1" x14ac:dyDescent="0.4">
      <c r="A106" s="568" t="str">
        <f t="shared" ref="A106:D115" si="29">A49</f>
        <v>BAs for GSR w/o ABS</v>
      </c>
      <c r="B106" s="569">
        <f t="shared" si="29"/>
        <v>29580.198806914839</v>
      </c>
      <c r="C106" s="570">
        <f t="shared" si="29"/>
        <v>0.38372244749578094</v>
      </c>
      <c r="D106" s="570">
        <f t="shared" si="29"/>
        <v>0.29232878788221622</v>
      </c>
      <c r="E106" s="571">
        <f>IF(ISERROR(C106/D106-1),"n.a.",C106/D106-1)</f>
        <v>0.31263995679545808</v>
      </c>
      <c r="F106" s="569">
        <f t="shared" ref="F106:H120" si="30">F49</f>
        <v>6188.6463999999996</v>
      </c>
      <c r="G106" s="570">
        <f t="shared" si="30"/>
        <v>-2.1279209594812888E-3</v>
      </c>
      <c r="H106" s="570">
        <f t="shared" si="30"/>
        <v>-0.20790309318187175</v>
      </c>
      <c r="I106" s="571">
        <f>IF(ISERROR(G106/H106-1),"n.a.",G106/H106-1)</f>
        <v>-0.98976484223051076</v>
      </c>
      <c r="J106" s="569">
        <f t="shared" ref="J106:L120" si="31">J49</f>
        <v>1002.243074</v>
      </c>
      <c r="K106" s="570">
        <f t="shared" si="31"/>
        <v>0.33457466925832796</v>
      </c>
      <c r="L106" s="570">
        <f t="shared" si="31"/>
        <v>0.4519941979452145</v>
      </c>
      <c r="M106" s="571">
        <f>IF(ISERROR(K106/L106-1),"n.a.",K106/L106-1)</f>
        <v>-0.25978105298846954</v>
      </c>
      <c r="N106" s="569">
        <f t="shared" ref="N106:P120" si="32">N49</f>
        <v>1867.274412</v>
      </c>
      <c r="O106" s="570">
        <f t="shared" si="32"/>
        <v>0.50883992620148433</v>
      </c>
      <c r="P106" s="570">
        <f t="shared" si="32"/>
        <v>0.51513101752407031</v>
      </c>
      <c r="Q106" s="571">
        <f>IF(ISERROR(O106/P106-1),"n.a.",O106/P106-1)</f>
        <v>-1.2212604383295633E-2</v>
      </c>
      <c r="R106" s="569">
        <f t="shared" ref="R106:T120" si="33">R49</f>
        <v>11445.170092914837</v>
      </c>
      <c r="S106" s="570">
        <f t="shared" si="33"/>
        <v>0.56546138317890138</v>
      </c>
      <c r="T106" s="570">
        <f t="shared" si="33"/>
        <v>0.4507425705639605</v>
      </c>
      <c r="U106" s="572">
        <f>IF(ISERROR(S106/T106-1),"n.a.",S106/T106-1)</f>
        <v>0.25451071211535869</v>
      </c>
      <c r="V106" s="569">
        <f t="shared" ref="V106:X120" si="34">V49</f>
        <v>9076.8648280000016</v>
      </c>
      <c r="W106" s="570">
        <f t="shared" si="34"/>
        <v>0.39732712471424508</v>
      </c>
      <c r="X106" s="570">
        <f t="shared" si="34"/>
        <v>0.24100650287995129</v>
      </c>
      <c r="Y106" s="572">
        <f>IF(ISERROR(W106/X106-1),"n.a.",W106/X106-1)</f>
        <v>0.64861578408180653</v>
      </c>
      <c r="AA106" s="603">
        <f>+B106-F106-J106-N106-R106-V106</f>
        <v>0</v>
      </c>
    </row>
    <row r="107" spans="1:27" ht="13.5" thickTop="1" x14ac:dyDescent="0.3">
      <c r="A107" s="559" t="str">
        <f t="shared" si="29"/>
        <v>BU Surveying &amp; Engineering w IDS</v>
      </c>
      <c r="B107" s="560">
        <f t="shared" si="29"/>
        <v>15219.149294000001</v>
      </c>
      <c r="C107" s="561">
        <f t="shared" si="29"/>
        <v>0.38598805953625653</v>
      </c>
      <c r="D107" s="561">
        <f t="shared" si="29"/>
        <v>0.34038658452447101</v>
      </c>
      <c r="E107" s="562">
        <f t="shared" ref="E107:E122" si="35">IF(ISERROR(C107/D107-1),"n.a.",C107/D107-1)</f>
        <v>0.1339696600425424</v>
      </c>
      <c r="F107" s="560">
        <f t="shared" si="30"/>
        <v>878.02966999999978</v>
      </c>
      <c r="G107" s="561">
        <f t="shared" si="30"/>
        <v>-1.0066332451648994</v>
      </c>
      <c r="H107" s="561">
        <f t="shared" si="30"/>
        <v>-1.1572917398717355</v>
      </c>
      <c r="I107" s="562">
        <f t="shared" ref="I107:I122" si="36">IF(ISERROR(G107/H107-1),"n.a.",G107/H107-1)</f>
        <v>-0.13018194938774375</v>
      </c>
      <c r="J107" s="560">
        <f t="shared" si="31"/>
        <v>233.82657700000004</v>
      </c>
      <c r="K107" s="561">
        <f t="shared" si="31"/>
        <v>-0.20863680521654299</v>
      </c>
      <c r="L107" s="561">
        <f t="shared" si="31"/>
        <v>0.48215779573559253</v>
      </c>
      <c r="M107" s="562">
        <f t="shared" ref="M107:M122" si="37">IF(ISERROR(K107/L107-1),"n.a.",K107/L107-1)</f>
        <v>-1.4327147814715744</v>
      </c>
      <c r="N107" s="560">
        <f t="shared" si="32"/>
        <v>1447.0676500000002</v>
      </c>
      <c r="O107" s="561">
        <f t="shared" si="32"/>
        <v>0.49634933791796115</v>
      </c>
      <c r="P107" s="561">
        <f t="shared" si="32"/>
        <v>0.49549707317113983</v>
      </c>
      <c r="Q107" s="562">
        <f t="shared" ref="Q107:Q122" si="38">IF(ISERROR(O107/P107-1),"n.a.",O107/P107-1)</f>
        <v>1.7200197397069239E-3</v>
      </c>
      <c r="R107" s="560">
        <f t="shared" si="33"/>
        <v>7307.0371699999987</v>
      </c>
      <c r="S107" s="561">
        <f t="shared" si="33"/>
        <v>0.51635201138575859</v>
      </c>
      <c r="T107" s="561">
        <f t="shared" si="33"/>
        <v>0.30680780315404038</v>
      </c>
      <c r="U107" s="562">
        <f t="shared" ref="U107:U122" si="39">IF(ISERROR(S107/T107-1),"n.a.",S107/T107-1)</f>
        <v>0.68298200396979936</v>
      </c>
      <c r="V107" s="560">
        <f t="shared" si="34"/>
        <v>5353.1882269999996</v>
      </c>
      <c r="W107" s="561">
        <f t="shared" si="34"/>
        <v>0.43260092521435894</v>
      </c>
      <c r="X107" s="561">
        <f t="shared" si="34"/>
        <v>0.35503880757764117</v>
      </c>
      <c r="Y107" s="562">
        <f t="shared" ref="Y107:Y109" si="40">IF(ISERROR(W107/X107-1),"n.a.",W107/X107-1)</f>
        <v>0.21846095689062439</v>
      </c>
      <c r="AA107" s="603">
        <f t="shared" ref="AA107:AA122" si="41">+B107-F107-J107-N107-R107-V107</f>
        <v>0</v>
      </c>
    </row>
    <row r="108" spans="1:27" ht="13" x14ac:dyDescent="0.3">
      <c r="A108" s="412" t="str">
        <f t="shared" si="29"/>
        <v>BU GMAT Solutions w IDS</v>
      </c>
      <c r="B108" s="428">
        <f t="shared" si="29"/>
        <v>671.49607900000001</v>
      </c>
      <c r="C108" s="410">
        <f t="shared" si="29"/>
        <v>0.49311321316902251</v>
      </c>
      <c r="D108" s="410">
        <f t="shared" si="29"/>
        <v>0.3627168293538986</v>
      </c>
      <c r="E108" s="411">
        <f t="shared" si="35"/>
        <v>0.35949912786621119</v>
      </c>
      <c r="F108" s="428">
        <f t="shared" si="30"/>
        <v>64.506959999999992</v>
      </c>
      <c r="G108" s="410">
        <f t="shared" si="30"/>
        <v>-8.9588980042407979E-2</v>
      </c>
      <c r="H108" s="410">
        <f t="shared" si="30"/>
        <v>-2.8916880456886274</v>
      </c>
      <c r="I108" s="411">
        <f t="shared" si="36"/>
        <v>-0.96901844921481728</v>
      </c>
      <c r="J108" s="428">
        <f t="shared" si="31"/>
        <v>47.944489999999995</v>
      </c>
      <c r="K108" s="410">
        <f t="shared" si="31"/>
        <v>0.92776458775554815</v>
      </c>
      <c r="L108" s="410">
        <f t="shared" si="31"/>
        <v>0.74182843463760539</v>
      </c>
      <c r="M108" s="411">
        <f t="shared" si="37"/>
        <v>0.25064576179096654</v>
      </c>
      <c r="N108" s="428">
        <f t="shared" si="32"/>
        <v>53.518029999999996</v>
      </c>
      <c r="O108" s="410">
        <f t="shared" si="32"/>
        <v>0.92013999767928678</v>
      </c>
      <c r="P108" s="410">
        <f t="shared" si="32"/>
        <v>0.66806321463902507</v>
      </c>
      <c r="Q108" s="411">
        <f t="shared" si="38"/>
        <v>0.37732474639614222</v>
      </c>
      <c r="R108" s="428">
        <f t="shared" si="33"/>
        <v>310.39368999999999</v>
      </c>
      <c r="S108" s="410">
        <f t="shared" si="33"/>
        <v>0.77460730596681926</v>
      </c>
      <c r="T108" s="410">
        <f t="shared" si="33"/>
        <v>0.6573655765535108</v>
      </c>
      <c r="U108" s="411">
        <f t="shared" si="39"/>
        <v>0.17835088053742165</v>
      </c>
      <c r="V108" s="428">
        <f t="shared" si="34"/>
        <v>195.13290900000001</v>
      </c>
      <c r="W108" s="410">
        <f t="shared" si="34"/>
        <v>1.4063244955396601E-2</v>
      </c>
      <c r="X108" s="410">
        <f t="shared" si="34"/>
        <v>-0.42125959209866159</v>
      </c>
      <c r="Y108" s="411">
        <f t="shared" si="40"/>
        <v>-1.0333837975898312</v>
      </c>
      <c r="AA108" s="603">
        <f t="shared" si="41"/>
        <v>0</v>
      </c>
    </row>
    <row r="109" spans="1:27" ht="13" x14ac:dyDescent="0.3">
      <c r="A109" s="412" t="str">
        <f t="shared" si="29"/>
        <v>BU Construction &amp; Engineering w IDS</v>
      </c>
      <c r="B109" s="428">
        <f t="shared" si="29"/>
        <v>196.13291800000002</v>
      </c>
      <c r="C109" s="410">
        <f t="shared" si="29"/>
        <v>0.4237280059902041</v>
      </c>
      <c r="D109" s="410">
        <f t="shared" si="29"/>
        <v>0.27776592468336697</v>
      </c>
      <c r="E109" s="411">
        <f t="shared" si="35"/>
        <v>0.5254859157876306</v>
      </c>
      <c r="F109" s="428">
        <f t="shared" si="30"/>
        <v>27.59938</v>
      </c>
      <c r="G109" s="410">
        <f t="shared" si="30"/>
        <v>0.31714800498607104</v>
      </c>
      <c r="H109" s="410">
        <f t="shared" si="30"/>
        <v>-0.4232868565753054</v>
      </c>
      <c r="I109" s="411">
        <f t="shared" si="36"/>
        <v>-1.7492507741724515</v>
      </c>
      <c r="J109" s="428">
        <f t="shared" si="31"/>
        <v>1.49976</v>
      </c>
      <c r="K109" s="410">
        <f t="shared" si="31"/>
        <v>0.45555955619565797</v>
      </c>
      <c r="L109" s="410">
        <f t="shared" si="31"/>
        <v>0.4807420131823289</v>
      </c>
      <c r="M109" s="411">
        <f t="shared" si="37"/>
        <v>-5.238247603943047E-2</v>
      </c>
      <c r="N109" s="428">
        <f t="shared" si="32"/>
        <v>4.3623790000000007</v>
      </c>
      <c r="O109" s="410">
        <f t="shared" si="32"/>
        <v>0.12406945843082408</v>
      </c>
      <c r="P109" s="410">
        <f t="shared" si="32"/>
        <v>0.36022045964920268</v>
      </c>
      <c r="Q109" s="411">
        <f t="shared" si="38"/>
        <v>-0.65557353807263485</v>
      </c>
      <c r="R109" s="428">
        <f t="shared" si="33"/>
        <v>29.828337000000001</v>
      </c>
      <c r="S109" s="410">
        <f t="shared" si="33"/>
        <v>0.46859779678632429</v>
      </c>
      <c r="T109" s="410">
        <f t="shared" si="33"/>
        <v>0.47074222324895376</v>
      </c>
      <c r="U109" s="411">
        <f t="shared" si="39"/>
        <v>-4.5554155899361071E-3</v>
      </c>
      <c r="V109" s="428">
        <f t="shared" si="34"/>
        <v>132.843062</v>
      </c>
      <c r="W109" s="410">
        <f t="shared" si="34"/>
        <v>0.44527700624160377</v>
      </c>
      <c r="X109" s="410">
        <f t="shared" si="34"/>
        <v>0.17860759671845594</v>
      </c>
      <c r="Y109" s="411">
        <f t="shared" si="40"/>
        <v>1.4930462893104495</v>
      </c>
      <c r="AA109" s="603">
        <f t="shared" si="41"/>
        <v>0</v>
      </c>
    </row>
    <row r="110" spans="1:27" ht="13" x14ac:dyDescent="0.3">
      <c r="A110" s="412" t="str">
        <f t="shared" si="29"/>
        <v>BU Terrestrial Laser Scanning w IDS</v>
      </c>
      <c r="B110" s="428">
        <f t="shared" si="29"/>
        <v>3613.5057669999997</v>
      </c>
      <c r="C110" s="410">
        <f t="shared" si="29"/>
        <v>0.50536851648630443</v>
      </c>
      <c r="D110" s="410">
        <f t="shared" si="29"/>
        <v>0.41940917438558484</v>
      </c>
      <c r="E110" s="411">
        <f>IF(ISERROR(C110/D110-1),"n.a.",C110/D110-1)</f>
        <v>0.20495341387475863</v>
      </c>
      <c r="F110" s="428">
        <f t="shared" si="30"/>
        <v>991.40536000000009</v>
      </c>
      <c r="G110" s="410">
        <f t="shared" si="30"/>
        <v>0.39405144235867146</v>
      </c>
      <c r="H110" s="410">
        <f t="shared" si="30"/>
        <v>0.21943440661455843</v>
      </c>
      <c r="I110" s="411">
        <f>IF(ISERROR(G110/H110-1),"n.a.",G110/H110-1)</f>
        <v>0.79575960050254047</v>
      </c>
      <c r="J110" s="428">
        <f t="shared" si="31"/>
        <v>147.28254000000001</v>
      </c>
      <c r="K110" s="410">
        <f t="shared" si="31"/>
        <v>0.39818053110708168</v>
      </c>
      <c r="L110" s="410">
        <f t="shared" si="31"/>
        <v>0.65240929592945607</v>
      </c>
      <c r="M110" s="411">
        <f>IF(ISERROR(K110/L110-1),"n.a.",K110/L110-1)</f>
        <v>-0.38967679707902836</v>
      </c>
      <c r="N110" s="428">
        <f t="shared" si="32"/>
        <v>76.019280000000009</v>
      </c>
      <c r="O110" s="410">
        <f t="shared" si="32"/>
        <v>0.67072011205578363</v>
      </c>
      <c r="P110" s="410">
        <f t="shared" si="32"/>
        <v>0.66704809051608449</v>
      </c>
      <c r="Q110" s="411">
        <f>IF(ISERROR(O110/P110-1),"n.a.",O110/P110-1)</f>
        <v>5.5048827691841495E-3</v>
      </c>
      <c r="R110" s="428">
        <f t="shared" si="33"/>
        <v>779.14855599999999</v>
      </c>
      <c r="S110" s="410">
        <f t="shared" si="33"/>
        <v>0.68614080316668147</v>
      </c>
      <c r="T110" s="410">
        <f t="shared" si="33"/>
        <v>0.54574534553687259</v>
      </c>
      <c r="U110" s="411">
        <f>IF(ISERROR(S110/T110-1),"n.a.",S110/T110-1)</f>
        <v>0.25725452132202054</v>
      </c>
      <c r="V110" s="428">
        <f t="shared" si="34"/>
        <v>1619.6500309999999</v>
      </c>
      <c r="W110" s="410">
        <f t="shared" si="34"/>
        <v>0.4885308588700773</v>
      </c>
      <c r="X110" s="410">
        <f t="shared" si="34"/>
        <v>0.34630830537263446</v>
      </c>
      <c r="Y110" s="411">
        <f>IF(ISERROR(W110/X110-1),"n.a.",W110/X110-1)</f>
        <v>0.41068190190936549</v>
      </c>
      <c r="AA110" s="603">
        <f t="shared" si="41"/>
        <v>0</v>
      </c>
    </row>
    <row r="111" spans="1:27" ht="13" x14ac:dyDescent="0.3">
      <c r="A111" s="412" t="str">
        <f t="shared" si="29"/>
        <v>BU M3D/UAV</v>
      </c>
      <c r="B111" s="428">
        <f t="shared" si="29"/>
        <v>928.11778491483744</v>
      </c>
      <c r="C111" s="410">
        <f t="shared" si="29"/>
        <v>0.20209748497785118</v>
      </c>
      <c r="D111" s="410">
        <f t="shared" si="29"/>
        <v>0.21936041217946542</v>
      </c>
      <c r="E111" s="411">
        <f>IF(ISERROR(C111/D111-1),"n.a.",C111/D111-1)</f>
        <v>-7.8696639152423309E-2</v>
      </c>
      <c r="F111" s="428">
        <f t="shared" si="30"/>
        <v>0</v>
      </c>
      <c r="G111" s="410">
        <f t="shared" si="30"/>
        <v>0</v>
      </c>
      <c r="H111" s="410">
        <f t="shared" si="30"/>
        <v>0</v>
      </c>
      <c r="I111" s="411" t="str">
        <f>IF(ISERROR(G111/H111-1),"n.a.",G111/H111-1)</f>
        <v>n.a.</v>
      </c>
      <c r="J111" s="428">
        <f t="shared" si="31"/>
        <v>3.8989999999999997E-2</v>
      </c>
      <c r="K111" s="410">
        <f t="shared" si="31"/>
        <v>4.8704796101564503</v>
      </c>
      <c r="L111" s="410">
        <f t="shared" si="31"/>
        <v>8.0977785576092831</v>
      </c>
      <c r="M111" s="411">
        <f>IF(ISERROR(K111/L111-1),"n.a.",K111/L111-1)</f>
        <v>-0.39854126962019965</v>
      </c>
      <c r="N111" s="428">
        <f t="shared" si="32"/>
        <v>0</v>
      </c>
      <c r="O111" s="410">
        <f t="shared" si="32"/>
        <v>0</v>
      </c>
      <c r="P111" s="410">
        <f t="shared" si="32"/>
        <v>1</v>
      </c>
      <c r="Q111" s="411">
        <f>IF(ISERROR(O111/P111-1),"n.a.",O111/P111-1)</f>
        <v>-1</v>
      </c>
      <c r="R111" s="428">
        <f t="shared" si="33"/>
        <v>464.59031491483745</v>
      </c>
      <c r="S111" s="410">
        <f t="shared" si="33"/>
        <v>0.60194770204945425</v>
      </c>
      <c r="T111" s="410">
        <f t="shared" si="33"/>
        <v>0.78640864166115898</v>
      </c>
      <c r="U111" s="411">
        <f>IF(ISERROR(S111/T111-1),"n.a.",S111/T111-1)</f>
        <v>-0.23456118084112265</v>
      </c>
      <c r="V111" s="428">
        <f t="shared" si="34"/>
        <v>463.48848000000004</v>
      </c>
      <c r="W111" s="410">
        <f t="shared" si="34"/>
        <v>0.11196999060383102</v>
      </c>
      <c r="X111" s="410">
        <f t="shared" si="34"/>
        <v>4.0947047315213547</v>
      </c>
      <c r="Y111" s="411">
        <f>IF(ISERROR(W111/X111-1),"n.a.",W111/X111-1)</f>
        <v>-0.97265492924511077</v>
      </c>
      <c r="AA111" s="603">
        <f t="shared" si="41"/>
        <v>0</v>
      </c>
    </row>
    <row r="112" spans="1:27" ht="13" x14ac:dyDescent="0.3">
      <c r="A112" s="412" t="str">
        <f t="shared" si="29"/>
        <v>BU Machine Control Construction w IDS</v>
      </c>
      <c r="B112" s="428">
        <f t="shared" si="29"/>
        <v>2930.2835460000006</v>
      </c>
      <c r="C112" s="410">
        <f t="shared" si="29"/>
        <v>0.49687555773828435</v>
      </c>
      <c r="D112" s="410">
        <f t="shared" si="29"/>
        <v>-4.197278027462132E-2</v>
      </c>
      <c r="E112" s="411">
        <f t="shared" si="35"/>
        <v>-12.838042523923969</v>
      </c>
      <c r="F112" s="428">
        <f t="shared" si="30"/>
        <v>318.67762099999999</v>
      </c>
      <c r="G112" s="410">
        <f t="shared" si="30"/>
        <v>-0.12711282377173927</v>
      </c>
      <c r="H112" s="410">
        <f t="shared" si="30"/>
        <v>-5.0176635245303931</v>
      </c>
      <c r="I112" s="411">
        <f t="shared" si="36"/>
        <v>-0.97466692950806499</v>
      </c>
      <c r="J112" s="428">
        <f t="shared" si="31"/>
        <v>672.58872000000008</v>
      </c>
      <c r="K112" s="410">
        <f t="shared" si="31"/>
        <v>0.55267213372237345</v>
      </c>
      <c r="L112" s="410">
        <f t="shared" si="31"/>
        <v>0.33114045152576044</v>
      </c>
      <c r="M112" s="411">
        <f t="shared" si="37"/>
        <v>0.66899613495084997</v>
      </c>
      <c r="N112" s="428">
        <f t="shared" si="32"/>
        <v>0.8451249999999999</v>
      </c>
      <c r="O112" s="410">
        <f t="shared" si="32"/>
        <v>-3.1608282798402603</v>
      </c>
      <c r="P112" s="410">
        <f t="shared" si="32"/>
        <v>0.67444614537001024</v>
      </c>
      <c r="Q112" s="411">
        <f t="shared" si="38"/>
        <v>-5.6865539992169234</v>
      </c>
      <c r="R112" s="428">
        <f t="shared" si="33"/>
        <v>1404.8569530000002</v>
      </c>
      <c r="S112" s="410">
        <f t="shared" si="33"/>
        <v>0.72025670502553996</v>
      </c>
      <c r="T112" s="410">
        <f t="shared" si="33"/>
        <v>0.58827425834125635</v>
      </c>
      <c r="U112" s="411">
        <f t="shared" si="39"/>
        <v>0.22435529825226674</v>
      </c>
      <c r="V112" s="428">
        <f t="shared" si="34"/>
        <v>533.31512699999996</v>
      </c>
      <c r="W112" s="410">
        <f t="shared" si="34"/>
        <v>0.21673282769689306</v>
      </c>
      <c r="X112" s="410">
        <f t="shared" si="34"/>
        <v>-1.9892293223149664</v>
      </c>
      <c r="Y112" s="411">
        <f t="shared" ref="Y112:Y120" si="42">IF(ISERROR(W112/X112-1),"n.a.",W112/X112-1)</f>
        <v>-1.108953163552139</v>
      </c>
      <c r="AA112" s="603">
        <f t="shared" si="41"/>
        <v>0</v>
      </c>
    </row>
    <row r="113" spans="1:29" ht="13" x14ac:dyDescent="0.3">
      <c r="A113" s="412" t="str">
        <f t="shared" si="29"/>
        <v>BU Measuring Tools w IDS</v>
      </c>
      <c r="B113" s="428">
        <f t="shared" si="29"/>
        <v>1031.3489550000002</v>
      </c>
      <c r="C113" s="410">
        <f t="shared" si="29"/>
        <v>0.47535926138797485</v>
      </c>
      <c r="D113" s="410">
        <f t="shared" si="29"/>
        <v>0.41798974273409972</v>
      </c>
      <c r="E113" s="411">
        <f t="shared" si="35"/>
        <v>0.1372510202729309</v>
      </c>
      <c r="F113" s="428">
        <f t="shared" si="30"/>
        <v>83.89443</v>
      </c>
      <c r="G113" s="410">
        <f t="shared" si="30"/>
        <v>2.8840730570467078E-2</v>
      </c>
      <c r="H113" s="410">
        <f t="shared" si="30"/>
        <v>-2.4372496253204905</v>
      </c>
      <c r="I113" s="411">
        <f t="shared" si="36"/>
        <v>-1.0118333100847947</v>
      </c>
      <c r="J113" s="428">
        <f t="shared" si="31"/>
        <v>37.730819999999994</v>
      </c>
      <c r="K113" s="410">
        <f t="shared" si="31"/>
        <v>0.61528336781442883</v>
      </c>
      <c r="L113" s="410">
        <f t="shared" si="31"/>
        <v>0.62148205741293439</v>
      </c>
      <c r="M113" s="411">
        <f t="shared" si="37"/>
        <v>-9.9740443421795222E-3</v>
      </c>
      <c r="N113" s="428">
        <f t="shared" si="32"/>
        <v>81.753010000000003</v>
      </c>
      <c r="O113" s="410">
        <f t="shared" si="32"/>
        <v>0.64742129983960228</v>
      </c>
      <c r="P113" s="410">
        <f t="shared" si="32"/>
        <v>0.62977642297371728</v>
      </c>
      <c r="Q113" s="411">
        <f t="shared" si="38"/>
        <v>2.801768408948746E-2</v>
      </c>
      <c r="R113" s="428">
        <f t="shared" si="33"/>
        <v>421.06226000000004</v>
      </c>
      <c r="S113" s="410">
        <f t="shared" si="33"/>
        <v>0.59881685905547544</v>
      </c>
      <c r="T113" s="410">
        <f t="shared" si="33"/>
        <v>0.44656125659075929</v>
      </c>
      <c r="U113" s="411">
        <f t="shared" si="39"/>
        <v>0.34095121378666149</v>
      </c>
      <c r="V113" s="428">
        <f t="shared" si="34"/>
        <v>406.908435</v>
      </c>
      <c r="W113" s="410">
        <f t="shared" si="34"/>
        <v>0.39212442187409274</v>
      </c>
      <c r="X113" s="410">
        <f t="shared" si="34"/>
        <v>0.46589305784912149</v>
      </c>
      <c r="Y113" s="411">
        <f t="shared" si="42"/>
        <v>-0.15833813089122817</v>
      </c>
      <c r="AA113" s="603">
        <f t="shared" si="41"/>
        <v>0</v>
      </c>
    </row>
    <row r="114" spans="1:29" ht="13" x14ac:dyDescent="0.3">
      <c r="A114" s="412" t="str">
        <f t="shared" si="29"/>
        <v>BU Construction Tools w IDS</v>
      </c>
      <c r="B114" s="428">
        <f t="shared" si="29"/>
        <v>773.33423999999991</v>
      </c>
      <c r="C114" s="410">
        <f t="shared" si="29"/>
        <v>0.37303315022122946</v>
      </c>
      <c r="D114" s="410">
        <f t="shared" si="29"/>
        <v>0.16710397923216211</v>
      </c>
      <c r="E114" s="411">
        <f t="shared" si="35"/>
        <v>1.2323415153565214</v>
      </c>
      <c r="F114" s="428">
        <f t="shared" si="30"/>
        <v>15.87696</v>
      </c>
      <c r="G114" s="410">
        <f t="shared" si="30"/>
        <v>-2.1853832843530774</v>
      </c>
      <c r="H114" s="410">
        <f t="shared" si="30"/>
        <v>-5.714937189303023</v>
      </c>
      <c r="I114" s="411">
        <f t="shared" si="36"/>
        <v>-0.61760152177287531</v>
      </c>
      <c r="J114" s="428">
        <f t="shared" si="31"/>
        <v>11.511710000000001</v>
      </c>
      <c r="K114" s="410">
        <f t="shared" si="31"/>
        <v>0.12826591357843453</v>
      </c>
      <c r="L114" s="410">
        <f t="shared" si="31"/>
        <v>0.44414490765557951</v>
      </c>
      <c r="M114" s="411">
        <f t="shared" si="37"/>
        <v>-0.71120706020139557</v>
      </c>
      <c r="N114" s="428">
        <f t="shared" si="32"/>
        <v>83.83129000000001</v>
      </c>
      <c r="O114" s="410">
        <f t="shared" si="32"/>
        <v>0.54982214874660762</v>
      </c>
      <c r="P114" s="410">
        <f t="shared" si="32"/>
        <v>0.48770858014631391</v>
      </c>
      <c r="Q114" s="411">
        <f t="shared" si="38"/>
        <v>0.1273579574541408</v>
      </c>
      <c r="R114" s="428">
        <f t="shared" si="33"/>
        <v>470.52401700000007</v>
      </c>
      <c r="S114" s="410">
        <f t="shared" si="33"/>
        <v>0.4363244629019648</v>
      </c>
      <c r="T114" s="410">
        <f t="shared" si="33"/>
        <v>0.15045239716984826</v>
      </c>
      <c r="U114" s="411">
        <f t="shared" si="39"/>
        <v>1.900083156597304</v>
      </c>
      <c r="V114" s="428">
        <f t="shared" si="34"/>
        <v>191.59026299999999</v>
      </c>
      <c r="W114" s="410">
        <f t="shared" si="34"/>
        <v>0.36696307323030658</v>
      </c>
      <c r="X114" s="410">
        <f t="shared" si="34"/>
        <v>0.34388830041235807</v>
      </c>
      <c r="Y114" s="411">
        <f t="shared" si="42"/>
        <v>6.7099615748135166E-2</v>
      </c>
      <c r="AA114" s="603">
        <f t="shared" si="41"/>
        <v>0</v>
      </c>
    </row>
    <row r="115" spans="1:29" ht="13" x14ac:dyDescent="0.3">
      <c r="A115" s="412" t="str">
        <f t="shared" si="29"/>
        <v>BU Detection w IDS</v>
      </c>
      <c r="B115" s="428">
        <f t="shared" si="29"/>
        <v>337.041584</v>
      </c>
      <c r="C115" s="410">
        <f t="shared" si="29"/>
        <v>0.48666364268153306</v>
      </c>
      <c r="D115" s="410">
        <f t="shared" si="29"/>
        <v>0.50069090669088734</v>
      </c>
      <c r="E115" s="411">
        <f t="shared" si="35"/>
        <v>-2.8015815390101229E-2</v>
      </c>
      <c r="F115" s="428">
        <f t="shared" si="30"/>
        <v>76.008760000000009</v>
      </c>
      <c r="G115" s="410">
        <f t="shared" si="30"/>
        <v>0.15799897415555808</v>
      </c>
      <c r="H115" s="410">
        <f t="shared" si="30"/>
        <v>0.28768755572080945</v>
      </c>
      <c r="I115" s="411">
        <f t="shared" si="36"/>
        <v>-0.45079663331391895</v>
      </c>
      <c r="J115" s="428">
        <f t="shared" si="31"/>
        <v>-7.9624899999999998</v>
      </c>
      <c r="K115" s="410">
        <f t="shared" si="31"/>
        <v>1</v>
      </c>
      <c r="L115" s="410">
        <f t="shared" si="31"/>
        <v>0.70139837932762816</v>
      </c>
      <c r="M115" s="411">
        <f t="shared" si="37"/>
        <v>0.42572328290609418</v>
      </c>
      <c r="N115" s="428">
        <f t="shared" si="32"/>
        <v>0</v>
      </c>
      <c r="O115" s="410">
        <f t="shared" si="32"/>
        <v>0</v>
      </c>
      <c r="P115" s="410">
        <f t="shared" si="32"/>
        <v>0.58451631623588229</v>
      </c>
      <c r="Q115" s="411">
        <f t="shared" si="38"/>
        <v>-1</v>
      </c>
      <c r="R115" s="428">
        <f t="shared" si="33"/>
        <v>173.64282</v>
      </c>
      <c r="S115" s="410">
        <f t="shared" si="33"/>
        <v>0.6070123141285082</v>
      </c>
      <c r="T115" s="410">
        <f t="shared" si="33"/>
        <v>0.58304875762062847</v>
      </c>
      <c r="U115" s="411">
        <f t="shared" si="39"/>
        <v>4.1100433187908569E-2</v>
      </c>
      <c r="V115" s="428">
        <f t="shared" si="34"/>
        <v>95.352493999999993</v>
      </c>
      <c r="W115" s="410">
        <f t="shared" si="34"/>
        <v>0.57235774973812292</v>
      </c>
      <c r="X115" s="410">
        <f t="shared" si="34"/>
        <v>0.45825596790194528</v>
      </c>
      <c r="Y115" s="411">
        <f t="shared" si="42"/>
        <v>0.24899137126042281</v>
      </c>
      <c r="AA115" s="603">
        <f t="shared" si="41"/>
        <v>0</v>
      </c>
    </row>
    <row r="116" spans="1:29" ht="13" x14ac:dyDescent="0.3">
      <c r="A116" s="540" t="s">
        <v>1288</v>
      </c>
      <c r="B116" s="428">
        <f t="shared" ref="B116:D120" si="43">B59</f>
        <v>223.96347000000003</v>
      </c>
      <c r="C116" s="410">
        <f t="shared" si="43"/>
        <v>0.65935439505331295</v>
      </c>
      <c r="D116" s="410">
        <f t="shared" si="43"/>
        <v>0.47149263843700218</v>
      </c>
      <c r="E116" s="411">
        <f t="shared" si="35"/>
        <v>0.39844048729810999</v>
      </c>
      <c r="F116" s="428">
        <f t="shared" si="30"/>
        <v>64.819810000000004</v>
      </c>
      <c r="G116" s="410">
        <f t="shared" si="30"/>
        <v>0.5406828294604813</v>
      </c>
      <c r="H116" s="410">
        <f t="shared" si="30"/>
        <v>0.50793485529074422</v>
      </c>
      <c r="I116" s="411">
        <f t="shared" si="36"/>
        <v>6.4472783918307686E-2</v>
      </c>
      <c r="J116" s="428">
        <f t="shared" si="31"/>
        <v>0.86799000000000004</v>
      </c>
      <c r="K116" s="410">
        <f t="shared" si="31"/>
        <v>1.0063364785308584</v>
      </c>
      <c r="L116" s="410">
        <f t="shared" si="31"/>
        <v>0.31204120880059277</v>
      </c>
      <c r="M116" s="411">
        <f t="shared" si="37"/>
        <v>2.2250114733209774</v>
      </c>
      <c r="N116" s="428">
        <f t="shared" si="32"/>
        <v>0</v>
      </c>
      <c r="O116" s="410">
        <f t="shared" si="32"/>
        <v>0</v>
      </c>
      <c r="P116" s="410">
        <f t="shared" si="32"/>
        <v>-4.8753302509907538E-2</v>
      </c>
      <c r="Q116" s="411">
        <f t="shared" si="38"/>
        <v>-1</v>
      </c>
      <c r="R116" s="428">
        <f t="shared" si="33"/>
        <v>83.420450000000002</v>
      </c>
      <c r="S116" s="410">
        <f t="shared" si="33"/>
        <v>0.66226350972693138</v>
      </c>
      <c r="T116" s="410">
        <f t="shared" si="33"/>
        <v>0.57992144790496569</v>
      </c>
      <c r="U116" s="411">
        <f t="shared" si="39"/>
        <v>0.14198830224237446</v>
      </c>
      <c r="V116" s="428">
        <f t="shared" si="34"/>
        <v>74.855220000000003</v>
      </c>
      <c r="W116" s="410">
        <f t="shared" si="34"/>
        <v>0.75485089750587864</v>
      </c>
      <c r="X116" s="410">
        <f t="shared" si="34"/>
        <v>13.803348425880674</v>
      </c>
      <c r="Y116" s="411">
        <f t="shared" si="42"/>
        <v>-0.94531392860513708</v>
      </c>
      <c r="AA116" s="603">
        <f t="shared" si="41"/>
        <v>0</v>
      </c>
    </row>
    <row r="117" spans="1:29" ht="13" x14ac:dyDescent="0.3">
      <c r="A117" s="412" t="str">
        <f>A60</f>
        <v>Div Agtek GSR</v>
      </c>
      <c r="B117" s="428">
        <f t="shared" si="43"/>
        <v>0</v>
      </c>
      <c r="C117" s="410">
        <f t="shared" si="43"/>
        <v>0</v>
      </c>
      <c r="D117" s="410">
        <f t="shared" si="43"/>
        <v>0</v>
      </c>
      <c r="E117" s="411" t="str">
        <f t="shared" si="35"/>
        <v>n.a.</v>
      </c>
      <c r="F117" s="428">
        <f t="shared" si="30"/>
        <v>0</v>
      </c>
      <c r="G117" s="410">
        <f t="shared" si="30"/>
        <v>0</v>
      </c>
      <c r="H117" s="410">
        <f t="shared" si="30"/>
        <v>0</v>
      </c>
      <c r="I117" s="411" t="str">
        <f t="shared" si="36"/>
        <v>n.a.</v>
      </c>
      <c r="J117" s="428">
        <f t="shared" si="31"/>
        <v>0</v>
      </c>
      <c r="K117" s="410">
        <f t="shared" si="31"/>
        <v>0</v>
      </c>
      <c r="L117" s="410">
        <f t="shared" si="31"/>
        <v>0</v>
      </c>
      <c r="M117" s="411" t="str">
        <f t="shared" si="37"/>
        <v>n.a.</v>
      </c>
      <c r="N117" s="428">
        <f t="shared" si="32"/>
        <v>0</v>
      </c>
      <c r="O117" s="410">
        <f t="shared" si="32"/>
        <v>0</v>
      </c>
      <c r="P117" s="410">
        <f t="shared" si="32"/>
        <v>0</v>
      </c>
      <c r="Q117" s="411" t="str">
        <f t="shared" si="38"/>
        <v>n.a.</v>
      </c>
      <c r="R117" s="428">
        <f t="shared" si="33"/>
        <v>0</v>
      </c>
      <c r="S117" s="410">
        <f t="shared" si="33"/>
        <v>0</v>
      </c>
      <c r="T117" s="410">
        <f t="shared" si="33"/>
        <v>0</v>
      </c>
      <c r="U117" s="411" t="str">
        <f t="shared" si="39"/>
        <v>n.a.</v>
      </c>
      <c r="V117" s="428">
        <f t="shared" si="34"/>
        <v>0</v>
      </c>
      <c r="W117" s="410">
        <f t="shared" si="34"/>
        <v>0</v>
      </c>
      <c r="X117" s="410">
        <f t="shared" si="34"/>
        <v>0</v>
      </c>
      <c r="Y117" s="411" t="str">
        <f t="shared" si="42"/>
        <v>n.a.</v>
      </c>
      <c r="AA117" s="603">
        <f t="shared" si="41"/>
        <v>0</v>
      </c>
    </row>
    <row r="118" spans="1:29" ht="13" x14ac:dyDescent="0.3">
      <c r="A118" s="412" t="str">
        <f>A61</f>
        <v>Div Regional Dealer</v>
      </c>
      <c r="B118" s="428">
        <f t="shared" si="43"/>
        <v>6393.1295270000001</v>
      </c>
      <c r="C118" s="410">
        <f t="shared" si="43"/>
        <v>5.9570427095641386E-2</v>
      </c>
      <c r="D118" s="410">
        <f t="shared" si="43"/>
        <v>-2.9585841208320598E-3</v>
      </c>
      <c r="E118" s="411">
        <f t="shared" si="35"/>
        <v>-21.134775508390156</v>
      </c>
      <c r="F118" s="428">
        <f t="shared" si="30"/>
        <v>6072.1266700000006</v>
      </c>
      <c r="G118" s="410">
        <f t="shared" si="30"/>
        <v>7.40095126179484E-2</v>
      </c>
      <c r="H118" s="410">
        <f t="shared" si="30"/>
        <v>0.10177421287289884</v>
      </c>
      <c r="I118" s="411">
        <f t="shared" si="36"/>
        <v>-0.27280682867697048</v>
      </c>
      <c r="J118" s="428">
        <f t="shared" si="31"/>
        <v>189.94133400000001</v>
      </c>
      <c r="K118" s="410">
        <f t="shared" si="31"/>
        <v>-0.57498354202355972</v>
      </c>
      <c r="L118" s="410">
        <f t="shared" si="31"/>
        <v>-1.1359203680244232</v>
      </c>
      <c r="M118" s="411">
        <f t="shared" si="37"/>
        <v>-0.4938170331221694</v>
      </c>
      <c r="N118" s="428">
        <f t="shared" si="32"/>
        <v>119.869238</v>
      </c>
      <c r="O118" s="410">
        <f t="shared" si="32"/>
        <v>0.2899940099727672</v>
      </c>
      <c r="P118" s="410">
        <f t="shared" si="32"/>
        <v>0.30760739890064565</v>
      </c>
      <c r="Q118" s="411">
        <f t="shared" si="38"/>
        <v>-5.7259314928141292E-2</v>
      </c>
      <c r="R118" s="428">
        <f t="shared" si="33"/>
        <v>0.66552500000000003</v>
      </c>
      <c r="S118" s="410">
        <f t="shared" si="33"/>
        <v>0.26349273130235529</v>
      </c>
      <c r="T118" s="410">
        <f t="shared" si="33"/>
        <v>0.39605048323761655</v>
      </c>
      <c r="U118" s="411">
        <f t="shared" si="39"/>
        <v>-0.33469912939288404</v>
      </c>
      <c r="V118" s="428">
        <f t="shared" si="34"/>
        <v>10.526759999999999</v>
      </c>
      <c r="W118" s="410">
        <f t="shared" si="34"/>
        <v>0.54363735850347128</v>
      </c>
      <c r="X118" s="410">
        <f t="shared" si="34"/>
        <v>5.6538932573894698</v>
      </c>
      <c r="Y118" s="411">
        <f t="shared" si="42"/>
        <v>-0.90384725466952287</v>
      </c>
      <c r="AA118" s="603">
        <f t="shared" si="41"/>
        <v>-5.1336712658667238E-13</v>
      </c>
    </row>
    <row r="119" spans="1:29" ht="13" hidden="1" outlineLevel="1" x14ac:dyDescent="0.3">
      <c r="A119" s="412" t="str">
        <f>A62</f>
        <v>Leica Shared Services</v>
      </c>
      <c r="B119" s="428">
        <f t="shared" si="43"/>
        <v>2.223E-2</v>
      </c>
      <c r="C119" s="410">
        <f t="shared" si="43"/>
        <v>5441.2040218320162</v>
      </c>
      <c r="D119" s="410">
        <f t="shared" si="43"/>
        <v>-37.175956517937465</v>
      </c>
      <c r="E119" s="411">
        <f t="shared" ref="E119:E120" si="44">IF(ISERROR(C119/D119-1),"n.a.",C119/D119-1)</f>
        <v>-147.36352447869433</v>
      </c>
      <c r="F119" s="428">
        <f t="shared" si="30"/>
        <v>0</v>
      </c>
      <c r="G119" s="410">
        <f t="shared" si="30"/>
        <v>0</v>
      </c>
      <c r="H119" s="410">
        <f t="shared" si="30"/>
        <v>-6105.1689542483555</v>
      </c>
      <c r="I119" s="411">
        <f t="shared" ref="I119:I120" si="45">IF(ISERROR(G119/H119-1),"n.a.",G119/H119-1)</f>
        <v>-1</v>
      </c>
      <c r="J119" s="428">
        <f t="shared" si="31"/>
        <v>0</v>
      </c>
      <c r="K119" s="410">
        <f t="shared" si="31"/>
        <v>0</v>
      </c>
      <c r="L119" s="410">
        <f t="shared" si="31"/>
        <v>-7.7844398961943586</v>
      </c>
      <c r="M119" s="411">
        <f t="shared" ref="M119:M120" si="46">IF(ISERROR(K119/L119-1),"n.a.",K119/L119-1)</f>
        <v>-1</v>
      </c>
      <c r="N119" s="428">
        <f t="shared" si="32"/>
        <v>8.4100000000000008E-3</v>
      </c>
      <c r="O119" s="410">
        <f t="shared" si="32"/>
        <v>1.0368608799048751</v>
      </c>
      <c r="P119" s="410">
        <f t="shared" si="32"/>
        <v>2.3456032395665209</v>
      </c>
      <c r="Q119" s="411">
        <f t="shared" ref="Q119:Q120" si="47">IF(ISERROR(O119/P119-1),"n.a.",O119/P119-1)</f>
        <v>-0.55795555598887558</v>
      </c>
      <c r="R119" s="428">
        <f t="shared" si="33"/>
        <v>0</v>
      </c>
      <c r="S119" s="410">
        <f t="shared" si="33"/>
        <v>0</v>
      </c>
      <c r="T119" s="410">
        <f t="shared" si="33"/>
        <v>1.0159379711393497</v>
      </c>
      <c r="U119" s="411">
        <f t="shared" ref="U119:U120" si="48">IF(ISERROR(S119/T119-1),"n.a.",S119/T119-1)</f>
        <v>-1</v>
      </c>
      <c r="V119" s="428">
        <f t="shared" si="34"/>
        <v>1.3820000000000001E-2</v>
      </c>
      <c r="W119" s="410">
        <f t="shared" si="34"/>
        <v>-5543.1802890502358</v>
      </c>
      <c r="X119" s="410">
        <f t="shared" si="34"/>
        <v>-271.22679373050295</v>
      </c>
      <c r="Y119" s="411">
        <f t="shared" si="42"/>
        <v>19.437436186920621</v>
      </c>
      <c r="AA119" s="603">
        <f t="shared" si="41"/>
        <v>0</v>
      </c>
    </row>
    <row r="120" spans="1:29" ht="13" hidden="1" outlineLevel="1" x14ac:dyDescent="0.3">
      <c r="A120" s="412" t="str">
        <f>A63</f>
        <v>GSR IDS</v>
      </c>
      <c r="B120" s="428">
        <f t="shared" si="43"/>
        <v>-2737.3265879999999</v>
      </c>
      <c r="C120" s="410">
        <f t="shared" si="43"/>
        <v>0</v>
      </c>
      <c r="D120" s="410">
        <f t="shared" si="43"/>
        <v>0</v>
      </c>
      <c r="E120" s="411" t="str">
        <f t="shared" si="44"/>
        <v>n.a.</v>
      </c>
      <c r="F120" s="428">
        <f t="shared" si="30"/>
        <v>-2404.2992209999998</v>
      </c>
      <c r="G120" s="410">
        <f t="shared" si="30"/>
        <v>0</v>
      </c>
      <c r="H120" s="410">
        <f t="shared" si="30"/>
        <v>0</v>
      </c>
      <c r="I120" s="411" t="str">
        <f t="shared" si="45"/>
        <v>n.a.</v>
      </c>
      <c r="J120" s="428">
        <f t="shared" si="31"/>
        <v>-333.02736699999991</v>
      </c>
      <c r="K120" s="410">
        <f t="shared" si="31"/>
        <v>0</v>
      </c>
      <c r="L120" s="410">
        <f t="shared" si="31"/>
        <v>0</v>
      </c>
      <c r="M120" s="411" t="str">
        <f t="shared" si="46"/>
        <v>n.a.</v>
      </c>
      <c r="N120" s="428">
        <f t="shared" si="32"/>
        <v>0</v>
      </c>
      <c r="O120" s="410">
        <f t="shared" si="32"/>
        <v>0</v>
      </c>
      <c r="P120" s="410">
        <f t="shared" si="32"/>
        <v>0</v>
      </c>
      <c r="Q120" s="411" t="str">
        <f t="shared" si="47"/>
        <v>n.a.</v>
      </c>
      <c r="R120" s="428">
        <f t="shared" si="33"/>
        <v>0</v>
      </c>
      <c r="S120" s="410">
        <f t="shared" si="33"/>
        <v>0</v>
      </c>
      <c r="T120" s="410">
        <f t="shared" si="33"/>
        <v>0</v>
      </c>
      <c r="U120" s="411" t="str">
        <f t="shared" si="48"/>
        <v>n.a.</v>
      </c>
      <c r="V120" s="428">
        <f t="shared" si="34"/>
        <v>0</v>
      </c>
      <c r="W120" s="410">
        <f t="shared" si="34"/>
        <v>0</v>
      </c>
      <c r="X120" s="410">
        <f t="shared" si="34"/>
        <v>0</v>
      </c>
      <c r="Y120" s="411" t="str">
        <f t="shared" si="42"/>
        <v>n.a.</v>
      </c>
      <c r="AA120" s="603">
        <f t="shared" si="41"/>
        <v>-2.2737367544323206E-13</v>
      </c>
    </row>
    <row r="121" spans="1:29" ht="13" collapsed="1" x14ac:dyDescent="0.3">
      <c r="A121" s="428"/>
      <c r="B121" s="498"/>
      <c r="C121" s="426"/>
      <c r="D121" s="410"/>
      <c r="E121" s="429"/>
      <c r="F121" s="498"/>
      <c r="G121" s="426"/>
      <c r="H121" s="410"/>
      <c r="I121" s="429"/>
      <c r="J121" s="498"/>
      <c r="K121" s="426"/>
      <c r="L121" s="410"/>
      <c r="M121" s="429"/>
      <c r="N121" s="498"/>
      <c r="O121" s="426"/>
      <c r="P121" s="410"/>
      <c r="Q121" s="429"/>
      <c r="R121" s="498"/>
      <c r="S121" s="426"/>
      <c r="T121" s="410"/>
      <c r="U121" s="429"/>
      <c r="V121" s="498"/>
      <c r="W121" s="426"/>
      <c r="X121" s="410"/>
      <c r="Y121" s="429"/>
      <c r="AA121" s="603"/>
    </row>
    <row r="122" spans="1:29" ht="13" x14ac:dyDescent="0.3">
      <c r="A122" s="412" t="str">
        <f>A65</f>
        <v>BU ABS</v>
      </c>
      <c r="B122" s="428">
        <f>B65</f>
        <v>934.17091901088384</v>
      </c>
      <c r="C122" s="410">
        <f>C65</f>
        <v>-1.335708846388594E-2</v>
      </c>
      <c r="D122" s="410">
        <f>D65</f>
        <v>0.39066734775685896</v>
      </c>
      <c r="E122" s="411">
        <f t="shared" si="35"/>
        <v>-1.0341904398731554</v>
      </c>
      <c r="F122" s="428">
        <f>F65</f>
        <v>33.153631999999995</v>
      </c>
      <c r="G122" s="410">
        <f>G65</f>
        <v>-7.9348995490333634</v>
      </c>
      <c r="H122" s="410">
        <f>H65</f>
        <v>-0.50371937201429107</v>
      </c>
      <c r="I122" s="411">
        <f t="shared" si="36"/>
        <v>14.752619394610541</v>
      </c>
      <c r="J122" s="428">
        <f>J65</f>
        <v>45.844479999999997</v>
      </c>
      <c r="K122" s="410">
        <f>K65</f>
        <v>0.78034509280070363</v>
      </c>
      <c r="L122" s="410">
        <f>L65</f>
        <v>0.66724440035311594</v>
      </c>
      <c r="M122" s="411">
        <f t="shared" si="37"/>
        <v>0.16950414628842614</v>
      </c>
      <c r="N122" s="428">
        <f>N65</f>
        <v>21.069561</v>
      </c>
      <c r="O122" s="410">
        <f>O65</f>
        <v>-1.0279727707663202</v>
      </c>
      <c r="P122" s="410">
        <f>P65</f>
        <v>0.66971169797809627</v>
      </c>
      <c r="Q122" s="411">
        <f t="shared" si="38"/>
        <v>-2.5349482081167727</v>
      </c>
      <c r="R122" s="428">
        <f>R65</f>
        <v>834.10324601088382</v>
      </c>
      <c r="S122" s="410">
        <f>S65</f>
        <v>0.28687811867942026</v>
      </c>
      <c r="T122" s="410">
        <f>T65</f>
        <v>0.56369795838882308</v>
      </c>
      <c r="U122" s="411">
        <f t="shared" si="39"/>
        <v>-0.49107830814327735</v>
      </c>
      <c r="V122" s="428">
        <f>V65</f>
        <v>0</v>
      </c>
      <c r="W122" s="410">
        <f>W65</f>
        <v>0</v>
      </c>
      <c r="X122" s="410">
        <f>X65</f>
        <v>-1.3607359270842017</v>
      </c>
      <c r="Y122" s="411">
        <f t="shared" ref="Y122" si="49">IF(ISERROR(W122/X122-1),"n.a.",W122/X122-1)</f>
        <v>-1</v>
      </c>
      <c r="AA122" s="603">
        <f t="shared" si="41"/>
        <v>0</v>
      </c>
      <c r="AC122" s="7"/>
    </row>
    <row r="124" spans="1:29" ht="13" hidden="1" outlineLevel="1" x14ac:dyDescent="0.3">
      <c r="A124" s="603" t="s">
        <v>1269</v>
      </c>
      <c r="B124" s="603">
        <f>+B106-B107-B108-B109-B110-B111-B112-B113-B114-B115-B116-B117-B118-B119-B120</f>
        <v>0</v>
      </c>
      <c r="C124" s="603"/>
      <c r="D124" s="603"/>
      <c r="E124" s="603"/>
      <c r="F124" s="603">
        <f>+F106-F107-F108-F109-F110-F111-F112-F113-F114-F115-F116-F117-F118-F119-F120</f>
        <v>0</v>
      </c>
      <c r="G124" s="603"/>
      <c r="H124" s="603"/>
      <c r="I124" s="603"/>
      <c r="J124" s="603">
        <f>+J106-J107-J108-J109-J110-J111-J112-J113-J114-J115-J116-J117-J118-J119-J120</f>
        <v>0</v>
      </c>
      <c r="K124" s="603"/>
      <c r="L124" s="603"/>
      <c r="M124" s="603"/>
      <c r="N124" s="603">
        <f>+N106-N107-N108-N109-N110-N111-N112-N113-N114-N115-N116-N117-N118-N119-N120</f>
        <v>-1.8693380177126073E-13</v>
      </c>
      <c r="O124" s="603"/>
      <c r="P124" s="603"/>
      <c r="Q124" s="603"/>
      <c r="R124" s="603">
        <f>+R106-R107-R108-R109-R110-R111-R112-R113-R114-R115-R116-R117-R118-R119-R120</f>
        <v>8.9761531540943906E-13</v>
      </c>
      <c r="S124" s="603"/>
      <c r="T124" s="604"/>
      <c r="U124" s="604"/>
      <c r="V124" s="603">
        <f>+V106-V107-V108-V109-V110-V111-V112-V113-V114-V115-V116-V117-V118-V119-V120</f>
        <v>2.2656859027803122E-12</v>
      </c>
    </row>
    <row r="125" spans="1:29" collapsed="1" x14ac:dyDescent="0.25"/>
  </sheetData>
  <conditionalFormatting sqref="AU61:AU65 AR61:AR65 AO61:AO65 AL61:AL65 AI61:AI65 AF61:AF65 AC61:AC65 AC49:AC59 AF49:AF59 AI49:AI59 AL49:AL59 AO49:AO59 AR49:AR59 AU49:AU59">
    <cfRule type="expression" dxfId="62" priority="182">
      <formula>AC49&gt;0</formula>
    </cfRule>
  </conditionalFormatting>
  <conditionalFormatting sqref="AC28:AC31 AF28:AF31 AI28:AI31 AL28:AL31 AO28:AO31 AR28:AR31 AU28:AU31">
    <cfRule type="expression" dxfId="61" priority="181">
      <formula>AC28&gt;0</formula>
    </cfRule>
  </conditionalFormatting>
  <conditionalFormatting sqref="AC32 AF32 AI32 AL32 AO32 AR32 AU32">
    <cfRule type="expression" dxfId="60" priority="180">
      <formula>AC32&gt;0</formula>
    </cfRule>
  </conditionalFormatting>
  <conditionalFormatting sqref="AC16 AF16 AI16 AL16 AO16 AR16 AU16">
    <cfRule type="expression" dxfId="59" priority="179">
      <formula>AC16&gt;0</formula>
    </cfRule>
  </conditionalFormatting>
  <conditionalFormatting sqref="E91 I91 M91 Q91 E89 I89 M89 Q89 E106:E111 E115:E118 I106:I111 I115:I118 M106:M111 M115:M118 Q106:Q111 Q115:Q118 Q94:Q95 M94:M95 I94:I95 E94:E95 Q121:Q122 M121:M122 I121:I122 E121:E122 E79:E87 I79:I84 M79:M84 Q79:Q84 U79:U95 Y79:Y95 U106:U122 Y106:Y122">
    <cfRule type="expression" dxfId="58" priority="165">
      <formula>ROUND(C79,1)=0</formula>
    </cfRule>
    <cfRule type="expression" dxfId="57" priority="177">
      <formula>E79&gt;0</formula>
    </cfRule>
  </conditionalFormatting>
  <conditionalFormatting sqref="E91 E94:E95">
    <cfRule type="expression" dxfId="56" priority="176">
      <formula>E91&gt;0</formula>
    </cfRule>
  </conditionalFormatting>
  <conditionalFormatting sqref="E79">
    <cfRule type="expression" dxfId="55" priority="175">
      <formula>E79&gt;0</formula>
    </cfRule>
  </conditionalFormatting>
  <conditionalFormatting sqref="AC60 AF60 AI60 AL60 AO60 AR60 AU60">
    <cfRule type="expression" dxfId="54" priority="164">
      <formula>AC60&gt;0</formula>
    </cfRule>
  </conditionalFormatting>
  <conditionalFormatting sqref="Q112:Q114 M112:M114 I112:I114 E112:E114">
    <cfRule type="expression" dxfId="53" priority="156">
      <formula>ROUND(C112,1)=0</formula>
    </cfRule>
    <cfRule type="expression" dxfId="52" priority="160">
      <formula>E112&gt;0</formula>
    </cfRule>
  </conditionalFormatting>
  <conditionalFormatting sqref="E88">
    <cfRule type="expression" dxfId="51" priority="152">
      <formula>ROUND(C88,1)=0</formula>
    </cfRule>
    <cfRule type="expression" dxfId="50" priority="153">
      <formula>E88&gt;0</formula>
    </cfRule>
  </conditionalFormatting>
  <conditionalFormatting sqref="E90">
    <cfRule type="expression" dxfId="49" priority="144">
      <formula>ROUND(C90,1)=0</formula>
    </cfRule>
    <cfRule type="expression" dxfId="48" priority="145">
      <formula>E90&gt;0</formula>
    </cfRule>
  </conditionalFormatting>
  <conditionalFormatting sqref="I85:I87">
    <cfRule type="expression" dxfId="47" priority="72">
      <formula>ROUND(G85,1)=0</formula>
    </cfRule>
    <cfRule type="expression" dxfId="46" priority="76">
      <formula>I85&gt;0</formula>
    </cfRule>
  </conditionalFormatting>
  <conditionalFormatting sqref="I91 I94:I95">
    <cfRule type="expression" dxfId="45" priority="75">
      <formula>I91&gt;0</formula>
    </cfRule>
  </conditionalFormatting>
  <conditionalFormatting sqref="I79">
    <cfRule type="expression" dxfId="44" priority="74">
      <formula>I79&gt;0</formula>
    </cfRule>
  </conditionalFormatting>
  <conditionalFormatting sqref="I88">
    <cfRule type="expression" dxfId="43" priority="70">
      <formula>ROUND(G88,1)=0</formula>
    </cfRule>
    <cfRule type="expression" dxfId="42" priority="71">
      <formula>I88&gt;0</formula>
    </cfRule>
  </conditionalFormatting>
  <conditionalFormatting sqref="I90">
    <cfRule type="expression" dxfId="41" priority="66">
      <formula>ROUND(G90,1)=0</formula>
    </cfRule>
    <cfRule type="expression" dxfId="40" priority="67">
      <formula>I90&gt;0</formula>
    </cfRule>
  </conditionalFormatting>
  <conditionalFormatting sqref="M85:M87">
    <cfRule type="expression" dxfId="39" priority="61">
      <formula>ROUND(K85,1)=0</formula>
    </cfRule>
    <cfRule type="expression" dxfId="38" priority="65">
      <formula>M85&gt;0</formula>
    </cfRule>
  </conditionalFormatting>
  <conditionalFormatting sqref="M91 M94:M95">
    <cfRule type="expression" dxfId="37" priority="64">
      <formula>M91&gt;0</formula>
    </cfRule>
  </conditionalFormatting>
  <conditionalFormatting sqref="M79">
    <cfRule type="expression" dxfId="36" priority="63">
      <formula>M79&gt;0</formula>
    </cfRule>
  </conditionalFormatting>
  <conditionalFormatting sqref="M88">
    <cfRule type="expression" dxfId="35" priority="59">
      <formula>ROUND(K88,1)=0</formula>
    </cfRule>
    <cfRule type="expression" dxfId="34" priority="60">
      <formula>M88&gt;0</formula>
    </cfRule>
  </conditionalFormatting>
  <conditionalFormatting sqref="M90">
    <cfRule type="expression" dxfId="33" priority="55">
      <formula>ROUND(K90,1)=0</formula>
    </cfRule>
    <cfRule type="expression" dxfId="32" priority="56">
      <formula>M90&gt;0</formula>
    </cfRule>
  </conditionalFormatting>
  <conditionalFormatting sqref="Q85:Q87">
    <cfRule type="expression" dxfId="31" priority="50">
      <formula>ROUND(O85,1)=0</formula>
    </cfRule>
    <cfRule type="expression" dxfId="30" priority="54">
      <formula>Q85&gt;0</formula>
    </cfRule>
  </conditionalFormatting>
  <conditionalFormatting sqref="Q91 Q94:Q95">
    <cfRule type="expression" dxfId="29" priority="53">
      <formula>Q91&gt;0</formula>
    </cfRule>
  </conditionalFormatting>
  <conditionalFormatting sqref="Q79">
    <cfRule type="expression" dxfId="28" priority="52">
      <formula>Q79&gt;0</formula>
    </cfRule>
  </conditionalFormatting>
  <conditionalFormatting sqref="Q88">
    <cfRule type="expression" dxfId="27" priority="48">
      <formula>ROUND(O88,1)=0</formula>
    </cfRule>
    <cfRule type="expression" dxfId="26" priority="49">
      <formula>Q88&gt;0</formula>
    </cfRule>
  </conditionalFormatting>
  <conditionalFormatting sqref="Q90">
    <cfRule type="expression" dxfId="25" priority="44">
      <formula>ROUND(O90,1)=0</formula>
    </cfRule>
    <cfRule type="expression" dxfId="24" priority="45">
      <formula>Q90&gt;0</formula>
    </cfRule>
  </conditionalFormatting>
  <conditionalFormatting sqref="U91 U94:U95">
    <cfRule type="expression" dxfId="23" priority="42">
      <formula>U91&gt;0</formula>
    </cfRule>
  </conditionalFormatting>
  <conditionalFormatting sqref="U79">
    <cfRule type="expression" dxfId="22" priority="41">
      <formula>U79&gt;0</formula>
    </cfRule>
  </conditionalFormatting>
  <conditionalFormatting sqref="E92 I92 M92 Q92">
    <cfRule type="expression" dxfId="21" priority="30">
      <formula>ROUND(C92,1)=0</formula>
    </cfRule>
    <cfRule type="expression" dxfId="20" priority="32">
      <formula>E92&gt;0</formula>
    </cfRule>
  </conditionalFormatting>
  <conditionalFormatting sqref="E92">
    <cfRule type="expression" dxfId="19" priority="31">
      <formula>E92&gt;0</formula>
    </cfRule>
  </conditionalFormatting>
  <conditionalFormatting sqref="I92">
    <cfRule type="expression" dxfId="18" priority="29">
      <formula>I92&gt;0</formula>
    </cfRule>
  </conditionalFormatting>
  <conditionalFormatting sqref="M92">
    <cfRule type="expression" dxfId="17" priority="28">
      <formula>M92&gt;0</formula>
    </cfRule>
  </conditionalFormatting>
  <conditionalFormatting sqref="Q92">
    <cfRule type="expression" dxfId="16" priority="27">
      <formula>Q92&gt;0</formula>
    </cfRule>
  </conditionalFormatting>
  <conditionalFormatting sqref="U92">
    <cfRule type="expression" dxfId="15" priority="26">
      <formula>U92&gt;0</formula>
    </cfRule>
  </conditionalFormatting>
  <conditionalFormatting sqref="E93 I93 M93 Q93">
    <cfRule type="expression" dxfId="14" priority="23">
      <formula>ROUND(C93,1)=0</formula>
    </cfRule>
    <cfRule type="expression" dxfId="13" priority="25">
      <formula>E93&gt;0</formula>
    </cfRule>
  </conditionalFormatting>
  <conditionalFormatting sqref="E93">
    <cfRule type="expression" dxfId="12" priority="24">
      <formula>E93&gt;0</formula>
    </cfRule>
  </conditionalFormatting>
  <conditionalFormatting sqref="I93">
    <cfRule type="expression" dxfId="11" priority="22">
      <formula>I93&gt;0</formula>
    </cfRule>
  </conditionalFormatting>
  <conditionalFormatting sqref="M93">
    <cfRule type="expression" dxfId="10" priority="21">
      <formula>M93&gt;0</formula>
    </cfRule>
  </conditionalFormatting>
  <conditionalFormatting sqref="Q93">
    <cfRule type="expression" dxfId="9" priority="20">
      <formula>Q93&gt;0</formula>
    </cfRule>
  </conditionalFormatting>
  <conditionalFormatting sqref="U93">
    <cfRule type="expression" dxfId="8" priority="19">
      <formula>U93&gt;0</formula>
    </cfRule>
  </conditionalFormatting>
  <conditionalFormatting sqref="E120 I120 M120 Q120">
    <cfRule type="expression" dxfId="7" priority="13">
      <formula>ROUND(C120,1)=0</formula>
    </cfRule>
    <cfRule type="expression" dxfId="6" priority="14">
      <formula>E120&gt;0</formula>
    </cfRule>
  </conditionalFormatting>
  <conditionalFormatting sqref="E119 I119 M119 Q119">
    <cfRule type="expression" dxfId="5" priority="15">
      <formula>ROUND(C119,1)=0</formula>
    </cfRule>
    <cfRule type="expression" dxfId="4" priority="16">
      <formula>E119&gt;0</formula>
    </cfRule>
  </conditionalFormatting>
  <conditionalFormatting sqref="Y91 Y94:Y95">
    <cfRule type="expression" dxfId="3" priority="10">
      <formula>Y91&gt;0</formula>
    </cfRule>
  </conditionalFormatting>
  <conditionalFormatting sqref="Y79">
    <cfRule type="expression" dxfId="2" priority="9">
      <formula>Y79&gt;0</formula>
    </cfRule>
  </conditionalFormatting>
  <conditionalFormatting sqref="Y92">
    <cfRule type="expression" dxfId="1" priority="8">
      <formula>Y92&gt;0</formula>
    </cfRule>
  </conditionalFormatting>
  <conditionalFormatting sqref="Y93">
    <cfRule type="expression" dxfId="0" priority="7">
      <formula>Y93&gt;0</formula>
    </cfRule>
  </conditionalFormatting>
  <pageMargins left="0.59055118110236227" right="0.59055118110236227" top="0.59055118110236227" bottom="0.59055118110236227" header="0.31496062992125984" footer="0.31496062992125984"/>
  <pageSetup paperSize="9" scale="58" orientation="landscape" r:id="rId1"/>
  <headerFooter>
    <oddFooter>&amp;L&amp;F
&amp;A&amp;C&amp;P/&amp;N&amp;R&amp;D
&amp;T</oddFooter>
  </headerFooter>
  <rowBreaks count="1" manualBreakCount="1">
    <brk id="98" max="24" man="1"/>
  </rowBreaks>
  <customProperties>
    <customPr name="_pios_id" r:id="rId2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>
    <tabColor theme="9"/>
    <pageSetUpPr fitToPage="1"/>
  </sheetPr>
  <dimension ref="A1:V73"/>
  <sheetViews>
    <sheetView showGridLines="0" zoomScaleNormal="100" workbookViewId="0">
      <selection activeCell="B67" sqref="B67"/>
    </sheetView>
  </sheetViews>
  <sheetFormatPr defaultColWidth="9.1796875" defaultRowHeight="12.5" outlineLevelRow="1" outlineLevelCol="1" x14ac:dyDescent="0.25"/>
  <cols>
    <col min="1" max="1" width="31" style="2" customWidth="1"/>
    <col min="2" max="2" width="12.26953125" style="2" customWidth="1"/>
    <col min="3" max="3" width="12.26953125" style="2" hidden="1" customWidth="1" outlineLevel="1"/>
    <col min="4" max="4" width="12.26953125" style="2" customWidth="1" collapsed="1"/>
    <col min="5" max="5" width="12.26953125" style="2" hidden="1" customWidth="1" outlineLevel="1"/>
    <col min="6" max="6" width="12.26953125" style="2" customWidth="1" collapsed="1"/>
    <col min="7" max="7" width="12.26953125" style="2" hidden="1" customWidth="1" outlineLevel="1"/>
    <col min="8" max="8" width="12.26953125" style="2" customWidth="1" collapsed="1"/>
    <col min="9" max="9" width="12.26953125" style="2" hidden="1" customWidth="1" outlineLevel="1"/>
    <col min="10" max="10" width="12.26953125" style="2" customWidth="1" collapsed="1"/>
    <col min="11" max="11" width="12.26953125" style="2" customWidth="1"/>
    <col min="12" max="14" width="10.7265625" style="2" customWidth="1"/>
    <col min="15" max="15" width="2" style="82" customWidth="1"/>
    <col min="16" max="16" width="12.26953125" style="2" customWidth="1"/>
    <col min="17" max="17" width="12.26953125" style="2" hidden="1" customWidth="1" outlineLevel="1"/>
    <col min="18" max="18" width="12.26953125" style="2" customWidth="1" collapsed="1"/>
    <col min="19" max="19" width="10.7265625" style="2" customWidth="1"/>
    <col min="20" max="20" width="10" style="82" customWidth="1"/>
    <col min="21" max="16384" width="9.1796875" style="82"/>
  </cols>
  <sheetData>
    <row r="1" spans="1:19" ht="18" x14ac:dyDescent="0.4">
      <c r="A1" s="63" t="s">
        <v>1263</v>
      </c>
    </row>
    <row r="3" spans="1:19" ht="13" x14ac:dyDescent="0.3">
      <c r="A3" s="22" t="s">
        <v>93</v>
      </c>
      <c r="B3" s="3" t="s">
        <v>1167</v>
      </c>
      <c r="C3" s="3"/>
      <c r="D3" s="3"/>
      <c r="E3" s="3"/>
      <c r="F3" s="3"/>
      <c r="G3" s="3"/>
      <c r="I3" s="3"/>
      <c r="P3" s="3"/>
      <c r="Q3" s="3"/>
    </row>
    <row r="4" spans="1:19" ht="13" x14ac:dyDescent="0.3">
      <c r="A4" s="22" t="s">
        <v>92</v>
      </c>
      <c r="B4" s="3" t="str">
        <f>structure!$D$16</f>
        <v>LATAM GSR</v>
      </c>
      <c r="C4" s="3"/>
      <c r="D4" s="3"/>
      <c r="E4" s="3"/>
      <c r="F4" s="3"/>
      <c r="G4" s="3"/>
      <c r="I4" s="3"/>
      <c r="P4" s="3"/>
      <c r="Q4" s="3"/>
    </row>
    <row r="5" spans="1:19" ht="13" hidden="1" outlineLevel="1" x14ac:dyDescent="0.3">
      <c r="A5" s="21"/>
      <c r="B5" s="3" t="s">
        <v>3</v>
      </c>
      <c r="C5" s="3"/>
      <c r="D5" s="3"/>
      <c r="E5" s="3"/>
      <c r="F5" s="3"/>
      <c r="G5" s="3"/>
      <c r="I5" s="3"/>
      <c r="P5" s="3"/>
      <c r="Q5" s="3"/>
    </row>
    <row r="6" spans="1:19" ht="13" hidden="1" outlineLevel="1" x14ac:dyDescent="0.3">
      <c r="A6" s="21"/>
      <c r="B6" s="3" t="s">
        <v>1</v>
      </c>
      <c r="C6" s="3"/>
      <c r="D6" s="3"/>
      <c r="E6" s="3"/>
      <c r="F6" s="3"/>
      <c r="G6" s="3"/>
      <c r="I6" s="3"/>
      <c r="P6" s="3"/>
      <c r="Q6" s="3"/>
    </row>
    <row r="7" spans="1:19" ht="13" hidden="1" outlineLevel="1" x14ac:dyDescent="0.3">
      <c r="A7" s="21"/>
      <c r="B7" s="3" t="s">
        <v>6</v>
      </c>
      <c r="C7" s="3"/>
      <c r="D7" s="3"/>
      <c r="E7" s="3"/>
      <c r="F7" s="3"/>
      <c r="G7" s="3"/>
      <c r="I7" s="3"/>
      <c r="P7" s="3"/>
      <c r="Q7" s="3"/>
    </row>
    <row r="8" spans="1:19" ht="13" hidden="1" outlineLevel="1" x14ac:dyDescent="0.3">
      <c r="A8" s="21"/>
      <c r="B8" s="3" t="s">
        <v>2</v>
      </c>
      <c r="C8" s="3"/>
      <c r="D8" s="3"/>
      <c r="E8" s="3"/>
      <c r="F8" s="3"/>
      <c r="G8" s="3"/>
      <c r="I8" s="3"/>
      <c r="P8" s="3"/>
      <c r="Q8" s="3"/>
    </row>
    <row r="9" spans="1:19" collapsed="1" x14ac:dyDescent="0.25"/>
    <row r="10" spans="1:19" s="125" customFormat="1" ht="13" x14ac:dyDescent="0.3">
      <c r="A10" s="31"/>
      <c r="B10" s="226" t="str">
        <f>+structure!U1</f>
        <v>CY18</v>
      </c>
      <c r="C10" s="226" t="str">
        <f>+B10</f>
        <v>CY18</v>
      </c>
      <c r="D10" s="226" t="str">
        <f>+structure!I1</f>
        <v>CY18</v>
      </c>
      <c r="E10" s="226" t="str">
        <f>+D10</f>
        <v>CY18</v>
      </c>
      <c r="F10" s="226" t="str">
        <f>+structure!H1</f>
        <v>CY18</v>
      </c>
      <c r="G10" s="226" t="str">
        <f>+F10</f>
        <v>CY18</v>
      </c>
      <c r="H10" s="227" t="str">
        <f>+structure!S1</f>
        <v>CY19</v>
      </c>
      <c r="I10" s="226" t="str">
        <f>+H10</f>
        <v>CY19</v>
      </c>
      <c r="J10" s="228" t="str">
        <f>+K10</f>
        <v>CY19</v>
      </c>
      <c r="K10" s="229" t="str">
        <f>+structure!S1</f>
        <v>CY19</v>
      </c>
      <c r="L10" s="720" t="s">
        <v>72</v>
      </c>
      <c r="M10" s="714"/>
      <c r="N10" s="715"/>
      <c r="P10" s="231" t="str">
        <f>+structure!U1</f>
        <v>CY18</v>
      </c>
      <c r="Q10" s="226" t="str">
        <f>+P10</f>
        <v>CY18</v>
      </c>
      <c r="R10" s="259" t="str">
        <f>+structure!S1</f>
        <v>CY19</v>
      </c>
      <c r="S10" s="725" t="s">
        <v>72</v>
      </c>
    </row>
    <row r="11" spans="1:19" s="125" customFormat="1" ht="13" x14ac:dyDescent="0.3">
      <c r="A11" s="45" t="s">
        <v>73</v>
      </c>
      <c r="B11" s="54" t="str">
        <f>+structure!N1</f>
        <v>Q2</v>
      </c>
      <c r="C11" s="54" t="str">
        <f>B11</f>
        <v>Q2</v>
      </c>
      <c r="D11" s="54" t="str">
        <f>+structure!L1</f>
        <v>Q3</v>
      </c>
      <c r="E11" s="54" t="str">
        <f>+D11</f>
        <v>Q3</v>
      </c>
      <c r="F11" s="54" t="str">
        <f>+structure!G1</f>
        <v>Q4</v>
      </c>
      <c r="G11" s="54" t="str">
        <f>+F11</f>
        <v>Q4</v>
      </c>
      <c r="H11" s="46" t="str">
        <f>+structure!E1</f>
        <v>Q1</v>
      </c>
      <c r="I11" s="54" t="str">
        <f>H11</f>
        <v>Q1</v>
      </c>
      <c r="J11" s="109" t="str">
        <f>+K11</f>
        <v>Q2</v>
      </c>
      <c r="K11" s="116" t="str">
        <f>+structure!N1</f>
        <v>Q2</v>
      </c>
      <c r="L11" s="717"/>
      <c r="M11" s="717"/>
      <c r="N11" s="718"/>
      <c r="P11" s="191" t="s">
        <v>524</v>
      </c>
      <c r="Q11" s="54" t="str">
        <f>+P11</f>
        <v>Y-T-D(Dec)</v>
      </c>
      <c r="R11" s="185" t="s">
        <v>524</v>
      </c>
      <c r="S11" s="726"/>
    </row>
    <row r="12" spans="1:19" s="125" customFormat="1" ht="12.75" customHeight="1" x14ac:dyDescent="0.3">
      <c r="A12" s="34"/>
      <c r="B12" s="54" t="s">
        <v>85</v>
      </c>
      <c r="C12" s="54" t="s">
        <v>85</v>
      </c>
      <c r="D12" s="54" t="s">
        <v>85</v>
      </c>
      <c r="E12" s="54" t="s">
        <v>85</v>
      </c>
      <c r="F12" s="54" t="s">
        <v>85</v>
      </c>
      <c r="G12" s="54" t="s">
        <v>85</v>
      </c>
      <c r="H12" s="46" t="s">
        <v>85</v>
      </c>
      <c r="I12" s="54" t="str">
        <f>H12</f>
        <v>Act</v>
      </c>
      <c r="J12" s="109" t="s">
        <v>1287</v>
      </c>
      <c r="K12" s="116" t="s">
        <v>1231</v>
      </c>
      <c r="L12" s="183" t="s">
        <v>1232</v>
      </c>
      <c r="M12" s="184" t="s">
        <v>1239</v>
      </c>
      <c r="N12" s="184" t="s">
        <v>94</v>
      </c>
      <c r="P12" s="191" t="s">
        <v>85</v>
      </c>
      <c r="Q12" s="54" t="str">
        <f>+P12</f>
        <v>Act</v>
      </c>
      <c r="R12" s="116" t="s">
        <v>1231</v>
      </c>
      <c r="S12" s="184" t="s">
        <v>1239</v>
      </c>
    </row>
    <row r="13" spans="1:19" s="125" customFormat="1" ht="12.75" hidden="1" customHeight="1" outlineLevel="1" x14ac:dyDescent="0.3">
      <c r="A13" s="32"/>
      <c r="B13" s="54" t="s">
        <v>58</v>
      </c>
      <c r="C13" s="54" t="s">
        <v>58</v>
      </c>
      <c r="D13" s="54" t="s">
        <v>58</v>
      </c>
      <c r="E13" s="54" t="s">
        <v>58</v>
      </c>
      <c r="F13" s="54" t="s">
        <v>58</v>
      </c>
      <c r="G13" s="54" t="s">
        <v>58</v>
      </c>
      <c r="H13" s="46" t="s">
        <v>58</v>
      </c>
      <c r="I13" s="54" t="str">
        <f>H13</f>
        <v>Actual</v>
      </c>
      <c r="J13" s="109" t="s">
        <v>4</v>
      </c>
      <c r="K13" s="116" t="s">
        <v>4</v>
      </c>
      <c r="L13" s="101"/>
      <c r="M13" s="12"/>
      <c r="N13" s="12"/>
      <c r="P13" s="191" t="s">
        <v>58</v>
      </c>
      <c r="Q13" s="54" t="str">
        <f>+P13</f>
        <v>Actual</v>
      </c>
      <c r="R13" s="116" t="s">
        <v>4</v>
      </c>
      <c r="S13" s="12"/>
    </row>
    <row r="14" spans="1:19" s="125" customFormat="1" ht="12.75" hidden="1" customHeight="1" outlineLevel="1" x14ac:dyDescent="0.3">
      <c r="A14" s="33"/>
      <c r="B14" s="54" t="s">
        <v>7</v>
      </c>
      <c r="C14" s="54" t="s">
        <v>59</v>
      </c>
      <c r="D14" s="54" t="s">
        <v>7</v>
      </c>
      <c r="E14" s="54" t="s">
        <v>59</v>
      </c>
      <c r="F14" s="54" t="s">
        <v>7</v>
      </c>
      <c r="G14" s="54" t="s">
        <v>59</v>
      </c>
      <c r="H14" s="46" t="s">
        <v>7</v>
      </c>
      <c r="I14" s="54" t="s">
        <v>59</v>
      </c>
      <c r="J14" s="109" t="str">
        <f>+structure!W1</f>
        <v>March Forecast</v>
      </c>
      <c r="K14" s="116" t="s">
        <v>7</v>
      </c>
      <c r="L14" s="101"/>
      <c r="M14" s="12"/>
      <c r="N14" s="12"/>
      <c r="P14" s="191" t="s">
        <v>7</v>
      </c>
      <c r="Q14" s="54" t="s">
        <v>59</v>
      </c>
      <c r="R14" s="116" t="s">
        <v>7</v>
      </c>
      <c r="S14" s="12"/>
    </row>
    <row r="15" spans="1:19" ht="12.75" customHeight="1" collapsed="1" x14ac:dyDescent="0.3">
      <c r="A15" s="123" t="s">
        <v>12</v>
      </c>
      <c r="B15" s="61">
        <v>27.142223000000001</v>
      </c>
      <c r="C15" s="61">
        <v>27.270398</v>
      </c>
      <c r="D15" s="61">
        <v>2.0768589999999989</v>
      </c>
      <c r="E15" s="61">
        <v>1.5543219999999991</v>
      </c>
      <c r="F15" s="61">
        <v>36.511150999999998</v>
      </c>
      <c r="G15" s="61">
        <v>36.383284000000003</v>
      </c>
      <c r="H15" s="58">
        <v>-4.1008670000000222</v>
      </c>
      <c r="I15" s="61">
        <v>0</v>
      </c>
      <c r="J15" s="166">
        <v>19.943851276966974</v>
      </c>
      <c r="K15" s="107">
        <v>20.077959762173236</v>
      </c>
      <c r="L15" s="50">
        <f t="shared" ref="L15:L23" si="0">K15-J15</f>
        <v>0.13410848520626217</v>
      </c>
      <c r="M15" s="50">
        <f t="shared" ref="M15:M23" si="1">+K15-B15</f>
        <v>-7.0642632378267649</v>
      </c>
      <c r="N15" s="392">
        <f t="shared" ref="N15:N23" si="2">+K15-H15</f>
        <v>24.178826762173259</v>
      </c>
      <c r="P15" s="61">
        <v>75.308415000000011</v>
      </c>
      <c r="Q15" s="61">
        <v>75.246724999999998</v>
      </c>
      <c r="R15" s="107">
        <v>51.012639876197817</v>
      </c>
      <c r="S15" s="58">
        <f t="shared" ref="S15:S23" si="3">+R15-P15</f>
        <v>-24.295775123802194</v>
      </c>
    </row>
    <row r="16" spans="1:19" ht="12.75" customHeight="1" x14ac:dyDescent="0.3">
      <c r="A16" s="56" t="s">
        <v>13</v>
      </c>
      <c r="B16" s="62">
        <v>3.4698639999999998</v>
      </c>
      <c r="C16" s="62">
        <v>3.6484990000000002</v>
      </c>
      <c r="D16" s="62">
        <v>-5.2229470000000013</v>
      </c>
      <c r="E16" s="62">
        <v>-5.2346649999999997</v>
      </c>
      <c r="F16" s="62">
        <v>-13.810686</v>
      </c>
      <c r="G16" s="62">
        <v>-14.33409</v>
      </c>
      <c r="H16" s="59">
        <v>-12.408901</v>
      </c>
      <c r="I16" s="62">
        <v>0</v>
      </c>
      <c r="J16" s="202">
        <v>0</v>
      </c>
      <c r="K16" s="113">
        <v>0</v>
      </c>
      <c r="L16" s="51">
        <f t="shared" si="0"/>
        <v>0</v>
      </c>
      <c r="M16" s="51">
        <f t="shared" si="1"/>
        <v>-3.4698639999999998</v>
      </c>
      <c r="N16" s="393">
        <f t="shared" si="2"/>
        <v>12.408901</v>
      </c>
      <c r="P16" s="62">
        <v>-31.089165000000001</v>
      </c>
      <c r="Q16" s="62">
        <v>-32.315309999999997</v>
      </c>
      <c r="R16" s="113">
        <v>-12.408901</v>
      </c>
      <c r="S16" s="59">
        <f t="shared" si="3"/>
        <v>18.680264000000001</v>
      </c>
    </row>
    <row r="17" spans="1:19" ht="13" hidden="1" outlineLevel="1" x14ac:dyDescent="0.3">
      <c r="A17" s="56" t="s">
        <v>14</v>
      </c>
      <c r="B17" s="62">
        <v>0</v>
      </c>
      <c r="C17" s="62">
        <v>0</v>
      </c>
      <c r="D17" s="62">
        <v>0</v>
      </c>
      <c r="E17" s="62">
        <v>0</v>
      </c>
      <c r="F17" s="62">
        <v>0</v>
      </c>
      <c r="G17" s="62">
        <v>0</v>
      </c>
      <c r="H17" s="59">
        <v>0</v>
      </c>
      <c r="I17" s="62">
        <v>0</v>
      </c>
      <c r="J17" s="202">
        <v>0</v>
      </c>
      <c r="K17" s="113">
        <v>0</v>
      </c>
      <c r="L17" s="51">
        <f t="shared" si="0"/>
        <v>0</v>
      </c>
      <c r="M17" s="51">
        <f t="shared" si="1"/>
        <v>0</v>
      </c>
      <c r="N17" s="393">
        <f t="shared" si="2"/>
        <v>0</v>
      </c>
      <c r="P17" s="62">
        <v>0</v>
      </c>
      <c r="Q17" s="62">
        <v>0</v>
      </c>
      <c r="R17" s="113">
        <v>0</v>
      </c>
      <c r="S17" s="59">
        <f t="shared" si="3"/>
        <v>0</v>
      </c>
    </row>
    <row r="18" spans="1:19" ht="13" hidden="1" outlineLevel="1" x14ac:dyDescent="0.3">
      <c r="A18" s="56" t="s">
        <v>15</v>
      </c>
      <c r="B18" s="62">
        <v>0</v>
      </c>
      <c r="C18" s="62">
        <v>0</v>
      </c>
      <c r="D18" s="62">
        <v>0</v>
      </c>
      <c r="E18" s="62">
        <v>0</v>
      </c>
      <c r="F18" s="62">
        <v>0</v>
      </c>
      <c r="G18" s="62">
        <v>0</v>
      </c>
      <c r="H18" s="59">
        <v>0</v>
      </c>
      <c r="I18" s="62">
        <v>0</v>
      </c>
      <c r="J18" s="202">
        <v>0</v>
      </c>
      <c r="K18" s="113">
        <v>0</v>
      </c>
      <c r="L18" s="51">
        <f t="shared" si="0"/>
        <v>0</v>
      </c>
      <c r="M18" s="51">
        <f t="shared" si="1"/>
        <v>0</v>
      </c>
      <c r="N18" s="393">
        <f t="shared" si="2"/>
        <v>0</v>
      </c>
      <c r="P18" s="62">
        <v>0</v>
      </c>
      <c r="Q18" s="62">
        <v>0</v>
      </c>
      <c r="R18" s="113">
        <v>0</v>
      </c>
      <c r="S18" s="59">
        <f t="shared" si="3"/>
        <v>0</v>
      </c>
    </row>
    <row r="19" spans="1:19" ht="13" collapsed="1" x14ac:dyDescent="0.3">
      <c r="A19" s="56" t="s">
        <v>16</v>
      </c>
      <c r="B19" s="62">
        <v>0</v>
      </c>
      <c r="C19" s="62">
        <v>0</v>
      </c>
      <c r="D19" s="62">
        <v>0</v>
      </c>
      <c r="E19" s="62">
        <v>0</v>
      </c>
      <c r="F19" s="62">
        <v>0</v>
      </c>
      <c r="G19" s="62">
        <v>0</v>
      </c>
      <c r="H19" s="59">
        <v>0</v>
      </c>
      <c r="I19" s="62">
        <v>0</v>
      </c>
      <c r="J19" s="202">
        <v>0</v>
      </c>
      <c r="K19" s="113">
        <v>0</v>
      </c>
      <c r="L19" s="51">
        <f t="shared" si="0"/>
        <v>0</v>
      </c>
      <c r="M19" s="51">
        <f t="shared" si="1"/>
        <v>0</v>
      </c>
      <c r="N19" s="393">
        <f t="shared" si="2"/>
        <v>0</v>
      </c>
      <c r="P19" s="62">
        <v>0</v>
      </c>
      <c r="Q19" s="62">
        <v>0</v>
      </c>
      <c r="R19" s="113">
        <v>0</v>
      </c>
      <c r="S19" s="59">
        <f t="shared" si="3"/>
        <v>0</v>
      </c>
    </row>
    <row r="20" spans="1:19" ht="13" x14ac:dyDescent="0.3">
      <c r="A20" s="56" t="s">
        <v>17</v>
      </c>
      <c r="B20" s="62">
        <v>0</v>
      </c>
      <c r="C20" s="62">
        <v>0</v>
      </c>
      <c r="D20" s="62">
        <v>0</v>
      </c>
      <c r="E20" s="62">
        <v>0</v>
      </c>
      <c r="F20" s="62">
        <v>0</v>
      </c>
      <c r="G20" s="62">
        <v>0</v>
      </c>
      <c r="H20" s="59">
        <v>0</v>
      </c>
      <c r="I20" s="62">
        <v>0</v>
      </c>
      <c r="J20" s="202">
        <v>0</v>
      </c>
      <c r="K20" s="113">
        <v>0</v>
      </c>
      <c r="L20" s="51">
        <f t="shared" si="0"/>
        <v>0</v>
      </c>
      <c r="M20" s="51">
        <f t="shared" si="1"/>
        <v>0</v>
      </c>
      <c r="N20" s="393">
        <f t="shared" si="2"/>
        <v>0</v>
      </c>
      <c r="P20" s="62">
        <v>0</v>
      </c>
      <c r="Q20" s="62">
        <v>0</v>
      </c>
      <c r="R20" s="113">
        <v>0</v>
      </c>
      <c r="S20" s="59">
        <f t="shared" si="3"/>
        <v>0</v>
      </c>
    </row>
    <row r="21" spans="1:19" ht="13" x14ac:dyDescent="0.3">
      <c r="A21" s="56" t="s">
        <v>18</v>
      </c>
      <c r="B21" s="62">
        <v>0</v>
      </c>
      <c r="C21" s="62">
        <v>0</v>
      </c>
      <c r="D21" s="62">
        <v>0</v>
      </c>
      <c r="E21" s="62">
        <v>0</v>
      </c>
      <c r="F21" s="62">
        <v>0</v>
      </c>
      <c r="G21" s="62">
        <v>0</v>
      </c>
      <c r="H21" s="59">
        <v>0</v>
      </c>
      <c r="I21" s="62">
        <v>0</v>
      </c>
      <c r="J21" s="202">
        <v>0</v>
      </c>
      <c r="K21" s="113">
        <v>0</v>
      </c>
      <c r="L21" s="51">
        <f t="shared" si="0"/>
        <v>0</v>
      </c>
      <c r="M21" s="51">
        <f t="shared" si="1"/>
        <v>0</v>
      </c>
      <c r="N21" s="393">
        <f t="shared" si="2"/>
        <v>0</v>
      </c>
      <c r="P21" s="62">
        <v>0</v>
      </c>
      <c r="Q21" s="62">
        <v>0</v>
      </c>
      <c r="R21" s="113">
        <v>0</v>
      </c>
      <c r="S21" s="59">
        <f t="shared" si="3"/>
        <v>0</v>
      </c>
    </row>
    <row r="22" spans="1:19" ht="13" hidden="1" outlineLevel="1" x14ac:dyDescent="0.3">
      <c r="A22" s="56" t="s">
        <v>19</v>
      </c>
      <c r="B22" s="62">
        <v>0</v>
      </c>
      <c r="C22" s="62">
        <v>0</v>
      </c>
      <c r="D22" s="62">
        <v>0</v>
      </c>
      <c r="E22" s="62">
        <v>0</v>
      </c>
      <c r="F22" s="62">
        <v>0</v>
      </c>
      <c r="G22" s="62">
        <v>0</v>
      </c>
      <c r="H22" s="59">
        <v>0</v>
      </c>
      <c r="I22" s="62">
        <v>0</v>
      </c>
      <c r="J22" s="203">
        <v>0</v>
      </c>
      <c r="K22" s="113">
        <v>0</v>
      </c>
      <c r="L22" s="51">
        <f t="shared" si="0"/>
        <v>0</v>
      </c>
      <c r="M22" s="51">
        <f t="shared" si="1"/>
        <v>0</v>
      </c>
      <c r="N22" s="393">
        <f t="shared" si="2"/>
        <v>0</v>
      </c>
      <c r="P22" s="62">
        <v>0</v>
      </c>
      <c r="Q22" s="62">
        <v>0</v>
      </c>
      <c r="R22" s="113">
        <v>0</v>
      </c>
      <c r="S22" s="59">
        <f t="shared" si="3"/>
        <v>0</v>
      </c>
    </row>
    <row r="23" spans="1:19" s="126" customFormat="1" ht="13" collapsed="1" x14ac:dyDescent="0.3">
      <c r="A23" s="156" t="s">
        <v>20</v>
      </c>
      <c r="B23" s="36">
        <v>30.612087000000002</v>
      </c>
      <c r="C23" s="36">
        <v>30.918897000000001</v>
      </c>
      <c r="D23" s="68">
        <v>-3.1460880000000024</v>
      </c>
      <c r="E23" s="68">
        <v>-3.6803430000000006</v>
      </c>
      <c r="F23" s="68">
        <v>22.700464999999998</v>
      </c>
      <c r="G23" s="68">
        <v>22.049194000000004</v>
      </c>
      <c r="H23" s="68">
        <v>-16.509768000000022</v>
      </c>
      <c r="I23" s="36">
        <v>0</v>
      </c>
      <c r="J23" s="36">
        <v>19.943851276966974</v>
      </c>
      <c r="K23" s="107">
        <v>20.077959762173236</v>
      </c>
      <c r="L23" s="68">
        <f t="shared" si="0"/>
        <v>0.13410848520626217</v>
      </c>
      <c r="M23" s="68">
        <f t="shared" si="1"/>
        <v>-10.534127237826766</v>
      </c>
      <c r="N23" s="286">
        <f t="shared" si="2"/>
        <v>36.587727762173259</v>
      </c>
      <c r="P23" s="35">
        <v>44.219250000000002</v>
      </c>
      <c r="Q23" s="36">
        <v>42.931415000000001</v>
      </c>
      <c r="R23" s="107">
        <v>38.603738876197824</v>
      </c>
      <c r="S23" s="286">
        <f t="shared" si="3"/>
        <v>-5.6155111238021789</v>
      </c>
    </row>
    <row r="24" spans="1:19" s="158" customFormat="1" ht="13" collapsed="1" x14ac:dyDescent="0.3">
      <c r="A24" s="413" t="s">
        <v>494</v>
      </c>
      <c r="B24" s="414">
        <f>C23</f>
        <v>30.918897000000001</v>
      </c>
      <c r="C24" s="414"/>
      <c r="D24" s="415">
        <f>+E23</f>
        <v>-3.6803430000000006</v>
      </c>
      <c r="E24" s="415"/>
      <c r="F24" s="415">
        <f>+G23</f>
        <v>22.049194000000004</v>
      </c>
      <c r="G24" s="415"/>
      <c r="H24" s="415">
        <f>I23</f>
        <v>0</v>
      </c>
      <c r="I24" s="414"/>
      <c r="J24" s="414"/>
      <c r="K24" s="416"/>
      <c r="L24" s="415"/>
      <c r="M24" s="415">
        <f>+K23-B24</f>
        <v>-10.840937237826765</v>
      </c>
      <c r="N24" s="502" t="s">
        <v>1228</v>
      </c>
      <c r="P24" s="417">
        <f>+Q23</f>
        <v>42.931415000000001</v>
      </c>
      <c r="Q24" s="414"/>
      <c r="R24" s="416"/>
      <c r="S24" s="505">
        <f>+R23-P24</f>
        <v>-4.3276761238021777</v>
      </c>
    </row>
    <row r="25" spans="1:19" ht="13" x14ac:dyDescent="0.3">
      <c r="A25" s="56" t="s">
        <v>21</v>
      </c>
      <c r="B25" s="62">
        <v>-38.485600999999996</v>
      </c>
      <c r="C25" s="62">
        <v>-39.069354999999995</v>
      </c>
      <c r="D25" s="62">
        <v>-31.567808999999997</v>
      </c>
      <c r="E25" s="62">
        <v>-34.673989999999996</v>
      </c>
      <c r="F25" s="62">
        <v>25.378523000000001</v>
      </c>
      <c r="G25" s="62">
        <v>24.887827999999999</v>
      </c>
      <c r="H25" s="59">
        <v>-36.216487000000001</v>
      </c>
      <c r="I25" s="62">
        <v>0</v>
      </c>
      <c r="J25" s="166">
        <v>-46.013061843853734</v>
      </c>
      <c r="K25" s="113">
        <v>-45.717249190523454</v>
      </c>
      <c r="L25" s="51">
        <f>K25-J25</f>
        <v>0.29581265333028028</v>
      </c>
      <c r="M25" s="51">
        <f>+K25-B25</f>
        <v>-7.2316481905234582</v>
      </c>
      <c r="N25" s="393">
        <f>+K25-H25</f>
        <v>-9.5007621905234529</v>
      </c>
      <c r="P25" s="62">
        <v>-101.80864000000001</v>
      </c>
      <c r="Q25" s="62">
        <v>-102.104529</v>
      </c>
      <c r="R25" s="113">
        <v>-154.74268860506083</v>
      </c>
      <c r="S25" s="59">
        <f>+R25-P25</f>
        <v>-52.934048605060823</v>
      </c>
    </row>
    <row r="26" spans="1:19" ht="13" hidden="1" outlineLevel="1" x14ac:dyDescent="0.3">
      <c r="A26" s="56" t="s">
        <v>22</v>
      </c>
      <c r="B26" s="62">
        <v>0</v>
      </c>
      <c r="C26" s="62">
        <v>0</v>
      </c>
      <c r="D26" s="62">
        <v>0</v>
      </c>
      <c r="E26" s="62">
        <v>0</v>
      </c>
      <c r="F26" s="62">
        <v>0</v>
      </c>
      <c r="G26" s="62">
        <v>0</v>
      </c>
      <c r="H26" s="59">
        <v>0</v>
      </c>
      <c r="I26" s="62">
        <v>0</v>
      </c>
      <c r="J26" s="202">
        <v>0</v>
      </c>
      <c r="K26" s="113">
        <v>0</v>
      </c>
      <c r="L26" s="51">
        <f>K26-J26</f>
        <v>0</v>
      </c>
      <c r="M26" s="51">
        <f>+K26-B26</f>
        <v>0</v>
      </c>
      <c r="N26" s="393">
        <f>+K26-H26</f>
        <v>0</v>
      </c>
      <c r="P26" s="62">
        <v>0</v>
      </c>
      <c r="Q26" s="62">
        <v>0</v>
      </c>
      <c r="R26" s="113">
        <v>0</v>
      </c>
      <c r="S26" s="59">
        <f>+R26-P26</f>
        <v>0</v>
      </c>
    </row>
    <row r="27" spans="1:19" ht="13" hidden="1" outlineLevel="1" x14ac:dyDescent="0.3">
      <c r="A27" s="56" t="s">
        <v>23</v>
      </c>
      <c r="B27" s="62">
        <v>0</v>
      </c>
      <c r="C27" s="62">
        <v>0</v>
      </c>
      <c r="D27" s="62">
        <v>0</v>
      </c>
      <c r="E27" s="62">
        <v>0</v>
      </c>
      <c r="F27" s="62">
        <v>0</v>
      </c>
      <c r="G27" s="62">
        <v>0</v>
      </c>
      <c r="H27" s="59">
        <v>0</v>
      </c>
      <c r="I27" s="62">
        <v>0</v>
      </c>
      <c r="J27" s="202">
        <v>0</v>
      </c>
      <c r="K27" s="113">
        <v>0</v>
      </c>
      <c r="L27" s="51">
        <f>K27-J27</f>
        <v>0</v>
      </c>
      <c r="M27" s="51">
        <f>+K27-B27</f>
        <v>0</v>
      </c>
      <c r="N27" s="393">
        <f>+K27-H27</f>
        <v>0</v>
      </c>
      <c r="P27" s="62">
        <v>0</v>
      </c>
      <c r="Q27" s="62">
        <v>0</v>
      </c>
      <c r="R27" s="113">
        <v>0</v>
      </c>
      <c r="S27" s="59">
        <f>+R27-P27</f>
        <v>0</v>
      </c>
    </row>
    <row r="28" spans="1:19" ht="13" hidden="1" outlineLevel="1" x14ac:dyDescent="0.3">
      <c r="A28" s="56" t="s">
        <v>24</v>
      </c>
      <c r="B28" s="62">
        <v>0</v>
      </c>
      <c r="C28" s="62">
        <v>0</v>
      </c>
      <c r="D28" s="62">
        <v>0</v>
      </c>
      <c r="E28" s="62">
        <v>0</v>
      </c>
      <c r="F28" s="62">
        <v>0</v>
      </c>
      <c r="G28" s="62">
        <v>0</v>
      </c>
      <c r="H28" s="59">
        <v>-0.36482399999999998</v>
      </c>
      <c r="I28" s="62">
        <v>0</v>
      </c>
      <c r="J28" s="203">
        <v>-0.81725722435966497</v>
      </c>
      <c r="K28" s="113">
        <v>-0.81859881504225385</v>
      </c>
      <c r="L28" s="51">
        <f>K28-J28</f>
        <v>-1.3415906825888779E-3</v>
      </c>
      <c r="M28" s="51">
        <f>+K28-B28</f>
        <v>-0.81859881504225385</v>
      </c>
      <c r="N28" s="393">
        <f>+K28-H28</f>
        <v>-0.45377481504225387</v>
      </c>
      <c r="P28" s="62">
        <v>0</v>
      </c>
      <c r="Q28" s="62">
        <v>0</v>
      </c>
      <c r="R28" s="113">
        <v>-2.8206204451267616</v>
      </c>
      <c r="S28" s="59">
        <f>+R28-P28</f>
        <v>-2.8206204451267616</v>
      </c>
    </row>
    <row r="29" spans="1:19" s="126" customFormat="1" ht="13" collapsed="1" x14ac:dyDescent="0.3">
      <c r="A29" s="157" t="s">
        <v>25</v>
      </c>
      <c r="B29" s="36">
        <v>-38.485600999999996</v>
      </c>
      <c r="C29" s="36">
        <v>-39.069354999999995</v>
      </c>
      <c r="D29" s="36">
        <v>-31.567808999999997</v>
      </c>
      <c r="E29" s="36">
        <v>-34.673989999999996</v>
      </c>
      <c r="F29" s="36">
        <v>25.378523000000001</v>
      </c>
      <c r="G29" s="36">
        <v>24.887827999999999</v>
      </c>
      <c r="H29" s="36">
        <v>-36.581310999999999</v>
      </c>
      <c r="I29" s="36">
        <v>0</v>
      </c>
      <c r="J29" s="68">
        <v>-46.830319068213399</v>
      </c>
      <c r="K29" s="107">
        <v>-46.535848005565711</v>
      </c>
      <c r="L29" s="68">
        <f>K29-J29</f>
        <v>0.29447106264768763</v>
      </c>
      <c r="M29" s="68">
        <f>+K29-B29</f>
        <v>-8.0502470055657156</v>
      </c>
      <c r="N29" s="286">
        <f>+K29-H29</f>
        <v>-9.9545370055657116</v>
      </c>
      <c r="P29" s="35">
        <v>-101.80864000000001</v>
      </c>
      <c r="Q29" s="36">
        <v>-102.10452899999999</v>
      </c>
      <c r="R29" s="107">
        <v>-157.56330905018757</v>
      </c>
      <c r="S29" s="37">
        <f>+R29-P29</f>
        <v>-55.754669050187559</v>
      </c>
    </row>
    <row r="30" spans="1:19" s="158" customFormat="1" ht="13" collapsed="1" x14ac:dyDescent="0.3">
      <c r="A30" s="418" t="s">
        <v>495</v>
      </c>
      <c r="B30" s="419">
        <f>C29</f>
        <v>-39.069354999999995</v>
      </c>
      <c r="C30" s="419"/>
      <c r="D30" s="419">
        <f>E29</f>
        <v>-34.673989999999996</v>
      </c>
      <c r="E30" s="419"/>
      <c r="F30" s="419">
        <f>G29</f>
        <v>24.887827999999999</v>
      </c>
      <c r="G30" s="419"/>
      <c r="H30" s="419">
        <f>I29</f>
        <v>0</v>
      </c>
      <c r="I30" s="419"/>
      <c r="J30" s="420"/>
      <c r="K30" s="421"/>
      <c r="L30" s="420"/>
      <c r="M30" s="420">
        <f>+K29-B30</f>
        <v>-7.4664930055657166</v>
      </c>
      <c r="N30" s="502" t="s">
        <v>1228</v>
      </c>
      <c r="P30" s="422">
        <f>+Q29</f>
        <v>-102.10452899999999</v>
      </c>
      <c r="Q30" s="419"/>
      <c r="R30" s="421"/>
      <c r="S30" s="506">
        <f>+R29-P30</f>
        <v>-55.458780050187585</v>
      </c>
    </row>
    <row r="31" spans="1:19" ht="13" hidden="1" outlineLevel="1" x14ac:dyDescent="0.3">
      <c r="A31" s="128" t="s">
        <v>28</v>
      </c>
      <c r="B31" s="62">
        <v>0</v>
      </c>
      <c r="C31" s="62">
        <v>0</v>
      </c>
      <c r="D31" s="62">
        <v>0</v>
      </c>
      <c r="E31" s="62">
        <v>0</v>
      </c>
      <c r="F31" s="62">
        <v>0</v>
      </c>
      <c r="G31" s="62">
        <v>0</v>
      </c>
      <c r="H31" s="59">
        <v>0</v>
      </c>
      <c r="I31" s="62">
        <v>0</v>
      </c>
      <c r="J31" s="202">
        <v>0</v>
      </c>
      <c r="K31" s="113">
        <v>0</v>
      </c>
      <c r="L31" s="51">
        <f t="shared" ref="L31:L54" si="4">K31-J31</f>
        <v>0</v>
      </c>
      <c r="M31" s="51">
        <f t="shared" ref="M31:M54" si="5">+K31-B31</f>
        <v>0</v>
      </c>
      <c r="N31" s="393">
        <f t="shared" ref="N31:N54" si="6">+K31-H31</f>
        <v>0</v>
      </c>
      <c r="P31" s="62">
        <v>0</v>
      </c>
      <c r="Q31" s="62">
        <v>0</v>
      </c>
      <c r="R31" s="113">
        <v>0</v>
      </c>
      <c r="S31" s="59">
        <f t="shared" ref="S31:S54" si="7">+R31-P31</f>
        <v>0</v>
      </c>
    </row>
    <row r="32" spans="1:19" ht="13" hidden="1" outlineLevel="1" collapsed="1" x14ac:dyDescent="0.3">
      <c r="A32" s="128" t="s">
        <v>29</v>
      </c>
      <c r="B32" s="62">
        <v>-4.5034390000000002</v>
      </c>
      <c r="C32" s="62">
        <v>-4.4134679999999999</v>
      </c>
      <c r="D32" s="62">
        <v>-9.8045289999999987</v>
      </c>
      <c r="E32" s="62">
        <v>-10.002639</v>
      </c>
      <c r="F32" s="62">
        <v>-3.4342569999999997</v>
      </c>
      <c r="G32" s="62">
        <v>-3.5164210000000002</v>
      </c>
      <c r="H32" s="59">
        <v>-26.905866</v>
      </c>
      <c r="I32" s="62">
        <v>0</v>
      </c>
      <c r="J32" s="202">
        <v>-7.7332834007300422</v>
      </c>
      <c r="K32" s="113">
        <v>-7.6835670160763101</v>
      </c>
      <c r="L32" s="51">
        <f t="shared" si="4"/>
        <v>4.9716384653732071E-2</v>
      </c>
      <c r="M32" s="51">
        <f t="shared" si="5"/>
        <v>-3.1801280160763099</v>
      </c>
      <c r="N32" s="393">
        <f t="shared" si="6"/>
        <v>19.22229898392369</v>
      </c>
      <c r="P32" s="62">
        <v>-19.699015000000003</v>
      </c>
      <c r="Q32" s="62">
        <v>-19.756270000000001</v>
      </c>
      <c r="R32" s="113">
        <v>-50.57125240951504</v>
      </c>
      <c r="S32" s="59">
        <f t="shared" si="7"/>
        <v>-30.872237409515037</v>
      </c>
    </row>
    <row r="33" spans="1:22" ht="13" hidden="1" outlineLevel="1" x14ac:dyDescent="0.3">
      <c r="A33" s="128" t="s">
        <v>30</v>
      </c>
      <c r="B33" s="62">
        <v>0</v>
      </c>
      <c r="C33" s="62">
        <v>0</v>
      </c>
      <c r="D33" s="62">
        <v>0</v>
      </c>
      <c r="E33" s="62">
        <v>0</v>
      </c>
      <c r="F33" s="62">
        <v>0</v>
      </c>
      <c r="G33" s="62">
        <v>0</v>
      </c>
      <c r="H33" s="59">
        <v>0</v>
      </c>
      <c r="I33" s="62">
        <v>0</v>
      </c>
      <c r="J33" s="202">
        <v>0</v>
      </c>
      <c r="K33" s="113">
        <v>0</v>
      </c>
      <c r="L33" s="51">
        <f t="shared" si="4"/>
        <v>0</v>
      </c>
      <c r="M33" s="51">
        <f t="shared" si="5"/>
        <v>0</v>
      </c>
      <c r="N33" s="393">
        <f t="shared" si="6"/>
        <v>0</v>
      </c>
      <c r="P33" s="62">
        <v>0</v>
      </c>
      <c r="Q33" s="62">
        <v>0</v>
      </c>
      <c r="R33" s="113">
        <v>0</v>
      </c>
      <c r="S33" s="59">
        <f t="shared" si="7"/>
        <v>0</v>
      </c>
    </row>
    <row r="34" spans="1:22" s="126" customFormat="1" ht="13" collapsed="1" x14ac:dyDescent="0.3">
      <c r="A34" s="127" t="s">
        <v>31</v>
      </c>
      <c r="B34" s="64">
        <v>-4.5034390000000002</v>
      </c>
      <c r="C34" s="64">
        <v>-4.4134679999999999</v>
      </c>
      <c r="D34" s="64">
        <v>-9.8045289999999987</v>
      </c>
      <c r="E34" s="64">
        <v>-10.002639</v>
      </c>
      <c r="F34" s="64">
        <v>-3.4342569999999997</v>
      </c>
      <c r="G34" s="64">
        <v>-3.5164210000000002</v>
      </c>
      <c r="H34" s="65">
        <v>-26.905866</v>
      </c>
      <c r="I34" s="64">
        <v>0</v>
      </c>
      <c r="J34" s="204">
        <v>-7.7332834007300422</v>
      </c>
      <c r="K34" s="120">
        <v>-7.6835670160763101</v>
      </c>
      <c r="L34" s="57">
        <f t="shared" si="4"/>
        <v>4.9716384653732071E-2</v>
      </c>
      <c r="M34" s="57">
        <f t="shared" si="5"/>
        <v>-3.1801280160763099</v>
      </c>
      <c r="N34" s="394">
        <f t="shared" si="6"/>
        <v>19.22229898392369</v>
      </c>
      <c r="P34" s="64">
        <v>-19.699015000000003</v>
      </c>
      <c r="Q34" s="64">
        <v>-19.756270000000001</v>
      </c>
      <c r="R34" s="120">
        <v>-50.57125240951504</v>
      </c>
      <c r="S34" s="65">
        <f t="shared" si="7"/>
        <v>-30.872237409515037</v>
      </c>
    </row>
    <row r="35" spans="1:22" ht="13" x14ac:dyDescent="0.3">
      <c r="A35" s="128" t="s">
        <v>32</v>
      </c>
      <c r="B35" s="62">
        <v>-1185.2870350000001</v>
      </c>
      <c r="C35" s="62">
        <v>-1196.6091660000002</v>
      </c>
      <c r="D35" s="62">
        <v>-1273.8146220000001</v>
      </c>
      <c r="E35" s="62">
        <v>-1328.7959940000001</v>
      </c>
      <c r="F35" s="62">
        <v>-1214.1872410000001</v>
      </c>
      <c r="G35" s="62">
        <v>-1239.5615419999999</v>
      </c>
      <c r="H35" s="59">
        <v>-1396.325619</v>
      </c>
      <c r="I35" s="62">
        <v>0</v>
      </c>
      <c r="J35" s="202">
        <v>-1402.6692390286883</v>
      </c>
      <c r="K35" s="113">
        <v>-1395.424905000843</v>
      </c>
      <c r="L35" s="51">
        <f t="shared" si="4"/>
        <v>7.2443340278452979</v>
      </c>
      <c r="M35" s="51">
        <f t="shared" si="5"/>
        <v>-210.1378700008429</v>
      </c>
      <c r="N35" s="393">
        <f t="shared" si="6"/>
        <v>0.90071399915700567</v>
      </c>
      <c r="P35" s="62">
        <v>-4752.887025</v>
      </c>
      <c r="Q35" s="62">
        <v>-4797.4887050000007</v>
      </c>
      <c r="R35" s="113">
        <v>-5676.6276478006575</v>
      </c>
      <c r="S35" s="59">
        <f t="shared" si="7"/>
        <v>-923.74062280065755</v>
      </c>
    </row>
    <row r="36" spans="1:22" ht="13" hidden="1" outlineLevel="1" x14ac:dyDescent="0.3">
      <c r="A36" s="129" t="s">
        <v>33</v>
      </c>
      <c r="B36" s="62">
        <v>0</v>
      </c>
      <c r="C36" s="62">
        <v>0</v>
      </c>
      <c r="D36" s="62">
        <v>0</v>
      </c>
      <c r="E36" s="62">
        <v>0</v>
      </c>
      <c r="F36" s="62">
        <v>0</v>
      </c>
      <c r="G36" s="62">
        <v>0</v>
      </c>
      <c r="H36" s="59">
        <v>0</v>
      </c>
      <c r="I36" s="62">
        <v>0</v>
      </c>
      <c r="J36" s="202">
        <v>0</v>
      </c>
      <c r="K36" s="113">
        <v>0</v>
      </c>
      <c r="L36" s="51">
        <f t="shared" si="4"/>
        <v>0</v>
      </c>
      <c r="M36" s="51">
        <f t="shared" si="5"/>
        <v>0</v>
      </c>
      <c r="N36" s="393">
        <f t="shared" si="6"/>
        <v>0</v>
      </c>
      <c r="P36" s="62">
        <v>0</v>
      </c>
      <c r="Q36" s="62">
        <v>0</v>
      </c>
      <c r="R36" s="113">
        <v>0</v>
      </c>
      <c r="S36" s="59">
        <f t="shared" si="7"/>
        <v>0</v>
      </c>
    </row>
    <row r="37" spans="1:22" ht="13" hidden="1" outlineLevel="1" x14ac:dyDescent="0.3">
      <c r="A37" s="129" t="s">
        <v>34</v>
      </c>
      <c r="B37" s="62">
        <v>0</v>
      </c>
      <c r="C37" s="62">
        <v>0</v>
      </c>
      <c r="D37" s="62">
        <v>0</v>
      </c>
      <c r="E37" s="62">
        <v>0</v>
      </c>
      <c r="F37" s="62">
        <v>0</v>
      </c>
      <c r="G37" s="62">
        <v>0</v>
      </c>
      <c r="H37" s="59">
        <v>0</v>
      </c>
      <c r="I37" s="62">
        <v>0</v>
      </c>
      <c r="J37" s="202">
        <v>0</v>
      </c>
      <c r="K37" s="113">
        <v>0</v>
      </c>
      <c r="L37" s="51">
        <f t="shared" si="4"/>
        <v>0</v>
      </c>
      <c r="M37" s="51">
        <f t="shared" si="5"/>
        <v>0</v>
      </c>
      <c r="N37" s="393">
        <f t="shared" si="6"/>
        <v>0</v>
      </c>
      <c r="P37" s="62">
        <v>0</v>
      </c>
      <c r="Q37" s="62">
        <v>0</v>
      </c>
      <c r="R37" s="113">
        <v>0</v>
      </c>
      <c r="S37" s="59">
        <f t="shared" si="7"/>
        <v>0</v>
      </c>
      <c r="V37" s="602"/>
    </row>
    <row r="38" spans="1:22" ht="13" hidden="1" outlineLevel="1" x14ac:dyDescent="0.3">
      <c r="A38" s="129" t="s">
        <v>35</v>
      </c>
      <c r="B38" s="62">
        <v>-62.439422999999991</v>
      </c>
      <c r="C38" s="62">
        <v>-66.073444999999992</v>
      </c>
      <c r="D38" s="62">
        <v>-40.802458000000001</v>
      </c>
      <c r="E38" s="62">
        <v>-40.80174499999999</v>
      </c>
      <c r="F38" s="62">
        <v>-42.066983999999998</v>
      </c>
      <c r="G38" s="62">
        <v>-43.556576</v>
      </c>
      <c r="H38" s="59">
        <v>-43.057599000000003</v>
      </c>
      <c r="I38" s="62">
        <v>0</v>
      </c>
      <c r="J38" s="202">
        <v>-79.216002412206535</v>
      </c>
      <c r="K38" s="113">
        <v>-79.328973650330369</v>
      </c>
      <c r="L38" s="51">
        <f t="shared" si="4"/>
        <v>-0.11297123812383347</v>
      </c>
      <c r="M38" s="51">
        <f t="shared" si="5"/>
        <v>-16.889550650330378</v>
      </c>
      <c r="N38" s="393">
        <f t="shared" si="6"/>
        <v>-36.271374650330365</v>
      </c>
      <c r="P38" s="62">
        <v>-188.51243299999999</v>
      </c>
      <c r="Q38" s="62">
        <v>-195.87876099999997</v>
      </c>
      <c r="R38" s="113">
        <v>-281.21262140497697</v>
      </c>
      <c r="S38" s="59">
        <f t="shared" si="7"/>
        <v>-92.700188404976984</v>
      </c>
    </row>
    <row r="39" spans="1:22" ht="13" collapsed="1" x14ac:dyDescent="0.3">
      <c r="A39" s="128" t="s">
        <v>477</v>
      </c>
      <c r="B39" s="62">
        <f>SUM(B36:B38)</f>
        <v>-62.439422999999991</v>
      </c>
      <c r="C39" s="62">
        <f>SUM(C36:C38)</f>
        <v>-66.073444999999992</v>
      </c>
      <c r="D39" s="62"/>
      <c r="E39" s="62"/>
      <c r="F39" s="62"/>
      <c r="G39" s="62"/>
      <c r="H39" s="62">
        <f>SUM(H36:H38)</f>
        <v>-43.057599000000003</v>
      </c>
      <c r="I39" s="62">
        <f>SUM(I36:I38)</f>
        <v>0</v>
      </c>
      <c r="J39" s="202">
        <f>SUM(J36:J38)</f>
        <v>-79.216002412206535</v>
      </c>
      <c r="K39" s="113">
        <f>SUM(K36:K38)</f>
        <v>-79.328973650330369</v>
      </c>
      <c r="L39" s="51">
        <f t="shared" si="4"/>
        <v>-0.11297123812383347</v>
      </c>
      <c r="M39" s="51">
        <f t="shared" si="5"/>
        <v>-16.889550650330378</v>
      </c>
      <c r="N39" s="393">
        <f t="shared" si="6"/>
        <v>-36.271374650330365</v>
      </c>
      <c r="P39" s="62">
        <f>SUM(P36:P38)</f>
        <v>-188.51243299999999</v>
      </c>
      <c r="Q39" s="62"/>
      <c r="R39" s="113">
        <f>SUM(R36:R38)</f>
        <v>-281.21262140497697</v>
      </c>
      <c r="S39" s="59">
        <f t="shared" si="7"/>
        <v>-92.700188404976984</v>
      </c>
    </row>
    <row r="40" spans="1:22" ht="13" hidden="1" outlineLevel="1" x14ac:dyDescent="0.3">
      <c r="A40" s="129" t="s">
        <v>36</v>
      </c>
      <c r="B40" s="62">
        <v>-51.309403999999994</v>
      </c>
      <c r="C40" s="62">
        <v>-51.240707000000008</v>
      </c>
      <c r="D40" s="62">
        <v>-165.38400100000001</v>
      </c>
      <c r="E40" s="62">
        <v>-173.76519400000001</v>
      </c>
      <c r="F40" s="62">
        <v>-99.444303000000019</v>
      </c>
      <c r="G40" s="62">
        <v>-101.936364</v>
      </c>
      <c r="H40" s="59">
        <v>-88.068776999999997</v>
      </c>
      <c r="I40" s="62">
        <v>0</v>
      </c>
      <c r="J40" s="202">
        <v>-14.119552017271623</v>
      </c>
      <c r="K40" s="113">
        <v>-14.028779050233743</v>
      </c>
      <c r="L40" s="51">
        <f t="shared" si="4"/>
        <v>9.0772967037880292E-2</v>
      </c>
      <c r="M40" s="51">
        <f t="shared" si="5"/>
        <v>37.280624949766249</v>
      </c>
      <c r="N40" s="393">
        <f t="shared" si="6"/>
        <v>74.03999794976626</v>
      </c>
      <c r="P40" s="62">
        <v>-334.02854800000006</v>
      </c>
      <c r="Q40" s="62">
        <v>-340.62491299999999</v>
      </c>
      <c r="R40" s="113">
        <v>-130.15511415070122</v>
      </c>
      <c r="S40" s="59">
        <f t="shared" si="7"/>
        <v>203.87343384929883</v>
      </c>
    </row>
    <row r="41" spans="1:22" ht="13" hidden="1" outlineLevel="1" x14ac:dyDescent="0.3">
      <c r="A41" s="129" t="s">
        <v>37</v>
      </c>
      <c r="B41" s="62">
        <v>0</v>
      </c>
      <c r="C41" s="62">
        <v>0</v>
      </c>
      <c r="D41" s="62">
        <v>0</v>
      </c>
      <c r="E41" s="62">
        <v>0</v>
      </c>
      <c r="F41" s="62">
        <v>0</v>
      </c>
      <c r="G41" s="62">
        <v>0</v>
      </c>
      <c r="H41" s="59">
        <v>-3.0000000000000001E-6</v>
      </c>
      <c r="I41" s="62">
        <v>0</v>
      </c>
      <c r="J41" s="202">
        <v>0</v>
      </c>
      <c r="K41" s="113">
        <v>0</v>
      </c>
      <c r="L41" s="51">
        <f t="shared" si="4"/>
        <v>0</v>
      </c>
      <c r="M41" s="51">
        <f t="shared" si="5"/>
        <v>0</v>
      </c>
      <c r="N41" s="393">
        <f t="shared" si="6"/>
        <v>3.0000000000000001E-6</v>
      </c>
      <c r="P41" s="62">
        <v>0</v>
      </c>
      <c r="Q41" s="62">
        <v>0</v>
      </c>
      <c r="R41" s="113">
        <v>-3.0000000000000001E-6</v>
      </c>
      <c r="S41" s="59">
        <f t="shared" si="7"/>
        <v>-3.0000000000000001E-6</v>
      </c>
    </row>
    <row r="42" spans="1:22" ht="13" collapsed="1" x14ac:dyDescent="0.3">
      <c r="A42" s="128" t="s">
        <v>103</v>
      </c>
      <c r="B42" s="62">
        <f>SUM(B40:B41)</f>
        <v>-51.309403999999994</v>
      </c>
      <c r="C42" s="62">
        <f>SUM(C40:C41)</f>
        <v>-51.240707000000008</v>
      </c>
      <c r="D42" s="62"/>
      <c r="E42" s="62"/>
      <c r="F42" s="62"/>
      <c r="G42" s="62"/>
      <c r="H42" s="62">
        <f>SUM(H40:H41)</f>
        <v>-88.068780000000004</v>
      </c>
      <c r="I42" s="62">
        <f>SUM(I40:I41)</f>
        <v>0</v>
      </c>
      <c r="J42" s="202">
        <f>SUM(J40:J41)</f>
        <v>-14.119552017271623</v>
      </c>
      <c r="K42" s="113">
        <f>SUM(K40:K41)</f>
        <v>-14.028779050233743</v>
      </c>
      <c r="L42" s="51">
        <f t="shared" si="4"/>
        <v>9.0772967037880292E-2</v>
      </c>
      <c r="M42" s="51">
        <f t="shared" si="5"/>
        <v>37.280624949766249</v>
      </c>
      <c r="N42" s="393">
        <f t="shared" si="6"/>
        <v>74.040000949766267</v>
      </c>
      <c r="P42" s="62">
        <f>SUM(P40:P41)</f>
        <v>-334.02854800000006</v>
      </c>
      <c r="Q42" s="62"/>
      <c r="R42" s="113">
        <f>SUM(R40:R41)</f>
        <v>-130.15511715070122</v>
      </c>
      <c r="S42" s="59">
        <f t="shared" si="7"/>
        <v>203.87343084929884</v>
      </c>
    </row>
    <row r="43" spans="1:22" ht="13" x14ac:dyDescent="0.3">
      <c r="A43" s="128" t="s">
        <v>38</v>
      </c>
      <c r="B43" s="62">
        <v>0</v>
      </c>
      <c r="C43" s="62">
        <v>0</v>
      </c>
      <c r="D43" s="62">
        <v>0</v>
      </c>
      <c r="E43" s="62">
        <v>0</v>
      </c>
      <c r="F43" s="62">
        <v>0</v>
      </c>
      <c r="G43" s="62">
        <v>0</v>
      </c>
      <c r="H43" s="59">
        <v>0</v>
      </c>
      <c r="I43" s="62">
        <v>0</v>
      </c>
      <c r="J43" s="202">
        <v>0</v>
      </c>
      <c r="K43" s="113">
        <v>0</v>
      </c>
      <c r="L43" s="51">
        <f t="shared" si="4"/>
        <v>0</v>
      </c>
      <c r="M43" s="51">
        <f t="shared" si="5"/>
        <v>0</v>
      </c>
      <c r="N43" s="393">
        <f t="shared" si="6"/>
        <v>0</v>
      </c>
      <c r="P43" s="62">
        <v>0</v>
      </c>
      <c r="Q43" s="62">
        <v>0</v>
      </c>
      <c r="R43" s="113">
        <v>0</v>
      </c>
      <c r="S43" s="59">
        <f t="shared" si="7"/>
        <v>0</v>
      </c>
    </row>
    <row r="44" spans="1:22" s="126" customFormat="1" ht="13" x14ac:dyDescent="0.3">
      <c r="A44" s="127" t="s">
        <v>39</v>
      </c>
      <c r="B44" s="64">
        <v>-1299.0358620000002</v>
      </c>
      <c r="C44" s="64">
        <v>-1313.9233180000001</v>
      </c>
      <c r="D44" s="64">
        <v>-1480.0010809999999</v>
      </c>
      <c r="E44" s="64">
        <v>-1543.3629330000001</v>
      </c>
      <c r="F44" s="64">
        <v>-1355.6985280000001</v>
      </c>
      <c r="G44" s="64">
        <v>-1385.0544819999998</v>
      </c>
      <c r="H44" s="65">
        <v>-1527.451998</v>
      </c>
      <c r="I44" s="64">
        <v>0</v>
      </c>
      <c r="J44" s="204">
        <v>-1496.0047934581664</v>
      </c>
      <c r="K44" s="120">
        <v>-1488.7826577014071</v>
      </c>
      <c r="L44" s="57">
        <f t="shared" si="4"/>
        <v>7.2221357567593714</v>
      </c>
      <c r="M44" s="57">
        <f t="shared" si="5"/>
        <v>-189.74679570140688</v>
      </c>
      <c r="N44" s="394">
        <f t="shared" si="6"/>
        <v>38.669340298592942</v>
      </c>
      <c r="P44" s="64">
        <v>-5275.4280060000001</v>
      </c>
      <c r="Q44" s="64">
        <v>-5333.9923789999993</v>
      </c>
      <c r="R44" s="120">
        <v>-6087.9953863563369</v>
      </c>
      <c r="S44" s="65">
        <f t="shared" si="7"/>
        <v>-812.5673803563368</v>
      </c>
    </row>
    <row r="45" spans="1:22" s="126" customFormat="1" ht="13" x14ac:dyDescent="0.3">
      <c r="A45" s="136" t="s">
        <v>40</v>
      </c>
      <c r="B45" s="139">
        <v>-1303.5393010000003</v>
      </c>
      <c r="C45" s="139">
        <v>-1318.3367860000001</v>
      </c>
      <c r="D45" s="132">
        <v>-1489.8056099999999</v>
      </c>
      <c r="E45" s="132">
        <v>-1553.3655720000002</v>
      </c>
      <c r="F45" s="132">
        <v>-1359.132785</v>
      </c>
      <c r="G45" s="132">
        <v>-1388.5709029999998</v>
      </c>
      <c r="H45" s="132">
        <v>-1554.3578640000001</v>
      </c>
      <c r="I45" s="139">
        <v>0</v>
      </c>
      <c r="J45" s="139">
        <v>-1503.7380768588964</v>
      </c>
      <c r="K45" s="107">
        <v>-1496.4662247174833</v>
      </c>
      <c r="L45" s="132">
        <f t="shared" si="4"/>
        <v>7.2718521414130919</v>
      </c>
      <c r="M45" s="132">
        <f t="shared" si="5"/>
        <v>-192.92692371748308</v>
      </c>
      <c r="N45" s="395">
        <f t="shared" si="6"/>
        <v>57.891639282516735</v>
      </c>
      <c r="P45" s="277">
        <v>-5295.1270209999993</v>
      </c>
      <c r="Q45" s="139">
        <v>-5353.748649000001</v>
      </c>
      <c r="R45" s="107">
        <v>-6138.5666387658521</v>
      </c>
      <c r="S45" s="395">
        <f t="shared" si="7"/>
        <v>-843.43961776585274</v>
      </c>
    </row>
    <row r="46" spans="1:22" s="126" customFormat="1" ht="13" x14ac:dyDescent="0.3">
      <c r="A46" s="137" t="s">
        <v>41</v>
      </c>
      <c r="B46" s="122">
        <v>-71.518203999999997</v>
      </c>
      <c r="C46" s="122">
        <v>-73.421778000000003</v>
      </c>
      <c r="D46" s="134">
        <v>-72.97829999999999</v>
      </c>
      <c r="E46" s="134">
        <v>-74.957701999999998</v>
      </c>
      <c r="F46" s="134">
        <v>-158.91059899999999</v>
      </c>
      <c r="G46" s="134">
        <v>-160.97505200000001</v>
      </c>
      <c r="H46" s="134">
        <v>-259.97973200000001</v>
      </c>
      <c r="I46" s="122">
        <v>0</v>
      </c>
      <c r="J46" s="122">
        <v>-63.959080158459123</v>
      </c>
      <c r="K46" s="120">
        <v>-63.893394600891625</v>
      </c>
      <c r="L46" s="134">
        <f t="shared" si="4"/>
        <v>6.5685557567498165E-2</v>
      </c>
      <c r="M46" s="134">
        <f t="shared" si="5"/>
        <v>7.6248093991083721</v>
      </c>
      <c r="N46" s="396">
        <f t="shared" si="6"/>
        <v>196.0863373991084</v>
      </c>
      <c r="P46" s="278">
        <v>-357.39787799999999</v>
      </c>
      <c r="Q46" s="122">
        <v>-364.41518399999995</v>
      </c>
      <c r="R46" s="120">
        <v>-453.34093034253357</v>
      </c>
      <c r="S46" s="396">
        <f t="shared" si="7"/>
        <v>-95.943052342533576</v>
      </c>
    </row>
    <row r="47" spans="1:22" s="126" customFormat="1" ht="13" x14ac:dyDescent="0.3">
      <c r="A47" s="138" t="s">
        <v>42</v>
      </c>
      <c r="B47" s="140">
        <v>0</v>
      </c>
      <c r="C47" s="140">
        <v>0</v>
      </c>
      <c r="D47" s="133">
        <v>0</v>
      </c>
      <c r="E47" s="133">
        <v>0</v>
      </c>
      <c r="F47" s="133">
        <v>0</v>
      </c>
      <c r="G47" s="133">
        <v>0</v>
      </c>
      <c r="H47" s="133">
        <v>0</v>
      </c>
      <c r="I47" s="140">
        <v>0</v>
      </c>
      <c r="J47" s="140">
        <v>0</v>
      </c>
      <c r="K47" s="118">
        <v>0</v>
      </c>
      <c r="L47" s="133">
        <f t="shared" si="4"/>
        <v>0</v>
      </c>
      <c r="M47" s="133">
        <f t="shared" si="5"/>
        <v>0</v>
      </c>
      <c r="N47" s="397">
        <f t="shared" si="6"/>
        <v>0</v>
      </c>
      <c r="P47" s="279">
        <v>0</v>
      </c>
      <c r="Q47" s="140">
        <v>0</v>
      </c>
      <c r="R47" s="118">
        <v>0</v>
      </c>
      <c r="S47" s="397">
        <f t="shared" si="7"/>
        <v>0</v>
      </c>
    </row>
    <row r="48" spans="1:22" ht="13" x14ac:dyDescent="0.3">
      <c r="A48" s="124" t="s">
        <v>43</v>
      </c>
      <c r="B48" s="62">
        <v>-10.420327</v>
      </c>
      <c r="C48" s="62">
        <v>-10.435365000000001</v>
      </c>
      <c r="D48" s="62">
        <v>-9.7371230000000004</v>
      </c>
      <c r="E48" s="62">
        <v>-10.435365000000001</v>
      </c>
      <c r="F48" s="62">
        <v>-10.26638</v>
      </c>
      <c r="G48" s="62">
        <v>-10.435365000000001</v>
      </c>
      <c r="H48" s="59">
        <v>-10.435366</v>
      </c>
      <c r="I48" s="62">
        <v>0</v>
      </c>
      <c r="J48" s="166">
        <v>-16.598856238411521</v>
      </c>
      <c r="K48" s="113">
        <v>-16.492144111259556</v>
      </c>
      <c r="L48" s="51">
        <f t="shared" si="4"/>
        <v>0.10671212715196532</v>
      </c>
      <c r="M48" s="51">
        <f t="shared" si="5"/>
        <v>-6.0718171112595556</v>
      </c>
      <c r="N48" s="393">
        <f t="shared" si="6"/>
        <v>-6.0567781112595558</v>
      </c>
      <c r="P48" s="62">
        <v>-41.6205</v>
      </c>
      <c r="Q48" s="62">
        <v>-41.741460999999994</v>
      </c>
      <c r="R48" s="113">
        <v>-61.23116986267943</v>
      </c>
      <c r="S48" s="59">
        <f t="shared" si="7"/>
        <v>-19.61066986267943</v>
      </c>
    </row>
    <row r="49" spans="1:22" ht="13" x14ac:dyDescent="0.3">
      <c r="A49" s="124" t="s">
        <v>46</v>
      </c>
      <c r="B49" s="62">
        <v>0</v>
      </c>
      <c r="C49" s="62">
        <v>0</v>
      </c>
      <c r="D49" s="62">
        <v>0</v>
      </c>
      <c r="E49" s="62">
        <v>0</v>
      </c>
      <c r="F49" s="62">
        <v>0</v>
      </c>
      <c r="G49" s="62">
        <v>0</v>
      </c>
      <c r="H49" s="59">
        <v>0</v>
      </c>
      <c r="I49" s="62">
        <v>0</v>
      </c>
      <c r="J49" s="202">
        <v>0</v>
      </c>
      <c r="K49" s="113">
        <v>0</v>
      </c>
      <c r="L49" s="51">
        <f t="shared" si="4"/>
        <v>0</v>
      </c>
      <c r="M49" s="51">
        <f t="shared" si="5"/>
        <v>0</v>
      </c>
      <c r="N49" s="393">
        <f t="shared" si="6"/>
        <v>0</v>
      </c>
      <c r="P49" s="62">
        <v>0</v>
      </c>
      <c r="Q49" s="62">
        <v>0</v>
      </c>
      <c r="R49" s="113">
        <v>0</v>
      </c>
      <c r="S49" s="59">
        <f t="shared" si="7"/>
        <v>0</v>
      </c>
    </row>
    <row r="50" spans="1:22" ht="13" hidden="1" outlineLevel="1" x14ac:dyDescent="0.3">
      <c r="A50" s="128" t="s">
        <v>47</v>
      </c>
      <c r="B50" s="62">
        <v>0</v>
      </c>
      <c r="C50" s="62">
        <v>0</v>
      </c>
      <c r="D50" s="62">
        <v>0</v>
      </c>
      <c r="E50" s="62">
        <v>0</v>
      </c>
      <c r="F50" s="62">
        <v>0</v>
      </c>
      <c r="G50" s="62">
        <v>0</v>
      </c>
      <c r="H50" s="59">
        <v>0</v>
      </c>
      <c r="I50" s="62">
        <v>0</v>
      </c>
      <c r="J50" s="202">
        <v>5.7223184460495347E-2</v>
      </c>
      <c r="K50" s="113">
        <v>5.7317120725372206E-2</v>
      </c>
      <c r="L50" s="51">
        <f t="shared" si="4"/>
        <v>9.3936264876859354E-5</v>
      </c>
      <c r="M50" s="51">
        <f t="shared" si="5"/>
        <v>5.7317120725372206E-2</v>
      </c>
      <c r="N50" s="393">
        <f t="shared" si="6"/>
        <v>5.7317120725372206E-2</v>
      </c>
      <c r="P50" s="62">
        <v>0</v>
      </c>
      <c r="Q50" s="62">
        <v>0</v>
      </c>
      <c r="R50" s="113">
        <v>0.17195136217611728</v>
      </c>
      <c r="S50" s="59">
        <f t="shared" si="7"/>
        <v>0.17195136217611728</v>
      </c>
      <c r="V50" s="2"/>
    </row>
    <row r="51" spans="1:22" ht="13" hidden="1" outlineLevel="1" x14ac:dyDescent="0.3">
      <c r="A51" s="128" t="s">
        <v>48</v>
      </c>
      <c r="B51" s="62">
        <v>-1.9999999985031991E-6</v>
      </c>
      <c r="C51" s="62">
        <v>-1.9999999993913775E-6</v>
      </c>
      <c r="D51" s="62">
        <v>-1.0000000036924916E-6</v>
      </c>
      <c r="E51" s="62">
        <v>-3.0000000030838692E-6</v>
      </c>
      <c r="F51" s="62">
        <v>-2.0000000029440912E-6</v>
      </c>
      <c r="G51" s="62">
        <v>-3.0000000030838692E-6</v>
      </c>
      <c r="H51" s="59">
        <v>-2.000000004720448E-6</v>
      </c>
      <c r="I51" s="62">
        <v>0</v>
      </c>
      <c r="J51" s="202">
        <v>-0.82312514794227276</v>
      </c>
      <c r="K51" s="113">
        <v>-0.82447637127339668</v>
      </c>
      <c r="L51" s="51">
        <f t="shared" si="4"/>
        <v>-1.3512233311239186E-3</v>
      </c>
      <c r="M51" s="51">
        <f t="shared" si="5"/>
        <v>-0.82447437127339818</v>
      </c>
      <c r="N51" s="393">
        <f t="shared" si="6"/>
        <v>-0.82447437127339196</v>
      </c>
      <c r="P51" s="62">
        <v>-4.000000004340809E-6</v>
      </c>
      <c r="Q51" s="62">
        <v>-8.9999999990375557E-6</v>
      </c>
      <c r="R51" s="113">
        <v>-2.473431113820185</v>
      </c>
      <c r="S51" s="59">
        <f t="shared" si="7"/>
        <v>-2.4734271138201804</v>
      </c>
    </row>
    <row r="52" spans="1:22" ht="13" hidden="1" outlineLevel="1" x14ac:dyDescent="0.3">
      <c r="A52" s="128" t="s">
        <v>49</v>
      </c>
      <c r="B52" s="62">
        <v>75.545739999999981</v>
      </c>
      <c r="C52" s="62">
        <v>75.596091000000015</v>
      </c>
      <c r="D52" s="62">
        <v>76.892413000000047</v>
      </c>
      <c r="E52" s="62">
        <v>81.887074999999996</v>
      </c>
      <c r="F52" s="62">
        <v>78.829178999999982</v>
      </c>
      <c r="G52" s="62">
        <v>80.087264000000005</v>
      </c>
      <c r="H52" s="59">
        <v>62.262654999999867</v>
      </c>
      <c r="I52" s="62">
        <v>0</v>
      </c>
      <c r="J52" s="202">
        <v>71.071614109105525</v>
      </c>
      <c r="K52" s="113">
        <v>70.589512132923431</v>
      </c>
      <c r="L52" s="51">
        <f t="shared" si="4"/>
        <v>-0.48210197618209349</v>
      </c>
      <c r="M52" s="51">
        <f t="shared" si="5"/>
        <v>-4.9562278670765494</v>
      </c>
      <c r="N52" s="393">
        <f t="shared" si="6"/>
        <v>8.3268571329235641</v>
      </c>
      <c r="P52" s="62">
        <v>310.68837400000001</v>
      </c>
      <c r="Q52" s="62">
        <v>311.59133399999996</v>
      </c>
      <c r="R52" s="113">
        <v>279.92847081709817</v>
      </c>
      <c r="S52" s="59">
        <f t="shared" si="7"/>
        <v>-30.759903182901837</v>
      </c>
    </row>
    <row r="53" spans="1:22" ht="13" hidden="1" outlineLevel="1" x14ac:dyDescent="0.3">
      <c r="A53" s="128" t="s">
        <v>50</v>
      </c>
      <c r="B53" s="62">
        <v>0</v>
      </c>
      <c r="C53" s="62">
        <v>0</v>
      </c>
      <c r="D53" s="62">
        <v>0</v>
      </c>
      <c r="E53" s="62">
        <v>0</v>
      </c>
      <c r="F53" s="62">
        <v>0</v>
      </c>
      <c r="G53" s="62">
        <v>0</v>
      </c>
      <c r="H53" s="59">
        <v>0</v>
      </c>
      <c r="I53" s="62">
        <v>0</v>
      </c>
      <c r="J53" s="202">
        <v>0</v>
      </c>
      <c r="K53" s="113">
        <v>0</v>
      </c>
      <c r="L53" s="51">
        <f t="shared" si="4"/>
        <v>0</v>
      </c>
      <c r="M53" s="51">
        <f t="shared" si="5"/>
        <v>0</v>
      </c>
      <c r="N53" s="393">
        <f t="shared" si="6"/>
        <v>0</v>
      </c>
      <c r="P53" s="62">
        <v>0</v>
      </c>
      <c r="Q53" s="62">
        <v>0</v>
      </c>
      <c r="R53" s="113">
        <v>0</v>
      </c>
      <c r="S53" s="59">
        <f t="shared" si="7"/>
        <v>0</v>
      </c>
    </row>
    <row r="54" spans="1:22" ht="13" collapsed="1" x14ac:dyDescent="0.3">
      <c r="A54" s="124" t="s">
        <v>104</v>
      </c>
      <c r="B54" s="62">
        <f>SUM(B50:B53)</f>
        <v>75.545737999999986</v>
      </c>
      <c r="C54" s="62">
        <f>SUM(C50:C53)</f>
        <v>75.596089000000021</v>
      </c>
      <c r="D54" s="62"/>
      <c r="E54" s="62"/>
      <c r="F54" s="62"/>
      <c r="G54" s="62"/>
      <c r="H54" s="62">
        <f>SUM(H50:H53)</f>
        <v>62.262652999999865</v>
      </c>
      <c r="I54" s="62">
        <f>SUM(I50:I53)</f>
        <v>0</v>
      </c>
      <c r="J54" s="202">
        <f>SUM(J50:J53)</f>
        <v>70.305712145623744</v>
      </c>
      <c r="K54" s="113">
        <f>SUM(K50:K53)</f>
        <v>69.822352882375412</v>
      </c>
      <c r="L54" s="51">
        <f t="shared" si="4"/>
        <v>-0.48335926324833167</v>
      </c>
      <c r="M54" s="51">
        <f t="shared" si="5"/>
        <v>-5.7233851176245736</v>
      </c>
      <c r="N54" s="393">
        <f t="shared" si="6"/>
        <v>7.559699882375547</v>
      </c>
      <c r="P54" s="62">
        <f>SUM(P50:P53)</f>
        <v>310.68837000000002</v>
      </c>
      <c r="Q54" s="62"/>
      <c r="R54" s="113">
        <f>SUM(R50:R53)</f>
        <v>277.62699106545409</v>
      </c>
      <c r="S54" s="59">
        <f t="shared" si="7"/>
        <v>-33.061378934545928</v>
      </c>
    </row>
    <row r="55" spans="1:22" ht="13" x14ac:dyDescent="0.3">
      <c r="A55" s="332" t="s">
        <v>1295</v>
      </c>
      <c r="B55" s="62">
        <v>157.485928</v>
      </c>
      <c r="C55" s="62">
        <v>164.89364499999999</v>
      </c>
      <c r="D55" s="62">
        <v>-63.464524000000004</v>
      </c>
      <c r="E55" s="62">
        <v>-65.992165</v>
      </c>
      <c r="F55" s="62">
        <v>-6.130939000000005</v>
      </c>
      <c r="G55" s="62">
        <v>-4.743397999999992</v>
      </c>
      <c r="H55" s="62">
        <v>0</v>
      </c>
      <c r="I55" s="62">
        <v>0</v>
      </c>
      <c r="J55" s="202">
        <v>0</v>
      </c>
      <c r="K55" s="113">
        <v>0</v>
      </c>
      <c r="L55" s="51"/>
      <c r="M55" s="51"/>
      <c r="N55" s="393"/>
      <c r="P55" s="62">
        <v>-53.718518000000017</v>
      </c>
      <c r="Q55" s="62">
        <v>-55.436199999999985</v>
      </c>
      <c r="R55" s="113">
        <v>0</v>
      </c>
      <c r="S55" s="59"/>
    </row>
    <row r="56" spans="1:22" ht="13" x14ac:dyDescent="0.3">
      <c r="A56" s="124" t="s">
        <v>51</v>
      </c>
      <c r="B56" s="62">
        <v>5.4171519999999997</v>
      </c>
      <c r="C56" s="62">
        <v>5.0867210000000007</v>
      </c>
      <c r="D56" s="62">
        <v>-17.204464999999999</v>
      </c>
      <c r="E56" s="62">
        <v>-17.121786</v>
      </c>
      <c r="F56" s="62">
        <v>-17.028835000000001</v>
      </c>
      <c r="G56" s="62">
        <v>-17.14668</v>
      </c>
      <c r="H56" s="59">
        <v>-16.634571000000001</v>
      </c>
      <c r="I56" s="62">
        <v>0</v>
      </c>
      <c r="J56" s="202">
        <v>-34.731595304303418</v>
      </c>
      <c r="K56" s="113">
        <v>-34.661116536549734</v>
      </c>
      <c r="L56" s="51">
        <f t="shared" ref="L56:L62" si="8">K56-J56</f>
        <v>7.0478767753684224E-2</v>
      </c>
      <c r="M56" s="51">
        <f t="shared" ref="M56:M62" si="9">+K56-B56</f>
        <v>-40.078268536549736</v>
      </c>
      <c r="N56" s="393">
        <f t="shared" ref="N56:N62" si="10">+K56-H56</f>
        <v>-18.026545536549733</v>
      </c>
      <c r="P56" s="62">
        <v>-32.752117999999996</v>
      </c>
      <c r="Q56" s="62">
        <v>-32.851647</v>
      </c>
      <c r="R56" s="113">
        <v>-121.87359817904779</v>
      </c>
      <c r="S56" s="59">
        <f t="shared" ref="S56:S62" si="11">+R56-P56</f>
        <v>-89.121480179047794</v>
      </c>
    </row>
    <row r="57" spans="1:22" ht="13" hidden="1" outlineLevel="1" x14ac:dyDescent="0.3">
      <c r="A57" s="128" t="s">
        <v>44</v>
      </c>
      <c r="B57" s="62">
        <v>0</v>
      </c>
      <c r="C57" s="62">
        <v>0</v>
      </c>
      <c r="D57" s="62">
        <v>0</v>
      </c>
      <c r="E57" s="62">
        <v>0</v>
      </c>
      <c r="F57" s="62">
        <v>0</v>
      </c>
      <c r="G57" s="62">
        <v>0</v>
      </c>
      <c r="H57" s="59">
        <v>0</v>
      </c>
      <c r="I57" s="62">
        <v>0</v>
      </c>
      <c r="J57" s="202">
        <v>0</v>
      </c>
      <c r="K57" s="113">
        <v>0</v>
      </c>
      <c r="L57" s="51">
        <f t="shared" si="8"/>
        <v>0</v>
      </c>
      <c r="M57" s="51">
        <f t="shared" si="9"/>
        <v>0</v>
      </c>
      <c r="N57" s="393">
        <f t="shared" si="10"/>
        <v>0</v>
      </c>
      <c r="P57" s="62">
        <v>0</v>
      </c>
      <c r="Q57" s="62">
        <v>0</v>
      </c>
      <c r="R57" s="113">
        <v>0</v>
      </c>
      <c r="S57" s="59">
        <f t="shared" si="11"/>
        <v>0</v>
      </c>
    </row>
    <row r="58" spans="1:22" ht="13" hidden="1" outlineLevel="1" x14ac:dyDescent="0.3">
      <c r="A58" s="128" t="s">
        <v>45</v>
      </c>
      <c r="B58" s="62">
        <v>0</v>
      </c>
      <c r="C58" s="62">
        <v>0</v>
      </c>
      <c r="D58" s="62">
        <v>0</v>
      </c>
      <c r="E58" s="62">
        <v>0</v>
      </c>
      <c r="F58" s="62">
        <v>0</v>
      </c>
      <c r="G58" s="62">
        <v>0</v>
      </c>
      <c r="H58" s="59">
        <v>0</v>
      </c>
      <c r="I58" s="62">
        <v>0</v>
      </c>
      <c r="J58" s="202">
        <v>0</v>
      </c>
      <c r="K58" s="113">
        <v>0</v>
      </c>
      <c r="L58" s="51">
        <f t="shared" si="8"/>
        <v>0</v>
      </c>
      <c r="M58" s="51">
        <f t="shared" si="9"/>
        <v>0</v>
      </c>
      <c r="N58" s="393">
        <f t="shared" si="10"/>
        <v>0</v>
      </c>
      <c r="P58" s="62">
        <v>0</v>
      </c>
      <c r="Q58" s="62">
        <v>0</v>
      </c>
      <c r="R58" s="113">
        <v>0</v>
      </c>
      <c r="S58" s="59">
        <f t="shared" si="11"/>
        <v>0</v>
      </c>
    </row>
    <row r="59" spans="1:22" ht="13" hidden="1" outlineLevel="1" x14ac:dyDescent="0.3">
      <c r="A59" s="128" t="s">
        <v>52</v>
      </c>
      <c r="B59" s="62">
        <v>0</v>
      </c>
      <c r="C59" s="62">
        <v>0</v>
      </c>
      <c r="D59" s="62">
        <v>0</v>
      </c>
      <c r="E59" s="62">
        <v>0</v>
      </c>
      <c r="F59" s="62">
        <v>0</v>
      </c>
      <c r="G59" s="62">
        <v>0</v>
      </c>
      <c r="H59" s="59">
        <v>0</v>
      </c>
      <c r="I59" s="62">
        <v>0</v>
      </c>
      <c r="J59" s="202">
        <v>0</v>
      </c>
      <c r="K59" s="113">
        <v>0</v>
      </c>
      <c r="L59" s="51">
        <f t="shared" si="8"/>
        <v>0</v>
      </c>
      <c r="M59" s="51">
        <f t="shared" si="9"/>
        <v>0</v>
      </c>
      <c r="N59" s="393">
        <f t="shared" si="10"/>
        <v>0</v>
      </c>
      <c r="P59" s="62">
        <v>0</v>
      </c>
      <c r="Q59" s="62">
        <v>0</v>
      </c>
      <c r="R59" s="113">
        <v>0</v>
      </c>
      <c r="S59" s="59">
        <f t="shared" si="11"/>
        <v>0</v>
      </c>
    </row>
    <row r="60" spans="1:22" ht="13" collapsed="1" x14ac:dyDescent="0.3">
      <c r="A60" s="124" t="s">
        <v>132</v>
      </c>
      <c r="B60" s="62">
        <f>SUM(B57:B59)</f>
        <v>0</v>
      </c>
      <c r="C60" s="62">
        <f>SUM(C57:C59)</f>
        <v>0</v>
      </c>
      <c r="D60" s="62"/>
      <c r="E60" s="62"/>
      <c r="F60" s="62"/>
      <c r="G60" s="62"/>
      <c r="H60" s="62">
        <f>SUM(H57:H59)</f>
        <v>0</v>
      </c>
      <c r="I60" s="62">
        <f>SUM(I57:I59)</f>
        <v>0</v>
      </c>
      <c r="J60" s="203">
        <f>SUM(J57:J59)</f>
        <v>0</v>
      </c>
      <c r="K60" s="113">
        <f>SUM(K57:K59)</f>
        <v>0</v>
      </c>
      <c r="L60" s="501">
        <f t="shared" si="8"/>
        <v>0</v>
      </c>
      <c r="M60" s="501">
        <f t="shared" si="9"/>
        <v>0</v>
      </c>
      <c r="N60" s="114">
        <f t="shared" si="10"/>
        <v>0</v>
      </c>
      <c r="P60" s="62">
        <f>SUM(P57:P59)</f>
        <v>0</v>
      </c>
      <c r="Q60" s="62"/>
      <c r="R60" s="113">
        <f>SUM(R57:R59)</f>
        <v>0</v>
      </c>
      <c r="S60" s="59">
        <f t="shared" si="11"/>
        <v>0</v>
      </c>
    </row>
    <row r="61" spans="1:22" s="126" customFormat="1" ht="13" x14ac:dyDescent="0.3">
      <c r="A61" s="141" t="s">
        <v>53</v>
      </c>
      <c r="B61" s="143">
        <v>228.02849099999997</v>
      </c>
      <c r="C61" s="143">
        <v>235.14109000000002</v>
      </c>
      <c r="D61" s="135">
        <v>-13.513699999999965</v>
      </c>
      <c r="E61" s="135">
        <v>-11.662244000000001</v>
      </c>
      <c r="F61" s="135">
        <v>45.403022999999969</v>
      </c>
      <c r="G61" s="135">
        <v>47.761818000000005</v>
      </c>
      <c r="H61" s="135">
        <v>35.192715999999862</v>
      </c>
      <c r="I61" s="143">
        <v>0</v>
      </c>
      <c r="J61" s="143">
        <v>18.975260602908811</v>
      </c>
      <c r="K61" s="120">
        <v>18.669092234566115</v>
      </c>
      <c r="L61" s="135">
        <f t="shared" si="8"/>
        <v>-0.30616836834269634</v>
      </c>
      <c r="M61" s="135">
        <f t="shared" si="9"/>
        <v>-209.35939876543387</v>
      </c>
      <c r="N61" s="398">
        <f t="shared" si="10"/>
        <v>-16.523623765433747</v>
      </c>
      <c r="P61" s="280">
        <v>182.59723400000001</v>
      </c>
      <c r="Q61" s="143">
        <v>181.56201699999997</v>
      </c>
      <c r="R61" s="120">
        <v>94.522223023726809</v>
      </c>
      <c r="S61" s="398">
        <f t="shared" si="11"/>
        <v>-88.075010976273205</v>
      </c>
    </row>
    <row r="62" spans="1:22" ht="13" x14ac:dyDescent="0.3">
      <c r="A62" s="142" t="s">
        <v>54</v>
      </c>
      <c r="B62" s="131">
        <v>-1147.0290140000002</v>
      </c>
      <c r="C62" s="131">
        <v>-1156.6174739999999</v>
      </c>
      <c r="D62" s="130">
        <v>-1576.2976099999998</v>
      </c>
      <c r="E62" s="130">
        <v>-1639.9855180000002</v>
      </c>
      <c r="F62" s="130">
        <v>-1472.640361</v>
      </c>
      <c r="G62" s="130">
        <v>-1501.7841369999999</v>
      </c>
      <c r="H62" s="130">
        <v>-1779.1448800000003</v>
      </c>
      <c r="I62" s="131">
        <v>0</v>
      </c>
      <c r="J62" s="131">
        <v>-1548.7218964144467</v>
      </c>
      <c r="K62" s="113">
        <v>-1541.690527083809</v>
      </c>
      <c r="L62" s="130">
        <f t="shared" si="8"/>
        <v>7.0313693306377445</v>
      </c>
      <c r="M62" s="130">
        <f t="shared" si="9"/>
        <v>-394.66151308380881</v>
      </c>
      <c r="N62" s="399">
        <f t="shared" si="10"/>
        <v>237.45435291619128</v>
      </c>
      <c r="P62" s="281">
        <v>-5469.9276650000002</v>
      </c>
      <c r="Q62" s="131">
        <v>-5536.6018160000003</v>
      </c>
      <c r="R62" s="113">
        <v>-6497.3853460846567</v>
      </c>
      <c r="S62" s="399">
        <f t="shared" si="11"/>
        <v>-1027.4576810846565</v>
      </c>
    </row>
    <row r="63" spans="1:22" s="158" customFormat="1" ht="13" x14ac:dyDescent="0.3">
      <c r="A63" s="418" t="s">
        <v>61</v>
      </c>
      <c r="B63" s="419">
        <f>C62</f>
        <v>-1156.6174739999999</v>
      </c>
      <c r="C63" s="419"/>
      <c r="D63" s="419">
        <f>E62</f>
        <v>-1639.9855180000002</v>
      </c>
      <c r="E63" s="420"/>
      <c r="F63" s="419">
        <f>G62</f>
        <v>-1501.7841369999999</v>
      </c>
      <c r="G63" s="420"/>
      <c r="H63" s="420">
        <f>I62</f>
        <v>0</v>
      </c>
      <c r="I63" s="419"/>
      <c r="J63" s="419"/>
      <c r="K63" s="421"/>
      <c r="L63" s="436"/>
      <c r="M63" s="437">
        <f>+K62-B63</f>
        <v>-385.0730530838091</v>
      </c>
      <c r="N63" s="503" t="s">
        <v>1228</v>
      </c>
      <c r="P63" s="441">
        <f>+Q62</f>
        <v>-5536.6018160000003</v>
      </c>
      <c r="Q63" s="442"/>
      <c r="R63" s="416"/>
      <c r="S63" s="507">
        <f>+R62-P63</f>
        <v>-960.78353008465638</v>
      </c>
    </row>
    <row r="64" spans="1:22" s="158" customFormat="1" ht="13" collapsed="1" x14ac:dyDescent="0.3">
      <c r="A64" s="418" t="s">
        <v>55</v>
      </c>
      <c r="B64" s="432">
        <v>-0.22291724055796253</v>
      </c>
      <c r="C64" s="432">
        <v>-0.22531723463637199</v>
      </c>
      <c r="D64" s="432">
        <v>-0.34373195886262448</v>
      </c>
      <c r="E64" s="432">
        <v>-0.35388354269962347</v>
      </c>
      <c r="F64" s="432">
        <v>-0.24885169425245787</v>
      </c>
      <c r="G64" s="432">
        <v>-0.25344613902141411</v>
      </c>
      <c r="H64" s="432">
        <v>-0.28636520536470161</v>
      </c>
      <c r="I64" s="432">
        <v>0</v>
      </c>
      <c r="J64" s="433">
        <v>-0.19040476936460565</v>
      </c>
      <c r="K64" s="434">
        <v>-0.19336546909205304</v>
      </c>
      <c r="L64" s="435">
        <f>K64-J64</f>
        <v>-2.9606997274473912E-3</v>
      </c>
      <c r="M64" s="435">
        <f>+K64-B64</f>
        <v>2.9551771465909482E-2</v>
      </c>
      <c r="N64" s="504">
        <f>+K64-H64</f>
        <v>9.299973627264857E-2</v>
      </c>
      <c r="P64" s="438">
        <v>-0.2623035103274583</v>
      </c>
      <c r="Q64" s="439">
        <v>-0.26489092265733216</v>
      </c>
      <c r="R64" s="440">
        <v>-0.21965320072716313</v>
      </c>
      <c r="S64" s="508"/>
    </row>
    <row r="73" spans="12:12" x14ac:dyDescent="0.25">
      <c r="L73" s="443"/>
    </row>
  </sheetData>
  <mergeCells count="2">
    <mergeCell ref="L10:N11"/>
    <mergeCell ref="S10:S11"/>
  </mergeCells>
  <pageMargins left="0.59055118110236227" right="0.59055118110236227" top="0.59055118110236227" bottom="0.59055118110236227" header="0.31496062992125984" footer="0.11811023622047245"/>
  <pageSetup paperSize="9" orientation="landscape" r:id="rId1"/>
  <headerFooter>
    <oddFooter>&amp;L&amp;F
&amp;A&amp;C&amp;P/&amp;N&amp;R&amp;D
&amp;T</oddFooter>
  </headerFooter>
  <customProperties>
    <customPr name="_pios_id" r:id="rId2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>
    <tabColor rgb="FFFFFF00"/>
  </sheetPr>
  <dimension ref="A1:O10000"/>
  <sheetViews>
    <sheetView workbookViewId="0">
      <pane ySplit="13" topLeftCell="A14" activePane="bottomLeft" state="frozenSplit"/>
      <selection activeCell="A3" sqref="A3:N26"/>
      <selection pane="bottomLeft" activeCell="J14" sqref="J14:J43"/>
    </sheetView>
  </sheetViews>
  <sheetFormatPr defaultRowHeight="12.5" outlineLevelRow="1" x14ac:dyDescent="0.25"/>
  <cols>
    <col min="1" max="1" width="13" bestFit="1" customWidth="1"/>
    <col min="2" max="2" width="32.08984375" bestFit="1" customWidth="1"/>
    <col min="3" max="3" width="15.08984375" bestFit="1" customWidth="1"/>
    <col min="4" max="5" width="10.54296875" bestFit="1" customWidth="1"/>
    <col min="6" max="6" width="9.90625" bestFit="1" customWidth="1"/>
    <col min="7" max="7" width="10.54296875" bestFit="1" customWidth="1"/>
    <col min="8" max="8" width="9.90625" bestFit="1" customWidth="1"/>
    <col min="9" max="9" width="11.453125" bestFit="1" customWidth="1"/>
    <col min="10" max="10" width="13" bestFit="1" customWidth="1"/>
    <col min="11" max="11" width="15.7265625" customWidth="1"/>
    <col min="12" max="12" width="10.7265625" customWidth="1"/>
    <col min="13" max="13" width="25.7265625" customWidth="1"/>
    <col min="14" max="14" width="16.7265625" bestFit="1" customWidth="1"/>
    <col min="15" max="15" width="15.7265625" customWidth="1"/>
    <col min="16" max="16" width="11.54296875" customWidth="1"/>
    <col min="17" max="17" width="22.26953125" customWidth="1"/>
    <col min="18" max="18" width="9.54296875" customWidth="1"/>
    <col min="19" max="19" width="22.26953125" customWidth="1"/>
    <col min="20" max="20" width="24" customWidth="1"/>
    <col min="21" max="21" width="28" customWidth="1"/>
    <col min="22" max="22" width="17.81640625" customWidth="1"/>
    <col min="23" max="23" width="34.54296875" customWidth="1"/>
    <col min="24" max="24" width="10.54296875" customWidth="1"/>
    <col min="25" max="25" width="15.26953125" customWidth="1"/>
    <col min="26" max="26" width="14.54296875" customWidth="1"/>
    <col min="27" max="27" width="11.81640625" customWidth="1"/>
    <col min="28" max="28" width="12" customWidth="1"/>
    <col min="29" max="29" width="10.453125" customWidth="1"/>
    <col min="30" max="30" width="16.7265625" customWidth="1"/>
    <col min="31" max="31" width="17" customWidth="1"/>
    <col min="32" max="32" width="26.453125" customWidth="1"/>
    <col min="33" max="33" width="22.1796875" customWidth="1"/>
    <col min="34" max="34" width="14.7265625" customWidth="1"/>
    <col min="35" max="35" width="22.1796875" customWidth="1"/>
    <col min="36" max="36" width="25.81640625" customWidth="1"/>
    <col min="37" max="37" width="23.453125" customWidth="1"/>
    <col min="38" max="38" width="27" customWidth="1"/>
    <col min="39" max="39" width="7.453125" customWidth="1"/>
    <col min="40" max="40" width="21.1796875" customWidth="1"/>
    <col min="41" max="41" width="28.1796875" customWidth="1"/>
    <col min="42" max="42" width="12.54296875" customWidth="1"/>
    <col min="43" max="43" width="13.7265625" customWidth="1"/>
    <col min="44" max="44" width="23" customWidth="1"/>
    <col min="45" max="45" width="18.7265625" customWidth="1"/>
    <col min="46" max="46" width="24.1796875" customWidth="1"/>
    <col min="47" max="47" width="16.81640625" customWidth="1"/>
    <col min="48" max="48" width="29.26953125" customWidth="1"/>
    <col min="49" max="49" width="20" customWidth="1"/>
    <col min="50" max="50" width="17.7265625" customWidth="1"/>
    <col min="51" max="51" width="22.54296875" customWidth="1"/>
    <col min="52" max="52" width="12.453125" customWidth="1"/>
    <col min="53" max="53" width="30" customWidth="1"/>
    <col min="54" max="54" width="20" customWidth="1"/>
    <col min="55" max="55" width="20.1796875" customWidth="1"/>
    <col min="56" max="56" width="26.54296875" customWidth="1"/>
    <col min="57" max="57" width="30.81640625" customWidth="1"/>
    <col min="58" max="58" width="13.453125" customWidth="1"/>
    <col min="59" max="59" width="13.81640625" customWidth="1"/>
    <col min="60" max="60" width="35.1796875" customWidth="1"/>
    <col min="61" max="61" width="13.81640625" customWidth="1"/>
    <col min="62" max="62" width="11.26953125" customWidth="1"/>
    <col min="63" max="63" width="8.54296875" customWidth="1"/>
    <col min="64" max="64" width="12.7265625" customWidth="1"/>
    <col min="65" max="65" width="18.1796875" customWidth="1"/>
    <col min="66" max="66" width="32.453125" customWidth="1"/>
    <col min="67" max="67" width="24.26953125" customWidth="1"/>
    <col min="68" max="68" width="12.7265625" customWidth="1"/>
    <col min="69" max="69" width="19.54296875" customWidth="1"/>
    <col min="70" max="70" width="21.81640625" customWidth="1"/>
    <col min="71" max="71" width="16.453125" customWidth="1"/>
    <col min="72" max="72" width="19" customWidth="1"/>
    <col min="73" max="73" width="13.7265625" customWidth="1"/>
    <col min="74" max="74" width="16.54296875" customWidth="1"/>
    <col min="75" max="75" width="12.54296875" customWidth="1"/>
    <col min="76" max="76" width="23.453125" customWidth="1"/>
    <col min="77" max="77" width="20.1796875" customWidth="1"/>
    <col min="78" max="78" width="34.453125" customWidth="1"/>
    <col min="79" max="79" width="21.1796875" customWidth="1"/>
    <col min="80" max="80" width="26.26953125" customWidth="1"/>
    <col min="81" max="81" width="10" customWidth="1"/>
    <col min="82" max="82" width="22.1796875" customWidth="1"/>
    <col min="83" max="83" width="10" customWidth="1"/>
    <col min="84" max="84" width="21.7265625" customWidth="1"/>
    <col min="85" max="85" width="17.453125" customWidth="1"/>
    <col min="86" max="86" width="13.81640625" customWidth="1"/>
    <col min="87" max="87" width="18.7265625" customWidth="1"/>
    <col min="88" max="88" width="10" customWidth="1"/>
    <col min="89" max="89" width="23.26953125" customWidth="1"/>
    <col min="90" max="90" width="23" customWidth="1"/>
    <col min="91" max="91" width="20.7265625" customWidth="1"/>
    <col min="92" max="92" width="30.81640625" customWidth="1"/>
    <col min="93" max="93" width="18.54296875" customWidth="1"/>
    <col min="94" max="94" width="17.26953125" customWidth="1"/>
    <col min="95" max="95" width="18.453125" customWidth="1"/>
    <col min="96" max="96" width="19.54296875" customWidth="1"/>
    <col min="97" max="97" width="13.26953125" customWidth="1"/>
    <col min="98" max="98" width="22.54296875" customWidth="1"/>
    <col min="99" max="99" width="22.7265625" customWidth="1"/>
    <col min="100" max="100" width="21.7265625" customWidth="1"/>
    <col min="101" max="101" width="17.26953125" customWidth="1"/>
    <col min="102" max="102" width="21.7265625" customWidth="1"/>
    <col min="103" max="103" width="29.7265625" customWidth="1"/>
    <col min="104" max="104" width="17.7265625" customWidth="1"/>
    <col min="105" max="105" width="8" customWidth="1"/>
    <col min="106" max="106" width="16.26953125" customWidth="1"/>
    <col min="107" max="107" width="19.26953125" customWidth="1"/>
    <col min="108" max="108" width="12" customWidth="1"/>
    <col min="109" max="109" width="22.81640625" customWidth="1"/>
    <col min="110" max="110" width="16.26953125" customWidth="1"/>
    <col min="111" max="111" width="10.54296875" customWidth="1"/>
    <col min="112" max="112" width="10.7265625" customWidth="1"/>
    <col min="113" max="113" width="8.54296875" customWidth="1"/>
    <col min="114" max="114" width="29.26953125" customWidth="1"/>
    <col min="115" max="115" width="19.1796875" customWidth="1"/>
    <col min="116" max="116" width="8.54296875" customWidth="1"/>
    <col min="117" max="117" width="16.26953125" customWidth="1"/>
    <col min="118" max="118" width="18.26953125" customWidth="1"/>
    <col min="119" max="119" width="18.81640625" customWidth="1"/>
    <col min="120" max="120" width="20.453125" customWidth="1"/>
    <col min="121" max="121" width="12.453125" customWidth="1"/>
    <col min="122" max="122" width="23.7265625" customWidth="1"/>
    <col min="123" max="123" width="11.7265625" customWidth="1"/>
    <col min="124" max="124" width="21" customWidth="1"/>
    <col min="125" max="125" width="22" customWidth="1"/>
    <col min="126" max="126" width="15.54296875" customWidth="1"/>
    <col min="127" max="127" width="12.7265625" customWidth="1"/>
    <col min="128" max="128" width="15.1796875" customWidth="1"/>
    <col min="129" max="129" width="12.1796875" customWidth="1"/>
    <col min="130" max="130" width="12" customWidth="1"/>
    <col min="131" max="131" width="21.7265625" customWidth="1"/>
    <col min="132" max="132" width="19.54296875" customWidth="1"/>
    <col min="133" max="133" width="29.1796875" customWidth="1"/>
    <col min="134" max="134" width="16" customWidth="1"/>
    <col min="135" max="135" width="11.26953125" customWidth="1"/>
    <col min="136" max="136" width="13.453125" customWidth="1"/>
    <col min="137" max="137" width="17" customWidth="1"/>
    <col min="138" max="138" width="28.26953125" customWidth="1"/>
    <col min="139" max="139" width="13.453125" customWidth="1"/>
    <col min="140" max="140" width="18.81640625" customWidth="1"/>
    <col min="141" max="141" width="21.54296875" customWidth="1"/>
    <col min="142" max="142" width="9.453125" customWidth="1"/>
    <col min="143" max="143" width="23.26953125" customWidth="1"/>
    <col min="144" max="144" width="20.453125" customWidth="1"/>
    <col min="145" max="145" width="15.453125" customWidth="1"/>
    <col min="146" max="146" width="8.7265625" customWidth="1"/>
    <col min="147" max="147" width="21.54296875" customWidth="1"/>
    <col min="148" max="148" width="17.54296875" customWidth="1"/>
    <col min="149" max="149" width="11.453125" customWidth="1"/>
    <col min="150" max="150" width="12.81640625" customWidth="1"/>
    <col min="151" max="151" width="25.54296875" customWidth="1"/>
    <col min="152" max="152" width="17.453125" customWidth="1"/>
    <col min="153" max="153" width="31.453125" customWidth="1"/>
    <col min="154" max="154" width="11.453125" customWidth="1"/>
    <col min="155" max="155" width="18.81640625" customWidth="1"/>
    <col min="156" max="156" width="31.54296875" customWidth="1"/>
    <col min="157" max="157" width="16.453125" customWidth="1"/>
    <col min="158" max="158" width="22" customWidth="1"/>
    <col min="159" max="159" width="16.453125" customWidth="1"/>
    <col min="160" max="160" width="9.7265625" customWidth="1"/>
    <col min="161" max="161" width="18.453125" customWidth="1"/>
    <col min="162" max="162" width="9.7265625" customWidth="1"/>
    <col min="163" max="163" width="18.1796875" customWidth="1"/>
    <col min="164" max="164" width="16.7265625" customWidth="1"/>
    <col min="165" max="165" width="7.81640625" customWidth="1"/>
    <col min="166" max="166" width="16.54296875" customWidth="1"/>
    <col min="167" max="167" width="22.453125" customWidth="1"/>
    <col min="168" max="168" width="13.81640625" customWidth="1"/>
    <col min="169" max="169" width="8.54296875" customWidth="1"/>
    <col min="170" max="170" width="21.1796875" customWidth="1"/>
    <col min="171" max="171" width="19.81640625" customWidth="1"/>
    <col min="172" max="172" width="17" customWidth="1"/>
    <col min="173" max="173" width="13.7265625" customWidth="1"/>
    <col min="174" max="174" width="16.453125" customWidth="1"/>
    <col min="175" max="175" width="24.54296875" customWidth="1"/>
    <col min="176" max="176" width="20.7265625" customWidth="1"/>
    <col min="177" max="177" width="25.81640625" customWidth="1"/>
    <col min="178" max="178" width="17.81640625" customWidth="1"/>
    <col min="179" max="179" width="24.453125" customWidth="1"/>
    <col min="180" max="180" width="22.1796875" customWidth="1"/>
    <col min="181" max="181" width="24.453125" customWidth="1"/>
    <col min="182" max="182" width="18" customWidth="1"/>
    <col min="183" max="183" width="24.1796875" customWidth="1"/>
    <col min="184" max="184" width="15.54296875" customWidth="1"/>
    <col min="185" max="185" width="14.54296875" customWidth="1"/>
    <col min="186" max="186" width="19.7265625" customWidth="1"/>
    <col min="187" max="187" width="9.26953125" customWidth="1"/>
    <col min="188" max="188" width="11.1796875" customWidth="1"/>
    <col min="189" max="189" width="27.54296875" customWidth="1"/>
    <col min="190" max="190" width="9.1796875" customWidth="1"/>
    <col min="191" max="191" width="14" customWidth="1"/>
    <col min="192" max="192" width="14.1796875" customWidth="1"/>
    <col min="193" max="193" width="17.7265625" customWidth="1"/>
    <col min="194" max="194" width="15.453125" customWidth="1"/>
    <col min="195" max="195" width="9.1796875" customWidth="1"/>
    <col min="196" max="196" width="9" customWidth="1"/>
    <col min="197" max="197" width="22.7265625" customWidth="1"/>
    <col min="198" max="198" width="16" customWidth="1"/>
    <col min="199" max="199" width="8.1796875" customWidth="1"/>
    <col min="200" max="200" width="14.453125" customWidth="1"/>
    <col min="201" max="201" width="14.1796875" customWidth="1"/>
    <col min="202" max="202" width="26.81640625" customWidth="1"/>
    <col min="203" max="203" width="11.1796875" customWidth="1"/>
    <col min="204" max="204" width="25.54296875" customWidth="1"/>
    <col min="205" max="205" width="31.26953125" customWidth="1"/>
    <col min="206" max="206" width="12.26953125" customWidth="1"/>
    <col min="207" max="207" width="10.7265625" customWidth="1"/>
    <col min="208" max="208" width="13.54296875" customWidth="1"/>
    <col min="209" max="209" width="30.7265625" customWidth="1"/>
    <col min="210" max="210" width="18.26953125" customWidth="1"/>
    <col min="211" max="211" width="15.54296875" customWidth="1"/>
    <col min="212" max="212" width="23" customWidth="1"/>
    <col min="213" max="213" width="14.7265625" customWidth="1"/>
    <col min="214" max="214" width="15.1796875" customWidth="1"/>
    <col min="215" max="215" width="16.26953125" customWidth="1"/>
    <col min="216" max="216" width="25.81640625" customWidth="1"/>
    <col min="217" max="217" width="17.26953125" customWidth="1"/>
    <col min="218" max="218" width="11" customWidth="1"/>
    <col min="219" max="219" width="9.54296875" customWidth="1"/>
    <col min="220" max="220" width="13.7265625" customWidth="1"/>
    <col min="221" max="221" width="26.26953125" customWidth="1"/>
    <col min="222" max="222" width="19.453125" customWidth="1"/>
    <col min="223" max="223" width="23.81640625" customWidth="1"/>
    <col min="224" max="224" width="24.1796875" customWidth="1"/>
    <col min="225" max="225" width="19.26953125" customWidth="1"/>
    <col min="226" max="226" width="23.54296875" customWidth="1"/>
    <col min="227" max="227" width="16.26953125" customWidth="1"/>
    <col min="228" max="228" width="20" customWidth="1"/>
    <col min="229" max="229" width="30.453125" customWidth="1"/>
    <col min="230" max="230" width="9.7265625" customWidth="1"/>
    <col min="231" max="231" width="19.81640625" customWidth="1"/>
    <col min="232" max="232" width="24" customWidth="1"/>
    <col min="233" max="233" width="23.81640625" customWidth="1"/>
    <col min="234" max="234" width="18.81640625" customWidth="1"/>
    <col min="235" max="235" width="26.7265625" customWidth="1"/>
    <col min="236" max="236" width="26.1796875" customWidth="1"/>
    <col min="237" max="237" width="17.26953125" customWidth="1"/>
    <col min="238" max="238" width="25.1796875" customWidth="1"/>
    <col min="239" max="239" width="16.54296875" customWidth="1"/>
    <col min="240" max="240" width="25.26953125" customWidth="1"/>
    <col min="241" max="241" width="22" customWidth="1"/>
    <col min="242" max="242" width="17.7265625" customWidth="1"/>
    <col min="243" max="243" width="25.26953125" customWidth="1"/>
    <col min="244" max="244" width="26.7265625" customWidth="1"/>
    <col min="245" max="245" width="23.54296875" customWidth="1"/>
    <col min="246" max="246" width="22" customWidth="1"/>
    <col min="247" max="247" width="27.26953125" customWidth="1"/>
    <col min="248" max="248" width="12.26953125" customWidth="1"/>
    <col min="249" max="249" width="20.54296875" customWidth="1"/>
    <col min="250" max="250" width="10" customWidth="1"/>
    <col min="251" max="251" width="16.26953125" customWidth="1"/>
    <col min="252" max="252" width="21.453125" customWidth="1"/>
    <col min="253" max="253" width="18.54296875" customWidth="1"/>
    <col min="254" max="254" width="13.7265625" customWidth="1"/>
    <col min="255" max="255" width="14.81640625" customWidth="1"/>
    <col min="256" max="256" width="17.26953125" customWidth="1"/>
    <col min="257" max="258" width="20.1796875" customWidth="1"/>
    <col min="259" max="259" width="14.1796875" customWidth="1"/>
    <col min="260" max="260" width="21" customWidth="1"/>
    <col min="261" max="261" width="35.453125" customWidth="1"/>
    <col min="262" max="262" width="41.81640625" customWidth="1"/>
    <col min="263" max="263" width="30.81640625" customWidth="1"/>
    <col min="264" max="264" width="39.54296875" customWidth="1"/>
    <col min="265" max="265" width="30" customWidth="1"/>
    <col min="266" max="266" width="22.81640625" customWidth="1"/>
    <col min="267" max="267" width="36.81640625" customWidth="1"/>
    <col min="268" max="268" width="31.1796875" customWidth="1"/>
    <col min="269" max="269" width="22.54296875" customWidth="1"/>
    <col min="270" max="270" width="13.54296875" customWidth="1"/>
    <col min="271" max="271" width="14.26953125" customWidth="1"/>
    <col min="272" max="272" width="21.1796875" customWidth="1"/>
    <col min="273" max="273" width="22.453125" customWidth="1"/>
    <col min="274" max="274" width="13.81640625" customWidth="1"/>
    <col min="275" max="275" width="28.453125" customWidth="1"/>
    <col min="276" max="276" width="24.26953125" customWidth="1"/>
    <col min="277" max="277" width="30.453125" customWidth="1"/>
    <col min="278" max="278" width="26.81640625" customWidth="1"/>
    <col min="279" max="279" width="34.81640625" customWidth="1"/>
    <col min="280" max="280" width="24.453125" customWidth="1"/>
    <col min="281" max="281" width="31.453125" customWidth="1"/>
    <col min="282" max="282" width="32.54296875" customWidth="1"/>
    <col min="283" max="283" width="26" customWidth="1"/>
    <col min="284" max="284" width="34.7265625" customWidth="1"/>
    <col min="285" max="285" width="32.26953125" customWidth="1"/>
    <col min="286" max="286" width="30" customWidth="1"/>
    <col min="287" max="287" width="34.81640625" customWidth="1"/>
    <col min="288" max="288" width="23.1796875" customWidth="1"/>
    <col min="289" max="289" width="19.7265625" customWidth="1"/>
    <col min="290" max="290" width="28.81640625" customWidth="1"/>
    <col min="291" max="292" width="29.7265625" customWidth="1"/>
    <col min="293" max="293" width="32.1796875" customWidth="1"/>
    <col min="294" max="294" width="33.1796875" customWidth="1"/>
    <col min="295" max="295" width="20" customWidth="1"/>
    <col min="296" max="296" width="30.453125" customWidth="1"/>
    <col min="297" max="297" width="38.7265625" customWidth="1"/>
    <col min="298" max="298" width="35.453125" customWidth="1"/>
    <col min="299" max="299" width="15.26953125" customWidth="1"/>
    <col min="300" max="300" width="28.54296875" customWidth="1"/>
    <col min="301" max="301" width="26.7265625" customWidth="1"/>
    <col min="302" max="302" width="30.26953125" customWidth="1"/>
    <col min="303" max="303" width="30" customWidth="1"/>
    <col min="304" max="304" width="28.54296875" customWidth="1"/>
    <col min="305" max="305" width="15" customWidth="1"/>
    <col min="306" max="306" width="25.7265625" customWidth="1"/>
    <col min="307" max="307" width="27" customWidth="1"/>
    <col min="308" max="308" width="30" customWidth="1"/>
    <col min="309" max="309" width="19" customWidth="1"/>
    <col min="310" max="310" width="12.1796875" customWidth="1"/>
    <col min="311" max="311" width="16.54296875" customWidth="1"/>
    <col min="312" max="312" width="19.26953125" customWidth="1"/>
    <col min="313" max="313" width="28.26953125" customWidth="1"/>
    <col min="314" max="314" width="31" customWidth="1"/>
    <col min="315" max="315" width="28.1796875" customWidth="1"/>
    <col min="316" max="316" width="20.7265625" customWidth="1"/>
    <col min="317" max="317" width="25" customWidth="1"/>
    <col min="318" max="318" width="10.26953125" customWidth="1"/>
    <col min="319" max="319" width="33.26953125" customWidth="1"/>
    <col min="320" max="320" width="26.54296875" customWidth="1"/>
    <col min="321" max="321" width="17.81640625" customWidth="1"/>
    <col min="322" max="322" width="19.1796875" customWidth="1"/>
    <col min="323" max="323" width="29" customWidth="1"/>
    <col min="324" max="324" width="36" customWidth="1"/>
    <col min="325" max="325" width="24.7265625" customWidth="1"/>
    <col min="326" max="326" width="36.1796875" customWidth="1"/>
    <col min="327" max="327" width="30.1796875" customWidth="1"/>
    <col min="328" max="328" width="19.81640625" customWidth="1"/>
    <col min="329" max="329" width="26.81640625" customWidth="1"/>
    <col min="330" max="330" width="21.453125" customWidth="1"/>
    <col min="331" max="331" width="24.1796875" customWidth="1"/>
    <col min="332" max="332" width="19.81640625" customWidth="1"/>
    <col min="333" max="333" width="26.81640625" customWidth="1"/>
    <col min="334" max="334" width="21" customWidth="1"/>
    <col min="335" max="335" width="20.54296875" customWidth="1"/>
    <col min="336" max="336" width="11.26953125" customWidth="1"/>
    <col min="337" max="337" width="22.1796875" customWidth="1"/>
    <col min="338" max="338" width="25.81640625" customWidth="1"/>
    <col min="339" max="339" width="30.26953125" customWidth="1"/>
    <col min="340" max="340" width="32.26953125" customWidth="1"/>
    <col min="341" max="341" width="25.81640625" customWidth="1"/>
    <col min="342" max="342" width="28.1796875" customWidth="1"/>
    <col min="343" max="343" width="26.54296875" customWidth="1"/>
    <col min="344" max="344" width="23" customWidth="1"/>
    <col min="345" max="345" width="19.54296875" customWidth="1"/>
    <col min="346" max="346" width="41.54296875" customWidth="1"/>
    <col min="347" max="347" width="20.1796875" customWidth="1"/>
    <col min="348" max="348" width="15.7265625" customWidth="1"/>
    <col min="349" max="349" width="23.7265625" customWidth="1"/>
    <col min="350" max="350" width="31" customWidth="1"/>
    <col min="351" max="351" width="25" customWidth="1"/>
    <col min="352" max="352" width="29.1796875" customWidth="1"/>
    <col min="353" max="353" width="30.1796875" customWidth="1"/>
    <col min="354" max="354" width="32.54296875" customWidth="1"/>
    <col min="355" max="355" width="19.26953125" customWidth="1"/>
    <col min="356" max="356" width="22.1796875" customWidth="1"/>
    <col min="357" max="357" width="19.7265625" customWidth="1"/>
    <col min="358" max="358" width="17.81640625" customWidth="1"/>
    <col min="359" max="359" width="29.81640625" customWidth="1"/>
    <col min="360" max="360" width="26" customWidth="1"/>
    <col min="361" max="361" width="13.81640625" customWidth="1"/>
    <col min="362" max="362" width="35.54296875" customWidth="1"/>
    <col min="363" max="363" width="25.7265625" customWidth="1"/>
    <col min="364" max="364" width="32.1796875" customWidth="1"/>
    <col min="365" max="365" width="35.453125" customWidth="1"/>
    <col min="366" max="366" width="28.26953125" customWidth="1"/>
    <col min="367" max="367" width="18.453125" customWidth="1"/>
    <col min="368" max="368" width="26.453125" customWidth="1"/>
    <col min="369" max="369" width="29.81640625" customWidth="1"/>
    <col min="370" max="370" width="23.1796875" customWidth="1"/>
    <col min="371" max="371" width="26.453125" customWidth="1"/>
    <col min="372" max="372" width="25.1796875" customWidth="1"/>
    <col min="373" max="373" width="25.7265625" customWidth="1"/>
    <col min="374" max="374" width="34" customWidth="1"/>
    <col min="375" max="375" width="13.54296875" customWidth="1"/>
    <col min="376" max="376" width="25.26953125" customWidth="1"/>
    <col min="377" max="377" width="31" customWidth="1"/>
    <col min="378" max="378" width="35.26953125" customWidth="1"/>
    <col min="379" max="379" width="35" customWidth="1"/>
    <col min="380" max="380" width="19" customWidth="1"/>
    <col min="381" max="381" width="23.7265625" customWidth="1"/>
    <col min="382" max="382" width="26.81640625" customWidth="1"/>
    <col min="383" max="383" width="12" customWidth="1"/>
    <col min="384" max="384" width="23.26953125" customWidth="1"/>
    <col min="385" max="385" width="15.26953125" customWidth="1"/>
    <col min="386" max="386" width="21.81640625" customWidth="1"/>
    <col min="387" max="387" width="16.81640625" customWidth="1"/>
    <col min="388" max="388" width="26.453125" customWidth="1"/>
    <col min="389" max="389" width="25.1796875" customWidth="1"/>
    <col min="390" max="390" width="24.7265625" customWidth="1"/>
    <col min="391" max="391" width="23.81640625" customWidth="1"/>
    <col min="392" max="392" width="16.7265625" customWidth="1"/>
    <col min="393" max="393" width="25.26953125" customWidth="1"/>
    <col min="394" max="394" width="21.81640625" customWidth="1"/>
    <col min="395" max="395" width="15.1796875" customWidth="1"/>
    <col min="396" max="396" width="7.1796875" customWidth="1"/>
    <col min="397" max="397" width="33.26953125" customWidth="1"/>
    <col min="398" max="398" width="21" customWidth="1"/>
    <col min="399" max="399" width="23.81640625" customWidth="1"/>
    <col min="400" max="400" width="22.54296875" customWidth="1"/>
    <col min="401" max="401" width="27.453125" customWidth="1"/>
    <col min="402" max="402" width="17" customWidth="1"/>
    <col min="403" max="403" width="20.7265625" customWidth="1"/>
    <col min="404" max="404" width="30.1796875" customWidth="1"/>
    <col min="405" max="405" width="15.26953125" customWidth="1"/>
    <col min="406" max="406" width="28.81640625" customWidth="1"/>
    <col min="407" max="407" width="33.26953125" customWidth="1"/>
    <col min="408" max="408" width="33.54296875" customWidth="1"/>
    <col min="409" max="409" width="30.81640625" customWidth="1"/>
    <col min="410" max="410" width="22.26953125" customWidth="1"/>
    <col min="411" max="411" width="30.26953125" customWidth="1"/>
    <col min="412" max="412" width="30.81640625" customWidth="1"/>
    <col min="413" max="413" width="36.81640625" customWidth="1"/>
    <col min="414" max="414" width="27.453125" customWidth="1"/>
    <col min="415" max="415" width="20.26953125" customWidth="1"/>
    <col min="416" max="416" width="27.1796875" customWidth="1"/>
    <col min="417" max="417" width="27.7265625" customWidth="1"/>
    <col min="418" max="418" width="23.1796875" customWidth="1"/>
    <col min="419" max="419" width="11.54296875" customWidth="1"/>
    <col min="420" max="420" width="13.81640625" customWidth="1"/>
    <col min="421" max="421" width="20.453125" customWidth="1"/>
    <col min="422" max="422" width="35.7265625" customWidth="1"/>
    <col min="423" max="423" width="32" customWidth="1"/>
    <col min="424" max="424" width="15.26953125" customWidth="1"/>
    <col min="425" max="425" width="10" customWidth="1"/>
    <col min="426" max="426" width="28.1796875" customWidth="1"/>
    <col min="427" max="427" width="28.81640625" customWidth="1"/>
    <col min="428" max="428" width="13.7265625" customWidth="1"/>
    <col min="429" max="429" width="31.54296875" customWidth="1"/>
    <col min="430" max="430" width="24.81640625" customWidth="1"/>
    <col min="431" max="431" width="38.81640625" customWidth="1"/>
    <col min="432" max="432" width="38.26953125" customWidth="1"/>
    <col min="433" max="433" width="30.7265625" customWidth="1"/>
    <col min="434" max="434" width="28.26953125" customWidth="1"/>
    <col min="435" max="435" width="9" customWidth="1"/>
    <col min="436" max="436" width="24.54296875" customWidth="1"/>
    <col min="437" max="437" width="15" customWidth="1"/>
    <col min="438" max="438" width="20.7265625" customWidth="1"/>
    <col min="439" max="439" width="28.54296875" customWidth="1"/>
    <col min="440" max="440" width="16.7265625" customWidth="1"/>
    <col min="441" max="441" width="36.453125" customWidth="1"/>
    <col min="442" max="442" width="27.453125" customWidth="1"/>
    <col min="443" max="443" width="18.81640625" customWidth="1"/>
    <col min="444" max="444" width="10.26953125" customWidth="1"/>
    <col min="445" max="445" width="32.81640625" customWidth="1"/>
    <col min="446" max="446" width="24.26953125" customWidth="1"/>
    <col min="447" max="447" width="14.7265625" customWidth="1"/>
    <col min="448" max="448" width="22.81640625" customWidth="1"/>
    <col min="449" max="449" width="15" customWidth="1"/>
    <col min="450" max="450" width="17.81640625" customWidth="1"/>
    <col min="451" max="451" width="16.7265625" customWidth="1"/>
    <col min="452" max="452" width="19.26953125" customWidth="1"/>
    <col min="453" max="453" width="32.81640625" customWidth="1"/>
    <col min="454" max="454" width="34.81640625" customWidth="1"/>
    <col min="455" max="455" width="16.453125" customWidth="1"/>
    <col min="456" max="456" width="38.81640625" customWidth="1"/>
    <col min="457" max="457" width="32.54296875" customWidth="1"/>
    <col min="458" max="458" width="37.1796875" customWidth="1"/>
    <col min="459" max="460" width="22.7265625" customWidth="1"/>
    <col min="461" max="461" width="23.54296875" customWidth="1"/>
    <col min="462" max="462" width="27" customWidth="1"/>
    <col min="463" max="463" width="27.54296875" customWidth="1"/>
    <col min="464" max="464" width="21.7265625" customWidth="1"/>
    <col min="465" max="465" width="18" customWidth="1"/>
    <col min="466" max="466" width="28.7265625" customWidth="1"/>
    <col min="467" max="467" width="30" customWidth="1"/>
    <col min="468" max="468" width="39.453125" customWidth="1"/>
    <col min="469" max="469" width="24.26953125" customWidth="1"/>
    <col min="470" max="470" width="29.26953125" customWidth="1"/>
    <col min="471" max="471" width="25.81640625" customWidth="1"/>
    <col min="472" max="472" width="22" customWidth="1"/>
    <col min="473" max="473" width="24.54296875" customWidth="1"/>
    <col min="474" max="474" width="28.26953125" customWidth="1"/>
    <col min="475" max="475" width="25.1796875" customWidth="1"/>
    <col min="476" max="476" width="28.453125" customWidth="1"/>
    <col min="477" max="477" width="23.26953125" customWidth="1"/>
    <col min="478" max="478" width="33.26953125" customWidth="1"/>
    <col min="479" max="479" width="27.453125" customWidth="1"/>
    <col min="480" max="480" width="13.1796875" customWidth="1"/>
    <col min="481" max="481" width="22.54296875" customWidth="1"/>
    <col min="482" max="482" width="31.54296875" customWidth="1"/>
    <col min="483" max="483" width="15.7265625" customWidth="1"/>
    <col min="484" max="484" width="28.7265625" customWidth="1"/>
    <col min="485" max="485" width="20.81640625" customWidth="1"/>
    <col min="486" max="486" width="34.81640625" customWidth="1"/>
    <col min="487" max="487" width="26.7265625" customWidth="1"/>
    <col min="488" max="488" width="29.453125" customWidth="1"/>
    <col min="489" max="489" width="14.81640625" customWidth="1"/>
    <col min="490" max="490" width="12.26953125" customWidth="1"/>
    <col min="491" max="491" width="26.26953125" customWidth="1"/>
    <col min="492" max="492" width="20.54296875" customWidth="1"/>
    <col min="493" max="493" width="24.7265625" customWidth="1"/>
    <col min="494" max="494" width="33" customWidth="1"/>
    <col min="495" max="495" width="32.54296875" customWidth="1"/>
    <col min="496" max="496" width="31.26953125" customWidth="1"/>
    <col min="497" max="497" width="21" customWidth="1"/>
    <col min="498" max="498" width="25.26953125" customWidth="1"/>
    <col min="499" max="499" width="30.26953125" customWidth="1"/>
    <col min="500" max="500" width="36.7265625" customWidth="1"/>
    <col min="501" max="501" width="17.54296875" customWidth="1"/>
    <col min="502" max="502" width="15.54296875" customWidth="1"/>
    <col min="503" max="503" width="37.7265625" customWidth="1"/>
    <col min="504" max="504" width="39.54296875" customWidth="1"/>
    <col min="505" max="505" width="28.81640625" customWidth="1"/>
    <col min="506" max="506" width="33.81640625" customWidth="1"/>
    <col min="507" max="507" width="28.81640625" customWidth="1"/>
    <col min="508" max="508" width="30.7265625" customWidth="1"/>
    <col min="509" max="509" width="8" customWidth="1"/>
    <col min="510" max="510" width="35.26953125" customWidth="1"/>
    <col min="511" max="511" width="34.26953125" customWidth="1"/>
    <col min="512" max="512" width="36.1796875" customWidth="1"/>
    <col min="513" max="513" width="27" customWidth="1"/>
    <col min="514" max="514" width="26.7265625" customWidth="1"/>
    <col min="515" max="515" width="32.1796875" customWidth="1"/>
    <col min="516" max="516" width="38.453125" customWidth="1"/>
    <col min="517" max="517" width="37.26953125" customWidth="1"/>
    <col min="518" max="518" width="27.81640625" customWidth="1"/>
    <col min="519" max="519" width="16.54296875" customWidth="1"/>
    <col min="520" max="520" width="24.453125" customWidth="1"/>
    <col min="521" max="521" width="29" customWidth="1"/>
    <col min="522" max="522" width="21.453125" customWidth="1"/>
    <col min="523" max="523" width="28.7265625" customWidth="1"/>
    <col min="524" max="524" width="25.26953125" customWidth="1"/>
    <col min="525" max="525" width="27.81640625" customWidth="1"/>
    <col min="526" max="526" width="14.54296875" customWidth="1"/>
    <col min="527" max="527" width="26.26953125" customWidth="1"/>
    <col min="528" max="528" width="43.1796875" customWidth="1"/>
    <col min="529" max="529" width="28.26953125" customWidth="1"/>
    <col min="530" max="530" width="18.7265625" customWidth="1"/>
    <col min="531" max="531" width="35.81640625" customWidth="1"/>
    <col min="532" max="532" width="33.1796875" customWidth="1"/>
    <col min="533" max="533" width="24.7265625" customWidth="1"/>
    <col min="534" max="534" width="18.26953125" customWidth="1"/>
    <col min="535" max="535" width="10.1796875" customWidth="1"/>
    <col min="536" max="536" width="37.26953125" customWidth="1"/>
    <col min="537" max="537" width="10.7265625" customWidth="1"/>
    <col min="538" max="538" width="18.81640625" customWidth="1"/>
    <col min="539" max="539" width="24" customWidth="1"/>
    <col min="540" max="540" width="18.7265625" customWidth="1"/>
    <col min="541" max="541" width="27.453125" customWidth="1"/>
    <col min="542" max="542" width="38.1796875" customWidth="1"/>
    <col min="543" max="543" width="26.453125" customWidth="1"/>
    <col min="544" max="544" width="16.81640625" customWidth="1"/>
    <col min="545" max="545" width="19" customWidth="1"/>
    <col min="546" max="546" width="20.54296875" customWidth="1"/>
    <col min="547" max="547" width="12.26953125" customWidth="1"/>
    <col min="548" max="548" width="31.26953125" customWidth="1"/>
    <col min="549" max="549" width="25" customWidth="1"/>
    <col min="550" max="550" width="19.7265625" customWidth="1"/>
    <col min="551" max="551" width="30" customWidth="1"/>
    <col min="552" max="552" width="35.1796875" customWidth="1"/>
    <col min="553" max="553" width="25.26953125" customWidth="1"/>
    <col min="554" max="554" width="21.453125" customWidth="1"/>
    <col min="555" max="555" width="27.81640625" customWidth="1"/>
    <col min="556" max="556" width="19" customWidth="1"/>
    <col min="557" max="557" width="20.26953125" customWidth="1"/>
    <col min="558" max="558" width="33.81640625" customWidth="1"/>
    <col min="559" max="559" width="21.54296875" customWidth="1"/>
    <col min="560" max="560" width="23.453125" customWidth="1"/>
    <col min="561" max="561" width="23.81640625" customWidth="1"/>
    <col min="562" max="562" width="16.453125" customWidth="1"/>
    <col min="563" max="564" width="23.7265625" customWidth="1"/>
    <col min="565" max="565" width="20.7265625" customWidth="1"/>
    <col min="566" max="566" width="25.26953125" customWidth="1"/>
    <col min="567" max="567" width="33" customWidth="1"/>
    <col min="568" max="568" width="20.81640625" customWidth="1"/>
    <col min="569" max="569" width="26.7265625" customWidth="1"/>
    <col min="570" max="570" width="31" customWidth="1"/>
    <col min="571" max="571" width="17.7265625" customWidth="1"/>
    <col min="572" max="572" width="25.26953125" customWidth="1"/>
    <col min="573" max="573" width="20.7265625" customWidth="1"/>
    <col min="574" max="574" width="24.26953125" customWidth="1"/>
    <col min="575" max="575" width="15.26953125" customWidth="1"/>
    <col min="576" max="576" width="23.1796875" customWidth="1"/>
    <col min="577" max="577" width="37.453125" customWidth="1"/>
    <col min="578" max="578" width="20.453125" customWidth="1"/>
    <col min="579" max="579" width="28.54296875" customWidth="1"/>
    <col min="580" max="580" width="21.453125" customWidth="1"/>
    <col min="581" max="581" width="15.1796875" customWidth="1"/>
    <col min="582" max="582" width="23.26953125" customWidth="1"/>
    <col min="583" max="583" width="20.1796875" customWidth="1"/>
    <col min="584" max="584" width="19.26953125" customWidth="1"/>
    <col min="585" max="585" width="28.1796875" customWidth="1"/>
    <col min="586" max="586" width="20.26953125" customWidth="1"/>
    <col min="587" max="587" width="35" customWidth="1"/>
    <col min="588" max="588" width="28" customWidth="1"/>
    <col min="589" max="589" width="31.453125" customWidth="1"/>
    <col min="590" max="590" width="12.26953125" customWidth="1"/>
    <col min="591" max="591" width="34.54296875" customWidth="1"/>
    <col min="592" max="593" width="26.54296875" customWidth="1"/>
    <col min="594" max="594" width="30.1796875" customWidth="1"/>
    <col min="595" max="595" width="22.7265625" customWidth="1"/>
    <col min="596" max="596" width="13.81640625" customWidth="1"/>
    <col min="597" max="597" width="16.1796875" customWidth="1"/>
    <col min="598" max="598" width="28.81640625" customWidth="1"/>
    <col min="599" max="599" width="29.26953125" customWidth="1"/>
    <col min="600" max="600" width="35" customWidth="1"/>
    <col min="601" max="601" width="10" customWidth="1"/>
    <col min="602" max="602" width="22.54296875" customWidth="1"/>
    <col min="603" max="603" width="31.54296875" customWidth="1"/>
    <col min="604" max="604" width="26.453125" customWidth="1"/>
    <col min="605" max="605" width="16.54296875" customWidth="1"/>
    <col min="606" max="606" width="24.1796875" customWidth="1"/>
    <col min="607" max="607" width="29" customWidth="1"/>
    <col min="608" max="608" width="23.7265625" customWidth="1"/>
    <col min="609" max="609" width="31.54296875" customWidth="1"/>
    <col min="610" max="610" width="11.54296875" customWidth="1"/>
    <col min="611" max="611" width="29.453125" customWidth="1"/>
    <col min="612" max="612" width="17.81640625" customWidth="1"/>
    <col min="613" max="613" width="28.81640625" customWidth="1"/>
    <col min="614" max="614" width="32.1796875" customWidth="1"/>
    <col min="615" max="615" width="26.54296875" customWidth="1"/>
    <col min="616" max="616" width="28.7265625" customWidth="1"/>
    <col min="617" max="617" width="22.1796875" customWidth="1"/>
    <col min="618" max="618" width="10.1796875" customWidth="1"/>
    <col min="619" max="619" width="14.7265625" customWidth="1"/>
    <col min="620" max="620" width="34.1796875" customWidth="1"/>
    <col min="621" max="621" width="23.26953125" customWidth="1"/>
    <col min="622" max="622" width="23.81640625" customWidth="1"/>
    <col min="623" max="623" width="22" customWidth="1"/>
    <col min="624" max="624" width="27.7265625" customWidth="1"/>
    <col min="625" max="625" width="24" customWidth="1"/>
    <col min="626" max="626" width="20.1796875" customWidth="1"/>
    <col min="627" max="627" width="31.54296875" customWidth="1"/>
    <col min="628" max="628" width="31" customWidth="1"/>
    <col min="629" max="629" width="24.81640625" customWidth="1"/>
    <col min="630" max="630" width="15" customWidth="1"/>
    <col min="631" max="631" width="19.26953125" customWidth="1"/>
    <col min="632" max="632" width="19.81640625" customWidth="1"/>
    <col min="633" max="633" width="36.81640625" customWidth="1"/>
    <col min="634" max="634" width="30.26953125" customWidth="1"/>
    <col min="635" max="635" width="27.1796875" customWidth="1"/>
    <col min="636" max="636" width="13.453125" customWidth="1"/>
    <col min="637" max="637" width="19" customWidth="1"/>
    <col min="638" max="638" width="21.1796875" customWidth="1"/>
    <col min="639" max="639" width="31.81640625" customWidth="1"/>
    <col min="640" max="640" width="30.453125" customWidth="1"/>
    <col min="641" max="641" width="28.26953125" customWidth="1"/>
    <col min="642" max="642" width="35" customWidth="1"/>
    <col min="643" max="643" width="10" customWidth="1"/>
    <col min="644" max="644" width="12.54296875" customWidth="1"/>
    <col min="645" max="645" width="9" customWidth="1"/>
    <col min="646" max="646" width="12.453125" customWidth="1"/>
    <col min="647" max="647" width="10" customWidth="1"/>
    <col min="648" max="648" width="15.26953125" customWidth="1"/>
    <col min="649" max="649" width="13.26953125" customWidth="1"/>
    <col min="650" max="650" width="11.54296875" customWidth="1"/>
    <col min="651" max="651" width="11.453125" customWidth="1"/>
    <col min="652" max="652" width="14.26953125" customWidth="1"/>
    <col min="653" max="653" width="9.7265625" customWidth="1"/>
    <col min="654" max="654" width="14.1796875" customWidth="1"/>
    <col min="655" max="655" width="10.1796875" customWidth="1"/>
    <col min="656" max="656" width="13.54296875" customWidth="1"/>
    <col min="657" max="657" width="19.1796875" customWidth="1"/>
    <col min="658" max="658" width="11.453125" customWidth="1"/>
    <col min="659" max="659" width="15.54296875" customWidth="1"/>
    <col min="660" max="660" width="9" customWidth="1"/>
    <col min="661" max="661" width="11" customWidth="1"/>
    <col min="662" max="662" width="13.1796875" customWidth="1"/>
    <col min="663" max="663" width="8" customWidth="1"/>
    <col min="664" max="664" width="11.453125" customWidth="1"/>
    <col min="665" max="665" width="13.453125" customWidth="1"/>
    <col min="666" max="666" width="14.7265625" customWidth="1"/>
    <col min="667" max="667" width="9.1796875" customWidth="1"/>
    <col min="668" max="668" width="12.453125" customWidth="1"/>
    <col min="669" max="669" width="8" customWidth="1"/>
    <col min="670" max="670" width="10.81640625" customWidth="1"/>
    <col min="671" max="671" width="12.453125" customWidth="1"/>
    <col min="672" max="672" width="11.453125" customWidth="1"/>
    <col min="673" max="673" width="12.453125" customWidth="1"/>
    <col min="674" max="675" width="10.1796875" customWidth="1"/>
    <col min="676" max="676" width="11" customWidth="1"/>
    <col min="677" max="677" width="14.7265625" customWidth="1"/>
    <col min="678" max="678" width="14.26953125" customWidth="1"/>
    <col min="679" max="679" width="28.1796875" customWidth="1"/>
    <col min="680" max="681" width="15" customWidth="1"/>
    <col min="682" max="682" width="9" customWidth="1"/>
    <col min="683" max="683" width="14.81640625" customWidth="1"/>
    <col min="684" max="684" width="16.81640625" customWidth="1"/>
    <col min="685" max="685" width="22.1796875" customWidth="1"/>
    <col min="686" max="686" width="12.26953125" customWidth="1"/>
    <col min="687" max="687" width="10" customWidth="1"/>
    <col min="688" max="688" width="14" customWidth="1"/>
    <col min="689" max="689" width="16.26953125" customWidth="1"/>
    <col min="690" max="690" width="12.453125" customWidth="1"/>
    <col min="691" max="691" width="11.54296875" customWidth="1"/>
    <col min="692" max="692" width="11.453125" customWidth="1"/>
    <col min="693" max="693" width="10" customWidth="1"/>
    <col min="694" max="694" width="11.7265625" customWidth="1"/>
    <col min="695" max="695" width="11.453125" customWidth="1"/>
    <col min="696" max="696" width="15.1796875" customWidth="1"/>
    <col min="697" max="697" width="15.54296875" customWidth="1"/>
    <col min="698" max="698" width="10" customWidth="1"/>
    <col min="699" max="699" width="10.453125" customWidth="1"/>
    <col min="700" max="700" width="13.26953125" customWidth="1"/>
    <col min="701" max="701" width="17" customWidth="1"/>
    <col min="702" max="702" width="20" customWidth="1"/>
    <col min="703" max="703" width="18" customWidth="1"/>
    <col min="704" max="704" width="10" customWidth="1"/>
    <col min="705" max="705" width="20.54296875" customWidth="1"/>
    <col min="706" max="706" width="10" customWidth="1"/>
    <col min="707" max="707" width="26.7265625" customWidth="1"/>
    <col min="708" max="708" width="38.54296875" customWidth="1"/>
    <col min="709" max="709" width="22.7265625" customWidth="1"/>
    <col min="710" max="710" width="26.453125" customWidth="1"/>
    <col min="711" max="711" width="8" customWidth="1"/>
    <col min="712" max="712" width="28" customWidth="1"/>
    <col min="713" max="713" width="15.54296875" customWidth="1"/>
    <col min="714" max="714" width="23" customWidth="1"/>
    <col min="715" max="715" width="26.7265625" customWidth="1"/>
    <col min="716" max="716" width="12" customWidth="1"/>
    <col min="717" max="717" width="22.7265625" customWidth="1"/>
    <col min="718" max="718" width="13.1796875" customWidth="1"/>
    <col min="719" max="719" width="25.26953125" customWidth="1"/>
    <col min="720" max="720" width="19.453125" customWidth="1"/>
    <col min="721" max="721" width="12.7265625" customWidth="1"/>
    <col min="722" max="722" width="31.1796875" customWidth="1"/>
    <col min="723" max="723" width="21.7265625" customWidth="1"/>
    <col min="724" max="724" width="11.453125" customWidth="1"/>
    <col min="725" max="725" width="28.453125" customWidth="1"/>
    <col min="726" max="726" width="16.1796875" customWidth="1"/>
    <col min="727" max="727" width="17" customWidth="1"/>
    <col min="728" max="728" width="9.81640625" customWidth="1"/>
    <col min="729" max="729" width="23.54296875" customWidth="1"/>
    <col min="730" max="730" width="31.81640625" customWidth="1"/>
    <col min="731" max="731" width="19.81640625" customWidth="1"/>
    <col min="732" max="733" width="25.1796875" customWidth="1"/>
    <col min="734" max="734" width="30.54296875" customWidth="1"/>
    <col min="735" max="735" width="31.7265625" customWidth="1"/>
    <col min="736" max="736" width="26.7265625" customWidth="1"/>
    <col min="737" max="737" width="12.1796875" customWidth="1"/>
    <col min="738" max="738" width="16.453125" customWidth="1"/>
    <col min="739" max="739" width="12.453125" customWidth="1"/>
    <col min="740" max="740" width="15.26953125" customWidth="1"/>
    <col min="741" max="741" width="10.7265625" customWidth="1"/>
    <col min="742" max="742" width="15.453125" customWidth="1"/>
    <col min="743" max="743" width="16.1796875" customWidth="1"/>
    <col min="744" max="744" width="22.7265625" customWidth="1"/>
    <col min="745" max="745" width="11.54296875" customWidth="1"/>
    <col min="746" max="746" width="14.1796875" customWidth="1"/>
    <col min="747" max="747" width="13.26953125" customWidth="1"/>
    <col min="748" max="748" width="25.1796875" customWidth="1"/>
    <col min="749" max="749" width="12.54296875" customWidth="1"/>
    <col min="750" max="750" width="14.7265625" customWidth="1"/>
    <col min="751" max="751" width="10.81640625" customWidth="1"/>
    <col min="752" max="752" width="12.1796875" customWidth="1"/>
    <col min="753" max="753" width="34" customWidth="1"/>
    <col min="754" max="754" width="19" customWidth="1"/>
    <col min="755" max="755" width="11" customWidth="1"/>
    <col min="756" max="756" width="13.1796875" customWidth="1"/>
    <col min="757" max="757" width="16.7265625" customWidth="1"/>
    <col min="758" max="758" width="20.1796875" customWidth="1"/>
    <col min="759" max="759" width="26" customWidth="1"/>
    <col min="760" max="760" width="24.81640625" customWidth="1"/>
    <col min="761" max="761" width="11.26953125" customWidth="1"/>
    <col min="762" max="762" width="9.26953125" customWidth="1"/>
    <col min="763" max="763" width="12.81640625" customWidth="1"/>
    <col min="764" max="764" width="19.81640625" customWidth="1"/>
    <col min="765" max="765" width="15.81640625" customWidth="1"/>
    <col min="766" max="766" width="21.453125" customWidth="1"/>
    <col min="767" max="767" width="18.453125" customWidth="1"/>
    <col min="768" max="768" width="24.26953125" customWidth="1"/>
    <col min="769" max="769" width="22" customWidth="1"/>
    <col min="770" max="770" width="20.7265625" customWidth="1"/>
    <col min="771" max="771" width="19.453125" customWidth="1"/>
    <col min="772" max="772" width="16.7265625" customWidth="1"/>
    <col min="773" max="773" width="18.7265625" customWidth="1"/>
    <col min="774" max="774" width="31.453125" customWidth="1"/>
    <col min="775" max="775" width="16.453125" customWidth="1"/>
    <col min="776" max="776" width="21.1796875" customWidth="1"/>
    <col min="777" max="777" width="30.453125" customWidth="1"/>
    <col min="778" max="778" width="12.26953125" customWidth="1"/>
    <col min="779" max="779" width="19.54296875" customWidth="1"/>
    <col min="780" max="780" width="27.453125" customWidth="1"/>
    <col min="781" max="781" width="16.54296875" customWidth="1"/>
    <col min="782" max="782" width="35.54296875" customWidth="1"/>
    <col min="783" max="783" width="20.7265625" customWidth="1"/>
    <col min="784" max="784" width="30.81640625" customWidth="1"/>
    <col min="785" max="785" width="13.26953125" customWidth="1"/>
    <col min="786" max="786" width="16.26953125" customWidth="1"/>
    <col min="787" max="787" width="23.7265625" customWidth="1"/>
    <col min="788" max="788" width="36.453125" customWidth="1"/>
    <col min="789" max="789" width="12" customWidth="1"/>
    <col min="790" max="790" width="18.26953125" customWidth="1"/>
    <col min="791" max="791" width="10.453125" customWidth="1"/>
    <col min="792" max="792" width="28" customWidth="1"/>
    <col min="793" max="793" width="11.81640625" customWidth="1"/>
    <col min="794" max="794" width="40.26953125" customWidth="1"/>
    <col min="795" max="795" width="31.1796875" customWidth="1"/>
    <col min="796" max="796" width="14" customWidth="1"/>
    <col min="797" max="797" width="13.54296875" customWidth="1"/>
    <col min="798" max="798" width="9.1796875" customWidth="1"/>
    <col min="799" max="799" width="15.1796875" customWidth="1"/>
    <col min="800" max="800" width="14.54296875" customWidth="1"/>
    <col min="801" max="801" width="23.26953125" customWidth="1"/>
    <col min="802" max="802" width="22.54296875" customWidth="1"/>
    <col min="803" max="803" width="13.1796875" customWidth="1"/>
    <col min="804" max="804" width="15.453125" customWidth="1"/>
    <col min="805" max="805" width="19.54296875" customWidth="1"/>
    <col min="806" max="806" width="15.453125" customWidth="1"/>
    <col min="807" max="807" width="21.81640625" customWidth="1"/>
    <col min="808" max="808" width="26.1796875" customWidth="1"/>
    <col min="809" max="809" width="34.26953125" customWidth="1"/>
    <col min="810" max="810" width="24.1796875" customWidth="1"/>
    <col min="811" max="811" width="12.54296875" customWidth="1"/>
    <col min="812" max="812" width="30.1796875" customWidth="1"/>
    <col min="813" max="813" width="22.1796875" customWidth="1"/>
    <col min="814" max="814" width="27.1796875" customWidth="1"/>
    <col min="815" max="815" width="16.1796875" customWidth="1"/>
    <col min="816" max="816" width="16.7265625" customWidth="1"/>
    <col min="817" max="817" width="34" customWidth="1"/>
    <col min="818" max="818" width="26.54296875" customWidth="1"/>
    <col min="819" max="819" width="28.81640625" customWidth="1"/>
    <col min="820" max="820" width="7.7265625" customWidth="1"/>
    <col min="821" max="821" width="19.54296875" customWidth="1"/>
    <col min="822" max="822" width="10" customWidth="1"/>
    <col min="823" max="823" width="23.26953125" customWidth="1"/>
    <col min="824" max="824" width="16.26953125" customWidth="1"/>
    <col min="825" max="825" width="19.26953125" customWidth="1"/>
    <col min="826" max="826" width="29.26953125" customWidth="1"/>
    <col min="827" max="827" width="34.453125" customWidth="1"/>
    <col min="828" max="828" width="11.1796875" customWidth="1"/>
    <col min="829" max="829" width="24.54296875" customWidth="1"/>
    <col min="830" max="830" width="25.54296875" customWidth="1"/>
    <col min="831" max="831" width="20.1796875" customWidth="1"/>
    <col min="832" max="832" width="27.453125" customWidth="1"/>
    <col min="833" max="833" width="16.453125" customWidth="1"/>
    <col min="834" max="834" width="24.54296875" customWidth="1"/>
    <col min="835" max="835" width="19" customWidth="1"/>
    <col min="836" max="836" width="30.54296875" customWidth="1"/>
    <col min="837" max="837" width="23.54296875" customWidth="1"/>
    <col min="838" max="838" width="26.7265625" customWidth="1"/>
    <col min="839" max="839" width="31" customWidth="1"/>
    <col min="840" max="840" width="32.81640625" customWidth="1"/>
    <col min="841" max="841" width="27.26953125" customWidth="1"/>
    <col min="842" max="842" width="29.1796875" customWidth="1"/>
    <col min="843" max="843" width="21.54296875" customWidth="1"/>
    <col min="844" max="844" width="23.7265625" customWidth="1"/>
    <col min="845" max="845" width="23" customWidth="1"/>
    <col min="846" max="846" width="33" customWidth="1"/>
    <col min="847" max="847" width="24.453125" customWidth="1"/>
    <col min="848" max="848" width="12.26953125" customWidth="1"/>
    <col min="849" max="849" width="28.1796875" customWidth="1"/>
    <col min="850" max="850" width="22.54296875" customWidth="1"/>
    <col min="851" max="851" width="30.54296875" customWidth="1"/>
    <col min="852" max="852" width="19.453125" customWidth="1"/>
    <col min="853" max="853" width="26" customWidth="1"/>
    <col min="854" max="854" width="26.26953125" customWidth="1"/>
    <col min="855" max="855" width="21.1796875" customWidth="1"/>
    <col min="856" max="856" width="12.26953125" customWidth="1"/>
    <col min="857" max="857" width="9.81640625" customWidth="1"/>
    <col min="858" max="858" width="27.81640625" customWidth="1"/>
    <col min="859" max="859" width="11.26953125" customWidth="1"/>
    <col min="860" max="861" width="19.54296875" customWidth="1"/>
    <col min="862" max="862" width="28.54296875" customWidth="1"/>
    <col min="863" max="863" width="29.7265625" customWidth="1"/>
    <col min="864" max="864" width="31.26953125" customWidth="1"/>
    <col min="865" max="865" width="18.7265625" customWidth="1"/>
    <col min="866" max="866" width="24.1796875" customWidth="1"/>
    <col min="867" max="867" width="24.54296875" customWidth="1"/>
    <col min="868" max="868" width="19.453125" customWidth="1"/>
    <col min="869" max="869" width="31.26953125" customWidth="1"/>
    <col min="870" max="870" width="14.54296875" customWidth="1"/>
    <col min="871" max="871" width="28.453125" customWidth="1"/>
    <col min="872" max="872" width="16.26953125" customWidth="1"/>
    <col min="873" max="873" width="32.7265625" customWidth="1"/>
    <col min="874" max="874" width="23.54296875" customWidth="1"/>
    <col min="875" max="875" width="26.26953125" customWidth="1"/>
    <col min="876" max="876" width="14" customWidth="1"/>
    <col min="877" max="877" width="25.7265625" customWidth="1"/>
    <col min="878" max="878" width="21.7265625" customWidth="1"/>
    <col min="879" max="879" width="27.26953125" customWidth="1"/>
    <col min="880" max="880" width="20.54296875" customWidth="1"/>
    <col min="881" max="881" width="24.81640625" customWidth="1"/>
    <col min="882" max="882" width="24.26953125" customWidth="1"/>
    <col min="883" max="883" width="18.54296875" customWidth="1"/>
    <col min="884" max="884" width="30.7265625" customWidth="1"/>
    <col min="885" max="885" width="20" customWidth="1"/>
    <col min="886" max="886" width="24.1796875" customWidth="1"/>
    <col min="887" max="887" width="31.54296875" customWidth="1"/>
    <col min="888" max="888" width="26" customWidth="1"/>
    <col min="889" max="889" width="13.81640625" customWidth="1"/>
    <col min="890" max="890" width="22.81640625" customWidth="1"/>
    <col min="891" max="891" width="12.1796875" customWidth="1"/>
    <col min="892" max="892" width="26.54296875" customWidth="1"/>
    <col min="893" max="893" width="25.54296875" customWidth="1"/>
    <col min="894" max="894" width="26.26953125" customWidth="1"/>
    <col min="895" max="895" width="24.7265625" customWidth="1"/>
    <col min="896" max="896" width="9" customWidth="1"/>
    <col min="897" max="897" width="23.54296875" customWidth="1"/>
    <col min="898" max="898" width="23.1796875" customWidth="1"/>
    <col min="899" max="899" width="12" customWidth="1"/>
    <col min="900" max="900" width="23.26953125" customWidth="1"/>
    <col min="901" max="901" width="23" customWidth="1"/>
    <col min="902" max="902" width="27" customWidth="1"/>
    <col min="903" max="903" width="22.26953125" customWidth="1"/>
    <col min="904" max="904" width="25.1796875" customWidth="1"/>
    <col min="905" max="906" width="16.81640625" customWidth="1"/>
    <col min="907" max="907" width="19" customWidth="1"/>
    <col min="908" max="908" width="25.54296875" customWidth="1"/>
    <col min="909" max="909" width="26.54296875" customWidth="1"/>
    <col min="910" max="910" width="21.81640625" customWidth="1"/>
    <col min="911" max="911" width="23.7265625" customWidth="1"/>
    <col min="912" max="912" width="28.26953125" customWidth="1"/>
    <col min="913" max="913" width="22.453125" customWidth="1"/>
    <col min="914" max="914" width="19.54296875" customWidth="1"/>
    <col min="915" max="915" width="13.453125" customWidth="1"/>
    <col min="916" max="916" width="31.1796875" customWidth="1"/>
    <col min="917" max="917" width="29" customWidth="1"/>
    <col min="918" max="918" width="17.7265625" customWidth="1"/>
    <col min="919" max="919" width="29.7265625" customWidth="1"/>
    <col min="920" max="920" width="23.453125" customWidth="1"/>
    <col min="921" max="921" width="23.26953125" customWidth="1"/>
    <col min="922" max="922" width="30.54296875" customWidth="1"/>
    <col min="923" max="923" width="31" customWidth="1"/>
    <col min="924" max="924" width="18.81640625" customWidth="1"/>
    <col min="925" max="925" width="27.81640625" customWidth="1"/>
    <col min="926" max="926" width="24.1796875" customWidth="1"/>
    <col min="927" max="927" width="18.26953125" customWidth="1"/>
    <col min="928" max="928" width="25.1796875" customWidth="1"/>
    <col min="929" max="929" width="24.1796875" customWidth="1"/>
    <col min="930" max="930" width="16.26953125" customWidth="1"/>
    <col min="931" max="931" width="27.26953125" customWidth="1"/>
    <col min="932" max="932" width="30.26953125" customWidth="1"/>
    <col min="933" max="933" width="20.7265625" customWidth="1"/>
    <col min="934" max="934" width="22.7265625" customWidth="1"/>
    <col min="935" max="935" width="15.81640625" customWidth="1"/>
    <col min="936" max="936" width="18.453125" customWidth="1"/>
    <col min="937" max="937" width="13.81640625" customWidth="1"/>
    <col min="938" max="938" width="24.453125" customWidth="1"/>
    <col min="939" max="939" width="19.1796875" customWidth="1"/>
    <col min="940" max="940" width="28.7265625" customWidth="1"/>
    <col min="941" max="941" width="30.1796875" customWidth="1"/>
    <col min="942" max="942" width="32.1796875" customWidth="1"/>
    <col min="943" max="943" width="25.81640625" customWidth="1"/>
    <col min="944" max="944" width="26" customWidth="1"/>
    <col min="945" max="945" width="27" customWidth="1"/>
    <col min="946" max="946" width="22.7265625" customWidth="1"/>
    <col min="947" max="947" width="25" customWidth="1"/>
    <col min="948" max="948" width="19.1796875" customWidth="1"/>
    <col min="949" max="949" width="32.81640625" customWidth="1"/>
    <col min="950" max="950" width="14.81640625" customWidth="1"/>
    <col min="951" max="951" width="21.81640625" customWidth="1"/>
    <col min="952" max="952" width="21.7265625" customWidth="1"/>
    <col min="953" max="953" width="9.7265625" customWidth="1"/>
    <col min="954" max="954" width="22.7265625" customWidth="1"/>
    <col min="955" max="955" width="26" customWidth="1"/>
    <col min="956" max="956" width="28.26953125" customWidth="1"/>
    <col min="957" max="957" width="20.7265625" customWidth="1"/>
    <col min="958" max="958" width="19.1796875" customWidth="1"/>
    <col min="959" max="959" width="18" customWidth="1"/>
    <col min="960" max="960" width="35.1796875" customWidth="1"/>
    <col min="961" max="961" width="21.1796875" customWidth="1"/>
    <col min="962" max="962" width="23.1796875" customWidth="1"/>
    <col min="963" max="963" width="25.54296875" customWidth="1"/>
    <col min="964" max="964" width="20.7265625" customWidth="1"/>
    <col min="965" max="965" width="18.26953125" customWidth="1"/>
    <col min="966" max="966" width="19.453125" customWidth="1"/>
    <col min="967" max="967" width="22.1796875" customWidth="1"/>
    <col min="968" max="968" width="14.26953125" customWidth="1"/>
    <col min="969" max="969" width="25.7265625" customWidth="1"/>
    <col min="970" max="970" width="20.7265625" customWidth="1"/>
    <col min="971" max="971" width="34.1796875" customWidth="1"/>
    <col min="972" max="972" width="29.1796875" customWidth="1"/>
    <col min="973" max="973" width="31.26953125" customWidth="1"/>
    <col min="974" max="974" width="26.1796875" customWidth="1"/>
    <col min="975" max="975" width="21.1796875" customWidth="1"/>
    <col min="976" max="976" width="17.7265625" customWidth="1"/>
    <col min="977" max="977" width="30.54296875" customWidth="1"/>
    <col min="978" max="978" width="20" customWidth="1"/>
    <col min="979" max="979" width="10.7265625" customWidth="1"/>
    <col min="980" max="980" width="24.453125" customWidth="1"/>
    <col min="981" max="981" width="28.453125" customWidth="1"/>
    <col min="982" max="982" width="26.453125" customWidth="1"/>
    <col min="983" max="983" width="19.81640625" customWidth="1"/>
    <col min="984" max="984" width="23.81640625" customWidth="1"/>
    <col min="985" max="985" width="27.26953125" customWidth="1"/>
    <col min="986" max="986" width="25.7265625" customWidth="1"/>
    <col min="987" max="987" width="19.453125" customWidth="1"/>
    <col min="988" max="988" width="24" customWidth="1"/>
    <col min="989" max="989" width="16.7265625" customWidth="1"/>
    <col min="990" max="990" width="17.81640625" customWidth="1"/>
    <col min="991" max="991" width="29" customWidth="1"/>
    <col min="992" max="992" width="14" customWidth="1"/>
    <col min="993" max="993" width="11.81640625" customWidth="1"/>
    <col min="994" max="994" width="23.26953125" customWidth="1"/>
    <col min="995" max="995" width="13.7265625" customWidth="1"/>
    <col min="996" max="996" width="23.54296875" customWidth="1"/>
    <col min="997" max="997" width="32.26953125" customWidth="1"/>
    <col min="998" max="998" width="23.7265625" customWidth="1"/>
    <col min="999" max="999" width="32.1796875" customWidth="1"/>
    <col min="1000" max="1000" width="11.26953125" customWidth="1"/>
    <col min="1001" max="1001" width="27.54296875" customWidth="1"/>
    <col min="1002" max="1002" width="23.26953125" customWidth="1"/>
    <col min="1003" max="1003" width="28.7265625" customWidth="1"/>
    <col min="1004" max="1004" width="30.81640625" customWidth="1"/>
    <col min="1005" max="1005" width="14.453125" customWidth="1"/>
    <col min="1006" max="1006" width="29" customWidth="1"/>
    <col min="1007" max="1007" width="21.1796875" customWidth="1"/>
    <col min="1008" max="1008" width="16.1796875" customWidth="1"/>
    <col min="1009" max="1009" width="17.54296875" customWidth="1"/>
    <col min="1010" max="1010" width="12.1796875" customWidth="1"/>
    <col min="1011" max="1011" width="12.26953125" customWidth="1"/>
    <col min="1012" max="1012" width="23.1796875" customWidth="1"/>
    <col min="1013" max="1013" width="21" customWidth="1"/>
    <col min="1014" max="1014" width="14.54296875" customWidth="1"/>
    <col min="1015" max="1015" width="24.81640625" customWidth="1"/>
    <col min="1016" max="1016" width="24.26953125" customWidth="1"/>
    <col min="1017" max="1017" width="29.453125" customWidth="1"/>
    <col min="1018" max="1018" width="22.26953125" customWidth="1"/>
    <col min="1019" max="1019" width="20.453125" customWidth="1"/>
    <col min="1020" max="1020" width="22.81640625" customWidth="1"/>
    <col min="1021" max="1021" width="20.7265625" customWidth="1"/>
    <col min="1022" max="1022" width="9.26953125" customWidth="1"/>
    <col min="1023" max="1023" width="23.54296875" customWidth="1"/>
    <col min="1024" max="1024" width="21.81640625" customWidth="1"/>
    <col min="1025" max="1025" width="14.54296875" customWidth="1"/>
    <col min="1026" max="1026" width="19.7265625" customWidth="1"/>
    <col min="1027" max="1027" width="13.453125" customWidth="1"/>
    <col min="1028" max="1028" width="31.7265625" customWidth="1"/>
    <col min="1029" max="1029" width="26.26953125" customWidth="1"/>
    <col min="1030" max="1030" width="18.1796875" customWidth="1"/>
    <col min="1031" max="1031" width="31.1796875" customWidth="1"/>
    <col min="1032" max="1032" width="27.26953125" customWidth="1"/>
    <col min="1033" max="1033" width="15.81640625" customWidth="1"/>
    <col min="1034" max="1034" width="17.453125" customWidth="1"/>
    <col min="1035" max="1035" width="23.54296875" customWidth="1"/>
    <col min="1036" max="1036" width="9.54296875" customWidth="1"/>
    <col min="1037" max="1037" width="18" customWidth="1"/>
    <col min="1038" max="1038" width="23.26953125" customWidth="1"/>
    <col min="1039" max="1039" width="13.81640625" customWidth="1"/>
    <col min="1040" max="1040" width="12.453125" customWidth="1"/>
    <col min="1041" max="1042" width="29.453125" customWidth="1"/>
    <col min="1043" max="1043" width="31.453125" customWidth="1"/>
    <col min="1044" max="1044" width="25.1796875" customWidth="1"/>
    <col min="1045" max="1045" width="20.453125" customWidth="1"/>
    <col min="1046" max="1046" width="19.54296875" customWidth="1"/>
    <col min="1047" max="1047" width="17" customWidth="1"/>
    <col min="1048" max="1048" width="25.54296875" customWidth="1"/>
    <col min="1049" max="1049" width="18.54296875" customWidth="1"/>
    <col min="1050" max="1050" width="24" customWidth="1"/>
    <col min="1051" max="1051" width="33.1796875" customWidth="1"/>
    <col min="1052" max="1052" width="26.453125" customWidth="1"/>
    <col min="1053" max="1053" width="14.54296875" customWidth="1"/>
    <col min="1054" max="1054" width="19.26953125" customWidth="1"/>
    <col min="1055" max="1055" width="22.81640625" customWidth="1"/>
    <col min="1056" max="1056" width="30.7265625" customWidth="1"/>
    <col min="1057" max="1057" width="20" customWidth="1"/>
    <col min="1058" max="1058" width="19.7265625" customWidth="1"/>
    <col min="1059" max="1059" width="23.453125" customWidth="1"/>
    <col min="1060" max="1060" width="16.81640625" customWidth="1"/>
    <col min="1061" max="1061" width="29.7265625" customWidth="1"/>
    <col min="1062" max="1062" width="11.7265625" customWidth="1"/>
    <col min="1063" max="1063" width="29.7265625" customWidth="1"/>
    <col min="1064" max="1064" width="32.54296875" customWidth="1"/>
    <col min="1065" max="1065" width="22.453125" customWidth="1"/>
    <col min="1066" max="1066" width="22.26953125" customWidth="1"/>
    <col min="1067" max="1067" width="35.54296875" customWidth="1"/>
    <col min="1068" max="1068" width="27.7265625" customWidth="1"/>
    <col min="1069" max="1069" width="22.7265625" customWidth="1"/>
    <col min="1070" max="1070" width="18" customWidth="1"/>
    <col min="1071" max="1071" width="24.26953125" customWidth="1"/>
    <col min="1072" max="1072" width="24" customWidth="1"/>
    <col min="1073" max="1073" width="21" customWidth="1"/>
    <col min="1074" max="1075" width="23.26953125" customWidth="1"/>
    <col min="1076" max="1076" width="24.54296875" customWidth="1"/>
    <col min="1077" max="1077" width="31" customWidth="1"/>
    <col min="1078" max="1078" width="33.54296875" customWidth="1"/>
    <col min="1079" max="1079" width="8.7265625" customWidth="1"/>
    <col min="1080" max="1080" width="22.7265625" customWidth="1"/>
    <col min="1081" max="1081" width="13.453125" customWidth="1"/>
    <col min="1082" max="1082" width="24.81640625" customWidth="1"/>
    <col min="1083" max="1083" width="23.7265625" customWidth="1"/>
    <col min="1084" max="1084" width="23.54296875" customWidth="1"/>
    <col min="1085" max="1085" width="26.26953125" customWidth="1"/>
    <col min="1086" max="1086" width="18" customWidth="1"/>
    <col min="1087" max="1087" width="13.1796875" customWidth="1"/>
    <col min="1088" max="1088" width="22.54296875" customWidth="1"/>
    <col min="1089" max="1089" width="22.453125" customWidth="1"/>
    <col min="1090" max="1090" width="28.1796875" customWidth="1"/>
    <col min="1091" max="1091" width="12.453125" customWidth="1"/>
    <col min="1092" max="1092" width="19.54296875" customWidth="1"/>
    <col min="1093" max="1093" width="23" customWidth="1"/>
    <col min="1094" max="1094" width="26.7265625" customWidth="1"/>
    <col min="1095" max="1095" width="34" customWidth="1"/>
    <col min="1096" max="1096" width="30" customWidth="1"/>
    <col min="1097" max="1097" width="19.54296875" customWidth="1"/>
    <col min="1098" max="1098" width="20.81640625" customWidth="1"/>
    <col min="1099" max="1099" width="21.81640625" customWidth="1"/>
    <col min="1100" max="1100" width="28.26953125" customWidth="1"/>
    <col min="1101" max="1101" width="26.81640625" customWidth="1"/>
    <col min="1102" max="1102" width="30.7265625" customWidth="1"/>
    <col min="1103" max="1103" width="22.7265625" customWidth="1"/>
    <col min="1104" max="1104" width="16.1796875" customWidth="1"/>
    <col min="1105" max="1105" width="24.1796875" customWidth="1"/>
    <col min="1106" max="1106" width="30.81640625" customWidth="1"/>
    <col min="1107" max="1107" width="20.453125" customWidth="1"/>
    <col min="1108" max="1108" width="22.54296875" customWidth="1"/>
    <col min="1109" max="1109" width="14.26953125" customWidth="1"/>
    <col min="1110" max="1110" width="12.54296875" customWidth="1"/>
    <col min="1111" max="1111" width="32.81640625" customWidth="1"/>
    <col min="1112" max="1112" width="9" customWidth="1"/>
    <col min="1113" max="1114" width="13.7265625" customWidth="1"/>
    <col min="1115" max="1115" width="30.26953125" customWidth="1"/>
    <col min="1116" max="1116" width="37.26953125" customWidth="1"/>
    <col min="1117" max="1117" width="29.26953125" customWidth="1"/>
    <col min="1118" max="1118" width="39.81640625" customWidth="1"/>
    <col min="1119" max="1119" width="20.1796875" customWidth="1"/>
    <col min="1120" max="1120" width="22.7265625" customWidth="1"/>
    <col min="1121" max="1121" width="31.54296875" customWidth="1"/>
    <col min="1122" max="1122" width="24" customWidth="1"/>
    <col min="1123" max="1123" width="17.26953125" customWidth="1"/>
    <col min="1124" max="1124" width="36.54296875" customWidth="1"/>
    <col min="1125" max="1125" width="29" customWidth="1"/>
    <col min="1126" max="1126" width="29.453125" customWidth="1"/>
    <col min="1127" max="1127" width="20" customWidth="1"/>
    <col min="1128" max="1128" width="18.54296875" customWidth="1"/>
    <col min="1129" max="1129" width="10" customWidth="1"/>
    <col min="1130" max="1130" width="24.54296875" customWidth="1"/>
    <col min="1131" max="1131" width="27.1796875" customWidth="1"/>
    <col min="1132" max="1132" width="21.453125" customWidth="1"/>
    <col min="1133" max="1133" width="17.81640625" customWidth="1"/>
    <col min="1134" max="1134" width="23.81640625" customWidth="1"/>
    <col min="1135" max="1135" width="31.26953125" customWidth="1"/>
    <col min="1136" max="1136" width="22" customWidth="1"/>
    <col min="1137" max="1137" width="28.453125" customWidth="1"/>
    <col min="1138" max="1138" width="24.453125" customWidth="1"/>
    <col min="1139" max="1139" width="30.7265625" customWidth="1"/>
    <col min="1140" max="1140" width="29" customWidth="1"/>
    <col min="1141" max="1141" width="27" customWidth="1"/>
    <col min="1142" max="1142" width="13.54296875" customWidth="1"/>
    <col min="1143" max="1143" width="17.26953125" customWidth="1"/>
    <col min="1144" max="1144" width="19.54296875" customWidth="1"/>
    <col min="1145" max="1145" width="20.26953125" customWidth="1"/>
    <col min="1146" max="1146" width="28.26953125" customWidth="1"/>
    <col min="1147" max="1147" width="12.54296875" customWidth="1"/>
    <col min="1148" max="1148" width="31.26953125" customWidth="1"/>
    <col min="1149" max="1149" width="25.54296875" customWidth="1"/>
    <col min="1150" max="1150" width="26.26953125" customWidth="1"/>
    <col min="1151" max="1151" width="23.26953125" customWidth="1"/>
    <col min="1152" max="1152" width="16.54296875" customWidth="1"/>
    <col min="1153" max="1153" width="33" customWidth="1"/>
    <col min="1154" max="1154" width="26.54296875" customWidth="1"/>
    <col min="1155" max="1155" width="11.453125" customWidth="1"/>
    <col min="1156" max="1156" width="19.26953125" customWidth="1"/>
    <col min="1157" max="1157" width="11.1796875" customWidth="1"/>
    <col min="1158" max="1158" width="19.54296875" customWidth="1"/>
    <col min="1159" max="1159" width="26.1796875" customWidth="1"/>
    <col min="1160" max="1160" width="19.7265625" customWidth="1"/>
    <col min="1161" max="1161" width="21.453125" customWidth="1"/>
    <col min="1162" max="1162" width="27" customWidth="1"/>
    <col min="1163" max="1163" width="20" customWidth="1"/>
    <col min="1164" max="1164" width="14.81640625" customWidth="1"/>
    <col min="1165" max="1165" width="20.54296875" customWidth="1"/>
    <col min="1166" max="1166" width="33.54296875" customWidth="1"/>
    <col min="1167" max="1167" width="18.26953125" customWidth="1"/>
    <col min="1168" max="1168" width="33" customWidth="1"/>
    <col min="1169" max="1169" width="19.453125" customWidth="1"/>
    <col min="1170" max="1170" width="15" customWidth="1"/>
    <col min="1171" max="1171" width="12.26953125" customWidth="1"/>
    <col min="1172" max="1172" width="17" customWidth="1"/>
    <col min="1173" max="1173" width="21.81640625" customWidth="1"/>
    <col min="1174" max="1174" width="17.453125" customWidth="1"/>
    <col min="1175" max="1175" width="15.26953125" customWidth="1"/>
    <col min="1176" max="1176" width="16.7265625" customWidth="1"/>
    <col min="1177" max="1177" width="25.1796875" customWidth="1"/>
    <col min="1178" max="1178" width="21.7265625" customWidth="1"/>
    <col min="1179" max="1179" width="17.81640625" customWidth="1"/>
    <col min="1180" max="1180" width="22" customWidth="1"/>
    <col min="1181" max="1181" width="13.81640625" customWidth="1"/>
    <col min="1182" max="1182" width="26.1796875" customWidth="1"/>
    <col min="1183" max="1183" width="17.54296875" customWidth="1"/>
    <col min="1184" max="1184" width="16.26953125" customWidth="1"/>
    <col min="1185" max="1185" width="22" customWidth="1"/>
    <col min="1186" max="1186" width="31.1796875" customWidth="1"/>
    <col min="1187" max="1187" width="14.54296875" customWidth="1"/>
    <col min="1188" max="1188" width="28" customWidth="1"/>
    <col min="1189" max="1189" width="20.81640625" customWidth="1"/>
    <col min="1190" max="1190" width="25.7265625" customWidth="1"/>
    <col min="1191" max="1191" width="14.453125" customWidth="1"/>
    <col min="1192" max="1192" width="19.26953125" customWidth="1"/>
    <col min="1193" max="1193" width="19.54296875" customWidth="1"/>
    <col min="1194" max="1194" width="19.453125" customWidth="1"/>
    <col min="1195" max="1195" width="16.26953125" customWidth="1"/>
    <col min="1196" max="1196" width="17" customWidth="1"/>
    <col min="1197" max="1197" width="20.7265625" customWidth="1"/>
    <col min="1198" max="1198" width="25.81640625" customWidth="1"/>
    <col min="1199" max="1199" width="27" customWidth="1"/>
    <col min="1200" max="1200" width="28.1796875" customWidth="1"/>
    <col min="1201" max="1202" width="23" customWidth="1"/>
    <col min="1203" max="1203" width="20.453125" customWidth="1"/>
    <col min="1204" max="1204" width="17.54296875" customWidth="1"/>
    <col min="1205" max="1205" width="14.26953125" customWidth="1"/>
    <col min="1206" max="1206" width="17.54296875" customWidth="1"/>
    <col min="1207" max="1207" width="19.81640625" customWidth="1"/>
    <col min="1208" max="1208" width="27.1796875" customWidth="1"/>
    <col min="1209" max="1209" width="17.7265625" customWidth="1"/>
    <col min="1210" max="1210" width="13.26953125" customWidth="1"/>
    <col min="1211" max="1211" width="19.453125" customWidth="1"/>
    <col min="1212" max="1212" width="19" customWidth="1"/>
    <col min="1213" max="1213" width="16.7265625" customWidth="1"/>
    <col min="1214" max="1214" width="21.81640625" customWidth="1"/>
    <col min="1215" max="1215" width="17.81640625" customWidth="1"/>
    <col min="1216" max="1216" width="20" customWidth="1"/>
    <col min="1217" max="1217" width="19.7265625" customWidth="1"/>
    <col min="1218" max="1218" width="26.453125" customWidth="1"/>
    <col min="1219" max="1219" width="8.453125" customWidth="1"/>
    <col min="1220" max="1220" width="27.1796875" customWidth="1"/>
    <col min="1221" max="1221" width="21.54296875" customWidth="1"/>
    <col min="1222" max="1222" width="29.26953125" customWidth="1"/>
    <col min="1223" max="1223" width="22.453125" customWidth="1"/>
    <col min="1224" max="1224" width="21.54296875" customWidth="1"/>
    <col min="1225" max="1225" width="26.1796875" customWidth="1"/>
    <col min="1226" max="1226" width="18.81640625" customWidth="1"/>
    <col min="1227" max="1227" width="20" customWidth="1"/>
    <col min="1228" max="1228" width="12.453125" customWidth="1"/>
    <col min="1229" max="1229" width="30.26953125" customWidth="1"/>
    <col min="1230" max="1230" width="22.7265625" customWidth="1"/>
    <col min="1231" max="1231" width="12.7265625" customWidth="1"/>
    <col min="1232" max="1232" width="24.81640625" customWidth="1"/>
    <col min="1233" max="1233" width="8.7265625" customWidth="1"/>
    <col min="1234" max="1234" width="34.1796875" customWidth="1"/>
    <col min="1235" max="1235" width="19.81640625" customWidth="1"/>
    <col min="1236" max="1236" width="18" customWidth="1"/>
    <col min="1237" max="1237" width="18.26953125" customWidth="1"/>
    <col min="1238" max="1238" width="14.453125" customWidth="1"/>
    <col min="1239" max="1239" width="8" customWidth="1"/>
    <col min="1240" max="1240" width="24.7265625" customWidth="1"/>
    <col min="1241" max="1241" width="22.7265625" customWidth="1"/>
    <col min="1242" max="1242" width="23.26953125" customWidth="1"/>
    <col min="1243" max="1243" width="7.81640625" customWidth="1"/>
    <col min="1244" max="1244" width="12.453125" customWidth="1"/>
    <col min="1245" max="1245" width="32" customWidth="1"/>
    <col min="1246" max="1246" width="26.54296875" customWidth="1"/>
    <col min="1247" max="1247" width="29.26953125" customWidth="1"/>
    <col min="1248" max="1248" width="19.54296875" customWidth="1"/>
    <col min="1249" max="1249" width="15.26953125" customWidth="1"/>
    <col min="1250" max="1250" width="24.7265625" customWidth="1"/>
    <col min="1251" max="1251" width="8" customWidth="1"/>
    <col min="1252" max="1252" width="19.453125" customWidth="1"/>
    <col min="1253" max="1253" width="20.7265625" customWidth="1"/>
    <col min="1254" max="1254" width="17.26953125" customWidth="1"/>
    <col min="1255" max="1255" width="18.81640625" customWidth="1"/>
    <col min="1256" max="1256" width="27.453125" customWidth="1"/>
    <col min="1257" max="1257" width="13.7265625" customWidth="1"/>
    <col min="1258" max="1258" width="8" customWidth="1"/>
    <col min="1259" max="1259" width="23.54296875" customWidth="1"/>
    <col min="1260" max="1260" width="12.7265625" customWidth="1"/>
    <col min="1261" max="1261" width="24.7265625" customWidth="1"/>
    <col min="1262" max="1262" width="16.7265625" customWidth="1"/>
    <col min="1263" max="1263" width="19.1796875" customWidth="1"/>
    <col min="1264" max="1264" width="18" customWidth="1"/>
    <col min="1265" max="1265" width="16" customWidth="1"/>
    <col min="1266" max="1266" width="10.1796875" customWidth="1"/>
    <col min="1267" max="1267" width="24.1796875" customWidth="1"/>
    <col min="1268" max="1268" width="25.7265625" customWidth="1"/>
    <col min="1269" max="1269" width="13.26953125" customWidth="1"/>
    <col min="1270" max="1270" width="25.54296875" customWidth="1"/>
    <col min="1271" max="1271" width="12.453125" customWidth="1"/>
    <col min="1272" max="1272" width="16.81640625" customWidth="1"/>
    <col min="1273" max="1273" width="9" customWidth="1"/>
    <col min="1274" max="1274" width="19" customWidth="1"/>
    <col min="1275" max="1275" width="11.1796875" customWidth="1"/>
    <col min="1276" max="1276" width="15.1796875" customWidth="1"/>
    <col min="1277" max="1277" width="26.81640625" customWidth="1"/>
    <col min="1278" max="1278" width="16" customWidth="1"/>
    <col min="1279" max="1279" width="18.453125" customWidth="1"/>
    <col min="1280" max="1280" width="27.7265625" customWidth="1"/>
    <col min="1281" max="1281" width="30" customWidth="1"/>
    <col min="1282" max="1282" width="14.453125" customWidth="1"/>
    <col min="1283" max="1283" width="12" customWidth="1"/>
    <col min="1284" max="1284" width="14.453125" customWidth="1"/>
    <col min="1285" max="1285" width="16.54296875" customWidth="1"/>
    <col min="1286" max="1286" width="25.1796875" customWidth="1"/>
    <col min="1287" max="1287" width="22.453125" customWidth="1"/>
    <col min="1288" max="1288" width="31" customWidth="1"/>
    <col min="1289" max="1289" width="22.7265625" customWidth="1"/>
    <col min="1290" max="1290" width="10.81640625" customWidth="1"/>
    <col min="1291" max="1291" width="16.26953125" customWidth="1"/>
    <col min="1292" max="1292" width="28.54296875" customWidth="1"/>
    <col min="1293" max="1293" width="23.453125" customWidth="1"/>
    <col min="1294" max="1294" width="12.453125" customWidth="1"/>
    <col min="1295" max="1295" width="10.81640625" customWidth="1"/>
    <col min="1296" max="1296" width="14.7265625" customWidth="1"/>
    <col min="1297" max="1297" width="12.26953125" customWidth="1"/>
    <col min="1298" max="1298" width="12.453125" customWidth="1"/>
    <col min="1299" max="1299" width="16.7265625" customWidth="1"/>
    <col min="1300" max="1300" width="23.26953125" customWidth="1"/>
    <col min="1301" max="1301" width="21.1796875" customWidth="1"/>
    <col min="1302" max="1302" width="14" customWidth="1"/>
    <col min="1303" max="1303" width="22.453125" customWidth="1"/>
    <col min="1304" max="1304" width="31.453125" customWidth="1"/>
    <col min="1305" max="1305" width="16.81640625" customWidth="1"/>
    <col min="1306" max="1306" width="21.1796875" customWidth="1"/>
    <col min="1307" max="1307" width="10" customWidth="1"/>
    <col min="1308" max="1308" width="36.453125" customWidth="1"/>
    <col min="1309" max="1309" width="31.26953125" customWidth="1"/>
    <col min="1310" max="1310" width="7.81640625" customWidth="1"/>
    <col min="1311" max="1311" width="23.7265625" customWidth="1"/>
    <col min="1312" max="1312" width="29.453125" customWidth="1"/>
    <col min="1313" max="1313" width="18.1796875" customWidth="1"/>
    <col min="1314" max="1314" width="14.1796875" customWidth="1"/>
    <col min="1315" max="1315" width="21.7265625" customWidth="1"/>
    <col min="1316" max="1316" width="14.54296875" customWidth="1"/>
    <col min="1317" max="1317" width="32.81640625" customWidth="1"/>
    <col min="1318" max="1318" width="14.54296875" customWidth="1"/>
    <col min="1319" max="1319" width="14.453125" customWidth="1"/>
    <col min="1320" max="1320" width="27" customWidth="1"/>
    <col min="1321" max="1321" width="16" customWidth="1"/>
    <col min="1322" max="1322" width="20.7265625" customWidth="1"/>
    <col min="1323" max="1323" width="27.54296875" customWidth="1"/>
    <col min="1324" max="1324" width="26.1796875" customWidth="1"/>
    <col min="1325" max="1325" width="31" customWidth="1"/>
    <col min="1326" max="1326" width="29.81640625" customWidth="1"/>
    <col min="1327" max="1327" width="9.54296875" customWidth="1"/>
    <col min="1328" max="1328" width="37.453125" customWidth="1"/>
    <col min="1329" max="1329" width="8.81640625" customWidth="1"/>
    <col min="1330" max="1330" width="21.1796875" customWidth="1"/>
    <col min="1331" max="1331" width="15.81640625" customWidth="1"/>
    <col min="1332" max="1332" width="19" customWidth="1"/>
    <col min="1333" max="1333" width="39.81640625" customWidth="1"/>
    <col min="1334" max="1334" width="33.453125" customWidth="1"/>
    <col min="1335" max="1335" width="8" customWidth="1"/>
    <col min="1336" max="1336" width="18.453125" customWidth="1"/>
    <col min="1337" max="1337" width="9.81640625" customWidth="1"/>
    <col min="1338" max="1338" width="27" customWidth="1"/>
    <col min="1339" max="1339" width="6.81640625" customWidth="1"/>
    <col min="1340" max="1340" width="34.26953125" customWidth="1"/>
    <col min="1341" max="1341" width="27.81640625" customWidth="1"/>
    <col min="1342" max="1342" width="8" customWidth="1"/>
    <col min="1343" max="1343" width="32.26953125" customWidth="1"/>
    <col min="1344" max="1344" width="16.1796875" customWidth="1"/>
    <col min="1345" max="1345" width="9.54296875" customWidth="1"/>
    <col min="1346" max="1346" width="8.7265625" customWidth="1"/>
    <col min="1347" max="1347" width="29" customWidth="1"/>
    <col min="1348" max="1348" width="27.7265625" customWidth="1"/>
    <col min="1349" max="1349" width="23.453125" customWidth="1"/>
    <col min="1350" max="1350" width="9" customWidth="1"/>
    <col min="1351" max="1351" width="10" customWidth="1"/>
    <col min="1352" max="1352" width="20" customWidth="1"/>
    <col min="1353" max="1353" width="23.1796875" customWidth="1"/>
    <col min="1354" max="1354" width="15" customWidth="1"/>
    <col min="1355" max="1355" width="10.81640625" customWidth="1"/>
    <col min="1356" max="1356" width="26.81640625" customWidth="1"/>
    <col min="1357" max="1357" width="26" customWidth="1"/>
    <col min="1358" max="1358" width="9" customWidth="1"/>
    <col min="1359" max="1359" width="27.7265625" customWidth="1"/>
    <col min="1360" max="1361" width="9" customWidth="1"/>
    <col min="1362" max="1362" width="13.1796875" customWidth="1"/>
    <col min="1363" max="1363" width="14" customWidth="1"/>
    <col min="1364" max="1364" width="14.81640625" customWidth="1"/>
    <col min="1365" max="1365" width="14.26953125" customWidth="1"/>
    <col min="1366" max="1366" width="31.453125" customWidth="1"/>
    <col min="1367" max="1367" width="23.7265625" customWidth="1"/>
    <col min="1368" max="1368" width="19.7265625" customWidth="1"/>
    <col min="1369" max="1369" width="15.7265625" customWidth="1"/>
    <col min="1370" max="1370" width="10.1796875" customWidth="1"/>
    <col min="1371" max="1371" width="13.81640625" customWidth="1"/>
    <col min="1372" max="1372" width="27" customWidth="1"/>
    <col min="1373" max="1373" width="24.453125" customWidth="1"/>
    <col min="1374" max="1374" width="27.26953125" customWidth="1"/>
    <col min="1375" max="1375" width="18.453125" customWidth="1"/>
    <col min="1376" max="1376" width="20.7265625" customWidth="1"/>
    <col min="1377" max="1377" width="29.81640625" customWidth="1"/>
    <col min="1378" max="1378" width="23.54296875" customWidth="1"/>
    <col min="1379" max="1379" width="26.81640625" customWidth="1"/>
    <col min="1380" max="1380" width="17.7265625" customWidth="1"/>
    <col min="1381" max="1381" width="18.7265625" customWidth="1"/>
    <col min="1382" max="1382" width="28.26953125" customWidth="1"/>
    <col min="1383" max="1383" width="8.54296875" customWidth="1"/>
    <col min="1384" max="1384" width="17.81640625" customWidth="1"/>
    <col min="1385" max="1385" width="23.453125" customWidth="1"/>
    <col min="1386" max="1386" width="8.54296875" customWidth="1"/>
    <col min="1387" max="1387" width="29.26953125" customWidth="1"/>
    <col min="1388" max="1388" width="24.81640625" customWidth="1"/>
    <col min="1389" max="1389" width="17.7265625" customWidth="1"/>
    <col min="1390" max="1390" width="23.1796875" customWidth="1"/>
    <col min="1391" max="1391" width="22.54296875" customWidth="1"/>
    <col min="1392" max="1392" width="21.1796875" customWidth="1"/>
    <col min="1393" max="1393" width="24.81640625" customWidth="1"/>
    <col min="1394" max="1394" width="20.453125" customWidth="1"/>
    <col min="1395" max="1395" width="31.1796875" customWidth="1"/>
    <col min="1396" max="1396" width="19.7265625" customWidth="1"/>
    <col min="1397" max="1397" width="28" customWidth="1"/>
    <col min="1398" max="1398" width="14.7265625" customWidth="1"/>
    <col min="1399" max="1399" width="10.54296875" customWidth="1"/>
    <col min="1400" max="1400" width="11.7265625" customWidth="1"/>
    <col min="1401" max="1401" width="18.54296875" customWidth="1"/>
    <col min="1402" max="1402" width="23.1796875" customWidth="1"/>
    <col min="1403" max="1403" width="39.453125" customWidth="1"/>
    <col min="1404" max="1404" width="16" customWidth="1"/>
    <col min="1405" max="1405" width="18.453125" customWidth="1"/>
    <col min="1406" max="1406" width="18.1796875" customWidth="1"/>
    <col min="1407" max="1407" width="17.26953125" customWidth="1"/>
    <col min="1408" max="1408" width="9" customWidth="1"/>
    <col min="1409" max="1409" width="27.54296875" customWidth="1"/>
    <col min="1410" max="1410" width="6.1796875" customWidth="1"/>
    <col min="1411" max="1411" width="20.453125" customWidth="1"/>
    <col min="1412" max="1412" width="23.453125" customWidth="1"/>
    <col min="1413" max="1413" width="24" customWidth="1"/>
    <col min="1414" max="1414" width="32.7265625" customWidth="1"/>
    <col min="1415" max="1415" width="16.453125" customWidth="1"/>
    <col min="1416" max="1416" width="10" customWidth="1"/>
    <col min="1417" max="1417" width="15.54296875" customWidth="1"/>
    <col min="1418" max="1418" width="6.54296875" customWidth="1"/>
    <col min="1419" max="1419" width="14.7265625" customWidth="1"/>
    <col min="1420" max="1420" width="22.81640625" customWidth="1"/>
    <col min="1421" max="1421" width="19" customWidth="1"/>
    <col min="1422" max="1422" width="16.54296875" customWidth="1"/>
    <col min="1423" max="1423" width="16.81640625" customWidth="1"/>
    <col min="1424" max="1424" width="33.453125" customWidth="1"/>
    <col min="1425" max="1425" width="8.54296875" customWidth="1"/>
    <col min="1426" max="1426" width="16.81640625" customWidth="1"/>
    <col min="1427" max="1427" width="20.453125" customWidth="1"/>
    <col min="1428" max="1428" width="8" customWidth="1"/>
    <col min="1429" max="1429" width="19" customWidth="1"/>
    <col min="1430" max="1430" width="24.81640625" customWidth="1"/>
    <col min="1431" max="1431" width="17" customWidth="1"/>
    <col min="1432" max="1432" width="21.54296875" customWidth="1"/>
    <col min="1433" max="1433" width="8.1796875" customWidth="1"/>
    <col min="1434" max="1434" width="25.1796875" customWidth="1"/>
    <col min="1435" max="1435" width="20.54296875" customWidth="1"/>
    <col min="1436" max="1436" width="18.7265625" customWidth="1"/>
    <col min="1437" max="1437" width="11.7265625" customWidth="1"/>
    <col min="1438" max="1438" width="34.81640625" customWidth="1"/>
    <col min="1439" max="1439" width="13.26953125" customWidth="1"/>
    <col min="1440" max="1440" width="19.7265625" customWidth="1"/>
    <col min="1441" max="1441" width="30.453125" customWidth="1"/>
    <col min="1442" max="1442" width="27" customWidth="1"/>
    <col min="1443" max="1443" width="10.453125" customWidth="1"/>
    <col min="1444" max="1444" width="10.7265625" customWidth="1"/>
    <col min="1445" max="1445" width="28.7265625" customWidth="1"/>
    <col min="1446" max="1446" width="22.26953125" customWidth="1"/>
    <col min="1447" max="1447" width="24.7265625" customWidth="1"/>
    <col min="1448" max="1448" width="35.81640625" customWidth="1"/>
    <col min="1449" max="1449" width="35" customWidth="1"/>
    <col min="1450" max="1450" width="18.453125" customWidth="1"/>
    <col min="1451" max="1451" width="21.54296875" customWidth="1"/>
    <col min="1452" max="1453" width="12.26953125" customWidth="1"/>
    <col min="1454" max="1454" width="16" customWidth="1"/>
    <col min="1455" max="1455" width="16.1796875" customWidth="1"/>
    <col min="1456" max="1456" width="22.54296875" customWidth="1"/>
    <col min="1457" max="1457" width="9" customWidth="1"/>
    <col min="1458" max="1458" width="10.453125" customWidth="1"/>
    <col min="1459" max="1459" width="17" customWidth="1"/>
    <col min="1460" max="1460" width="30" customWidth="1"/>
    <col min="1461" max="1461" width="22.26953125" customWidth="1"/>
    <col min="1462" max="1462" width="11.453125" customWidth="1"/>
    <col min="1463" max="1463" width="16.1796875" customWidth="1"/>
    <col min="1464" max="1464" width="18.7265625" customWidth="1"/>
    <col min="1465" max="1465" width="17.81640625" customWidth="1"/>
    <col min="1466" max="1466" width="8" customWidth="1"/>
    <col min="1467" max="1467" width="20.54296875" customWidth="1"/>
    <col min="1468" max="1468" width="20.26953125" customWidth="1"/>
    <col min="1469" max="1469" width="31.453125" customWidth="1"/>
    <col min="1470" max="1470" width="32.81640625" customWidth="1"/>
    <col min="1471" max="1471" width="19.81640625" customWidth="1"/>
    <col min="1472" max="1472" width="9.7265625" customWidth="1"/>
    <col min="1473" max="1473" width="13.7265625" customWidth="1"/>
    <col min="1474" max="1474" width="24" customWidth="1"/>
    <col min="1475" max="1475" width="7.7265625" customWidth="1"/>
    <col min="1476" max="1476" width="10.26953125" customWidth="1"/>
    <col min="1477" max="1477" width="20.7265625" customWidth="1"/>
    <col min="1478" max="1478" width="9" customWidth="1"/>
    <col min="1479" max="1479" width="11.453125" customWidth="1"/>
    <col min="1480" max="1480" width="18.7265625" customWidth="1"/>
    <col min="1481" max="1481" width="18.1796875" customWidth="1"/>
    <col min="1482" max="1482" width="14.453125" customWidth="1"/>
    <col min="1483" max="1483" width="14.54296875" customWidth="1"/>
    <col min="1484" max="1484" width="33" customWidth="1"/>
    <col min="1485" max="1485" width="27" customWidth="1"/>
    <col min="1486" max="1486" width="26.1796875" customWidth="1"/>
    <col min="1487" max="1487" width="8" customWidth="1"/>
    <col min="1488" max="1488" width="11" customWidth="1"/>
    <col min="1489" max="1489" width="36.1796875" customWidth="1"/>
    <col min="1490" max="1490" width="9" customWidth="1"/>
    <col min="1491" max="1491" width="16" customWidth="1"/>
    <col min="1492" max="1492" width="28.453125" customWidth="1"/>
    <col min="1493" max="1493" width="6.54296875" customWidth="1"/>
    <col min="1494" max="1494" width="18" customWidth="1"/>
    <col min="1495" max="1495" width="12.7265625" customWidth="1"/>
    <col min="1496" max="1496" width="12.81640625" customWidth="1"/>
    <col min="1497" max="1497" width="22.7265625" customWidth="1"/>
    <col min="1498" max="1498" width="13.26953125" customWidth="1"/>
    <col min="1499" max="1499" width="12.1796875" customWidth="1"/>
    <col min="1500" max="1500" width="14.7265625" customWidth="1"/>
    <col min="1501" max="1501" width="32.1796875" customWidth="1"/>
    <col min="1502" max="1502" width="25.81640625" customWidth="1"/>
    <col min="1503" max="1503" width="8" customWidth="1"/>
    <col min="1504" max="1504" width="27" customWidth="1"/>
    <col min="1505" max="1505" width="17" customWidth="1"/>
    <col min="1506" max="1506" width="20.26953125" customWidth="1"/>
    <col min="1507" max="1507" width="8" customWidth="1"/>
    <col min="1508" max="1508" width="16.453125" customWidth="1"/>
    <col min="1509" max="1509" width="12.1796875" customWidth="1"/>
    <col min="1510" max="1510" width="12.26953125" customWidth="1"/>
    <col min="1511" max="1511" width="9.81640625" customWidth="1"/>
    <col min="1512" max="1512" width="19.7265625" customWidth="1"/>
    <col min="1513" max="1513" width="6.1796875" customWidth="1"/>
    <col min="1514" max="1514" width="31" customWidth="1"/>
    <col min="1515" max="1515" width="21.54296875" customWidth="1"/>
    <col min="1516" max="1516" width="26" customWidth="1"/>
    <col min="1517" max="1517" width="11.81640625" customWidth="1"/>
    <col min="1518" max="1518" width="21" customWidth="1"/>
    <col min="1519" max="1519" width="27.54296875" customWidth="1"/>
    <col min="1520" max="1520" width="15.81640625" customWidth="1"/>
    <col min="1521" max="1521" width="8.7265625" customWidth="1"/>
    <col min="1522" max="1522" width="9" customWidth="1"/>
    <col min="1523" max="1523" width="30.453125" customWidth="1"/>
    <col min="1524" max="1524" width="14.1796875" customWidth="1"/>
    <col min="1525" max="1525" width="23.26953125" customWidth="1"/>
    <col min="1526" max="1526" width="6.54296875" customWidth="1"/>
    <col min="1527" max="1527" width="12.7265625" customWidth="1"/>
    <col min="1528" max="1528" width="23.7265625" customWidth="1"/>
    <col min="1529" max="1529" width="15.81640625" customWidth="1"/>
    <col min="1530" max="1530" width="34.81640625" customWidth="1"/>
    <col min="1531" max="1531" width="39.1796875" customWidth="1"/>
    <col min="1532" max="1532" width="17.54296875" customWidth="1"/>
    <col min="1533" max="1533" width="32.7265625" customWidth="1"/>
    <col min="1534" max="1534" width="18.54296875" customWidth="1"/>
    <col min="1535" max="1535" width="28.7265625" customWidth="1"/>
    <col min="1536" max="1536" width="8" customWidth="1"/>
    <col min="1537" max="1537" width="33.26953125" customWidth="1"/>
    <col min="1538" max="1538" width="8.54296875" customWidth="1"/>
    <col min="1539" max="1539" width="29" customWidth="1"/>
    <col min="1540" max="1540" width="17.26953125" customWidth="1"/>
    <col min="1541" max="1541" width="18.54296875" customWidth="1"/>
    <col min="1542" max="1542" width="21.453125" customWidth="1"/>
    <col min="1543" max="1543" width="33.1796875" customWidth="1"/>
    <col min="1544" max="1544" width="17.453125" customWidth="1"/>
    <col min="1545" max="1545" width="11.7265625" customWidth="1"/>
    <col min="1546" max="1546" width="8" customWidth="1"/>
    <col min="1547" max="1547" width="16" customWidth="1"/>
    <col min="1548" max="1548" width="21.54296875" customWidth="1"/>
    <col min="1549" max="1549" width="14.26953125" customWidth="1"/>
    <col min="1550" max="1550" width="11.7265625" customWidth="1"/>
    <col min="1551" max="1551" width="8" customWidth="1"/>
    <col min="1552" max="1552" width="20.1796875" customWidth="1"/>
    <col min="1553" max="1553" width="20.81640625" customWidth="1"/>
    <col min="1554" max="1554" width="8" customWidth="1"/>
    <col min="1555" max="1555" width="27.81640625" customWidth="1"/>
    <col min="1556" max="1556" width="18" customWidth="1"/>
    <col min="1557" max="1557" width="41.1796875" customWidth="1"/>
    <col min="1558" max="1558" width="26.453125" customWidth="1"/>
    <col min="1559" max="1559" width="18.7265625" customWidth="1"/>
    <col min="1560" max="1560" width="24" customWidth="1"/>
    <col min="1561" max="1561" width="12.54296875" customWidth="1"/>
    <col min="1562" max="1562" width="26" customWidth="1"/>
    <col min="1563" max="1563" width="8" customWidth="1"/>
    <col min="1564" max="1564" width="9" customWidth="1"/>
    <col min="1565" max="1565" width="20.81640625" customWidth="1"/>
    <col min="1566" max="1566" width="33" customWidth="1"/>
    <col min="1567" max="1567" width="24.26953125" customWidth="1"/>
    <col min="1568" max="1568" width="11.7265625" customWidth="1"/>
    <col min="1569" max="1569" width="18.54296875" customWidth="1"/>
    <col min="1570" max="1570" width="20.7265625" customWidth="1"/>
    <col min="1571" max="1571" width="34.26953125" customWidth="1"/>
    <col min="1572" max="1572" width="9.453125" customWidth="1"/>
    <col min="1573" max="1573" width="19.7265625" customWidth="1"/>
    <col min="1574" max="1574" width="15.26953125" customWidth="1"/>
    <col min="1575" max="1575" width="28.81640625" customWidth="1"/>
    <col min="1576" max="1576" width="25.81640625" customWidth="1"/>
    <col min="1577" max="1577" width="24.54296875" customWidth="1"/>
    <col min="1578" max="1578" width="19.453125" customWidth="1"/>
    <col min="1579" max="1579" width="16.1796875" customWidth="1"/>
    <col min="1580" max="1580" width="14.81640625" customWidth="1"/>
    <col min="1581" max="1581" width="12" customWidth="1"/>
    <col min="1582" max="1582" width="34.81640625" customWidth="1"/>
    <col min="1583" max="1583" width="29.81640625" customWidth="1"/>
    <col min="1584" max="1584" width="16.54296875" customWidth="1"/>
    <col min="1585" max="1585" width="9" customWidth="1"/>
    <col min="1586" max="1586" width="10" customWidth="1"/>
    <col min="1587" max="1587" width="33.453125" customWidth="1"/>
    <col min="1588" max="1588" width="6.54296875" customWidth="1"/>
    <col min="1589" max="1589" width="22.81640625" customWidth="1"/>
    <col min="1590" max="1590" width="17.7265625" customWidth="1"/>
    <col min="1591" max="1591" width="6" customWidth="1"/>
    <col min="1592" max="1592" width="26.1796875" customWidth="1"/>
    <col min="1593" max="1593" width="6" customWidth="1"/>
    <col min="1594" max="1594" width="9.453125" customWidth="1"/>
    <col min="1595" max="1596" width="16.1796875" customWidth="1"/>
    <col min="1597" max="1597" width="8.7265625" customWidth="1"/>
    <col min="1598" max="1598" width="17.54296875" customWidth="1"/>
    <col min="1599" max="1599" width="10.7265625" customWidth="1"/>
    <col min="1600" max="1600" width="11.26953125" customWidth="1"/>
    <col min="1601" max="1601" width="8" customWidth="1"/>
    <col min="1602" max="1602" width="29" customWidth="1"/>
    <col min="1603" max="1603" width="12.1796875" customWidth="1"/>
    <col min="1604" max="1604" width="13.26953125" customWidth="1"/>
    <col min="1605" max="1605" width="18.7265625" customWidth="1"/>
    <col min="1606" max="1606" width="19.7265625" customWidth="1"/>
    <col min="1607" max="1607" width="35.26953125" customWidth="1"/>
    <col min="1608" max="1608" width="11.54296875" customWidth="1"/>
    <col min="1609" max="1609" width="35" customWidth="1"/>
    <col min="1610" max="1610" width="22.7265625" customWidth="1"/>
    <col min="1611" max="1611" width="26.453125" customWidth="1"/>
    <col min="1612" max="1612" width="23.453125" customWidth="1"/>
    <col min="1613" max="1613" width="14.54296875" customWidth="1"/>
    <col min="1614" max="1614" width="14.81640625" customWidth="1"/>
    <col min="1615" max="1615" width="8" customWidth="1"/>
    <col min="1616" max="1616" width="12.54296875" customWidth="1"/>
    <col min="1617" max="1617" width="20" customWidth="1"/>
    <col min="1618" max="1618" width="11.81640625" customWidth="1"/>
    <col min="1619" max="1619" width="28.81640625" customWidth="1"/>
    <col min="1620" max="1620" width="11.26953125" customWidth="1"/>
    <col min="1621" max="1621" width="23.453125" customWidth="1"/>
    <col min="1622" max="1622" width="21.54296875" customWidth="1"/>
    <col min="1623" max="1623" width="19" customWidth="1"/>
    <col min="1624" max="1624" width="9" customWidth="1"/>
    <col min="1625" max="1625" width="10.453125" customWidth="1"/>
    <col min="1626" max="1626" width="14" customWidth="1"/>
    <col min="1627" max="1627" width="24.26953125" customWidth="1"/>
    <col min="1628" max="1628" width="12.81640625" customWidth="1"/>
    <col min="1629" max="1629" width="15.54296875" customWidth="1"/>
    <col min="1630" max="1630" width="9.7265625" customWidth="1"/>
    <col min="1631" max="1631" width="18.26953125" customWidth="1"/>
    <col min="1632" max="1632" width="14.54296875" customWidth="1"/>
    <col min="1633" max="1633" width="15.453125" customWidth="1"/>
    <col min="1634" max="1634" width="23.54296875" customWidth="1"/>
    <col min="1635" max="1635" width="9" customWidth="1"/>
    <col min="1636" max="1636" width="8" customWidth="1"/>
    <col min="1637" max="1637" width="28.1796875" customWidth="1"/>
    <col min="1638" max="1638" width="19" customWidth="1"/>
    <col min="1639" max="1639" width="9" customWidth="1"/>
    <col min="1640" max="1640" width="19.453125" customWidth="1"/>
    <col min="1641" max="1641" width="15.54296875" customWidth="1"/>
    <col min="1642" max="1642" width="19" customWidth="1"/>
    <col min="1643" max="1643" width="9.453125" customWidth="1"/>
    <col min="1644" max="1644" width="15" customWidth="1"/>
    <col min="1645" max="1645" width="25.1796875" customWidth="1"/>
    <col min="1646" max="1646" width="9" customWidth="1"/>
    <col min="1647" max="1647" width="11.81640625" customWidth="1"/>
    <col min="1648" max="1648" width="30.54296875" customWidth="1"/>
    <col min="1649" max="1649" width="13.7265625" customWidth="1"/>
    <col min="1650" max="1650" width="16" customWidth="1"/>
    <col min="1651" max="1651" width="9.26953125" customWidth="1"/>
    <col min="1652" max="1652" width="8" customWidth="1"/>
    <col min="1653" max="1653" width="6.54296875" customWidth="1"/>
    <col min="1654" max="1654" width="28.26953125" customWidth="1"/>
    <col min="1655" max="1655" width="29.7265625" customWidth="1"/>
    <col min="1656" max="1656" width="8.1796875" customWidth="1"/>
    <col min="1657" max="1657" width="9.7265625" customWidth="1"/>
    <col min="1658" max="1658" width="18.26953125" customWidth="1"/>
    <col min="1659" max="1659" width="10" customWidth="1"/>
    <col min="1660" max="1660" width="27.7265625" customWidth="1"/>
    <col min="1661" max="1661" width="17.453125" customWidth="1"/>
    <col min="1662" max="1662" width="17" customWidth="1"/>
    <col min="1663" max="1663" width="16.54296875" customWidth="1"/>
    <col min="1664" max="1664" width="10.1796875" customWidth="1"/>
    <col min="1665" max="1665" width="9.26953125" customWidth="1"/>
    <col min="1666" max="1666" width="7.26953125" customWidth="1"/>
    <col min="1667" max="1667" width="8" customWidth="1"/>
    <col min="1668" max="1668" width="23.81640625" customWidth="1"/>
    <col min="1669" max="1669" width="18.81640625" customWidth="1"/>
    <col min="1670" max="1670" width="7.453125" customWidth="1"/>
    <col min="1671" max="1671" width="14.7265625" customWidth="1"/>
    <col min="1672" max="1672" width="18.81640625" customWidth="1"/>
    <col min="1673" max="1673" width="18.26953125" customWidth="1"/>
    <col min="1674" max="1674" width="18.7265625" customWidth="1"/>
    <col min="1675" max="1675" width="26" customWidth="1"/>
    <col min="1676" max="1676" width="21.81640625" customWidth="1"/>
    <col min="1677" max="1677" width="29.7265625" customWidth="1"/>
    <col min="1678" max="1678" width="18.26953125" customWidth="1"/>
    <col min="1679" max="1679" width="8" customWidth="1"/>
    <col min="1680" max="1680" width="27" customWidth="1"/>
    <col min="1681" max="1681" width="7.453125" customWidth="1"/>
    <col min="1682" max="1682" width="25.81640625" customWidth="1"/>
    <col min="1683" max="1683" width="9" customWidth="1"/>
    <col min="1684" max="1684" width="20.54296875" customWidth="1"/>
    <col min="1685" max="1685" width="9" customWidth="1"/>
    <col min="1686" max="1686" width="29.453125" customWidth="1"/>
    <col min="1687" max="1687" width="6" customWidth="1"/>
    <col min="1688" max="1688" width="23.7265625" customWidth="1"/>
    <col min="1689" max="1689" width="10" customWidth="1"/>
    <col min="1690" max="1690" width="15" customWidth="1"/>
    <col min="1691" max="1691" width="20.453125" customWidth="1"/>
    <col min="1692" max="1692" width="31.81640625" customWidth="1"/>
    <col min="1693" max="1693" width="22.1796875" customWidth="1"/>
    <col min="1694" max="1694" width="16.81640625" customWidth="1"/>
    <col min="1695" max="1696" width="6.54296875" customWidth="1"/>
    <col min="1697" max="1697" width="22.81640625" customWidth="1"/>
    <col min="1698" max="1698" width="9.81640625" customWidth="1"/>
    <col min="1699" max="1699" width="22.54296875" customWidth="1"/>
    <col min="1700" max="1700" width="12.54296875" customWidth="1"/>
    <col min="1701" max="1701" width="28.26953125" customWidth="1"/>
    <col min="1702" max="1702" width="14.26953125" customWidth="1"/>
    <col min="1703" max="1703" width="10.453125" customWidth="1"/>
    <col min="1704" max="1704" width="19" customWidth="1"/>
    <col min="1705" max="1705" width="28.54296875" customWidth="1"/>
    <col min="1706" max="1706" width="9" customWidth="1"/>
    <col min="1707" max="1707" width="30.54296875" customWidth="1"/>
    <col min="1708" max="1708" width="15.26953125" customWidth="1"/>
    <col min="1709" max="1709" width="9" customWidth="1"/>
    <col min="1710" max="1710" width="28.26953125" customWidth="1"/>
    <col min="1711" max="1711" width="32.54296875" customWidth="1"/>
    <col min="1712" max="1712" width="12" customWidth="1"/>
    <col min="1713" max="1713" width="18.7265625" customWidth="1"/>
    <col min="1714" max="1714" width="9.1796875" customWidth="1"/>
    <col min="1715" max="1715" width="38.54296875" customWidth="1"/>
    <col min="1716" max="1716" width="22.54296875" customWidth="1"/>
    <col min="1717" max="1717" width="40.54296875" customWidth="1"/>
    <col min="1718" max="1718" width="11.26953125" customWidth="1"/>
    <col min="1719" max="1719" width="17" customWidth="1"/>
    <col min="1720" max="1720" width="27.453125" customWidth="1"/>
    <col min="1721" max="1721" width="6.54296875" customWidth="1"/>
    <col min="1722" max="1722" width="15" customWidth="1"/>
    <col min="1723" max="1723" width="37.1796875" customWidth="1"/>
    <col min="1724" max="1724" width="11.81640625" customWidth="1"/>
    <col min="1725" max="1725" width="8.54296875" customWidth="1"/>
    <col min="1726" max="1726" width="25" customWidth="1"/>
    <col min="1727" max="1727" width="16.54296875" customWidth="1"/>
    <col min="1728" max="1728" width="13.1796875" customWidth="1"/>
    <col min="1729" max="1729" width="37.1796875" customWidth="1"/>
    <col min="1730" max="1730" width="27.453125" customWidth="1"/>
    <col min="1731" max="1731" width="27" customWidth="1"/>
    <col min="1732" max="1732" width="32.54296875" customWidth="1"/>
    <col min="1733" max="1733" width="30.1796875" customWidth="1"/>
    <col min="1734" max="1734" width="11.81640625" customWidth="1"/>
    <col min="1735" max="1735" width="24.453125" customWidth="1"/>
    <col min="1736" max="1736" width="18.7265625" customWidth="1"/>
    <col min="1737" max="1737" width="15.1796875" customWidth="1"/>
    <col min="1738" max="1738" width="31.453125" customWidth="1"/>
    <col min="1739" max="1739" width="30.1796875" customWidth="1"/>
    <col min="1740" max="1740" width="21.453125" customWidth="1"/>
    <col min="1741" max="1741" width="25.1796875" customWidth="1"/>
    <col min="1742" max="1742" width="13.26953125" customWidth="1"/>
    <col min="1743" max="1743" width="10" customWidth="1"/>
    <col min="1744" max="1744" width="23.1796875" customWidth="1"/>
    <col min="1745" max="1745" width="28.453125" customWidth="1"/>
    <col min="1746" max="1746" width="37.1796875" customWidth="1"/>
    <col min="1747" max="1747" width="6.54296875" customWidth="1"/>
    <col min="1748" max="1748" width="20.1796875" customWidth="1"/>
    <col min="1749" max="1749" width="11.1796875" customWidth="1"/>
    <col min="1750" max="1750" width="35" customWidth="1"/>
    <col min="1751" max="1751" width="10" customWidth="1"/>
    <col min="1752" max="1752" width="32.54296875" customWidth="1"/>
    <col min="1753" max="1753" width="13.26953125" customWidth="1"/>
    <col min="1754" max="1754" width="30.1796875" customWidth="1"/>
    <col min="1755" max="1755" width="20.453125" customWidth="1"/>
    <col min="1756" max="1756" width="20.26953125" customWidth="1"/>
    <col min="1757" max="1757" width="8" customWidth="1"/>
    <col min="1758" max="1759" width="16" customWidth="1"/>
    <col min="1760" max="1760" width="6.54296875" customWidth="1"/>
    <col min="1761" max="1761" width="22.453125" customWidth="1"/>
    <col min="1762" max="1762" width="13.81640625" customWidth="1"/>
    <col min="1763" max="1763" width="11.26953125" customWidth="1"/>
    <col min="1764" max="1764" width="17" customWidth="1"/>
    <col min="1765" max="1765" width="32.26953125" customWidth="1"/>
    <col min="1766" max="1766" width="8.453125" customWidth="1"/>
    <col min="1767" max="1767" width="8" customWidth="1"/>
    <col min="1768" max="1768" width="26.1796875" customWidth="1"/>
    <col min="1769" max="1769" width="25.54296875" customWidth="1"/>
    <col min="1770" max="1770" width="17.7265625" customWidth="1"/>
    <col min="1771" max="1771" width="13.26953125" customWidth="1"/>
    <col min="1772" max="1772" width="23.54296875" customWidth="1"/>
    <col min="1773" max="1773" width="29.7265625" customWidth="1"/>
    <col min="1774" max="1774" width="23.81640625" customWidth="1"/>
    <col min="1775" max="1775" width="18.7265625" customWidth="1"/>
    <col min="1776" max="1776" width="35" customWidth="1"/>
    <col min="1777" max="1777" width="6.54296875" customWidth="1"/>
    <col min="1778" max="1778" width="19.81640625" customWidth="1"/>
    <col min="1779" max="1779" width="7.26953125" customWidth="1"/>
    <col min="1780" max="1780" width="11.81640625" customWidth="1"/>
    <col min="1781" max="1781" width="23" customWidth="1"/>
    <col min="1782" max="1782" width="19.81640625" customWidth="1"/>
    <col min="1783" max="1783" width="9.26953125" customWidth="1"/>
    <col min="1784" max="1784" width="22.7265625" customWidth="1"/>
    <col min="1785" max="1785" width="17.7265625" customWidth="1"/>
    <col min="1786" max="1786" width="24.1796875" customWidth="1"/>
    <col min="1787" max="1787" width="26.453125" customWidth="1"/>
    <col min="1788" max="1788" width="12" customWidth="1"/>
    <col min="1789" max="1789" width="11" customWidth="1"/>
    <col min="1790" max="1790" width="17" customWidth="1"/>
    <col min="1791" max="1791" width="7" customWidth="1"/>
    <col min="1792" max="1792" width="8" customWidth="1"/>
    <col min="1793" max="1793" width="18.81640625" customWidth="1"/>
    <col min="1794" max="1794" width="18.7265625" customWidth="1"/>
    <col min="1795" max="1795" width="7.1796875" customWidth="1"/>
    <col min="1796" max="1796" width="18.1796875" customWidth="1"/>
    <col min="1797" max="1797" width="7" customWidth="1"/>
    <col min="1798" max="1798" width="17.453125" customWidth="1"/>
    <col min="1799" max="1799" width="11.26953125" customWidth="1"/>
    <col min="1800" max="1800" width="30.81640625" customWidth="1"/>
    <col min="1801" max="1801" width="28.26953125" customWidth="1"/>
    <col min="1802" max="1802" width="24.81640625" customWidth="1"/>
    <col min="1803" max="1803" width="37.7265625" customWidth="1"/>
    <col min="1804" max="1804" width="24.1796875" customWidth="1"/>
    <col min="1805" max="1805" width="7" customWidth="1"/>
    <col min="1806" max="1806" width="12.26953125" customWidth="1"/>
    <col min="1807" max="1807" width="10.54296875" customWidth="1"/>
    <col min="1808" max="1808" width="23.1796875" customWidth="1"/>
    <col min="1809" max="1809" width="17.26953125" customWidth="1"/>
    <col min="1810" max="1810" width="11.1796875" customWidth="1"/>
    <col min="1811" max="1811" width="9.54296875" customWidth="1"/>
    <col min="1812" max="1812" width="21.81640625" customWidth="1"/>
    <col min="1813" max="1813" width="7" customWidth="1"/>
    <col min="1814" max="1814" width="9.7265625" customWidth="1"/>
    <col min="1815" max="1815" width="10.1796875" customWidth="1"/>
    <col min="1816" max="1816" width="27.1796875" customWidth="1"/>
    <col min="1817" max="1817" width="18.7265625" customWidth="1"/>
    <col min="1818" max="1818" width="8.81640625" customWidth="1"/>
    <col min="1819" max="1819" width="30" customWidth="1"/>
    <col min="1820" max="1820" width="34" customWidth="1"/>
    <col min="1821" max="1821" width="20.26953125" customWidth="1"/>
    <col min="1822" max="1822" width="10.453125" customWidth="1"/>
    <col min="1823" max="1823" width="29" customWidth="1"/>
    <col min="1824" max="1824" width="36.26953125" customWidth="1"/>
    <col min="1825" max="1826" width="12" customWidth="1"/>
    <col min="1827" max="1827" width="9.7265625" customWidth="1"/>
    <col min="1828" max="1828" width="23.1796875" customWidth="1"/>
    <col min="1829" max="1829" width="27" customWidth="1"/>
    <col min="1830" max="1830" width="7" customWidth="1"/>
    <col min="1831" max="1831" width="9.26953125" customWidth="1"/>
    <col min="1832" max="1832" width="17" customWidth="1"/>
    <col min="1833" max="1833" width="23.1796875" customWidth="1"/>
    <col min="1834" max="1834" width="10" customWidth="1"/>
    <col min="1835" max="1835" width="9.54296875" customWidth="1"/>
    <col min="1836" max="1836" width="18.1796875" customWidth="1"/>
    <col min="1837" max="1837" width="11" customWidth="1"/>
    <col min="1838" max="1838" width="22.7265625" customWidth="1"/>
    <col min="1839" max="1839" width="32.7265625" customWidth="1"/>
    <col min="1840" max="1840" width="11.453125" customWidth="1"/>
    <col min="1841" max="1841" width="7.453125" customWidth="1"/>
    <col min="1842" max="1842" width="23.453125" customWidth="1"/>
    <col min="1843" max="1843" width="19.7265625" customWidth="1"/>
    <col min="1844" max="1844" width="25.26953125" customWidth="1"/>
    <col min="1845" max="1845" width="23.1796875" customWidth="1"/>
    <col min="1846" max="1846" width="18.81640625" customWidth="1"/>
    <col min="1847" max="1847" width="19.1796875" customWidth="1"/>
    <col min="1848" max="1848" width="7" customWidth="1"/>
    <col min="1849" max="1849" width="25.54296875" customWidth="1"/>
    <col min="1850" max="1850" width="33.453125" customWidth="1"/>
    <col min="1851" max="1851" width="8" customWidth="1"/>
    <col min="1852" max="1852" width="34.453125" customWidth="1"/>
    <col min="1853" max="1853" width="17" customWidth="1"/>
    <col min="1854" max="1854" width="16.453125" customWidth="1"/>
    <col min="1855" max="1855" width="18" customWidth="1"/>
    <col min="1856" max="1856" width="19.54296875" customWidth="1"/>
    <col min="1857" max="1857" width="14" customWidth="1"/>
    <col min="1858" max="1858" width="33" customWidth="1"/>
    <col min="1859" max="1859" width="15.81640625" customWidth="1"/>
    <col min="1860" max="1860" width="7" customWidth="1"/>
    <col min="1861" max="1861" width="17.81640625" customWidth="1"/>
    <col min="1862" max="1862" width="11.54296875" customWidth="1"/>
    <col min="1863" max="1863" width="7" customWidth="1"/>
    <col min="1864" max="1864" width="27.7265625" customWidth="1"/>
    <col min="1865" max="1865" width="13.54296875" customWidth="1"/>
    <col min="1866" max="1866" width="31.7265625" customWidth="1"/>
    <col min="1867" max="1867" width="15.54296875" customWidth="1"/>
    <col min="1868" max="1868" width="24.1796875" customWidth="1"/>
    <col min="1869" max="1869" width="25.81640625" customWidth="1"/>
    <col min="1870" max="1870" width="21" customWidth="1"/>
    <col min="1871" max="1871" width="8" customWidth="1"/>
    <col min="1872" max="1872" width="7" customWidth="1"/>
    <col min="1873" max="1873" width="13.81640625" customWidth="1"/>
    <col min="1874" max="1874" width="23" customWidth="1"/>
    <col min="1875" max="1875" width="7" customWidth="1"/>
    <col min="1876" max="1876" width="27" customWidth="1"/>
    <col min="1877" max="1877" width="17" customWidth="1"/>
    <col min="1878" max="1878" width="16.81640625" customWidth="1"/>
    <col min="1879" max="1879" width="9" customWidth="1"/>
    <col min="1880" max="1880" width="12.7265625" customWidth="1"/>
    <col min="1881" max="1881" width="9.81640625" customWidth="1"/>
    <col min="1882" max="1882" width="15.54296875" customWidth="1"/>
    <col min="1883" max="1883" width="14.26953125" customWidth="1"/>
    <col min="1884" max="1884" width="8" customWidth="1"/>
    <col min="1885" max="1885" width="8.7265625" customWidth="1"/>
    <col min="1886" max="1886" width="25.81640625" customWidth="1"/>
    <col min="1887" max="1887" width="19.7265625" customWidth="1"/>
    <col min="1888" max="1888" width="10.1796875" customWidth="1"/>
    <col min="1889" max="1889" width="27.7265625" customWidth="1"/>
    <col min="1890" max="1890" width="14.453125" customWidth="1"/>
    <col min="1891" max="1892" width="8" customWidth="1"/>
    <col min="1893" max="1893" width="12.54296875" customWidth="1"/>
    <col min="1894" max="1894" width="10.81640625" customWidth="1"/>
    <col min="1895" max="1895" width="22.81640625" customWidth="1"/>
    <col min="1896" max="1896" width="29.81640625" customWidth="1"/>
    <col min="1897" max="1897" width="27.26953125" customWidth="1"/>
    <col min="1898" max="1898" width="7" customWidth="1"/>
    <col min="1899" max="1899" width="8" customWidth="1"/>
    <col min="1900" max="1900" width="7" customWidth="1"/>
    <col min="1901" max="1901" width="13.453125" customWidth="1"/>
    <col min="1902" max="1902" width="27.26953125" customWidth="1"/>
    <col min="1903" max="1903" width="26.453125" customWidth="1"/>
    <col min="1904" max="1904" width="26.81640625" customWidth="1"/>
    <col min="1905" max="1905" width="29.1796875" customWidth="1"/>
    <col min="1906" max="1906" width="29.7265625" customWidth="1"/>
    <col min="1907" max="1907" width="33.26953125" customWidth="1"/>
    <col min="1908" max="1908" width="22" customWidth="1"/>
    <col min="1909" max="1909" width="11.54296875" customWidth="1"/>
    <col min="1910" max="1910" width="22.54296875" customWidth="1"/>
    <col min="1911" max="1911" width="16" customWidth="1"/>
    <col min="1912" max="1912" width="32.54296875" customWidth="1"/>
    <col min="1913" max="1913" width="31" customWidth="1"/>
    <col min="1914" max="1914" width="13.81640625" customWidth="1"/>
    <col min="1915" max="1915" width="7" customWidth="1"/>
    <col min="1916" max="1916" width="23.7265625" customWidth="1"/>
    <col min="1917" max="1917" width="8" customWidth="1"/>
    <col min="1918" max="1918" width="19.453125" customWidth="1"/>
    <col min="1919" max="1919" width="35" customWidth="1"/>
    <col min="1920" max="1920" width="23" customWidth="1"/>
    <col min="1921" max="1921" width="15.54296875" customWidth="1"/>
    <col min="1922" max="1922" width="10" customWidth="1"/>
    <col min="1923" max="1923" width="18.7265625" customWidth="1"/>
    <col min="1924" max="1924" width="13.7265625" customWidth="1"/>
    <col min="1925" max="1925" width="21" customWidth="1"/>
    <col min="1926" max="1926" width="10.453125" customWidth="1"/>
    <col min="1927" max="1927" width="30.26953125" customWidth="1"/>
    <col min="1928" max="1928" width="39" customWidth="1"/>
    <col min="1929" max="1929" width="10.7265625" customWidth="1"/>
    <col min="1930" max="1930" width="20.26953125" customWidth="1"/>
    <col min="1931" max="1931" width="22" customWidth="1"/>
    <col min="1932" max="1932" width="36.54296875" customWidth="1"/>
    <col min="1933" max="1933" width="24.1796875" customWidth="1"/>
    <col min="1934" max="1934" width="8.81640625" customWidth="1"/>
    <col min="1935" max="1935" width="9.453125" customWidth="1"/>
    <col min="1936" max="1936" width="8" customWidth="1"/>
    <col min="1937" max="1937" width="15" customWidth="1"/>
    <col min="1938" max="1938" width="7" customWidth="1"/>
    <col min="1939" max="1939" width="7.7265625" customWidth="1"/>
    <col min="1940" max="1940" width="17.81640625" customWidth="1"/>
    <col min="1941" max="1941" width="19.54296875" customWidth="1"/>
    <col min="1942" max="1942" width="7" customWidth="1"/>
    <col min="1943" max="1943" width="16" customWidth="1"/>
    <col min="1944" max="1944" width="7.81640625" customWidth="1"/>
    <col min="1945" max="1945" width="14.26953125" customWidth="1"/>
    <col min="1946" max="1946" width="9" customWidth="1"/>
    <col min="1947" max="1947" width="35.54296875" customWidth="1"/>
    <col min="1948" max="1948" width="27" customWidth="1"/>
    <col min="1949" max="1949" width="27.26953125" customWidth="1"/>
    <col min="1950" max="1950" width="17" customWidth="1"/>
    <col min="1951" max="1951" width="11.7265625" customWidth="1"/>
    <col min="1952" max="1952" width="18.1796875" customWidth="1"/>
    <col min="1953" max="1953" width="9" customWidth="1"/>
    <col min="1954" max="1954" width="22.81640625" customWidth="1"/>
    <col min="1955" max="1955" width="10.26953125" customWidth="1"/>
    <col min="1956" max="1956" width="15.1796875" customWidth="1"/>
    <col min="1957" max="1957" width="7" customWidth="1"/>
    <col min="1958" max="1958" width="14.81640625" customWidth="1"/>
    <col min="1959" max="1959" width="27.453125" customWidth="1"/>
    <col min="1960" max="1960" width="31" customWidth="1"/>
    <col min="1961" max="1961" width="34" customWidth="1"/>
    <col min="1962" max="1962" width="23.26953125" customWidth="1"/>
    <col min="1963" max="1963" width="9" customWidth="1"/>
    <col min="1964" max="1964" width="15.81640625" customWidth="1"/>
    <col min="1965" max="1965" width="18.54296875" customWidth="1"/>
    <col min="1966" max="1966" width="13.1796875" customWidth="1"/>
    <col min="1967" max="1967" width="10.7265625" customWidth="1"/>
    <col min="1968" max="1968" width="27.453125" customWidth="1"/>
    <col min="1969" max="1969" width="26.1796875" customWidth="1"/>
    <col min="1970" max="1970" width="14.26953125" customWidth="1"/>
    <col min="1971" max="1971" width="7.7265625" customWidth="1"/>
    <col min="1972" max="1972" width="20.26953125" customWidth="1"/>
    <col min="1973" max="1973" width="22.81640625" customWidth="1"/>
    <col min="1974" max="1974" width="16.81640625" customWidth="1"/>
    <col min="1975" max="1975" width="20.26953125" customWidth="1"/>
    <col min="1976" max="1976" width="26.26953125" customWidth="1"/>
    <col min="1977" max="1977" width="16.54296875" customWidth="1"/>
    <col min="1978" max="1978" width="10.54296875" customWidth="1"/>
    <col min="1979" max="1979" width="31.453125" customWidth="1"/>
    <col min="1980" max="1980" width="26.7265625" customWidth="1"/>
    <col min="1981" max="1981" width="8" customWidth="1"/>
    <col min="1982" max="1982" width="20.81640625" customWidth="1"/>
    <col min="1983" max="1983" width="36.54296875" customWidth="1"/>
    <col min="1984" max="1984" width="22.453125" customWidth="1"/>
    <col min="1985" max="1985" width="26.26953125" customWidth="1"/>
    <col min="1986" max="1986" width="7.7265625" customWidth="1"/>
    <col min="1987" max="1987" width="14.81640625" customWidth="1"/>
    <col min="1988" max="1988" width="19.81640625" customWidth="1"/>
    <col min="1989" max="1989" width="23.26953125" customWidth="1"/>
    <col min="1990" max="1990" width="26.453125" customWidth="1"/>
    <col min="1991" max="1991" width="17.7265625" customWidth="1"/>
    <col min="1992" max="1992" width="23" customWidth="1"/>
    <col min="1993" max="1993" width="21.54296875" customWidth="1"/>
    <col min="1994" max="1994" width="26.1796875" customWidth="1"/>
    <col min="1995" max="1995" width="22.54296875" customWidth="1"/>
    <col min="1996" max="1996" width="8" customWidth="1"/>
    <col min="1997" max="1997" width="23.453125" customWidth="1"/>
    <col min="1998" max="1998" width="15.26953125" customWidth="1"/>
    <col min="1999" max="1999" width="18.453125" customWidth="1"/>
    <col min="2000" max="2000" width="20.453125" customWidth="1"/>
    <col min="2001" max="2001" width="9" customWidth="1"/>
    <col min="2002" max="2002" width="15.1796875" customWidth="1"/>
    <col min="2003" max="2003" width="11.54296875" customWidth="1"/>
    <col min="2004" max="2004" width="17.7265625" customWidth="1"/>
    <col min="2005" max="2005" width="25.7265625" customWidth="1"/>
    <col min="2006" max="2006" width="13.54296875" customWidth="1"/>
    <col min="2007" max="2007" width="20.1796875" customWidth="1"/>
    <col min="2008" max="2008" width="23" customWidth="1"/>
    <col min="2009" max="2009" width="15.54296875" customWidth="1"/>
    <col min="2010" max="2010" width="21.453125" customWidth="1"/>
    <col min="2011" max="2011" width="26.54296875" customWidth="1"/>
    <col min="2012" max="2012" width="10" customWidth="1"/>
    <col min="2013" max="2013" width="9" customWidth="1"/>
    <col min="2014" max="2014" width="20.81640625" customWidth="1"/>
    <col min="2015" max="2015" width="16.54296875" customWidth="1"/>
    <col min="2016" max="2016" width="26.81640625" customWidth="1"/>
    <col min="2017" max="2017" width="8.54296875" customWidth="1"/>
    <col min="2018" max="2018" width="13.26953125" customWidth="1"/>
    <col min="2019" max="2019" width="19.54296875" customWidth="1"/>
    <col min="2020" max="2020" width="19" customWidth="1"/>
    <col min="2021" max="2021" width="26.7265625" customWidth="1"/>
    <col min="2022" max="2022" width="23.81640625" customWidth="1"/>
    <col min="2023" max="2023" width="16.1796875" customWidth="1"/>
    <col min="2024" max="2024" width="22.1796875" customWidth="1"/>
    <col min="2025" max="2025" width="16.1796875" customWidth="1"/>
    <col min="2026" max="2026" width="24.453125" customWidth="1"/>
    <col min="2027" max="2027" width="11.453125" customWidth="1"/>
    <col min="2028" max="2028" width="17.26953125" customWidth="1"/>
    <col min="2029" max="2029" width="19.453125" customWidth="1"/>
    <col min="2030" max="2030" width="14.1796875" customWidth="1"/>
    <col min="2031" max="2031" width="29" customWidth="1"/>
    <col min="2032" max="2032" width="12.54296875" customWidth="1"/>
    <col min="2033" max="2034" width="10" customWidth="1"/>
    <col min="2035" max="2035" width="27.54296875" customWidth="1"/>
    <col min="2036" max="2036" width="19" customWidth="1"/>
    <col min="2037" max="2037" width="34.81640625" customWidth="1"/>
    <col min="2038" max="2038" width="12.81640625" customWidth="1"/>
    <col min="2039" max="2039" width="34.7265625" customWidth="1"/>
    <col min="2040" max="2040" width="16.1796875" customWidth="1"/>
    <col min="2041" max="2041" width="17.7265625" customWidth="1"/>
    <col min="2042" max="2042" width="23.7265625" customWidth="1"/>
    <col min="2043" max="2043" width="22.81640625" customWidth="1"/>
    <col min="2044" max="2044" width="30" customWidth="1"/>
    <col min="2045" max="2045" width="13.7265625" customWidth="1"/>
    <col min="2046" max="2046" width="12" customWidth="1"/>
    <col min="2047" max="2047" width="10" customWidth="1"/>
    <col min="2048" max="2048" width="8.81640625" customWidth="1"/>
    <col min="2049" max="2049" width="15.7265625" customWidth="1"/>
    <col min="2050" max="2050" width="13.7265625" customWidth="1"/>
    <col min="2051" max="2051" width="22.7265625" customWidth="1"/>
    <col min="2052" max="2052" width="16.81640625" customWidth="1"/>
    <col min="2053" max="2053" width="17.54296875" customWidth="1"/>
    <col min="2054" max="2054" width="25" customWidth="1"/>
    <col min="2055" max="2055" width="31.26953125" customWidth="1"/>
    <col min="2056" max="2056" width="28.1796875" customWidth="1"/>
    <col min="2057" max="2057" width="32.7265625" customWidth="1"/>
    <col min="2058" max="2058" width="9" customWidth="1"/>
    <col min="2059" max="2059" width="7" customWidth="1"/>
    <col min="2060" max="2060" width="21" customWidth="1"/>
    <col min="2061" max="2061" width="18.1796875" customWidth="1"/>
    <col min="2062" max="2062" width="30.1796875" customWidth="1"/>
    <col min="2063" max="2063" width="10.54296875" customWidth="1"/>
    <col min="2064" max="2064" width="21.7265625" customWidth="1"/>
    <col min="2065" max="2065" width="23.81640625" customWidth="1"/>
    <col min="2066" max="2066" width="16.81640625" customWidth="1"/>
    <col min="2067" max="2067" width="27.1796875" customWidth="1"/>
    <col min="2068" max="2068" width="7" customWidth="1"/>
    <col min="2069" max="2069" width="9.1796875" customWidth="1"/>
    <col min="2070" max="2070" width="29.81640625" customWidth="1"/>
    <col min="2071" max="2071" width="11.81640625" customWidth="1"/>
    <col min="2072" max="2072" width="19.7265625" customWidth="1"/>
    <col min="2073" max="2073" width="15" customWidth="1"/>
    <col min="2074" max="2074" width="28.54296875" customWidth="1"/>
    <col min="2075" max="2075" width="16.26953125" customWidth="1"/>
    <col min="2076" max="2076" width="27" customWidth="1"/>
    <col min="2077" max="2077" width="17.453125" customWidth="1"/>
    <col min="2078" max="2078" width="17.26953125" customWidth="1"/>
    <col min="2079" max="2079" width="26.81640625" customWidth="1"/>
    <col min="2080" max="2080" width="14.54296875" customWidth="1"/>
    <col min="2081" max="2081" width="19.7265625" customWidth="1"/>
    <col min="2082" max="2082" width="10" customWidth="1"/>
    <col min="2083" max="2083" width="15.81640625" customWidth="1"/>
    <col min="2084" max="2084" width="14.54296875" customWidth="1"/>
    <col min="2085" max="2085" width="22.1796875" customWidth="1"/>
    <col min="2086" max="2086" width="14.81640625" customWidth="1"/>
    <col min="2087" max="2087" width="27.7265625" customWidth="1"/>
    <col min="2088" max="2088" width="23.1796875" customWidth="1"/>
    <col min="2089" max="2089" width="9" customWidth="1"/>
    <col min="2090" max="2090" width="20.81640625" customWidth="1"/>
    <col min="2091" max="2091" width="12.54296875" customWidth="1"/>
    <col min="2092" max="2092" width="31" customWidth="1"/>
    <col min="2093" max="2093" width="21.7265625" customWidth="1"/>
    <col min="2094" max="2094" width="19.453125" customWidth="1"/>
    <col min="2095" max="2095" width="31.26953125" customWidth="1"/>
    <col min="2096" max="2096" width="17" customWidth="1"/>
    <col min="2097" max="2097" width="41.26953125" customWidth="1"/>
    <col min="2098" max="2098" width="8.26953125" customWidth="1"/>
    <col min="2099" max="2099" width="8.54296875" customWidth="1"/>
    <col min="2100" max="2100" width="17.54296875" customWidth="1"/>
    <col min="2101" max="2101" width="26" customWidth="1"/>
    <col min="2102" max="2102" width="28.7265625" customWidth="1"/>
    <col min="2103" max="2103" width="27.54296875" customWidth="1"/>
    <col min="2104" max="2104" width="27.81640625" customWidth="1"/>
    <col min="2105" max="2105" width="23" customWidth="1"/>
    <col min="2106" max="2106" width="11.81640625" customWidth="1"/>
    <col min="2107" max="2107" width="28.54296875" customWidth="1"/>
    <col min="2108" max="2108" width="22" customWidth="1"/>
    <col min="2109" max="2109" width="15" customWidth="1"/>
    <col min="2110" max="2110" width="13.1796875" customWidth="1"/>
    <col min="2111" max="2111" width="31.81640625" customWidth="1"/>
    <col min="2112" max="2112" width="21.54296875" customWidth="1"/>
    <col min="2113" max="2113" width="26.1796875" customWidth="1"/>
    <col min="2114" max="2114" width="15.453125" customWidth="1"/>
    <col min="2115" max="2115" width="25.7265625" customWidth="1"/>
    <col min="2116" max="2116" width="25.1796875" customWidth="1"/>
    <col min="2117" max="2117" width="17" customWidth="1"/>
    <col min="2118" max="2118" width="19" customWidth="1"/>
    <col min="2119" max="2119" width="25.54296875" customWidth="1"/>
    <col min="2120" max="2120" width="15.1796875" customWidth="1"/>
    <col min="2121" max="2121" width="35.1796875" customWidth="1"/>
    <col min="2122" max="2122" width="12.26953125" customWidth="1"/>
    <col min="2123" max="2123" width="9.7265625" customWidth="1"/>
    <col min="2124" max="2124" width="28" customWidth="1"/>
    <col min="2125" max="2125" width="25.81640625" customWidth="1"/>
    <col min="2126" max="2126" width="15.54296875" customWidth="1"/>
    <col min="2127" max="2127" width="27.7265625" customWidth="1"/>
    <col min="2128" max="2128" width="12.453125" customWidth="1"/>
    <col min="2129" max="2129" width="11.54296875" customWidth="1"/>
    <col min="2130" max="2130" width="25.26953125" customWidth="1"/>
    <col min="2131" max="2131" width="23.26953125" customWidth="1"/>
    <col min="2132" max="2132" width="9" customWidth="1"/>
    <col min="2133" max="2133" width="13.7265625" customWidth="1"/>
    <col min="2134" max="2134" width="13.81640625" customWidth="1"/>
    <col min="2135" max="2135" width="15.81640625" customWidth="1"/>
    <col min="2136" max="2136" width="16.7265625" customWidth="1"/>
    <col min="2137" max="2137" width="27.1796875" customWidth="1"/>
    <col min="2138" max="2138" width="18.81640625" customWidth="1"/>
    <col min="2139" max="2139" width="20" customWidth="1"/>
    <col min="2140" max="2140" width="21.453125" customWidth="1"/>
    <col min="2141" max="2141" width="17.81640625" customWidth="1"/>
    <col min="2142" max="2142" width="10" customWidth="1"/>
    <col min="2143" max="2143" width="24.7265625" customWidth="1"/>
    <col min="2144" max="2144" width="16.26953125" customWidth="1"/>
    <col min="2145" max="2145" width="28.1796875" customWidth="1"/>
    <col min="2146" max="2146" width="9.54296875" customWidth="1"/>
    <col min="2147" max="2147" width="10" customWidth="1"/>
    <col min="2148" max="2148" width="14.453125" customWidth="1"/>
    <col min="2149" max="2149" width="28.81640625" customWidth="1"/>
    <col min="2150" max="2150" width="11.453125" customWidth="1"/>
    <col min="2151" max="2151" width="22.81640625" customWidth="1"/>
    <col min="2152" max="2152" width="26" customWidth="1"/>
    <col min="2153" max="2153" width="31.54296875" customWidth="1"/>
    <col min="2154" max="2154" width="29.7265625" customWidth="1"/>
    <col min="2155" max="2155" width="35" customWidth="1"/>
    <col min="2156" max="2156" width="18.81640625" customWidth="1"/>
    <col min="2157" max="2157" width="23.1796875" customWidth="1"/>
    <col min="2158" max="2158" width="16.1796875" customWidth="1"/>
    <col min="2159" max="2159" width="15.453125" customWidth="1"/>
    <col min="2160" max="2160" width="27.1796875" customWidth="1"/>
    <col min="2161" max="2161" width="11.81640625" customWidth="1"/>
    <col min="2162" max="2162" width="23.1796875" customWidth="1"/>
    <col min="2163" max="2163" width="11.54296875" customWidth="1"/>
    <col min="2164" max="2164" width="21.1796875" customWidth="1"/>
    <col min="2165" max="2165" width="30.1796875" customWidth="1"/>
    <col min="2166" max="2166" width="29.7265625" customWidth="1"/>
    <col min="2167" max="2167" width="21.1796875" customWidth="1"/>
    <col min="2168" max="2168" width="20.26953125" customWidth="1"/>
    <col min="2169" max="2169" width="24.26953125" customWidth="1"/>
    <col min="2170" max="2170" width="16.7265625" customWidth="1"/>
    <col min="2171" max="2171" width="15.1796875" customWidth="1"/>
    <col min="2172" max="2172" width="7" customWidth="1"/>
    <col min="2173" max="2173" width="8" customWidth="1"/>
    <col min="2174" max="2174" width="21.54296875" customWidth="1"/>
    <col min="2175" max="2175" width="27.1796875" customWidth="1"/>
    <col min="2176" max="2176" width="19" customWidth="1"/>
    <col min="2177" max="2177" width="7.1796875" customWidth="1"/>
    <col min="2178" max="2178" width="15.1796875" customWidth="1"/>
    <col min="2179" max="2179" width="8.54296875" customWidth="1"/>
    <col min="2180" max="2180" width="16.54296875" customWidth="1"/>
    <col min="2181" max="2181" width="18.7265625" customWidth="1"/>
    <col min="2182" max="2182" width="23.81640625" customWidth="1"/>
    <col min="2183" max="2183" width="9.453125" customWidth="1"/>
    <col min="2184" max="2184" width="27" customWidth="1"/>
    <col min="2185" max="2185" width="16.7265625" customWidth="1"/>
    <col min="2186" max="2186" width="28.7265625" customWidth="1"/>
    <col min="2187" max="2187" width="22.7265625" customWidth="1"/>
    <col min="2188" max="2188" width="26.81640625" customWidth="1"/>
    <col min="2189" max="2189" width="15.81640625" customWidth="1"/>
    <col min="2190" max="2190" width="34.453125" customWidth="1"/>
    <col min="2191" max="2191" width="31.54296875" customWidth="1"/>
    <col min="2192" max="2192" width="22" customWidth="1"/>
    <col min="2193" max="2193" width="27.453125" customWidth="1"/>
    <col min="2194" max="2194" width="26.1796875" customWidth="1"/>
    <col min="2195" max="2195" width="22.1796875" customWidth="1"/>
    <col min="2196" max="2196" width="22.54296875" customWidth="1"/>
    <col min="2197" max="2197" width="18.7265625" customWidth="1"/>
    <col min="2198" max="2198" width="7" customWidth="1"/>
    <col min="2199" max="2199" width="27.54296875" customWidth="1"/>
    <col min="2200" max="2200" width="19.453125" customWidth="1"/>
    <col min="2201" max="2201" width="21.54296875" customWidth="1"/>
    <col min="2202" max="2202" width="18.7265625" customWidth="1"/>
    <col min="2203" max="2203" width="14.1796875" customWidth="1"/>
    <col min="2204" max="2204" width="23.1796875" customWidth="1"/>
    <col min="2205" max="2205" width="14.453125" customWidth="1"/>
    <col min="2206" max="2206" width="15.54296875" customWidth="1"/>
    <col min="2207" max="2207" width="16.54296875" customWidth="1"/>
    <col min="2208" max="2208" width="12.54296875" customWidth="1"/>
    <col min="2209" max="2209" width="16" customWidth="1"/>
    <col min="2210" max="2210" width="20.7265625" customWidth="1"/>
    <col min="2211" max="2211" width="7.453125" customWidth="1"/>
    <col min="2212" max="2212" width="26" customWidth="1"/>
    <col min="2213" max="2213" width="20.453125" customWidth="1"/>
    <col min="2214" max="2214" width="9.26953125" customWidth="1"/>
    <col min="2215" max="2215" width="18.81640625" customWidth="1"/>
    <col min="2216" max="2216" width="32" customWidth="1"/>
    <col min="2217" max="2217" width="7" customWidth="1"/>
    <col min="2218" max="2218" width="14.81640625" customWidth="1"/>
    <col min="2219" max="2219" width="23.1796875" customWidth="1"/>
    <col min="2220" max="2220" width="13.453125" customWidth="1"/>
    <col min="2221" max="2221" width="14.54296875" customWidth="1"/>
    <col min="2222" max="2222" width="14.7265625" customWidth="1"/>
    <col min="2223" max="2223" width="21.7265625" customWidth="1"/>
    <col min="2224" max="2224" width="31.7265625" customWidth="1"/>
    <col min="2225" max="2225" width="10" customWidth="1"/>
    <col min="2226" max="2226" width="34.26953125" customWidth="1"/>
    <col min="2227" max="2227" width="8" customWidth="1"/>
    <col min="2228" max="2228" width="24.54296875" customWidth="1"/>
    <col min="2229" max="2229" width="8" customWidth="1"/>
    <col min="2230" max="2230" width="15" customWidth="1"/>
    <col min="2231" max="2231" width="7.26953125" customWidth="1"/>
    <col min="2232" max="2232" width="23.54296875" customWidth="1"/>
    <col min="2233" max="2233" width="9.26953125" customWidth="1"/>
    <col min="2234" max="2234" width="15" customWidth="1"/>
    <col min="2235" max="2235" width="18.453125" customWidth="1"/>
    <col min="2236" max="2236" width="11.1796875" customWidth="1"/>
    <col min="2237" max="2237" width="33.1796875" customWidth="1"/>
    <col min="2238" max="2238" width="13.1796875" customWidth="1"/>
    <col min="2239" max="2239" width="20.1796875" customWidth="1"/>
    <col min="2240" max="2240" width="13.1796875" customWidth="1"/>
    <col min="2241" max="2241" width="12.1796875" customWidth="1"/>
    <col min="2242" max="2242" width="9.453125" customWidth="1"/>
    <col min="2243" max="2243" width="15.1796875" customWidth="1"/>
    <col min="2244" max="2244" width="14.1796875" customWidth="1"/>
    <col min="2245" max="2245" width="16.7265625" customWidth="1"/>
    <col min="2246" max="2246" width="13.81640625" customWidth="1"/>
    <col min="2247" max="2247" width="13.54296875" customWidth="1"/>
    <col min="2248" max="2248" width="16.1796875" customWidth="1"/>
    <col min="2249" max="2249" width="7.1796875" customWidth="1"/>
    <col min="2250" max="2250" width="23.26953125" customWidth="1"/>
    <col min="2251" max="2251" width="8" customWidth="1"/>
    <col min="2252" max="2252" width="9.81640625" customWidth="1"/>
    <col min="2253" max="2253" width="19" customWidth="1"/>
    <col min="2254" max="2254" width="11.453125" customWidth="1"/>
    <col min="2255" max="2255" width="36.7265625" customWidth="1"/>
    <col min="2256" max="2256" width="28.453125" customWidth="1"/>
    <col min="2257" max="2257" width="10.81640625" customWidth="1"/>
    <col min="2258" max="2258" width="21" customWidth="1"/>
    <col min="2259" max="2259" width="11.453125" customWidth="1"/>
    <col min="2260" max="2260" width="9.54296875" customWidth="1"/>
    <col min="2261" max="2261" width="14.26953125" customWidth="1"/>
    <col min="2262" max="2262" width="33.54296875" customWidth="1"/>
    <col min="2263" max="2263" width="18.81640625" customWidth="1"/>
    <col min="2264" max="2264" width="10.81640625" customWidth="1"/>
    <col min="2265" max="2265" width="29" customWidth="1"/>
    <col min="2266" max="2266" width="23.1796875" customWidth="1"/>
    <col min="2267" max="2267" width="11.26953125" customWidth="1"/>
    <col min="2268" max="2268" width="24.1796875" customWidth="1"/>
    <col min="2269" max="2269" width="7" customWidth="1"/>
    <col min="2270" max="2270" width="20.26953125" customWidth="1"/>
    <col min="2271" max="2271" width="22.26953125" customWidth="1"/>
    <col min="2272" max="2272" width="14.7265625" customWidth="1"/>
    <col min="2273" max="2273" width="31.26953125" customWidth="1"/>
    <col min="2274" max="2274" width="10.54296875" customWidth="1"/>
    <col min="2275" max="2275" width="15" customWidth="1"/>
    <col min="2276" max="2276" width="15.453125" customWidth="1"/>
    <col min="2277" max="2277" width="12.7265625" customWidth="1"/>
    <col min="2278" max="2278" width="18.453125" customWidth="1"/>
    <col min="2279" max="2279" width="16.54296875" customWidth="1"/>
    <col min="2280" max="2280" width="11.453125" customWidth="1"/>
    <col min="2281" max="2281" width="7" customWidth="1"/>
    <col min="2282" max="2282" width="23.81640625" customWidth="1"/>
    <col min="2283" max="2283" width="13.54296875" customWidth="1"/>
    <col min="2284" max="2284" width="27.81640625" customWidth="1"/>
    <col min="2285" max="2285" width="17.26953125" customWidth="1"/>
    <col min="2286" max="2286" width="17.81640625" customWidth="1"/>
    <col min="2287" max="2287" width="12.453125" customWidth="1"/>
    <col min="2288" max="2288" width="14.54296875" customWidth="1"/>
    <col min="2289" max="2289" width="10.7265625" customWidth="1"/>
    <col min="2290" max="2290" width="26.26953125" customWidth="1"/>
    <col min="2291" max="2291" width="18.26953125" customWidth="1"/>
    <col min="2292" max="2292" width="11.81640625" customWidth="1"/>
    <col min="2293" max="2293" width="9" customWidth="1"/>
    <col min="2294" max="2294" width="33.81640625" customWidth="1"/>
    <col min="2295" max="2295" width="8.54296875" customWidth="1"/>
    <col min="2296" max="2296" width="24" customWidth="1"/>
    <col min="2297" max="2297" width="34.54296875" customWidth="1"/>
    <col min="2298" max="2298" width="27.26953125" customWidth="1"/>
    <col min="2299" max="2299" width="13.1796875" customWidth="1"/>
    <col min="2300" max="2300" width="22.54296875" customWidth="1"/>
    <col min="2301" max="2301" width="28.81640625" customWidth="1"/>
    <col min="2302" max="2302" width="7.54296875" customWidth="1"/>
    <col min="2303" max="2303" width="26.7265625" customWidth="1"/>
    <col min="2304" max="2304" width="12.54296875" customWidth="1"/>
    <col min="2305" max="2305" width="13.81640625" customWidth="1"/>
    <col min="2306" max="2306" width="26.81640625" customWidth="1"/>
    <col min="2307" max="2307" width="18.81640625" customWidth="1"/>
    <col min="2308" max="2308" width="19.26953125" customWidth="1"/>
    <col min="2309" max="2309" width="13.26953125" customWidth="1"/>
    <col min="2310" max="2310" width="7" customWidth="1"/>
    <col min="2311" max="2311" width="17.81640625" customWidth="1"/>
    <col min="2312" max="2312" width="24.7265625" customWidth="1"/>
    <col min="2313" max="2313" width="15" customWidth="1"/>
    <col min="2314" max="2314" width="23.81640625" customWidth="1"/>
    <col min="2315" max="2315" width="9" customWidth="1"/>
    <col min="2316" max="2316" width="12.1796875" customWidth="1"/>
    <col min="2317" max="2317" width="7.54296875" customWidth="1"/>
    <col min="2318" max="2318" width="8.54296875" customWidth="1"/>
    <col min="2319" max="2319" width="11.26953125" customWidth="1"/>
    <col min="2320" max="2320" width="21.7265625" customWidth="1"/>
    <col min="2321" max="2321" width="24.81640625" customWidth="1"/>
    <col min="2322" max="2322" width="15.81640625" customWidth="1"/>
    <col min="2323" max="2323" width="26" customWidth="1"/>
    <col min="2324" max="2324" width="11.81640625" customWidth="1"/>
    <col min="2325" max="2325" width="9.7265625" customWidth="1"/>
    <col min="2326" max="2326" width="31" customWidth="1"/>
    <col min="2327" max="2327" width="16.81640625" customWidth="1"/>
    <col min="2328" max="2328" width="23.7265625" customWidth="1"/>
    <col min="2329" max="2329" width="12.7265625" customWidth="1"/>
    <col min="2330" max="2330" width="14.26953125" customWidth="1"/>
    <col min="2331" max="2331" width="26.1796875" customWidth="1"/>
    <col min="2332" max="2332" width="15.26953125" customWidth="1"/>
    <col min="2333" max="2333" width="12.54296875" customWidth="1"/>
    <col min="2334" max="2334" width="9" customWidth="1"/>
    <col min="2335" max="2335" width="16.1796875" customWidth="1"/>
    <col min="2336" max="2336" width="19.54296875" customWidth="1"/>
    <col min="2337" max="2337" width="12" customWidth="1"/>
    <col min="2338" max="2338" width="20.7265625" customWidth="1"/>
    <col min="2339" max="2339" width="18.453125" customWidth="1"/>
    <col min="2340" max="2340" width="13.81640625" customWidth="1"/>
    <col min="2341" max="2341" width="18.54296875" customWidth="1"/>
    <col min="2342" max="2342" width="25.1796875" customWidth="1"/>
    <col min="2343" max="2343" width="19" customWidth="1"/>
    <col min="2344" max="2344" width="12.453125" customWidth="1"/>
    <col min="2345" max="2345" width="13.26953125" customWidth="1"/>
    <col min="2346" max="2346" width="16.26953125" customWidth="1"/>
    <col min="2347" max="2347" width="8.26953125" customWidth="1"/>
    <col min="2348" max="2348" width="15.26953125" customWidth="1"/>
    <col min="2349" max="2349" width="8" customWidth="1"/>
    <col min="2350" max="2350" width="24.7265625" customWidth="1"/>
    <col min="2351" max="2351" width="15.26953125" customWidth="1"/>
    <col min="2352" max="2352" width="26.1796875" customWidth="1"/>
    <col min="2353" max="2353" width="8" customWidth="1"/>
    <col min="2354" max="2354" width="19.7265625" customWidth="1"/>
    <col min="2355" max="2355" width="16.453125" customWidth="1"/>
    <col min="2356" max="2356" width="25.7265625" customWidth="1"/>
    <col min="2357" max="2357" width="31.54296875" customWidth="1"/>
    <col min="2358" max="2358" width="26.54296875" customWidth="1"/>
    <col min="2359" max="2359" width="18.453125" customWidth="1"/>
    <col min="2360" max="2360" width="19.54296875" customWidth="1"/>
    <col min="2361" max="2361" width="24.81640625" customWidth="1"/>
    <col min="2362" max="2362" width="8.26953125" customWidth="1"/>
    <col min="2363" max="2363" width="21.453125" customWidth="1"/>
    <col min="2364" max="2364" width="21.7265625" customWidth="1"/>
    <col min="2365" max="2365" width="14.1796875" customWidth="1"/>
    <col min="2366" max="2366" width="25.1796875" customWidth="1"/>
    <col min="2367" max="2367" width="23.1796875" customWidth="1"/>
    <col min="2368" max="2368" width="18.453125" customWidth="1"/>
    <col min="2369" max="2369" width="26.7265625" customWidth="1"/>
    <col min="2370" max="2370" width="14.7265625" customWidth="1"/>
    <col min="2371" max="2371" width="28.1796875" customWidth="1"/>
    <col min="2372" max="2372" width="13.81640625" customWidth="1"/>
    <col min="2373" max="2373" width="19" customWidth="1"/>
    <col min="2374" max="2374" width="17" customWidth="1"/>
    <col min="2375" max="2375" width="7" customWidth="1"/>
    <col min="2376" max="2376" width="18.54296875" customWidth="1"/>
    <col min="2377" max="2377" width="24.453125" customWidth="1"/>
    <col min="2378" max="2378" width="12.7265625" customWidth="1"/>
    <col min="2379" max="2379" width="26.26953125" customWidth="1"/>
    <col min="2380" max="2381" width="11.1796875" customWidth="1"/>
    <col min="2382" max="2382" width="28" customWidth="1"/>
    <col min="2383" max="2383" width="21.7265625" customWidth="1"/>
    <col min="2384" max="2384" width="23.453125" customWidth="1"/>
    <col min="2385" max="2385" width="24.453125" customWidth="1"/>
    <col min="2386" max="2386" width="14.453125" customWidth="1"/>
    <col min="2387" max="2387" width="12.7265625" customWidth="1"/>
    <col min="2388" max="2388" width="18.453125" customWidth="1"/>
    <col min="2389" max="2389" width="23.7265625" customWidth="1"/>
    <col min="2390" max="2390" width="14.453125" customWidth="1"/>
    <col min="2391" max="2391" width="10.453125" customWidth="1"/>
    <col min="2392" max="2392" width="26.1796875" customWidth="1"/>
    <col min="2393" max="2393" width="27.453125" customWidth="1"/>
    <col min="2394" max="2394" width="16.26953125" customWidth="1"/>
    <col min="2395" max="2395" width="23.7265625" customWidth="1"/>
    <col min="2396" max="2396" width="15.81640625" customWidth="1"/>
    <col min="2397" max="2397" width="32" customWidth="1"/>
    <col min="2398" max="2398" width="8" customWidth="1"/>
    <col min="2399" max="2399" width="20.81640625" customWidth="1"/>
    <col min="2400" max="2400" width="17.81640625" customWidth="1"/>
    <col min="2401" max="2401" width="20.7265625" customWidth="1"/>
    <col min="2402" max="2402" width="15.26953125" customWidth="1"/>
    <col min="2403" max="2403" width="27.81640625" customWidth="1"/>
    <col min="2404" max="2404" width="18.7265625" customWidth="1"/>
    <col min="2405" max="2405" width="11.453125" customWidth="1"/>
    <col min="2406" max="2406" width="14.7265625" customWidth="1"/>
    <col min="2407" max="2407" width="22.453125" customWidth="1"/>
    <col min="2408" max="2408" width="15.26953125" customWidth="1"/>
    <col min="2409" max="2409" width="11.453125" customWidth="1"/>
    <col min="2410" max="2410" width="31.81640625" customWidth="1"/>
    <col min="2411" max="2412" width="23.453125" customWidth="1"/>
    <col min="2413" max="2413" width="16.54296875" customWidth="1"/>
    <col min="2414" max="2414" width="17.81640625" customWidth="1"/>
    <col min="2415" max="2415" width="23.1796875" customWidth="1"/>
    <col min="2416" max="2416" width="12.81640625" customWidth="1"/>
    <col min="2417" max="2417" width="23.7265625" customWidth="1"/>
    <col min="2418" max="2418" width="16.453125" customWidth="1"/>
    <col min="2419" max="2419" width="8" customWidth="1"/>
    <col min="2420" max="2420" width="12.1796875" customWidth="1"/>
    <col min="2421" max="2421" width="14.81640625" customWidth="1"/>
    <col min="2422" max="2422" width="15.7265625" customWidth="1"/>
    <col min="2423" max="2423" width="16.453125" customWidth="1"/>
    <col min="2424" max="2424" width="28.453125" customWidth="1"/>
    <col min="2425" max="2425" width="17" customWidth="1"/>
    <col min="2426" max="2426" width="13.54296875" customWidth="1"/>
    <col min="2427" max="2427" width="17.54296875" customWidth="1"/>
    <col min="2428" max="2428" width="15.7265625" customWidth="1"/>
    <col min="2429" max="2429" width="9.1796875" customWidth="1"/>
    <col min="2430" max="2430" width="16.26953125" customWidth="1"/>
    <col min="2431" max="2431" width="14.1796875" customWidth="1"/>
    <col min="2432" max="2432" width="20.453125" customWidth="1"/>
    <col min="2433" max="2433" width="32.453125" customWidth="1"/>
    <col min="2434" max="2434" width="16.1796875" customWidth="1"/>
    <col min="2435" max="2435" width="18.453125" customWidth="1"/>
    <col min="2436" max="2436" width="28.54296875" customWidth="1"/>
    <col min="2437" max="2437" width="15.81640625" customWidth="1"/>
    <col min="2438" max="2438" width="15.7265625" customWidth="1"/>
    <col min="2439" max="2439" width="11" customWidth="1"/>
    <col min="2440" max="2440" width="9.453125" customWidth="1"/>
    <col min="2441" max="2441" width="24.1796875" customWidth="1"/>
    <col min="2442" max="2442" width="13.1796875" customWidth="1"/>
    <col min="2443" max="2443" width="23.81640625" customWidth="1"/>
    <col min="2444" max="2444" width="13.81640625" customWidth="1"/>
    <col min="2445" max="2445" width="20.26953125" customWidth="1"/>
    <col min="2446" max="2446" width="12" customWidth="1"/>
    <col min="2447" max="2447" width="10.54296875" customWidth="1"/>
    <col min="2448" max="2448" width="23" customWidth="1"/>
    <col min="2449" max="2449" width="18.1796875" customWidth="1"/>
    <col min="2450" max="2450" width="15.26953125" customWidth="1"/>
    <col min="2451" max="2451" width="26.54296875" customWidth="1"/>
    <col min="2452" max="2452" width="16.7265625" customWidth="1"/>
    <col min="2453" max="2453" width="19.54296875" customWidth="1"/>
    <col min="2454" max="2454" width="19.81640625" customWidth="1"/>
    <col min="2455" max="2455" width="14.26953125" customWidth="1"/>
    <col min="2456" max="2456" width="22.453125" customWidth="1"/>
    <col min="2457" max="2457" width="16.7265625" customWidth="1"/>
    <col min="2458" max="2458" width="17.81640625" customWidth="1"/>
    <col min="2459" max="2459" width="16" customWidth="1"/>
    <col min="2460" max="2460" width="15" customWidth="1"/>
    <col min="2461" max="2461" width="15.7265625" customWidth="1"/>
    <col min="2462" max="2462" width="15.26953125" customWidth="1"/>
    <col min="2463" max="2463" width="17.54296875" customWidth="1"/>
    <col min="2464" max="2464" width="19" customWidth="1"/>
    <col min="2465" max="2465" width="18.26953125" customWidth="1"/>
    <col min="2466" max="2466" width="16.54296875" customWidth="1"/>
    <col min="2467" max="2467" width="14.26953125" customWidth="1"/>
    <col min="2468" max="2468" width="25" customWidth="1"/>
    <col min="2469" max="2469" width="18" customWidth="1"/>
    <col min="2470" max="2470" width="27.1796875" customWidth="1"/>
    <col min="2471" max="2471" width="15.7265625" customWidth="1"/>
    <col min="2472" max="2472" width="13.26953125" customWidth="1"/>
    <col min="2473" max="2473" width="30.81640625" customWidth="1"/>
    <col min="2474" max="2474" width="14.54296875" customWidth="1"/>
    <col min="2475" max="2475" width="18.54296875" customWidth="1"/>
    <col min="2476" max="2476" width="10.54296875" customWidth="1"/>
    <col min="2477" max="2477" width="14" customWidth="1"/>
    <col min="2478" max="2478" width="13.453125" customWidth="1"/>
    <col min="2479" max="2479" width="15.26953125" customWidth="1"/>
    <col min="2480" max="2480" width="19.453125" customWidth="1"/>
    <col min="2481" max="2481" width="16.54296875" customWidth="1"/>
    <col min="2482" max="2482" width="11.1796875" customWidth="1"/>
    <col min="2483" max="2483" width="9" customWidth="1"/>
    <col min="2484" max="2484" width="17.7265625" customWidth="1"/>
    <col min="2485" max="2485" width="11" customWidth="1"/>
    <col min="2486" max="2486" width="19.81640625" customWidth="1"/>
    <col min="2487" max="2487" width="18" customWidth="1"/>
    <col min="2488" max="2488" width="17.26953125" customWidth="1"/>
    <col min="2489" max="2489" width="17.81640625" customWidth="1"/>
    <col min="2490" max="2490" width="22.1796875" customWidth="1"/>
    <col min="2491" max="2491" width="19.81640625" customWidth="1"/>
    <col min="2492" max="2492" width="12.7265625" customWidth="1"/>
    <col min="2493" max="2493" width="15.453125" customWidth="1"/>
    <col min="2494" max="2494" width="14" customWidth="1"/>
    <col min="2495" max="2495" width="15" customWidth="1"/>
    <col min="2496" max="2496" width="16.54296875" customWidth="1"/>
    <col min="2497" max="2497" width="16.7265625" customWidth="1"/>
    <col min="2498" max="2498" width="15.1796875" customWidth="1"/>
    <col min="2499" max="2499" width="20.1796875" customWidth="1"/>
    <col min="2500" max="2501" width="9" customWidth="1"/>
    <col min="2502" max="2502" width="13.81640625" customWidth="1"/>
    <col min="2503" max="2503" width="15.54296875" customWidth="1"/>
    <col min="2504" max="2504" width="15.7265625" customWidth="1"/>
    <col min="2505" max="2505" width="10.453125" customWidth="1"/>
    <col min="2506" max="2506" width="20.54296875" customWidth="1"/>
    <col min="2507" max="2508" width="15.453125" customWidth="1"/>
    <col min="2509" max="2509" width="23.26953125" customWidth="1"/>
    <col min="2510" max="2510" width="29.453125" customWidth="1"/>
    <col min="2511" max="2511" width="13.7265625" customWidth="1"/>
    <col min="2512" max="2512" width="24.26953125" customWidth="1"/>
    <col min="2513" max="2513" width="12.54296875" customWidth="1"/>
    <col min="2514" max="2514" width="17.26953125" customWidth="1"/>
    <col min="2515" max="2515" width="10.7265625" customWidth="1"/>
    <col min="2516" max="2516" width="25.1796875" customWidth="1"/>
    <col min="2517" max="2517" width="15.7265625" customWidth="1"/>
    <col min="2518" max="2518" width="24.54296875" customWidth="1"/>
    <col min="2519" max="2519" width="16.26953125" customWidth="1"/>
    <col min="2520" max="2520" width="7.7265625" customWidth="1"/>
    <col min="2521" max="2521" width="15" customWidth="1"/>
    <col min="2522" max="2522" width="28.81640625" customWidth="1"/>
    <col min="2523" max="2523" width="23" customWidth="1"/>
    <col min="2524" max="2524" width="12" customWidth="1"/>
    <col min="2525" max="2525" width="9.7265625" customWidth="1"/>
    <col min="2526" max="2526" width="14" customWidth="1"/>
    <col min="2527" max="2527" width="24.81640625" customWidth="1"/>
    <col min="2528" max="2528" width="26.81640625" customWidth="1"/>
    <col min="2529" max="2529" width="17.7265625" customWidth="1"/>
    <col min="2530" max="2530" width="14.54296875" customWidth="1"/>
    <col min="2531" max="2531" width="15.54296875" customWidth="1"/>
    <col min="2532" max="2532" width="17.7265625" customWidth="1"/>
    <col min="2533" max="2533" width="17.26953125" customWidth="1"/>
    <col min="2534" max="2534" width="21.81640625" customWidth="1"/>
    <col min="2535" max="2535" width="20.54296875" customWidth="1"/>
    <col min="2536" max="2536" width="16.81640625" customWidth="1"/>
    <col min="2537" max="2537" width="9" customWidth="1"/>
    <col min="2538" max="2538" width="24" customWidth="1"/>
    <col min="2539" max="2539" width="37.1796875" customWidth="1"/>
    <col min="2540" max="2540" width="21.7265625" customWidth="1"/>
    <col min="2541" max="2541" width="13.453125" customWidth="1"/>
    <col min="2542" max="2542" width="9.453125" customWidth="1"/>
    <col min="2543" max="2543" width="20.81640625" customWidth="1"/>
    <col min="2544" max="2544" width="16.453125" customWidth="1"/>
    <col min="2545" max="2545" width="30.26953125" customWidth="1"/>
    <col min="2546" max="2546" width="39.453125" customWidth="1"/>
    <col min="2547" max="2547" width="11.26953125" customWidth="1"/>
    <col min="2548" max="2548" width="18.1796875" customWidth="1"/>
    <col min="2549" max="2549" width="31.54296875" customWidth="1"/>
    <col min="2550" max="2550" width="14.81640625" customWidth="1"/>
    <col min="2551" max="2551" width="26.54296875" customWidth="1"/>
    <col min="2552" max="2552" width="29" customWidth="1"/>
    <col min="2553" max="2553" width="17.54296875" customWidth="1"/>
    <col min="2554" max="2554" width="14" customWidth="1"/>
    <col min="2555" max="2555" width="11.54296875" customWidth="1"/>
    <col min="2556" max="2556" width="27" customWidth="1"/>
    <col min="2557" max="2557" width="16.7265625" customWidth="1"/>
    <col min="2558" max="2558" width="13.81640625" customWidth="1"/>
    <col min="2559" max="2559" width="31.453125" customWidth="1"/>
    <col min="2560" max="2560" width="7" customWidth="1"/>
    <col min="2561" max="2561" width="23" customWidth="1"/>
    <col min="2562" max="2562" width="10" customWidth="1"/>
    <col min="2563" max="2563" width="12.1796875" customWidth="1"/>
    <col min="2564" max="2564" width="18.54296875" customWidth="1"/>
    <col min="2565" max="2565" width="14" customWidth="1"/>
    <col min="2566" max="2566" width="15.26953125" customWidth="1"/>
    <col min="2567" max="2567" width="23.81640625" customWidth="1"/>
    <col min="2568" max="2568" width="16.1796875" customWidth="1"/>
    <col min="2569" max="2569" width="25" customWidth="1"/>
    <col min="2570" max="2570" width="15" customWidth="1"/>
    <col min="2571" max="2571" width="13.453125" customWidth="1"/>
    <col min="2572" max="2572" width="10.26953125" customWidth="1"/>
    <col min="2573" max="2573" width="16.54296875" customWidth="1"/>
    <col min="2574" max="2574" width="13.26953125" customWidth="1"/>
    <col min="2575" max="2575" width="30.7265625" customWidth="1"/>
    <col min="2576" max="2576" width="10.1796875" customWidth="1"/>
    <col min="2577" max="2577" width="24.54296875" customWidth="1"/>
    <col min="2578" max="2578" width="15.1796875" customWidth="1"/>
    <col min="2579" max="2580" width="16.54296875" customWidth="1"/>
    <col min="2581" max="2581" width="12.81640625" customWidth="1"/>
    <col min="2582" max="2582" width="20.1796875" customWidth="1"/>
    <col min="2583" max="2583" width="29" customWidth="1"/>
    <col min="2584" max="2584" width="18.7265625" customWidth="1"/>
    <col min="2585" max="2585" width="9.54296875" customWidth="1"/>
    <col min="2586" max="2586" width="17" customWidth="1"/>
    <col min="2587" max="2587" width="32.81640625" customWidth="1"/>
    <col min="2588" max="2588" width="20.81640625" customWidth="1"/>
    <col min="2589" max="2589" width="28.453125" customWidth="1"/>
    <col min="2590" max="2590" width="14.54296875" customWidth="1"/>
    <col min="2591" max="2591" width="17.453125" customWidth="1"/>
    <col min="2592" max="2592" width="9" customWidth="1"/>
    <col min="2593" max="2593" width="21.81640625" customWidth="1"/>
    <col min="2594" max="2594" width="23.7265625" customWidth="1"/>
    <col min="2595" max="2595" width="18.26953125" customWidth="1"/>
    <col min="2596" max="2596" width="19.1796875" customWidth="1"/>
    <col min="2597" max="2597" width="18.26953125" customWidth="1"/>
    <col min="2598" max="2598" width="24.7265625" customWidth="1"/>
    <col min="2599" max="2599" width="10.54296875" customWidth="1"/>
    <col min="2600" max="2600" width="17.453125" customWidth="1"/>
    <col min="2601" max="2601" width="19.26953125" customWidth="1"/>
    <col min="2602" max="2602" width="20.81640625" customWidth="1"/>
    <col min="2603" max="2603" width="19.54296875" customWidth="1"/>
    <col min="2604" max="2604" width="12.26953125" customWidth="1"/>
    <col min="2605" max="2605" width="22.81640625" customWidth="1"/>
    <col min="2606" max="2607" width="20.453125" customWidth="1"/>
    <col min="2608" max="2608" width="9.54296875" customWidth="1"/>
    <col min="2609" max="2609" width="23.26953125" customWidth="1"/>
    <col min="2610" max="2610" width="14.81640625" customWidth="1"/>
    <col min="2611" max="2611" width="20.1796875" customWidth="1"/>
    <col min="2612" max="2612" width="20.26953125" customWidth="1"/>
    <col min="2613" max="2613" width="28.26953125" customWidth="1"/>
    <col min="2614" max="2614" width="10.54296875" customWidth="1"/>
    <col min="2615" max="2615" width="20" customWidth="1"/>
    <col min="2616" max="2616" width="24.1796875" customWidth="1"/>
    <col min="2617" max="2617" width="19.54296875" customWidth="1"/>
    <col min="2618" max="2618" width="19.81640625" customWidth="1"/>
    <col min="2619" max="2619" width="20.54296875" customWidth="1"/>
    <col min="2620" max="2620" width="13.7265625" customWidth="1"/>
    <col min="2621" max="2621" width="9" customWidth="1"/>
    <col min="2622" max="2622" width="19.1796875" customWidth="1"/>
    <col min="2623" max="2623" width="15.453125" customWidth="1"/>
    <col min="2624" max="2624" width="16.453125" customWidth="1"/>
    <col min="2625" max="2625" width="8.1796875" customWidth="1"/>
    <col min="2626" max="2626" width="10.26953125" customWidth="1"/>
    <col min="2627" max="2627" width="17.453125" customWidth="1"/>
    <col min="2628" max="2628" width="10.26953125" customWidth="1"/>
    <col min="2629" max="2629" width="8" customWidth="1"/>
    <col min="2630" max="2630" width="16.7265625" customWidth="1"/>
    <col min="2631" max="2631" width="9.453125" customWidth="1"/>
    <col min="2632" max="2632" width="23.1796875" customWidth="1"/>
    <col min="2633" max="2633" width="15" customWidth="1"/>
    <col min="2634" max="2634" width="19.453125" customWidth="1"/>
    <col min="2635" max="2635" width="26.81640625" customWidth="1"/>
    <col min="2636" max="2636" width="13.26953125" customWidth="1"/>
    <col min="2637" max="2637" width="26" customWidth="1"/>
    <col min="2638" max="2638" width="22.81640625" customWidth="1"/>
    <col min="2639" max="2639" width="9" customWidth="1"/>
    <col min="2640" max="2640" width="16.81640625" customWidth="1"/>
    <col min="2641" max="2641" width="20" customWidth="1"/>
    <col min="2642" max="2642" width="19.453125" customWidth="1"/>
    <col min="2643" max="2643" width="16.54296875" customWidth="1"/>
    <col min="2644" max="2644" width="20.54296875" customWidth="1"/>
    <col min="2645" max="2645" width="22.453125" customWidth="1"/>
    <col min="2646" max="2646" width="9" customWidth="1"/>
    <col min="2647" max="2647" width="15" customWidth="1"/>
    <col min="2648" max="2648" width="32.81640625" customWidth="1"/>
    <col min="2649" max="2649" width="18.26953125" customWidth="1"/>
    <col min="2650" max="2650" width="9.54296875" customWidth="1"/>
    <col min="2651" max="2651" width="15.1796875" customWidth="1"/>
    <col min="2652" max="2652" width="7.54296875" customWidth="1"/>
    <col min="2653" max="2653" width="13.7265625" customWidth="1"/>
    <col min="2654" max="2654" width="18.26953125" customWidth="1"/>
    <col min="2655" max="2655" width="23.453125" customWidth="1"/>
    <col min="2656" max="2656" width="13.453125" customWidth="1"/>
    <col min="2657" max="2657" width="12.453125" customWidth="1"/>
    <col min="2658" max="2658" width="27.26953125" customWidth="1"/>
    <col min="2659" max="2659" width="30.453125" customWidth="1"/>
    <col min="2660" max="2660" width="14" customWidth="1"/>
    <col min="2661" max="2661" width="11.81640625" customWidth="1"/>
    <col min="2662" max="2662" width="28.7265625" customWidth="1"/>
    <col min="2663" max="2663" width="29.81640625" customWidth="1"/>
    <col min="2664" max="2664" width="13.81640625" customWidth="1"/>
    <col min="2665" max="2665" width="13.1796875" customWidth="1"/>
    <col min="2666" max="2666" width="24.81640625" customWidth="1"/>
    <col min="2667" max="2667" width="31.7265625" customWidth="1"/>
    <col min="2668" max="2668" width="22.7265625" customWidth="1"/>
    <col min="2669" max="2669" width="26.453125" customWidth="1"/>
    <col min="2670" max="2670" width="18" customWidth="1"/>
    <col min="2671" max="2671" width="16.1796875" customWidth="1"/>
    <col min="2672" max="2672" width="18.453125" customWidth="1"/>
    <col min="2673" max="2673" width="17.7265625" customWidth="1"/>
    <col min="2674" max="2674" width="17.54296875" customWidth="1"/>
    <col min="2675" max="2675" width="17" customWidth="1"/>
    <col min="2676" max="2676" width="16.81640625" customWidth="1"/>
    <col min="2677" max="2677" width="14.1796875" customWidth="1"/>
    <col min="2678" max="2678" width="14.54296875" customWidth="1"/>
    <col min="2679" max="2679" width="22.26953125" customWidth="1"/>
    <col min="2680" max="2680" width="12.453125" customWidth="1"/>
    <col min="2681" max="2681" width="23.81640625" customWidth="1"/>
    <col min="2682" max="2682" width="28.26953125" customWidth="1"/>
    <col min="2683" max="2683" width="28.1796875" customWidth="1"/>
    <col min="2684" max="2684" width="22.81640625" customWidth="1"/>
    <col min="2685" max="2685" width="17" customWidth="1"/>
    <col min="2686" max="2686" width="33.26953125" customWidth="1"/>
    <col min="2687" max="2687" width="31.7265625" customWidth="1"/>
    <col min="2688" max="2688" width="34.453125" customWidth="1"/>
    <col min="2689" max="2689" width="8" customWidth="1"/>
    <col min="2690" max="2690" width="16.54296875" customWidth="1"/>
    <col min="2691" max="2691" width="27.26953125" customWidth="1"/>
    <col min="2692" max="2692" width="24.54296875" customWidth="1"/>
    <col min="2693" max="2693" width="16.453125" customWidth="1"/>
    <col min="2694" max="2695" width="19.453125" customWidth="1"/>
    <col min="2696" max="2696" width="35" customWidth="1"/>
    <col min="2697" max="2697" width="19.7265625" customWidth="1"/>
    <col min="2698" max="2698" width="18" customWidth="1"/>
    <col min="2699" max="2699" width="21.7265625" customWidth="1"/>
    <col min="2700" max="2700" width="23.26953125" customWidth="1"/>
    <col min="2701" max="2701" width="30.81640625" customWidth="1"/>
    <col min="2702" max="2702" width="9" customWidth="1"/>
    <col min="2703" max="2703" width="17.81640625" customWidth="1"/>
    <col min="2704" max="2704" width="33.453125" customWidth="1"/>
    <col min="2705" max="2705" width="11.453125" customWidth="1"/>
    <col min="2706" max="2706" width="14.1796875" customWidth="1"/>
    <col min="2707" max="2707" width="34" customWidth="1"/>
    <col min="2708" max="2708" width="12.1796875" customWidth="1"/>
    <col min="2709" max="2709" width="23.1796875" customWidth="1"/>
    <col min="2710" max="2710" width="9" customWidth="1"/>
    <col min="2711" max="2711" width="36.26953125" customWidth="1"/>
    <col min="2712" max="2712" width="9.453125" customWidth="1"/>
    <col min="2713" max="2713" width="13.54296875" customWidth="1"/>
    <col min="2714" max="2714" width="30" customWidth="1"/>
    <col min="2715" max="2715" width="8" customWidth="1"/>
    <col min="2716" max="2716" width="18.453125" customWidth="1"/>
    <col min="2717" max="2717" width="14" customWidth="1"/>
    <col min="2718" max="2718" width="9" customWidth="1"/>
    <col min="2719" max="2719" width="20" customWidth="1"/>
    <col min="2720" max="2720" width="25.26953125" customWidth="1"/>
    <col min="2721" max="2721" width="21.453125" customWidth="1"/>
    <col min="2722" max="2722" width="19.81640625" customWidth="1"/>
    <col min="2723" max="2723" width="29.26953125" customWidth="1"/>
    <col min="2724" max="2724" width="20.453125" customWidth="1"/>
    <col min="2725" max="2725" width="12.7265625" customWidth="1"/>
    <col min="2726" max="2726" width="24.26953125" customWidth="1"/>
    <col min="2727" max="2727" width="34" customWidth="1"/>
    <col min="2728" max="2728" width="27.54296875" customWidth="1"/>
    <col min="2729" max="2729" width="22" customWidth="1"/>
    <col min="2730" max="2730" width="28.7265625" customWidth="1"/>
    <col min="2731" max="2731" width="14.81640625" customWidth="1"/>
    <col min="2732" max="2732" width="19.453125" customWidth="1"/>
    <col min="2733" max="2733" width="24" customWidth="1"/>
    <col min="2734" max="2734" width="13.7265625" customWidth="1"/>
    <col min="2735" max="2735" width="18" customWidth="1"/>
    <col min="2736" max="2736" width="17.54296875" customWidth="1"/>
    <col min="2737" max="2737" width="22.54296875" customWidth="1"/>
    <col min="2738" max="2738" width="15.81640625" customWidth="1"/>
    <col min="2739" max="2739" width="21.81640625" customWidth="1"/>
    <col min="2740" max="2740" width="14.453125" customWidth="1"/>
    <col min="2741" max="2741" width="21.54296875" customWidth="1"/>
    <col min="2742" max="2742" width="15.453125" customWidth="1"/>
    <col min="2743" max="2743" width="16.81640625" customWidth="1"/>
    <col min="2744" max="2744" width="10" customWidth="1"/>
    <col min="2745" max="2745" width="16.453125" customWidth="1"/>
    <col min="2746" max="2746" width="14.1796875" customWidth="1"/>
    <col min="2747" max="2747" width="26.1796875" customWidth="1"/>
    <col min="2748" max="2748" width="19.54296875" customWidth="1"/>
    <col min="2749" max="2749" width="25.1796875" customWidth="1"/>
    <col min="2750" max="2750" width="29.1796875" customWidth="1"/>
    <col min="2751" max="2751" width="21.1796875" customWidth="1"/>
    <col min="2752" max="2752" width="11.453125" customWidth="1"/>
    <col min="2753" max="2753" width="18.81640625" customWidth="1"/>
    <col min="2754" max="2754" width="15.54296875" customWidth="1"/>
    <col min="2755" max="2755" width="18.81640625" customWidth="1"/>
    <col min="2756" max="2756" width="14.7265625" customWidth="1"/>
    <col min="2757" max="2757" width="20.81640625" customWidth="1"/>
    <col min="2758" max="2758" width="16.1796875" customWidth="1"/>
    <col min="2759" max="2759" width="19.54296875" customWidth="1"/>
    <col min="2760" max="2760" width="18.54296875" customWidth="1"/>
    <col min="2761" max="2761" width="12.453125" customWidth="1"/>
    <col min="2762" max="2762" width="38.1796875" customWidth="1"/>
    <col min="2763" max="2763" width="14" customWidth="1"/>
    <col min="2764" max="2764" width="11.1796875" customWidth="1"/>
    <col min="2765" max="2765" width="8.453125" customWidth="1"/>
    <col min="2766" max="2766" width="23.81640625" customWidth="1"/>
    <col min="2767" max="2767" width="14.453125" customWidth="1"/>
    <col min="2768" max="2768" width="16.26953125" customWidth="1"/>
    <col min="2769" max="2769" width="13.7265625" customWidth="1"/>
    <col min="2770" max="2770" width="15.54296875" customWidth="1"/>
    <col min="2771" max="2771" width="18.81640625" customWidth="1"/>
    <col min="2772" max="2772" width="35.81640625" customWidth="1"/>
    <col min="2773" max="2773" width="14.7265625" customWidth="1"/>
    <col min="2774" max="2774" width="31.7265625" customWidth="1"/>
    <col min="2775" max="2775" width="18.54296875" customWidth="1"/>
    <col min="2776" max="2776" width="22.7265625" customWidth="1"/>
    <col min="2777" max="2777" width="23" customWidth="1"/>
    <col min="2778" max="2778" width="22.54296875" customWidth="1"/>
    <col min="2779" max="2779" width="24.26953125" customWidth="1"/>
    <col min="2780" max="2780" width="15" customWidth="1"/>
    <col min="2781" max="2781" width="14" customWidth="1"/>
    <col min="2782" max="2782" width="22.81640625" customWidth="1"/>
    <col min="2783" max="2783" width="26.54296875" customWidth="1"/>
    <col min="2784" max="2784" width="15.453125" customWidth="1"/>
    <col min="2785" max="2785" width="22.54296875" customWidth="1"/>
    <col min="2786" max="2786" width="19.7265625" customWidth="1"/>
    <col min="2787" max="2787" width="18" customWidth="1"/>
    <col min="2788" max="2788" width="16.26953125" customWidth="1"/>
    <col min="2789" max="2789" width="9" customWidth="1"/>
    <col min="2790" max="2790" width="20.453125" customWidth="1"/>
    <col min="2791" max="2791" width="19.81640625" customWidth="1"/>
    <col min="2792" max="2792" width="13.54296875" customWidth="1"/>
    <col min="2793" max="2793" width="8" customWidth="1"/>
    <col min="2794" max="2794" width="28" customWidth="1"/>
    <col min="2795" max="2795" width="20.81640625" customWidth="1"/>
    <col min="2796" max="2796" width="16.81640625" customWidth="1"/>
    <col min="2797" max="2797" width="24.453125" customWidth="1"/>
    <col min="2798" max="2798" width="22" customWidth="1"/>
    <col min="2799" max="2799" width="9.7265625" customWidth="1"/>
    <col min="2800" max="2800" width="20.7265625" customWidth="1"/>
    <col min="2801" max="2801" width="16.81640625" customWidth="1"/>
    <col min="2802" max="2802" width="30.453125" customWidth="1"/>
    <col min="2803" max="2803" width="13.1796875" customWidth="1"/>
    <col min="2804" max="2804" width="31.26953125" customWidth="1"/>
    <col min="2805" max="2805" width="22.7265625" customWidth="1"/>
    <col min="2806" max="2806" width="23.7265625" customWidth="1"/>
    <col min="2807" max="2807" width="10" customWidth="1"/>
    <col min="2808" max="2808" width="11" customWidth="1"/>
    <col min="2809" max="2809" width="26.54296875" customWidth="1"/>
    <col min="2810" max="2810" width="15.81640625" customWidth="1"/>
    <col min="2811" max="2811" width="29.453125" customWidth="1"/>
    <col min="2812" max="2812" width="23.54296875" customWidth="1"/>
    <col min="2813" max="2813" width="11" customWidth="1"/>
    <col min="2814" max="2814" width="16.7265625" customWidth="1"/>
    <col min="2815" max="2815" width="26.81640625" customWidth="1"/>
    <col min="2816" max="2816" width="13.1796875" customWidth="1"/>
    <col min="2817" max="2817" width="19.81640625" customWidth="1"/>
    <col min="2818" max="2818" width="20.81640625" customWidth="1"/>
    <col min="2819" max="2819" width="15.453125" customWidth="1"/>
    <col min="2820" max="2820" width="17.26953125" customWidth="1"/>
    <col min="2821" max="2821" width="19.81640625" customWidth="1"/>
    <col min="2822" max="2822" width="18.26953125" customWidth="1"/>
    <col min="2823" max="2823" width="30.7265625" customWidth="1"/>
    <col min="2824" max="2824" width="20.1796875" customWidth="1"/>
    <col min="2825" max="2825" width="18.26953125" customWidth="1"/>
    <col min="2826" max="2826" width="28.54296875" customWidth="1"/>
    <col min="2827" max="2827" width="31.26953125" customWidth="1"/>
    <col min="2828" max="2828" width="12.7265625" customWidth="1"/>
    <col min="2829" max="2829" width="16.54296875" customWidth="1"/>
    <col min="2830" max="2830" width="24.26953125" customWidth="1"/>
    <col min="2831" max="2831" width="11.453125" customWidth="1"/>
    <col min="2832" max="2832" width="9" customWidth="1"/>
    <col min="2833" max="2833" width="10.81640625" customWidth="1"/>
    <col min="2834" max="2834" width="14" customWidth="1"/>
    <col min="2835" max="2835" width="22.453125" customWidth="1"/>
    <col min="2836" max="2836" width="14.54296875" customWidth="1"/>
    <col min="2837" max="2837" width="27.81640625" customWidth="1"/>
    <col min="2838" max="2838" width="20" customWidth="1"/>
    <col min="2839" max="2839" width="27" customWidth="1"/>
    <col min="2840" max="2840" width="25.1796875" customWidth="1"/>
    <col min="2841" max="2841" width="16.81640625" customWidth="1"/>
    <col min="2842" max="2842" width="15" customWidth="1"/>
    <col min="2843" max="2843" width="28.54296875" customWidth="1"/>
    <col min="2844" max="2844" width="25.7265625" customWidth="1"/>
    <col min="2845" max="2845" width="14.1796875" customWidth="1"/>
    <col min="2846" max="2846" width="29.7265625" customWidth="1"/>
    <col min="2847" max="2847" width="19.7265625" customWidth="1"/>
    <col min="2848" max="2848" width="22.26953125" customWidth="1"/>
    <col min="2849" max="2849" width="23.7265625" customWidth="1"/>
    <col min="2850" max="2850" width="11.1796875" customWidth="1"/>
    <col min="2851" max="2851" width="11.81640625" customWidth="1"/>
    <col min="2852" max="2852" width="15.7265625" customWidth="1"/>
    <col min="2853" max="2853" width="24.7265625" customWidth="1"/>
    <col min="2854" max="2854" width="28.81640625" customWidth="1"/>
    <col min="2855" max="2855" width="23.1796875" customWidth="1"/>
    <col min="2856" max="2856" width="12.26953125" customWidth="1"/>
    <col min="2857" max="2857" width="29.81640625" customWidth="1"/>
    <col min="2858" max="2858" width="15.54296875" customWidth="1"/>
    <col min="2859" max="2859" width="22.54296875" customWidth="1"/>
    <col min="2860" max="2860" width="24.26953125" customWidth="1"/>
    <col min="2861" max="2861" width="21.81640625" customWidth="1"/>
    <col min="2862" max="2862" width="21.54296875" customWidth="1"/>
    <col min="2863" max="2863" width="20.7265625" customWidth="1"/>
    <col min="2864" max="2864" width="33.453125" customWidth="1"/>
    <col min="2865" max="2865" width="37.1796875" customWidth="1"/>
    <col min="2866" max="2866" width="18.54296875" customWidth="1"/>
    <col min="2867" max="2867" width="10.26953125" customWidth="1"/>
    <col min="2868" max="2868" width="11.26953125" customWidth="1"/>
    <col min="2869" max="2869" width="14.1796875" customWidth="1"/>
    <col min="2870" max="2870" width="15.81640625" customWidth="1"/>
    <col min="2871" max="2871" width="21.81640625" customWidth="1"/>
    <col min="2872" max="2872" width="19.453125" customWidth="1"/>
    <col min="2873" max="2873" width="17.81640625" customWidth="1"/>
    <col min="2874" max="2874" width="11" customWidth="1"/>
    <col min="2875" max="2875" width="33.81640625" customWidth="1"/>
    <col min="2876" max="2876" width="24.54296875" customWidth="1"/>
    <col min="2877" max="2877" width="15" customWidth="1"/>
    <col min="2878" max="2878" width="25.1796875" customWidth="1"/>
    <col min="2879" max="2879" width="28.453125" customWidth="1"/>
    <col min="2880" max="2880" width="25.81640625" customWidth="1"/>
    <col min="2881" max="2881" width="14.1796875" customWidth="1"/>
    <col min="2882" max="2882" width="7" customWidth="1"/>
    <col min="2883" max="2883" width="19" customWidth="1"/>
    <col min="2884" max="2884" width="10" customWidth="1"/>
    <col min="2885" max="2885" width="11.26953125" customWidth="1"/>
    <col min="2886" max="2886" width="14.1796875" customWidth="1"/>
    <col min="2887" max="2887" width="13.453125" customWidth="1"/>
    <col min="2888" max="2888" width="17.81640625" customWidth="1"/>
    <col min="2889" max="2889" width="22.81640625" customWidth="1"/>
    <col min="2890" max="2890" width="10.81640625" customWidth="1"/>
    <col min="2891" max="2891" width="18.54296875" customWidth="1"/>
    <col min="2892" max="2892" width="11.26953125" customWidth="1"/>
    <col min="2893" max="2893" width="16.453125" customWidth="1"/>
    <col min="2894" max="2894" width="16.81640625" customWidth="1"/>
    <col min="2895" max="2895" width="8.1796875" customWidth="1"/>
    <col min="2896" max="2896" width="23.54296875" customWidth="1"/>
    <col min="2897" max="2897" width="29.7265625" customWidth="1"/>
    <col min="2898" max="2898" width="23.54296875" customWidth="1"/>
    <col min="2899" max="2899" width="18.81640625" customWidth="1"/>
    <col min="2900" max="2900" width="15" customWidth="1"/>
    <col min="2901" max="2901" width="22.81640625" customWidth="1"/>
    <col min="2902" max="2902" width="20.453125" customWidth="1"/>
    <col min="2903" max="2903" width="16.1796875" customWidth="1"/>
    <col min="2904" max="2904" width="25" customWidth="1"/>
    <col min="2905" max="2905" width="24.1796875" customWidth="1"/>
    <col min="2906" max="2906" width="16.453125" customWidth="1"/>
    <col min="2907" max="2907" width="40.453125" customWidth="1"/>
    <col min="2908" max="2908" width="11" customWidth="1"/>
    <col min="2909" max="2909" width="15.1796875" customWidth="1"/>
    <col min="2910" max="2910" width="24.81640625" customWidth="1"/>
    <col min="2911" max="2911" width="24.453125" customWidth="1"/>
    <col min="2912" max="2912" width="9.453125" customWidth="1"/>
    <col min="2913" max="2913" width="15.453125" customWidth="1"/>
    <col min="2914" max="2914" width="15.54296875" customWidth="1"/>
    <col min="2915" max="2915" width="35.26953125" customWidth="1"/>
    <col min="2916" max="2916" width="11.7265625" customWidth="1"/>
    <col min="2917" max="2917" width="15.1796875" customWidth="1"/>
    <col min="2918" max="2918" width="15.7265625" customWidth="1"/>
    <col min="2919" max="2919" width="17.453125" customWidth="1"/>
    <col min="2920" max="2920" width="32.26953125" customWidth="1"/>
    <col min="2921" max="2921" width="30.81640625" customWidth="1"/>
    <col min="2922" max="2922" width="28.81640625" customWidth="1"/>
    <col min="2923" max="2923" width="16.453125" customWidth="1"/>
    <col min="2924" max="2924" width="17" customWidth="1"/>
    <col min="2925" max="2925" width="19.26953125" customWidth="1"/>
    <col min="2926" max="2926" width="26.7265625" customWidth="1"/>
    <col min="2927" max="2927" width="19.7265625" customWidth="1"/>
    <col min="2928" max="2928" width="14.54296875" customWidth="1"/>
    <col min="2929" max="2929" width="22.54296875" customWidth="1"/>
    <col min="2930" max="2930" width="26.1796875" customWidth="1"/>
    <col min="2931" max="2931" width="11.7265625" customWidth="1"/>
    <col min="2932" max="2932" width="32.81640625" customWidth="1"/>
    <col min="2933" max="2933" width="15.1796875" customWidth="1"/>
    <col min="2934" max="2934" width="19.7265625" customWidth="1"/>
    <col min="2935" max="2935" width="16.7265625" customWidth="1"/>
    <col min="2936" max="2936" width="10" customWidth="1"/>
    <col min="2937" max="2937" width="37.7265625" customWidth="1"/>
    <col min="2938" max="2938" width="12" customWidth="1"/>
    <col min="2939" max="2939" width="7.54296875" customWidth="1"/>
    <col min="2940" max="2940" width="14.453125" customWidth="1"/>
    <col min="2941" max="2941" width="24" customWidth="1"/>
    <col min="2942" max="2942" width="11.81640625" customWidth="1"/>
    <col min="2943" max="2943" width="9" customWidth="1"/>
    <col min="2944" max="2944" width="12.7265625" customWidth="1"/>
    <col min="2945" max="2945" width="8" customWidth="1"/>
    <col min="2946" max="2946" width="30" customWidth="1"/>
    <col min="2947" max="2947" width="7.7265625" customWidth="1"/>
    <col min="2948" max="2948" width="23.54296875" customWidth="1"/>
    <col min="2949" max="2949" width="25.26953125" customWidth="1"/>
    <col min="2950" max="2950" width="15.1796875" customWidth="1"/>
    <col min="2951" max="2951" width="11.1796875" customWidth="1"/>
    <col min="2952" max="2952" width="17.54296875" customWidth="1"/>
    <col min="2953" max="2953" width="29.26953125" customWidth="1"/>
    <col min="2954" max="2954" width="16.7265625" customWidth="1"/>
    <col min="2955" max="2955" width="30.7265625" customWidth="1"/>
    <col min="2956" max="2956" width="15.81640625" customWidth="1"/>
    <col min="2957" max="2957" width="22.7265625" customWidth="1"/>
    <col min="2958" max="2958" width="20.453125" customWidth="1"/>
    <col min="2959" max="2959" width="18.81640625" customWidth="1"/>
    <col min="2960" max="2960" width="13.26953125" customWidth="1"/>
    <col min="2961" max="2961" width="8.453125" customWidth="1"/>
    <col min="2962" max="2962" width="26.26953125" customWidth="1"/>
    <col min="2963" max="2963" width="34" customWidth="1"/>
    <col min="2964" max="2964" width="21.81640625" customWidth="1"/>
    <col min="2965" max="2965" width="21.453125" customWidth="1"/>
    <col min="2966" max="2966" width="17.26953125" customWidth="1"/>
    <col min="2967" max="2967" width="27.1796875" customWidth="1"/>
    <col min="2968" max="2968" width="19" customWidth="1"/>
    <col min="2969" max="2969" width="18.1796875" customWidth="1"/>
    <col min="2970" max="2970" width="23.81640625" customWidth="1"/>
    <col min="2971" max="2971" width="13.453125" customWidth="1"/>
    <col min="2972" max="2972" width="31.26953125" customWidth="1"/>
    <col min="2973" max="2973" width="15.54296875" customWidth="1"/>
    <col min="2974" max="2974" width="22.1796875" customWidth="1"/>
    <col min="2975" max="2975" width="14.54296875" customWidth="1"/>
    <col min="2976" max="2976" width="17.81640625" customWidth="1"/>
    <col min="2977" max="2977" width="12.26953125" customWidth="1"/>
    <col min="2978" max="2978" width="13.81640625" customWidth="1"/>
    <col min="2979" max="2979" width="24.453125" customWidth="1"/>
    <col min="2980" max="2980" width="19" customWidth="1"/>
    <col min="2981" max="2981" width="22.7265625" customWidth="1"/>
    <col min="2982" max="2982" width="22.26953125" customWidth="1"/>
    <col min="2983" max="2983" width="21.54296875" customWidth="1"/>
    <col min="2984" max="2984" width="32.81640625" customWidth="1"/>
    <col min="2985" max="2985" width="14.453125" customWidth="1"/>
    <col min="2986" max="2986" width="26.81640625" customWidth="1"/>
    <col min="2987" max="2987" width="15.1796875" customWidth="1"/>
    <col min="2988" max="2988" width="30.81640625" customWidth="1"/>
    <col min="2989" max="2990" width="16.26953125" customWidth="1"/>
    <col min="2991" max="2991" width="9.54296875" customWidth="1"/>
    <col min="2992" max="2992" width="26.1796875" customWidth="1"/>
    <col min="2993" max="2993" width="21.1796875" customWidth="1"/>
    <col min="2994" max="2994" width="32.26953125" customWidth="1"/>
    <col min="2995" max="2995" width="15.81640625" customWidth="1"/>
    <col min="2996" max="2996" width="29.453125" customWidth="1"/>
    <col min="2997" max="2997" width="10.453125" customWidth="1"/>
    <col min="2998" max="2998" width="19.54296875" customWidth="1"/>
    <col min="2999" max="2999" width="27" customWidth="1"/>
    <col min="3000" max="3000" width="11.1796875" customWidth="1"/>
    <col min="3001" max="3001" width="21.1796875" customWidth="1"/>
    <col min="3002" max="3002" width="19.453125" customWidth="1"/>
    <col min="3003" max="3003" width="25.81640625" customWidth="1"/>
    <col min="3004" max="3004" width="24.7265625" customWidth="1"/>
    <col min="3005" max="3005" width="13.54296875" customWidth="1"/>
    <col min="3006" max="3006" width="12.453125" customWidth="1"/>
    <col min="3007" max="3007" width="19.7265625" customWidth="1"/>
    <col min="3008" max="3008" width="20.81640625" customWidth="1"/>
    <col min="3009" max="3009" width="14.81640625" customWidth="1"/>
    <col min="3010" max="3010" width="11.54296875" customWidth="1"/>
    <col min="3011" max="3011" width="13.26953125" customWidth="1"/>
    <col min="3012" max="3012" width="15.453125" customWidth="1"/>
    <col min="3013" max="3013" width="10" customWidth="1"/>
    <col min="3014" max="3014" width="16.26953125" customWidth="1"/>
    <col min="3015" max="3015" width="18.7265625" customWidth="1"/>
    <col min="3016" max="3016" width="25" customWidth="1"/>
    <col min="3017" max="3017" width="22.453125" customWidth="1"/>
    <col min="3018" max="3018" width="21.81640625" customWidth="1"/>
    <col min="3019" max="3019" width="27.26953125" customWidth="1"/>
    <col min="3020" max="3020" width="20.26953125" customWidth="1"/>
    <col min="3021" max="3021" width="14.54296875" customWidth="1"/>
    <col min="3022" max="3022" width="14.1796875" customWidth="1"/>
    <col min="3023" max="3023" width="26.1796875" customWidth="1"/>
    <col min="3024" max="3024" width="12.7265625" customWidth="1"/>
    <col min="3025" max="3025" width="31.7265625" customWidth="1"/>
    <col min="3026" max="3026" width="26.26953125" customWidth="1"/>
    <col min="3027" max="3027" width="27.81640625" customWidth="1"/>
    <col min="3028" max="3028" width="31.54296875" customWidth="1"/>
    <col min="3029" max="3029" width="12.54296875" customWidth="1"/>
    <col min="3030" max="3030" width="12" customWidth="1"/>
    <col min="3031" max="3031" width="27.1796875" customWidth="1"/>
    <col min="3032" max="3032" width="20.54296875" customWidth="1"/>
    <col min="3033" max="3033" width="15.7265625" customWidth="1"/>
    <col min="3034" max="3034" width="30.1796875" customWidth="1"/>
    <col min="3035" max="3035" width="17.7265625" customWidth="1"/>
    <col min="3036" max="3036" width="19" customWidth="1"/>
    <col min="3037" max="3037" width="15.54296875" customWidth="1"/>
    <col min="3038" max="3038" width="24.7265625" customWidth="1"/>
    <col min="3039" max="3039" width="16.81640625" customWidth="1"/>
    <col min="3040" max="3040" width="8" customWidth="1"/>
    <col min="3041" max="3041" width="7" customWidth="1"/>
    <col min="3042" max="3042" width="22.453125" customWidth="1"/>
    <col min="3043" max="3043" width="27.1796875" customWidth="1"/>
    <col min="3044" max="3044" width="31.1796875" customWidth="1"/>
    <col min="3045" max="3045" width="9.26953125" customWidth="1"/>
    <col min="3046" max="3046" width="11" customWidth="1"/>
    <col min="3047" max="3047" width="17.7265625" customWidth="1"/>
    <col min="3048" max="3048" width="12" customWidth="1"/>
    <col min="3049" max="3049" width="15.1796875" customWidth="1"/>
    <col min="3050" max="3050" width="18.453125" customWidth="1"/>
    <col min="3051" max="3051" width="13.1796875" customWidth="1"/>
    <col min="3052" max="3052" width="23.453125" customWidth="1"/>
    <col min="3053" max="3053" width="16.54296875" customWidth="1"/>
    <col min="3054" max="3054" width="11.453125" customWidth="1"/>
    <col min="3055" max="3055" width="23.54296875" customWidth="1"/>
    <col min="3056" max="3056" width="16.81640625" customWidth="1"/>
    <col min="3057" max="3057" width="15.453125" customWidth="1"/>
    <col min="3058" max="3058" width="23.81640625" customWidth="1"/>
    <col min="3059" max="3059" width="30.26953125" customWidth="1"/>
    <col min="3060" max="3060" width="22.7265625" customWidth="1"/>
    <col min="3061" max="3061" width="29.1796875" customWidth="1"/>
    <col min="3062" max="3062" width="12.81640625" customWidth="1"/>
    <col min="3063" max="3063" width="10.1796875" customWidth="1"/>
    <col min="3064" max="3064" width="13.54296875" customWidth="1"/>
    <col min="3065" max="3065" width="17" customWidth="1"/>
    <col min="3066" max="3066" width="13.7265625" customWidth="1"/>
    <col min="3067" max="3067" width="22.54296875" customWidth="1"/>
    <col min="3068" max="3068" width="26.453125" customWidth="1"/>
    <col min="3069" max="3069" width="21.1796875" customWidth="1"/>
    <col min="3070" max="3070" width="18.7265625" customWidth="1"/>
    <col min="3071" max="3071" width="19.54296875" customWidth="1"/>
    <col min="3072" max="3072" width="16.26953125" customWidth="1"/>
    <col min="3073" max="3073" width="10.54296875" customWidth="1"/>
    <col min="3074" max="3074" width="13.54296875" customWidth="1"/>
    <col min="3075" max="3076" width="25.81640625" customWidth="1"/>
    <col min="3077" max="3077" width="27.26953125" customWidth="1"/>
    <col min="3078" max="3078" width="8.54296875" customWidth="1"/>
    <col min="3079" max="3079" width="28" customWidth="1"/>
    <col min="3080" max="3080" width="7.81640625" customWidth="1"/>
    <col min="3081" max="3081" width="20.81640625" customWidth="1"/>
    <col min="3082" max="3082" width="13.453125" customWidth="1"/>
    <col min="3083" max="3083" width="18.54296875" customWidth="1"/>
    <col min="3084" max="3084" width="33.54296875" customWidth="1"/>
    <col min="3085" max="3085" width="17" customWidth="1"/>
    <col min="3086" max="3086" width="19.453125" customWidth="1"/>
    <col min="3087" max="3087" width="32.453125" customWidth="1"/>
    <col min="3088" max="3088" width="17.81640625" customWidth="1"/>
    <col min="3089" max="3089" width="17" customWidth="1"/>
    <col min="3090" max="3090" width="16.81640625" customWidth="1"/>
    <col min="3091" max="3091" width="8" customWidth="1"/>
    <col min="3092" max="3092" width="17.7265625" customWidth="1"/>
    <col min="3093" max="3093" width="15.1796875" customWidth="1"/>
    <col min="3094" max="3094" width="20.54296875" customWidth="1"/>
    <col min="3095" max="3095" width="32" customWidth="1"/>
    <col min="3096" max="3096" width="19.81640625" customWidth="1"/>
    <col min="3097" max="3097" width="15.1796875" customWidth="1"/>
    <col min="3098" max="3098" width="8.1796875" customWidth="1"/>
    <col min="3099" max="3099" width="24.453125" customWidth="1"/>
    <col min="3100" max="3100" width="33.1796875" customWidth="1"/>
    <col min="3101" max="3101" width="15.7265625" customWidth="1"/>
    <col min="3102" max="3102" width="10.453125" customWidth="1"/>
    <col min="3103" max="3103" width="10.1796875" customWidth="1"/>
    <col min="3104" max="3104" width="29.81640625" customWidth="1"/>
    <col min="3105" max="3105" width="12.26953125" customWidth="1"/>
    <col min="3106" max="3106" width="14.26953125" customWidth="1"/>
    <col min="3107" max="3107" width="13.26953125" customWidth="1"/>
    <col min="3108" max="3108" width="16.7265625" customWidth="1"/>
    <col min="3109" max="3109" width="19.7265625" customWidth="1"/>
    <col min="3110" max="3110" width="20.453125" customWidth="1"/>
    <col min="3111" max="3111" width="17" customWidth="1"/>
    <col min="3112" max="3112" width="26.1796875" customWidth="1"/>
    <col min="3113" max="3113" width="13.453125" customWidth="1"/>
    <col min="3114" max="3114" width="21.54296875" customWidth="1"/>
    <col min="3115" max="3115" width="26.453125" customWidth="1"/>
    <col min="3116" max="3116" width="14" customWidth="1"/>
    <col min="3117" max="3117" width="13.453125" customWidth="1"/>
    <col min="3118" max="3118" width="17.26953125" customWidth="1"/>
    <col min="3119" max="3119" width="26.81640625" customWidth="1"/>
    <col min="3120" max="3120" width="16.26953125" customWidth="1"/>
    <col min="3121" max="3121" width="21.81640625" customWidth="1"/>
    <col min="3122" max="3122" width="12.453125" customWidth="1"/>
    <col min="3123" max="3123" width="16.7265625" customWidth="1"/>
    <col min="3124" max="3124" width="22.54296875" customWidth="1"/>
    <col min="3125" max="3125" width="36.26953125" customWidth="1"/>
    <col min="3126" max="3126" width="13.1796875" customWidth="1"/>
    <col min="3127" max="3127" width="11.7265625" customWidth="1"/>
    <col min="3128" max="3128" width="9.26953125" customWidth="1"/>
    <col min="3129" max="3129" width="12.7265625" customWidth="1"/>
    <col min="3130" max="3130" width="25.54296875" customWidth="1"/>
    <col min="3131" max="3131" width="17.453125" customWidth="1"/>
    <col min="3132" max="3132" width="13.54296875" customWidth="1"/>
    <col min="3133" max="3133" width="31" customWidth="1"/>
    <col min="3134" max="3134" width="17" customWidth="1"/>
    <col min="3135" max="3135" width="23.7265625" customWidth="1"/>
    <col min="3136" max="3136" width="14.453125" customWidth="1"/>
    <col min="3137" max="3137" width="18.1796875" customWidth="1"/>
    <col min="3138" max="3138" width="9.54296875" customWidth="1"/>
    <col min="3139" max="3139" width="27.1796875" customWidth="1"/>
    <col min="3140" max="3140" width="15.453125" customWidth="1"/>
    <col min="3141" max="3141" width="7.453125" customWidth="1"/>
    <col min="3142" max="3142" width="29.7265625" customWidth="1"/>
    <col min="3143" max="3143" width="10.1796875" customWidth="1"/>
    <col min="3144" max="3144" width="13.453125" customWidth="1"/>
    <col min="3145" max="3145" width="18.54296875" customWidth="1"/>
    <col min="3146" max="3146" width="22.1796875" customWidth="1"/>
    <col min="3147" max="3147" width="11.26953125" customWidth="1"/>
    <col min="3148" max="3148" width="18.54296875" customWidth="1"/>
    <col min="3149" max="3149" width="12.453125" customWidth="1"/>
    <col min="3150" max="3150" width="9.7265625" customWidth="1"/>
    <col min="3151" max="3152" width="25.54296875" customWidth="1"/>
    <col min="3153" max="3153" width="14.26953125" customWidth="1"/>
    <col min="3154" max="3155" width="25.54296875" customWidth="1"/>
    <col min="3156" max="3156" width="24.453125" customWidth="1"/>
    <col min="3157" max="3157" width="35.7265625" customWidth="1"/>
    <col min="3158" max="3158" width="18.453125" customWidth="1"/>
    <col min="3159" max="3159" width="16.26953125" customWidth="1"/>
    <col min="3160" max="3160" width="14.1796875" customWidth="1"/>
    <col min="3161" max="3161" width="29.26953125" customWidth="1"/>
    <col min="3162" max="3162" width="19.1796875" customWidth="1"/>
    <col min="3163" max="3163" width="25.54296875" customWidth="1"/>
    <col min="3164" max="3164" width="23.453125" customWidth="1"/>
    <col min="3165" max="3165" width="26.453125" customWidth="1"/>
    <col min="3166" max="3166" width="19.81640625" customWidth="1"/>
    <col min="3167" max="3167" width="7.81640625" customWidth="1"/>
    <col min="3168" max="3168" width="18.26953125" customWidth="1"/>
    <col min="3169" max="3169" width="41" customWidth="1"/>
    <col min="3170" max="3170" width="24.7265625" customWidth="1"/>
    <col min="3171" max="3171" width="15.7265625" customWidth="1"/>
    <col min="3172" max="3172" width="16.26953125" customWidth="1"/>
    <col min="3173" max="3173" width="33" customWidth="1"/>
    <col min="3174" max="3174" width="16.26953125" customWidth="1"/>
    <col min="3175" max="3175" width="27.54296875" customWidth="1"/>
    <col min="3176" max="3176" width="9.26953125" customWidth="1"/>
    <col min="3177" max="3177" width="30" customWidth="1"/>
    <col min="3178" max="3178" width="21.453125" customWidth="1"/>
    <col min="3179" max="3179" width="25.54296875" customWidth="1"/>
    <col min="3180" max="3180" width="29.26953125" customWidth="1"/>
    <col min="3181" max="3181" width="26" customWidth="1"/>
    <col min="3182" max="3182" width="29.7265625" customWidth="1"/>
    <col min="3183" max="3183" width="21.453125" customWidth="1"/>
    <col min="3184" max="3184" width="9.26953125" customWidth="1"/>
    <col min="3185" max="3185" width="12.1796875" customWidth="1"/>
    <col min="3186" max="3186" width="22" customWidth="1"/>
    <col min="3187" max="3187" width="8" customWidth="1"/>
    <col min="3188" max="3188" width="11.26953125" customWidth="1"/>
    <col min="3189" max="3189" width="14.81640625" customWidth="1"/>
    <col min="3190" max="3190" width="21.81640625" customWidth="1"/>
    <col min="3191" max="3191" width="14.54296875" customWidth="1"/>
    <col min="3192" max="3192" width="15.1796875" customWidth="1"/>
    <col min="3193" max="3193" width="26.7265625" customWidth="1"/>
    <col min="3194" max="3194" width="13.1796875" customWidth="1"/>
    <col min="3195" max="3195" width="17.26953125" customWidth="1"/>
    <col min="3196" max="3196" width="22.7265625" customWidth="1"/>
    <col min="3197" max="3197" width="15.81640625" customWidth="1"/>
    <col min="3198" max="3198" width="18.453125" customWidth="1"/>
    <col min="3199" max="3199" width="11.81640625" customWidth="1"/>
    <col min="3200" max="3200" width="15.26953125" customWidth="1"/>
    <col min="3201" max="3201" width="14.453125" customWidth="1"/>
    <col min="3202" max="3202" width="27.81640625" customWidth="1"/>
    <col min="3203" max="3203" width="22.453125" customWidth="1"/>
    <col min="3204" max="3204" width="16.54296875" customWidth="1"/>
    <col min="3205" max="3205" width="12" customWidth="1"/>
    <col min="3206" max="3206" width="20.81640625" customWidth="1"/>
    <col min="3207" max="3207" width="21" customWidth="1"/>
    <col min="3208" max="3208" width="28" customWidth="1"/>
    <col min="3209" max="3209" width="28.453125" customWidth="1"/>
    <col min="3210" max="3210" width="12.26953125" customWidth="1"/>
    <col min="3211" max="3211" width="37.7265625" customWidth="1"/>
    <col min="3212" max="3212" width="29.453125" customWidth="1"/>
    <col min="3213" max="3213" width="24.81640625" customWidth="1"/>
    <col min="3214" max="3214" width="30.1796875" customWidth="1"/>
    <col min="3215" max="3215" width="31.453125" customWidth="1"/>
    <col min="3216" max="3216" width="29.7265625" customWidth="1"/>
    <col min="3217" max="3217" width="20.54296875" customWidth="1"/>
    <col min="3218" max="3218" width="32.26953125" customWidth="1"/>
    <col min="3219" max="3219" width="20" customWidth="1"/>
    <col min="3220" max="3220" width="7" customWidth="1"/>
    <col min="3221" max="3221" width="18.1796875" customWidth="1"/>
    <col min="3222" max="3222" width="10.26953125" customWidth="1"/>
    <col min="3223" max="3223" width="28.453125" customWidth="1"/>
    <col min="3224" max="3224" width="15.7265625" customWidth="1"/>
    <col min="3225" max="3225" width="12.7265625" customWidth="1"/>
    <col min="3226" max="3226" width="12.81640625" customWidth="1"/>
    <col min="3227" max="3227" width="19" customWidth="1"/>
    <col min="3228" max="3228" width="17" customWidth="1"/>
    <col min="3229" max="3229" width="13.1796875" customWidth="1"/>
    <col min="3230" max="3230" width="19.7265625" customWidth="1"/>
    <col min="3231" max="3231" width="14.81640625" customWidth="1"/>
    <col min="3232" max="3232" width="24.54296875" customWidth="1"/>
    <col min="3233" max="3233" width="20.54296875" customWidth="1"/>
    <col min="3234" max="3234" width="34" customWidth="1"/>
    <col min="3235" max="3235" width="24.1796875" customWidth="1"/>
    <col min="3236" max="3236" width="14.26953125" customWidth="1"/>
    <col min="3237" max="3237" width="22.54296875" customWidth="1"/>
    <col min="3238" max="3238" width="19.453125" customWidth="1"/>
    <col min="3239" max="3239" width="21.54296875" customWidth="1"/>
    <col min="3240" max="3240" width="14.81640625" customWidth="1"/>
    <col min="3241" max="3241" width="11.453125" customWidth="1"/>
    <col min="3242" max="3242" width="29.7265625" customWidth="1"/>
    <col min="3243" max="3243" width="22.453125" customWidth="1"/>
    <col min="3244" max="3244" width="30.54296875" customWidth="1"/>
    <col min="3245" max="3245" width="20.54296875" customWidth="1"/>
    <col min="3246" max="3246" width="25.1796875" customWidth="1"/>
    <col min="3247" max="3247" width="17.54296875" customWidth="1"/>
    <col min="3248" max="3248" width="10" customWidth="1"/>
    <col min="3249" max="3249" width="14.7265625" customWidth="1"/>
    <col min="3250" max="3250" width="18.81640625" customWidth="1"/>
    <col min="3251" max="3251" width="21.81640625" customWidth="1"/>
    <col min="3252" max="3252" width="13.81640625" customWidth="1"/>
    <col min="3253" max="3253" width="23.54296875" customWidth="1"/>
    <col min="3254" max="3254" width="18.81640625" customWidth="1"/>
    <col min="3255" max="3255" width="12.7265625" customWidth="1"/>
    <col min="3256" max="3256" width="11.7265625" customWidth="1"/>
    <col min="3257" max="3257" width="18" customWidth="1"/>
    <col min="3258" max="3258" width="30.1796875" customWidth="1"/>
    <col min="3259" max="3259" width="30" customWidth="1"/>
    <col min="3260" max="3260" width="12.81640625" customWidth="1"/>
    <col min="3261" max="3261" width="8.81640625" customWidth="1"/>
    <col min="3262" max="3262" width="25.54296875" customWidth="1"/>
    <col min="3263" max="3263" width="28" customWidth="1"/>
    <col min="3264" max="3264" width="18.7265625" customWidth="1"/>
    <col min="3265" max="3265" width="24.453125" customWidth="1"/>
    <col min="3266" max="3266" width="27.453125" customWidth="1"/>
    <col min="3267" max="3267" width="18.26953125" customWidth="1"/>
    <col min="3268" max="3268" width="28.453125" customWidth="1"/>
    <col min="3269" max="3269" width="14.26953125" customWidth="1"/>
    <col min="3270" max="3270" width="12.7265625" customWidth="1"/>
    <col min="3271" max="3271" width="13.26953125" customWidth="1"/>
    <col min="3272" max="3272" width="26.1796875" customWidth="1"/>
    <col min="3273" max="3273" width="22.81640625" customWidth="1"/>
    <col min="3274" max="3274" width="24" customWidth="1"/>
    <col min="3275" max="3275" width="18.26953125" customWidth="1"/>
    <col min="3276" max="3276" width="20" customWidth="1"/>
    <col min="3277" max="3277" width="9.7265625" customWidth="1"/>
    <col min="3278" max="3278" width="18.81640625" customWidth="1"/>
    <col min="3279" max="3279" width="30.26953125" customWidth="1"/>
    <col min="3280" max="3280" width="24.453125" customWidth="1"/>
    <col min="3281" max="3281" width="19.54296875" customWidth="1"/>
    <col min="3282" max="3282" width="35.1796875" customWidth="1"/>
    <col min="3283" max="3283" width="10.1796875" customWidth="1"/>
    <col min="3284" max="3284" width="23.54296875" customWidth="1"/>
    <col min="3285" max="3285" width="28.54296875" customWidth="1"/>
    <col min="3286" max="3286" width="15.26953125" customWidth="1"/>
    <col min="3287" max="3287" width="14" customWidth="1"/>
    <col min="3288" max="3288" width="13.26953125" customWidth="1"/>
    <col min="3289" max="3289" width="27.1796875" customWidth="1"/>
    <col min="3290" max="3290" width="30.7265625" customWidth="1"/>
    <col min="3291" max="3291" width="35.81640625" customWidth="1"/>
    <col min="3292" max="3292" width="42.1796875" customWidth="1"/>
    <col min="3293" max="3293" width="11.81640625" customWidth="1"/>
    <col min="3294" max="3294" width="25.26953125" customWidth="1"/>
    <col min="3295" max="3295" width="15.7265625" customWidth="1"/>
    <col min="3296" max="3296" width="9.453125" customWidth="1"/>
    <col min="3297" max="3297" width="8" customWidth="1"/>
    <col min="3298" max="3298" width="24.7265625" customWidth="1"/>
    <col min="3299" max="3299" width="20.1796875" customWidth="1"/>
    <col min="3300" max="3300" width="20.453125" customWidth="1"/>
    <col min="3301" max="3301" width="22.81640625" customWidth="1"/>
    <col min="3302" max="3302" width="26.7265625" customWidth="1"/>
    <col min="3303" max="3303" width="7" customWidth="1"/>
    <col min="3304" max="3304" width="7.453125" customWidth="1"/>
    <col min="3305" max="3305" width="14.26953125" customWidth="1"/>
    <col min="3306" max="3306" width="19.1796875" customWidth="1"/>
    <col min="3307" max="3307" width="13.1796875" customWidth="1"/>
    <col min="3308" max="3308" width="21.81640625" customWidth="1"/>
    <col min="3309" max="3309" width="18.54296875" customWidth="1"/>
    <col min="3310" max="3310" width="26.1796875" customWidth="1"/>
    <col min="3311" max="3311" width="28.7265625" customWidth="1"/>
    <col min="3312" max="3312" width="14.7265625" customWidth="1"/>
    <col min="3313" max="3313" width="12.54296875" customWidth="1"/>
    <col min="3314" max="3314" width="37.54296875" customWidth="1"/>
    <col min="3315" max="3315" width="21.7265625" customWidth="1"/>
    <col min="3316" max="3316" width="26.54296875" customWidth="1"/>
    <col min="3317" max="3317" width="19.81640625" customWidth="1"/>
    <col min="3318" max="3318" width="28" customWidth="1"/>
    <col min="3319" max="3319" width="19.54296875" customWidth="1"/>
    <col min="3320" max="3320" width="21.1796875" customWidth="1"/>
    <col min="3321" max="3321" width="26.7265625" customWidth="1"/>
    <col min="3322" max="3322" width="10" customWidth="1"/>
    <col min="3323" max="3323" width="8.7265625" customWidth="1"/>
    <col min="3324" max="3324" width="24" customWidth="1"/>
    <col min="3325" max="3325" width="33.81640625" customWidth="1"/>
    <col min="3326" max="3326" width="7.26953125" customWidth="1"/>
    <col min="3327" max="3327" width="32.26953125" customWidth="1"/>
    <col min="3328" max="3328" width="19.54296875" customWidth="1"/>
    <col min="3329" max="3329" width="9" customWidth="1"/>
    <col min="3330" max="3330" width="20.1796875" customWidth="1"/>
    <col min="3331" max="3331" width="15.26953125" customWidth="1"/>
    <col min="3332" max="3332" width="16" customWidth="1"/>
    <col min="3333" max="3333" width="15.81640625" customWidth="1"/>
    <col min="3334" max="3334" width="14" customWidth="1"/>
    <col min="3335" max="3335" width="16" customWidth="1"/>
    <col min="3336" max="3336" width="18.81640625" customWidth="1"/>
    <col min="3337" max="3337" width="19.26953125" customWidth="1"/>
    <col min="3338" max="3338" width="32.81640625" customWidth="1"/>
    <col min="3339" max="3339" width="13.453125" customWidth="1"/>
    <col min="3340" max="3340" width="28" customWidth="1"/>
    <col min="3341" max="3341" width="27.54296875" customWidth="1"/>
    <col min="3342" max="3342" width="19.7265625" customWidth="1"/>
    <col min="3343" max="3343" width="18.1796875" customWidth="1"/>
    <col min="3344" max="3344" width="8.54296875" customWidth="1"/>
    <col min="3345" max="3345" width="24.453125" customWidth="1"/>
    <col min="3346" max="3346" width="20.1796875" customWidth="1"/>
    <col min="3347" max="3347" width="9.54296875" customWidth="1"/>
    <col min="3348" max="3348" width="17.54296875" customWidth="1"/>
    <col min="3349" max="3349" width="16.453125" customWidth="1"/>
    <col min="3350" max="3350" width="26.7265625" customWidth="1"/>
    <col min="3351" max="3351" width="21.7265625" customWidth="1"/>
    <col min="3352" max="3352" width="23.453125" customWidth="1"/>
    <col min="3353" max="3353" width="26.7265625" customWidth="1"/>
    <col min="3354" max="3354" width="11" customWidth="1"/>
    <col min="3355" max="3355" width="29" customWidth="1"/>
    <col min="3356" max="3356" width="19.54296875" customWidth="1"/>
    <col min="3357" max="3357" width="16" customWidth="1"/>
    <col min="3358" max="3358" width="17.7265625" customWidth="1"/>
    <col min="3359" max="3359" width="19" customWidth="1"/>
    <col min="3360" max="3360" width="35.81640625" customWidth="1"/>
    <col min="3361" max="3361" width="13.1796875" customWidth="1"/>
    <col min="3362" max="3362" width="19.453125" customWidth="1"/>
    <col min="3363" max="3363" width="11.26953125" customWidth="1"/>
    <col min="3364" max="3364" width="21.453125" customWidth="1"/>
    <col min="3365" max="3365" width="16.7265625" customWidth="1"/>
    <col min="3366" max="3366" width="14.81640625" customWidth="1"/>
    <col min="3367" max="3367" width="26.7265625" customWidth="1"/>
    <col min="3368" max="3368" width="13.81640625" customWidth="1"/>
    <col min="3369" max="3369" width="13.1796875" customWidth="1"/>
    <col min="3370" max="3370" width="17.54296875" customWidth="1"/>
    <col min="3371" max="3371" width="22.7265625" customWidth="1"/>
    <col min="3372" max="3372" width="15" customWidth="1"/>
    <col min="3373" max="3373" width="14.54296875" customWidth="1"/>
    <col min="3374" max="3374" width="24.7265625" customWidth="1"/>
    <col min="3375" max="3375" width="25.54296875" customWidth="1"/>
    <col min="3376" max="3376" width="24.54296875" customWidth="1"/>
    <col min="3377" max="3377" width="17.7265625" customWidth="1"/>
    <col min="3378" max="3378" width="24.54296875" customWidth="1"/>
    <col min="3379" max="3379" width="14.7265625" customWidth="1"/>
    <col min="3380" max="3380" width="22.7265625" customWidth="1"/>
    <col min="3381" max="3381" width="14" customWidth="1"/>
    <col min="3382" max="3382" width="15.26953125" customWidth="1"/>
    <col min="3383" max="3383" width="15.81640625" customWidth="1"/>
    <col min="3384" max="3384" width="30.54296875" customWidth="1"/>
    <col min="3385" max="3385" width="11.453125" customWidth="1"/>
    <col min="3386" max="3386" width="17.453125" customWidth="1"/>
    <col min="3387" max="3387" width="25.1796875" customWidth="1"/>
    <col min="3388" max="3388" width="7" customWidth="1"/>
    <col min="3389" max="3389" width="11.81640625" customWidth="1"/>
    <col min="3390" max="3390" width="12.81640625" customWidth="1"/>
    <col min="3391" max="3391" width="11" customWidth="1"/>
    <col min="3392" max="3392" width="28" customWidth="1"/>
    <col min="3393" max="3393" width="11" customWidth="1"/>
    <col min="3394" max="3394" width="35.54296875" customWidth="1"/>
    <col min="3395" max="3395" width="14.26953125" customWidth="1"/>
    <col min="3396" max="3396" width="18.7265625" customWidth="1"/>
    <col min="3397" max="3397" width="13.54296875" customWidth="1"/>
    <col min="3398" max="3398" width="15.7265625" customWidth="1"/>
    <col min="3399" max="3399" width="9" customWidth="1"/>
    <col min="3400" max="3400" width="17.54296875" customWidth="1"/>
    <col min="3401" max="3401" width="27.26953125" customWidth="1"/>
    <col min="3402" max="3402" width="8.81640625" customWidth="1"/>
    <col min="3403" max="3403" width="11.54296875" customWidth="1"/>
    <col min="3404" max="3404" width="9.54296875" customWidth="1"/>
    <col min="3405" max="3405" width="30" customWidth="1"/>
    <col min="3406" max="3406" width="11.1796875" customWidth="1"/>
    <col min="3407" max="3407" width="16.7265625" customWidth="1"/>
    <col min="3408" max="3408" width="29.453125" customWidth="1"/>
    <col min="3409" max="3409" width="23" customWidth="1"/>
    <col min="3410" max="3410" width="8.54296875" customWidth="1"/>
    <col min="3411" max="3411" width="9" customWidth="1"/>
    <col min="3412" max="3412" width="23.81640625" customWidth="1"/>
    <col min="3413" max="3413" width="25.1796875" customWidth="1"/>
    <col min="3414" max="3414" width="30.81640625" customWidth="1"/>
    <col min="3415" max="3415" width="24.54296875" customWidth="1"/>
    <col min="3416" max="3416" width="16.26953125" customWidth="1"/>
    <col min="3417" max="3417" width="10.453125" customWidth="1"/>
    <col min="3418" max="3418" width="32.54296875" customWidth="1"/>
    <col min="3419" max="3419" width="29.7265625" customWidth="1"/>
    <col min="3420" max="3420" width="14.7265625" customWidth="1"/>
    <col min="3421" max="3421" width="20.81640625" customWidth="1"/>
    <col min="3422" max="3422" width="22.7265625" customWidth="1"/>
    <col min="3423" max="3423" width="24" customWidth="1"/>
    <col min="3424" max="3424" width="27.1796875" customWidth="1"/>
    <col min="3425" max="3425" width="12.54296875" customWidth="1"/>
    <col min="3426" max="3426" width="25.54296875" customWidth="1"/>
    <col min="3427" max="3427" width="18.81640625" customWidth="1"/>
    <col min="3428" max="3428" width="19.1796875" customWidth="1"/>
    <col min="3429" max="3429" width="27.81640625" customWidth="1"/>
    <col min="3430" max="3430" width="11.81640625" customWidth="1"/>
    <col min="3431" max="3431" width="24.7265625" customWidth="1"/>
    <col min="3432" max="3432" width="21" customWidth="1"/>
    <col min="3433" max="3433" width="17" customWidth="1"/>
    <col min="3434" max="3434" width="21.453125" customWidth="1"/>
    <col min="3435" max="3436" width="16" customWidth="1"/>
    <col min="3437" max="3437" width="19.453125" customWidth="1"/>
    <col min="3438" max="3438" width="19" customWidth="1"/>
    <col min="3439" max="3439" width="26.26953125" customWidth="1"/>
    <col min="3440" max="3440" width="20" customWidth="1"/>
    <col min="3441" max="3441" width="22.453125" customWidth="1"/>
    <col min="3442" max="3442" width="21" customWidth="1"/>
    <col min="3443" max="3443" width="28.26953125" customWidth="1"/>
    <col min="3444" max="3444" width="15.7265625" customWidth="1"/>
    <col min="3445" max="3445" width="23.453125" customWidth="1"/>
    <col min="3446" max="3446" width="27.54296875" customWidth="1"/>
    <col min="3447" max="3447" width="22.1796875" customWidth="1"/>
    <col min="3448" max="3448" width="28.7265625" customWidth="1"/>
    <col min="3449" max="3449" width="25.1796875" customWidth="1"/>
    <col min="3450" max="3450" width="21.81640625" customWidth="1"/>
    <col min="3451" max="3451" width="29.7265625" customWidth="1"/>
    <col min="3452" max="3452" width="30" customWidth="1"/>
    <col min="3453" max="3453" width="14.7265625" customWidth="1"/>
    <col min="3454" max="3454" width="19" customWidth="1"/>
    <col min="3455" max="3455" width="26.26953125" customWidth="1"/>
    <col min="3456" max="3456" width="14" customWidth="1"/>
    <col min="3457" max="3457" width="34.54296875" customWidth="1"/>
    <col min="3458" max="3459" width="18" customWidth="1"/>
    <col min="3460" max="3460" width="23.453125" customWidth="1"/>
    <col min="3461" max="3461" width="18" customWidth="1"/>
    <col min="3462" max="3462" width="9.54296875" customWidth="1"/>
    <col min="3463" max="3463" width="22.81640625" customWidth="1"/>
    <col min="3464" max="3464" width="18.81640625" customWidth="1"/>
    <col min="3465" max="3465" width="19.453125" customWidth="1"/>
    <col min="3466" max="3466" width="15.26953125" customWidth="1"/>
    <col min="3467" max="3467" width="26.1796875" customWidth="1"/>
    <col min="3468" max="3468" width="25.1796875" customWidth="1"/>
    <col min="3469" max="3469" width="14.1796875" customWidth="1"/>
    <col min="3470" max="3470" width="15.453125" customWidth="1"/>
    <col min="3471" max="3471" width="19.1796875" customWidth="1"/>
    <col min="3472" max="3472" width="17.54296875" customWidth="1"/>
    <col min="3473" max="3473" width="20" customWidth="1"/>
    <col min="3474" max="3474" width="26.7265625" customWidth="1"/>
    <col min="3475" max="3475" width="24.1796875" customWidth="1"/>
    <col min="3476" max="3476" width="24.7265625" customWidth="1"/>
    <col min="3477" max="3477" width="30" customWidth="1"/>
    <col min="3478" max="3478" width="20" customWidth="1"/>
    <col min="3479" max="3479" width="25.7265625" customWidth="1"/>
    <col min="3480" max="3480" width="27.1796875" customWidth="1"/>
    <col min="3481" max="3481" width="25.7265625" customWidth="1"/>
    <col min="3482" max="3482" width="25.1796875" customWidth="1"/>
    <col min="3483" max="3483" width="36.453125" customWidth="1"/>
    <col min="3484" max="3484" width="27.54296875" customWidth="1"/>
    <col min="3485" max="3485" width="23.26953125" customWidth="1"/>
    <col min="3486" max="3486" width="9.7265625" customWidth="1"/>
    <col min="3487" max="3487" width="31.81640625" customWidth="1"/>
    <col min="3488" max="3488" width="28.54296875" customWidth="1"/>
    <col min="3489" max="3489" width="22.453125" customWidth="1"/>
    <col min="3490" max="3490" width="22.1796875" customWidth="1"/>
    <col min="3491" max="3491" width="22.54296875" customWidth="1"/>
    <col min="3492" max="3492" width="22.81640625" customWidth="1"/>
    <col min="3493" max="3493" width="18" customWidth="1"/>
    <col min="3494" max="3494" width="22.54296875" customWidth="1"/>
    <col min="3495" max="3495" width="14" customWidth="1"/>
    <col min="3496" max="3496" width="26.453125" customWidth="1"/>
    <col min="3497" max="3497" width="22.26953125" customWidth="1"/>
    <col min="3498" max="3498" width="19.26953125" customWidth="1"/>
    <col min="3499" max="3499" width="22" customWidth="1"/>
    <col min="3500" max="3500" width="27" customWidth="1"/>
    <col min="3501" max="3501" width="14.1796875" customWidth="1"/>
    <col min="3502" max="3502" width="26.7265625" customWidth="1"/>
    <col min="3503" max="3503" width="18.81640625" customWidth="1"/>
    <col min="3504" max="3504" width="14" customWidth="1"/>
    <col min="3505" max="3505" width="13.26953125" customWidth="1"/>
    <col min="3506" max="3506" width="27" customWidth="1"/>
    <col min="3507" max="3507" width="11.54296875" customWidth="1"/>
    <col min="3508" max="3508" width="18.453125" customWidth="1"/>
    <col min="3509" max="3509" width="33.26953125" customWidth="1"/>
    <col min="3510" max="3510" width="25.54296875" customWidth="1"/>
    <col min="3511" max="3511" width="16.54296875" customWidth="1"/>
    <col min="3512" max="3512" width="23.26953125" customWidth="1"/>
    <col min="3513" max="3513" width="28.7265625" customWidth="1"/>
    <col min="3514" max="3514" width="22.453125" customWidth="1"/>
    <col min="3515" max="3516" width="14.1796875" customWidth="1"/>
    <col min="3517" max="3517" width="23.81640625" customWidth="1"/>
    <col min="3518" max="3518" width="13.81640625" customWidth="1"/>
    <col min="3519" max="3519" width="20.26953125" customWidth="1"/>
    <col min="3520" max="3520" width="17" customWidth="1"/>
    <col min="3521" max="3521" width="7" customWidth="1"/>
    <col min="3522" max="3522" width="33.1796875" customWidth="1"/>
    <col min="3523" max="3523" width="21" customWidth="1"/>
    <col min="3524" max="3524" width="16.54296875" customWidth="1"/>
    <col min="3525" max="3525" width="7" customWidth="1"/>
    <col min="3526" max="3526" width="21.81640625" customWidth="1"/>
    <col min="3527" max="3527" width="8" customWidth="1"/>
    <col min="3528" max="3528" width="12.54296875" customWidth="1"/>
    <col min="3529" max="3529" width="17.7265625" customWidth="1"/>
    <col min="3530" max="3530" width="32.26953125" customWidth="1"/>
    <col min="3531" max="3531" width="7" customWidth="1"/>
    <col min="3532" max="3532" width="11.54296875" customWidth="1"/>
    <col min="3533" max="3533" width="24.81640625" customWidth="1"/>
    <col min="3534" max="3534" width="30" customWidth="1"/>
    <col min="3535" max="3535" width="13.1796875" customWidth="1"/>
    <col min="3536" max="3536" width="32.1796875" customWidth="1"/>
    <col min="3537" max="3537" width="11.54296875" customWidth="1"/>
    <col min="3538" max="3538" width="15.81640625" customWidth="1"/>
    <col min="3539" max="3539" width="26.54296875" customWidth="1"/>
    <col min="3540" max="3540" width="11.54296875" customWidth="1"/>
    <col min="3541" max="3541" width="16" customWidth="1"/>
    <col min="3542" max="3542" width="28.54296875" customWidth="1"/>
    <col min="3543" max="3543" width="28.81640625" customWidth="1"/>
    <col min="3544" max="3544" width="14.7265625" customWidth="1"/>
    <col min="3545" max="3545" width="28.26953125" customWidth="1"/>
    <col min="3546" max="3546" width="16.453125" customWidth="1"/>
    <col min="3547" max="3547" width="30.453125" customWidth="1"/>
    <col min="3548" max="3548" width="16.1796875" customWidth="1"/>
    <col min="3549" max="3550" width="10.81640625" customWidth="1"/>
    <col min="3551" max="3551" width="31" customWidth="1"/>
    <col min="3552" max="3552" width="16.81640625" customWidth="1"/>
    <col min="3553" max="3553" width="22" customWidth="1"/>
    <col min="3554" max="3554" width="27.81640625" customWidth="1"/>
    <col min="3555" max="3555" width="20.453125" customWidth="1"/>
    <col min="3556" max="3556" width="18.81640625" customWidth="1"/>
    <col min="3557" max="3557" width="14.81640625" customWidth="1"/>
    <col min="3558" max="3558" width="10.26953125" customWidth="1"/>
    <col min="3559" max="3559" width="8" customWidth="1"/>
    <col min="3560" max="3560" width="10.26953125" customWidth="1"/>
    <col min="3561" max="3561" width="27.453125" customWidth="1"/>
    <col min="3562" max="3562" width="31.54296875" customWidth="1"/>
    <col min="3563" max="3563" width="13.81640625" customWidth="1"/>
    <col min="3564" max="3564" width="31" customWidth="1"/>
    <col min="3565" max="3565" width="18.81640625" customWidth="1"/>
    <col min="3566" max="3566" width="18.453125" customWidth="1"/>
    <col min="3567" max="3567" width="32.54296875" customWidth="1"/>
    <col min="3568" max="3568" width="20.26953125" customWidth="1"/>
    <col min="3569" max="3569" width="14.1796875" customWidth="1"/>
    <col min="3570" max="3570" width="19.81640625" customWidth="1"/>
    <col min="3571" max="3571" width="36.7265625" customWidth="1"/>
    <col min="3572" max="3572" width="14" customWidth="1"/>
    <col min="3573" max="3573" width="13.26953125" customWidth="1"/>
    <col min="3574" max="3574" width="24.81640625" customWidth="1"/>
    <col min="3575" max="3575" width="21.54296875" customWidth="1"/>
    <col min="3576" max="3576" width="21.453125" customWidth="1"/>
    <col min="3577" max="3577" width="30.453125" customWidth="1"/>
    <col min="3578" max="3578" width="25.7265625" customWidth="1"/>
    <col min="3579" max="3579" width="13.26953125" customWidth="1"/>
    <col min="3580" max="3580" width="38.7265625" customWidth="1"/>
    <col min="3581" max="3581" width="7" customWidth="1"/>
    <col min="3582" max="3582" width="9.54296875" customWidth="1"/>
    <col min="3583" max="3583" width="29.81640625" customWidth="1"/>
    <col min="3584" max="3584" width="13.7265625" customWidth="1"/>
    <col min="3585" max="3585" width="24.453125" customWidth="1"/>
    <col min="3586" max="3586" width="16.26953125" customWidth="1"/>
    <col min="3587" max="3587" width="12.26953125" customWidth="1"/>
    <col min="3588" max="3588" width="10.1796875" customWidth="1"/>
    <col min="3589" max="3589" width="17.26953125" customWidth="1"/>
    <col min="3590" max="3590" width="11.453125" customWidth="1"/>
    <col min="3591" max="3591" width="27.81640625" customWidth="1"/>
    <col min="3592" max="3592" width="23.7265625" customWidth="1"/>
    <col min="3593" max="3593" width="7.453125" customWidth="1"/>
    <col min="3594" max="3594" width="19.453125" customWidth="1"/>
    <col min="3595" max="3595" width="17.54296875" customWidth="1"/>
    <col min="3596" max="3596" width="18.7265625" customWidth="1"/>
    <col min="3597" max="3597" width="12.26953125" customWidth="1"/>
    <col min="3598" max="3598" width="21.54296875" customWidth="1"/>
    <col min="3599" max="3599" width="29" customWidth="1"/>
    <col min="3600" max="3600" width="23.26953125" customWidth="1"/>
    <col min="3601" max="3601" width="14.26953125" customWidth="1"/>
    <col min="3602" max="3602" width="24.1796875" customWidth="1"/>
    <col min="3603" max="3603" width="26.81640625" customWidth="1"/>
    <col min="3604" max="3604" width="10.1796875" customWidth="1"/>
    <col min="3605" max="3605" width="24" customWidth="1"/>
    <col min="3606" max="3606" width="17" customWidth="1"/>
    <col min="3607" max="3607" width="14.453125" customWidth="1"/>
    <col min="3608" max="3608" width="16.81640625" customWidth="1"/>
    <col min="3609" max="3609" width="15.453125" customWidth="1"/>
    <col min="3610" max="3610" width="14" customWidth="1"/>
    <col min="3611" max="3611" width="8" customWidth="1"/>
    <col min="3612" max="3612" width="23.26953125" customWidth="1"/>
    <col min="3613" max="3613" width="19.7265625" customWidth="1"/>
    <col min="3614" max="3614" width="24.1796875" customWidth="1"/>
    <col min="3615" max="3615" width="24" customWidth="1"/>
    <col min="3616" max="3616" width="23.453125" customWidth="1"/>
    <col min="3617" max="3617" width="26.453125" customWidth="1"/>
    <col min="3618" max="3618" width="11.81640625" customWidth="1"/>
    <col min="3619" max="3619" width="36.26953125" customWidth="1"/>
    <col min="3620" max="3620" width="29.1796875" customWidth="1"/>
    <col min="3621" max="3621" width="36.26953125" customWidth="1"/>
    <col min="3622" max="3622" width="23" customWidth="1"/>
    <col min="3623" max="3623" width="13.81640625" customWidth="1"/>
    <col min="3624" max="3624" width="36.26953125" customWidth="1"/>
    <col min="3625" max="3625" width="19.1796875" customWidth="1"/>
    <col min="3626" max="3626" width="25.7265625" customWidth="1"/>
    <col min="3627" max="3627" width="7" customWidth="1"/>
    <col min="3628" max="3628" width="32.7265625" customWidth="1"/>
    <col min="3629" max="3629" width="23.26953125" customWidth="1"/>
    <col min="3630" max="3630" width="17.26953125" customWidth="1"/>
    <col min="3631" max="3631" width="21.54296875" customWidth="1"/>
    <col min="3632" max="3632" width="11.1796875" customWidth="1"/>
    <col min="3633" max="3633" width="14.1796875" customWidth="1"/>
    <col min="3634" max="3634" width="15.26953125" customWidth="1"/>
    <col min="3635" max="3635" width="11.81640625" customWidth="1"/>
    <col min="3636" max="3636" width="22.81640625" customWidth="1"/>
    <col min="3637" max="3637" width="17.7265625" customWidth="1"/>
    <col min="3638" max="3638" width="17.54296875" customWidth="1"/>
    <col min="3639" max="3639" width="31.7265625" customWidth="1"/>
    <col min="3640" max="3640" width="13.1796875" customWidth="1"/>
    <col min="3641" max="3641" width="25.54296875" customWidth="1"/>
    <col min="3642" max="3642" width="24.26953125" customWidth="1"/>
    <col min="3643" max="3643" width="27.54296875" customWidth="1"/>
    <col min="3644" max="3644" width="20.7265625" customWidth="1"/>
    <col min="3645" max="3645" width="29" customWidth="1"/>
    <col min="3646" max="3646" width="22.26953125" customWidth="1"/>
    <col min="3647" max="3647" width="21" customWidth="1"/>
    <col min="3648" max="3648" width="18.453125" customWidth="1"/>
    <col min="3649" max="3649" width="22.26953125" customWidth="1"/>
    <col min="3650" max="3650" width="13.26953125" customWidth="1"/>
    <col min="3651" max="3651" width="30" customWidth="1"/>
    <col min="3652" max="3652" width="23.453125" customWidth="1"/>
    <col min="3653" max="3653" width="28" customWidth="1"/>
    <col min="3654" max="3654" width="22.54296875" customWidth="1"/>
    <col min="3655" max="3655" width="29.7265625" customWidth="1"/>
    <col min="3656" max="3656" width="14.1796875" customWidth="1"/>
    <col min="3657" max="3657" width="27" customWidth="1"/>
    <col min="3658" max="3658" width="31.54296875" customWidth="1"/>
    <col min="3659" max="3659" width="26.1796875" customWidth="1"/>
    <col min="3660" max="3660" width="22.7265625" customWidth="1"/>
    <col min="3661" max="3661" width="18.81640625" customWidth="1"/>
    <col min="3662" max="3662" width="9.7265625" customWidth="1"/>
    <col min="3663" max="3663" width="23.1796875" customWidth="1"/>
    <col min="3664" max="3664" width="18" customWidth="1"/>
    <col min="3665" max="3665" width="27.1796875" customWidth="1"/>
    <col min="3666" max="3666" width="12.26953125" customWidth="1"/>
    <col min="3667" max="3667" width="16.81640625" customWidth="1"/>
    <col min="3668" max="3668" width="15.81640625" customWidth="1"/>
    <col min="3669" max="3669" width="23.81640625" customWidth="1"/>
    <col min="3670" max="3670" width="27.81640625" customWidth="1"/>
    <col min="3671" max="3671" width="26.26953125" customWidth="1"/>
    <col min="3672" max="3672" width="10.81640625" customWidth="1"/>
    <col min="3673" max="3673" width="32.54296875" customWidth="1"/>
    <col min="3674" max="3674" width="26.1796875" customWidth="1"/>
    <col min="3675" max="3676" width="30.54296875" customWidth="1"/>
    <col min="3677" max="3677" width="8" customWidth="1"/>
    <col min="3678" max="3678" width="25.54296875" customWidth="1"/>
    <col min="3679" max="3679" width="12.7265625" customWidth="1"/>
    <col min="3680" max="3680" width="34.7265625" customWidth="1"/>
    <col min="3681" max="3681" width="19.453125" customWidth="1"/>
    <col min="3682" max="3682" width="18.26953125" customWidth="1"/>
    <col min="3683" max="3683" width="24.81640625" customWidth="1"/>
    <col min="3684" max="3684" width="30.453125" customWidth="1"/>
    <col min="3685" max="3685" width="19.7265625" customWidth="1"/>
    <col min="3686" max="3686" width="29.1796875" customWidth="1"/>
    <col min="3687" max="3687" width="15.453125" customWidth="1"/>
    <col min="3688" max="3688" width="15.81640625" customWidth="1"/>
    <col min="3689" max="3689" width="26.453125" customWidth="1"/>
    <col min="3690" max="3690" width="30.1796875" customWidth="1"/>
    <col min="3691" max="3691" width="15.81640625" customWidth="1"/>
    <col min="3692" max="3692" width="16.7265625" customWidth="1"/>
    <col min="3693" max="3693" width="30.453125" customWidth="1"/>
    <col min="3694" max="3694" width="12.54296875" customWidth="1"/>
    <col min="3695" max="3695" width="14.26953125" customWidth="1"/>
    <col min="3696" max="3696" width="9.81640625" customWidth="1"/>
    <col min="3697" max="3697" width="12.453125" customWidth="1"/>
    <col min="3698" max="3698" width="28.54296875" customWidth="1"/>
    <col min="3699" max="3699" width="30.7265625" customWidth="1"/>
    <col min="3700" max="3700" width="21.453125" customWidth="1"/>
    <col min="3701" max="3701" width="32.26953125" customWidth="1"/>
    <col min="3702" max="3702" width="22.54296875" customWidth="1"/>
    <col min="3703" max="3703" width="24.26953125" customWidth="1"/>
    <col min="3704" max="3704" width="23.54296875" customWidth="1"/>
    <col min="3705" max="3705" width="27.453125" customWidth="1"/>
    <col min="3706" max="3706" width="14.26953125" customWidth="1"/>
    <col min="3707" max="3707" width="24.453125" customWidth="1"/>
    <col min="3708" max="3708" width="31.1796875" customWidth="1"/>
    <col min="3709" max="3709" width="13.26953125" customWidth="1"/>
    <col min="3710" max="3710" width="18.7265625" customWidth="1"/>
    <col min="3711" max="3711" width="32.81640625" customWidth="1"/>
    <col min="3712" max="3712" width="13.7265625" customWidth="1"/>
    <col min="3713" max="3713" width="12.54296875" customWidth="1"/>
    <col min="3714" max="3714" width="30.54296875" customWidth="1"/>
    <col min="3715" max="3715" width="20" customWidth="1"/>
    <col min="3716" max="3716" width="18.7265625" customWidth="1"/>
    <col min="3717" max="3717" width="11.81640625" customWidth="1"/>
    <col min="3718" max="3718" width="15" customWidth="1"/>
    <col min="3719" max="3719" width="25.1796875" customWidth="1"/>
    <col min="3720" max="3720" width="10.1796875" customWidth="1"/>
    <col min="3721" max="3721" width="23.26953125" customWidth="1"/>
    <col min="3722" max="3722" width="13.26953125" customWidth="1"/>
    <col min="3723" max="3723" width="14.453125" customWidth="1"/>
    <col min="3724" max="3724" width="16.54296875" customWidth="1"/>
    <col min="3725" max="3725" width="21" customWidth="1"/>
    <col min="3726" max="3726" width="16.81640625" customWidth="1"/>
    <col min="3727" max="3727" width="38.7265625" customWidth="1"/>
    <col min="3728" max="3728" width="19" customWidth="1"/>
    <col min="3729" max="3729" width="14.81640625" customWidth="1"/>
    <col min="3730" max="3730" width="20.453125" customWidth="1"/>
    <col min="3731" max="3731" width="25.81640625" customWidth="1"/>
    <col min="3732" max="3732" width="37" customWidth="1"/>
    <col min="3733" max="3733" width="26.1796875" customWidth="1"/>
    <col min="3734" max="3735" width="20.54296875" customWidth="1"/>
    <col min="3736" max="3736" width="25.54296875" customWidth="1"/>
    <col min="3737" max="3737" width="8" customWidth="1"/>
    <col min="3738" max="3738" width="11.453125" customWidth="1"/>
    <col min="3739" max="3739" width="16.453125" customWidth="1"/>
    <col min="3740" max="3740" width="10.81640625" customWidth="1"/>
    <col min="3741" max="3741" width="9.81640625" customWidth="1"/>
    <col min="3742" max="3742" width="25.54296875" customWidth="1"/>
    <col min="3743" max="3743" width="14.81640625" customWidth="1"/>
    <col min="3744" max="3744" width="16.54296875" customWidth="1"/>
    <col min="3745" max="3745" width="24.81640625" customWidth="1"/>
    <col min="3746" max="3746" width="11.453125" customWidth="1"/>
    <col min="3747" max="3747" width="14.54296875" customWidth="1"/>
    <col min="3748" max="3748" width="21.81640625" customWidth="1"/>
    <col min="3749" max="3749" width="20.7265625" customWidth="1"/>
    <col min="3750" max="3750" width="12.453125" customWidth="1"/>
    <col min="3751" max="3751" width="13.26953125" customWidth="1"/>
    <col min="3752" max="3752" width="12.453125" customWidth="1"/>
    <col min="3753" max="3753" width="18.81640625" customWidth="1"/>
    <col min="3754" max="3754" width="14.54296875" customWidth="1"/>
    <col min="3755" max="3755" width="20.453125" customWidth="1"/>
    <col min="3756" max="3756" width="17.453125" customWidth="1"/>
    <col min="3757" max="3757" width="21.453125" customWidth="1"/>
    <col min="3758" max="3758" width="27.54296875" customWidth="1"/>
    <col min="3759" max="3759" width="12.1796875" customWidth="1"/>
    <col min="3760" max="3760" width="22.81640625" customWidth="1"/>
    <col min="3761" max="3761" width="17.26953125" customWidth="1"/>
    <col min="3762" max="3762" width="10.453125" customWidth="1"/>
    <col min="3763" max="3763" width="23.81640625" customWidth="1"/>
    <col min="3764" max="3764" width="11.1796875" customWidth="1"/>
    <col min="3765" max="3765" width="14.26953125" customWidth="1"/>
    <col min="3766" max="3766" width="20.26953125" customWidth="1"/>
    <col min="3767" max="3767" width="10" customWidth="1"/>
    <col min="3768" max="3768" width="22.26953125" customWidth="1"/>
    <col min="3769" max="3769" width="15.81640625" customWidth="1"/>
    <col min="3770" max="3770" width="22.54296875" customWidth="1"/>
    <col min="3771" max="3771" width="23.453125" customWidth="1"/>
    <col min="3772" max="3772" width="7.1796875" customWidth="1"/>
    <col min="3773" max="3773" width="14.1796875" customWidth="1"/>
    <col min="3774" max="3774" width="11.7265625" customWidth="1"/>
    <col min="3775" max="3775" width="22.54296875" customWidth="1"/>
    <col min="3776" max="3776" width="20.54296875" customWidth="1"/>
    <col min="3777" max="3777" width="20.1796875" customWidth="1"/>
    <col min="3778" max="3778" width="12.453125" customWidth="1"/>
    <col min="3779" max="3779" width="8" customWidth="1"/>
    <col min="3780" max="3780" width="12.54296875" customWidth="1"/>
    <col min="3781" max="3781" width="7.1796875" customWidth="1"/>
    <col min="3782" max="3782" width="17" customWidth="1"/>
    <col min="3783" max="3783" width="25" customWidth="1"/>
    <col min="3784" max="3784" width="24.1796875" customWidth="1"/>
    <col min="3785" max="3785" width="18.7265625" customWidth="1"/>
    <col min="3786" max="3786" width="31" customWidth="1"/>
    <col min="3787" max="3787" width="25.26953125" customWidth="1"/>
    <col min="3788" max="3788" width="23" customWidth="1"/>
    <col min="3789" max="3789" width="29.7265625" customWidth="1"/>
    <col min="3790" max="3790" width="26.453125" customWidth="1"/>
    <col min="3791" max="3791" width="29.81640625" customWidth="1"/>
    <col min="3792" max="3792" width="9" customWidth="1"/>
    <col min="3793" max="3793" width="13.26953125" customWidth="1"/>
    <col min="3794" max="3794" width="25.54296875" customWidth="1"/>
    <col min="3795" max="3795" width="11.26953125" customWidth="1"/>
    <col min="3796" max="3796" width="15.54296875" customWidth="1"/>
    <col min="3797" max="3797" width="15" customWidth="1"/>
    <col min="3798" max="3798" width="31" customWidth="1"/>
    <col min="3799" max="3799" width="20.54296875" customWidth="1"/>
    <col min="3800" max="3800" width="19.453125" customWidth="1"/>
    <col min="3801" max="3801" width="12.81640625" customWidth="1"/>
    <col min="3802" max="3802" width="7.81640625" customWidth="1"/>
    <col min="3803" max="3803" width="24.1796875" customWidth="1"/>
    <col min="3804" max="3804" width="7" customWidth="1"/>
    <col min="3805" max="3805" width="19.1796875" customWidth="1"/>
    <col min="3806" max="3806" width="22.7265625" customWidth="1"/>
    <col min="3807" max="3807" width="27.54296875" customWidth="1"/>
    <col min="3808" max="3808" width="17.81640625" customWidth="1"/>
    <col min="3809" max="3809" width="15.54296875" customWidth="1"/>
    <col min="3810" max="3810" width="13.1796875" customWidth="1"/>
    <col min="3811" max="3811" width="23.26953125" customWidth="1"/>
    <col min="3812" max="3812" width="37.54296875" customWidth="1"/>
    <col min="3813" max="3813" width="26.7265625" customWidth="1"/>
    <col min="3814" max="3814" width="24.7265625" customWidth="1"/>
    <col min="3815" max="3815" width="30.81640625" customWidth="1"/>
    <col min="3816" max="3816" width="32.7265625" customWidth="1"/>
    <col min="3817" max="3817" width="23.1796875" customWidth="1"/>
    <col min="3818" max="3818" width="16.1796875" customWidth="1"/>
    <col min="3819" max="3819" width="32" customWidth="1"/>
    <col min="3820" max="3820" width="24.26953125" customWidth="1"/>
    <col min="3821" max="3821" width="25.81640625" customWidth="1"/>
    <col min="3822" max="3822" width="7" customWidth="1"/>
    <col min="3823" max="3823" width="19.1796875" customWidth="1"/>
    <col min="3824" max="3824" width="11.453125" customWidth="1"/>
    <col min="3825" max="3825" width="22.453125" customWidth="1"/>
    <col min="3826" max="3826" width="10" customWidth="1"/>
    <col min="3827" max="3827" width="16.54296875" customWidth="1"/>
    <col min="3828" max="3828" width="27" customWidth="1"/>
    <col min="3829" max="3829" width="21.54296875" customWidth="1"/>
    <col min="3830" max="3830" width="21.7265625" customWidth="1"/>
    <col min="3831" max="3831" width="17.54296875" customWidth="1"/>
    <col min="3832" max="3832" width="37.1796875" customWidth="1"/>
    <col min="3833" max="3833" width="21.453125" customWidth="1"/>
    <col min="3834" max="3834" width="21.54296875" customWidth="1"/>
    <col min="3835" max="3835" width="26.453125" customWidth="1"/>
    <col min="3836" max="3836" width="13.54296875" customWidth="1"/>
    <col min="3837" max="3837" width="36" customWidth="1"/>
    <col min="3838" max="3838" width="25.54296875" customWidth="1"/>
    <col min="3839" max="3839" width="24.81640625" customWidth="1"/>
    <col min="3840" max="3840" width="23.81640625" customWidth="1"/>
    <col min="3841" max="3841" width="16.81640625" customWidth="1"/>
    <col min="3842" max="3842" width="29.453125" customWidth="1"/>
    <col min="3843" max="3843" width="37" customWidth="1"/>
    <col min="3844" max="3844" width="17.7265625" customWidth="1"/>
    <col min="3845" max="3845" width="17.81640625" customWidth="1"/>
    <col min="3846" max="3846" width="23.81640625" customWidth="1"/>
    <col min="3847" max="3847" width="27.1796875" customWidth="1"/>
    <col min="3848" max="3848" width="17.54296875" customWidth="1"/>
    <col min="3849" max="3849" width="34.7265625" customWidth="1"/>
    <col min="3850" max="3850" width="23" customWidth="1"/>
    <col min="3851" max="3851" width="19.54296875" customWidth="1"/>
    <col min="3852" max="3852" width="26.1796875" customWidth="1"/>
    <col min="3853" max="3853" width="27" customWidth="1"/>
    <col min="3854" max="3854" width="18.453125" customWidth="1"/>
    <col min="3855" max="3855" width="13.26953125" customWidth="1"/>
    <col min="3856" max="3856" width="17.54296875" customWidth="1"/>
    <col min="3857" max="3857" width="19.7265625" customWidth="1"/>
    <col min="3858" max="3858" width="31" customWidth="1"/>
    <col min="3859" max="3859" width="11.1796875" customWidth="1"/>
    <col min="3860" max="3860" width="9.1796875" customWidth="1"/>
    <col min="3861" max="3861" width="10" customWidth="1"/>
    <col min="3862" max="3862" width="15.26953125" customWidth="1"/>
    <col min="3863" max="3863" width="20.26953125" customWidth="1"/>
    <col min="3864" max="3864" width="26.7265625" customWidth="1"/>
    <col min="3865" max="3865" width="26.54296875" customWidth="1"/>
    <col min="3866" max="3866" width="24.7265625" customWidth="1"/>
    <col min="3867" max="3867" width="24.81640625" customWidth="1"/>
    <col min="3868" max="3868" width="24.7265625" customWidth="1"/>
    <col min="3869" max="3869" width="20.26953125" customWidth="1"/>
    <col min="3870" max="3870" width="20.1796875" customWidth="1"/>
    <col min="3871" max="3871" width="23.7265625" customWidth="1"/>
    <col min="3872" max="3872" width="31.81640625" customWidth="1"/>
    <col min="3873" max="3873" width="30.26953125" customWidth="1"/>
    <col min="3874" max="3874" width="16.54296875" customWidth="1"/>
    <col min="3875" max="3875" width="23.54296875" customWidth="1"/>
    <col min="3876" max="3876" width="20.7265625" customWidth="1"/>
    <col min="3877" max="3877" width="31.453125" customWidth="1"/>
    <col min="3878" max="3878" width="17" customWidth="1"/>
    <col min="3879" max="3879" width="36.7265625" customWidth="1"/>
    <col min="3880" max="3880" width="20" customWidth="1"/>
    <col min="3881" max="3881" width="28" customWidth="1"/>
    <col min="3882" max="3882" width="18" customWidth="1"/>
    <col min="3883" max="3883" width="16.81640625" customWidth="1"/>
    <col min="3884" max="3884" width="27.26953125" customWidth="1"/>
    <col min="3885" max="3885" width="29.7265625" customWidth="1"/>
    <col min="3886" max="3886" width="38" customWidth="1"/>
    <col min="3887" max="3887" width="35.81640625" customWidth="1"/>
    <col min="3888" max="3888" width="19.7265625" customWidth="1"/>
    <col min="3889" max="3889" width="28.7265625" customWidth="1"/>
    <col min="3890" max="3890" width="28.453125" customWidth="1"/>
    <col min="3891" max="3891" width="20.1796875" customWidth="1"/>
    <col min="3892" max="3892" width="18.26953125" customWidth="1"/>
    <col min="3893" max="3893" width="11.26953125" customWidth="1"/>
    <col min="3894" max="3894" width="23.81640625" customWidth="1"/>
    <col min="3895" max="3895" width="31.7265625" customWidth="1"/>
    <col min="3896" max="3896" width="8" customWidth="1"/>
    <col min="3897" max="3897" width="9.453125" customWidth="1"/>
    <col min="3898" max="3898" width="15.1796875" customWidth="1"/>
    <col min="3899" max="3899" width="31.7265625" customWidth="1"/>
    <col min="3900" max="3901" width="8" customWidth="1"/>
    <col min="3902" max="3902" width="18.1796875" customWidth="1"/>
    <col min="3903" max="3903" width="17.453125" customWidth="1"/>
    <col min="3904" max="3904" width="24.7265625" customWidth="1"/>
    <col min="3905" max="3905" width="29" customWidth="1"/>
    <col min="3906" max="3906" width="19.1796875" customWidth="1"/>
    <col min="3907" max="3907" width="22.54296875" customWidth="1"/>
    <col min="3908" max="3908" width="14.81640625" customWidth="1"/>
    <col min="3909" max="3909" width="30.26953125" customWidth="1"/>
    <col min="3910" max="3910" width="26.7265625" customWidth="1"/>
    <col min="3911" max="3911" width="18.453125" customWidth="1"/>
    <col min="3912" max="3912" width="29.26953125" customWidth="1"/>
    <col min="3913" max="3913" width="11.26953125" customWidth="1"/>
    <col min="3914" max="3914" width="18.7265625" customWidth="1"/>
    <col min="3915" max="3915" width="20.54296875" customWidth="1"/>
    <col min="3916" max="3916" width="13.453125" customWidth="1"/>
    <col min="3917" max="3917" width="39.453125" customWidth="1"/>
    <col min="3918" max="3918" width="12.1796875" customWidth="1"/>
    <col min="3919" max="3919" width="18" customWidth="1"/>
    <col min="3920" max="3920" width="17.26953125" customWidth="1"/>
    <col min="3921" max="3921" width="13.7265625" customWidth="1"/>
    <col min="3922" max="3922" width="28.7265625" customWidth="1"/>
    <col min="3923" max="3923" width="19.453125" customWidth="1"/>
    <col min="3924" max="3924" width="11.54296875" customWidth="1"/>
    <col min="3925" max="3925" width="21.81640625" customWidth="1"/>
    <col min="3926" max="3926" width="13.1796875" customWidth="1"/>
    <col min="3927" max="3927" width="10.7265625" customWidth="1"/>
    <col min="3928" max="3928" width="39.26953125" customWidth="1"/>
    <col min="3929" max="3929" width="27.81640625" customWidth="1"/>
    <col min="3930" max="3930" width="14.1796875" customWidth="1"/>
    <col min="3931" max="3931" width="14.453125" customWidth="1"/>
    <col min="3932" max="3932" width="28.7265625" customWidth="1"/>
    <col min="3933" max="3933" width="25.54296875" customWidth="1"/>
    <col min="3934" max="3934" width="31.1796875" customWidth="1"/>
    <col min="3935" max="3935" width="25.54296875" customWidth="1"/>
    <col min="3936" max="3936" width="18.26953125" customWidth="1"/>
    <col min="3937" max="3937" width="7" customWidth="1"/>
    <col min="3938" max="3938" width="7.1796875" customWidth="1"/>
    <col min="3939" max="3939" width="10.81640625" customWidth="1"/>
    <col min="3940" max="3940" width="17.81640625" customWidth="1"/>
    <col min="3941" max="3941" width="34.81640625" customWidth="1"/>
    <col min="3942" max="3942" width="22.54296875" customWidth="1"/>
    <col min="3943" max="3943" width="38" customWidth="1"/>
    <col min="3944" max="3944" width="17.26953125" customWidth="1"/>
    <col min="3945" max="3945" width="20.26953125" customWidth="1"/>
    <col min="3946" max="3946" width="31.26953125" customWidth="1"/>
    <col min="3947" max="3947" width="12.1796875" customWidth="1"/>
    <col min="3948" max="3948" width="25.54296875" customWidth="1"/>
    <col min="3949" max="3949" width="26.453125" customWidth="1"/>
    <col min="3950" max="3950" width="19.26953125" customWidth="1"/>
    <col min="3951" max="3951" width="13.26953125" customWidth="1"/>
    <col min="3952" max="3952" width="24.81640625" customWidth="1"/>
    <col min="3953" max="3953" width="15" customWidth="1"/>
    <col min="3954" max="3954" width="22.26953125" customWidth="1"/>
    <col min="3955" max="3955" width="12" customWidth="1"/>
    <col min="3956" max="3956" width="9.453125" customWidth="1"/>
    <col min="3957" max="3957" width="26" customWidth="1"/>
    <col min="3958" max="3958" width="16.7265625" customWidth="1"/>
    <col min="3959" max="3959" width="24.54296875" customWidth="1"/>
    <col min="3960" max="3960" width="25.7265625" customWidth="1"/>
    <col min="3961" max="3961" width="21.453125" customWidth="1"/>
    <col min="3962" max="3962" width="39.54296875" customWidth="1"/>
    <col min="3963" max="3963" width="9.81640625" customWidth="1"/>
    <col min="3964" max="3964" width="24.7265625" customWidth="1"/>
    <col min="3965" max="3965" width="18.26953125" customWidth="1"/>
    <col min="3966" max="3966" width="25.1796875" customWidth="1"/>
    <col min="3967" max="3967" width="38.1796875" customWidth="1"/>
    <col min="3968" max="3968" width="18.54296875" customWidth="1"/>
    <col min="3969" max="3969" width="29.7265625" customWidth="1"/>
    <col min="3970" max="3970" width="21.81640625" customWidth="1"/>
    <col min="3971" max="3971" width="9" customWidth="1"/>
    <col min="3972" max="3972" width="12.81640625" customWidth="1"/>
    <col min="3973" max="3973" width="33.26953125" customWidth="1"/>
    <col min="3974" max="3974" width="15" customWidth="1"/>
    <col min="3975" max="3975" width="21" customWidth="1"/>
    <col min="3976" max="3976" width="12.54296875" customWidth="1"/>
    <col min="3977" max="3977" width="11.7265625" customWidth="1"/>
    <col min="3978" max="3978" width="18.1796875" customWidth="1"/>
    <col min="3979" max="3979" width="12.54296875" customWidth="1"/>
    <col min="3980" max="3980" width="13.1796875" customWidth="1"/>
    <col min="3981" max="3981" width="12.7265625" customWidth="1"/>
    <col min="3982" max="3982" width="13.7265625" customWidth="1"/>
    <col min="3983" max="3983" width="18.54296875" customWidth="1"/>
    <col min="3984" max="3984" width="31.453125" customWidth="1"/>
    <col min="3985" max="3985" width="15.54296875" customWidth="1"/>
    <col min="3986" max="3986" width="19.54296875" customWidth="1"/>
    <col min="3987" max="3987" width="29.1796875" customWidth="1"/>
    <col min="3988" max="3988" width="11.453125" customWidth="1"/>
    <col min="3989" max="3989" width="13.1796875" customWidth="1"/>
    <col min="3990" max="3990" width="12.81640625" customWidth="1"/>
    <col min="3991" max="3991" width="22.26953125" customWidth="1"/>
    <col min="3992" max="3992" width="9" customWidth="1"/>
    <col min="3993" max="3993" width="20.81640625" customWidth="1"/>
    <col min="3994" max="3994" width="12" customWidth="1"/>
    <col min="3995" max="3995" width="24.7265625" customWidth="1"/>
    <col min="3996" max="3996" width="26" customWidth="1"/>
    <col min="3997" max="3997" width="10" customWidth="1"/>
    <col min="3998" max="3998" width="37.1796875" customWidth="1"/>
    <col min="3999" max="3999" width="24.7265625" customWidth="1"/>
    <col min="4000" max="4000" width="21" customWidth="1"/>
    <col min="4001" max="4001" width="21.81640625" customWidth="1"/>
    <col min="4002" max="4002" width="7" customWidth="1"/>
    <col min="4003" max="4003" width="22.81640625" customWidth="1"/>
    <col min="4004" max="4004" width="14.54296875" customWidth="1"/>
    <col min="4005" max="4005" width="32.54296875" customWidth="1"/>
    <col min="4006" max="4006" width="22.54296875" customWidth="1"/>
    <col min="4007" max="4007" width="16" customWidth="1"/>
    <col min="4008" max="4008" width="23.1796875" customWidth="1"/>
    <col min="4009" max="4009" width="37.1796875" customWidth="1"/>
    <col min="4010" max="4010" width="23" customWidth="1"/>
    <col min="4011" max="4011" width="27.453125" customWidth="1"/>
    <col min="4012" max="4012" width="20.7265625" customWidth="1"/>
    <col min="4013" max="4013" width="15.26953125" customWidth="1"/>
    <col min="4014" max="4014" width="15.1796875" customWidth="1"/>
    <col min="4015" max="4015" width="23.7265625" customWidth="1"/>
    <col min="4016" max="4016" width="31.7265625" customWidth="1"/>
    <col min="4017" max="4017" width="12.81640625" customWidth="1"/>
    <col min="4018" max="4018" width="19" customWidth="1"/>
    <col min="4019" max="4019" width="20.1796875" customWidth="1"/>
    <col min="4020" max="4020" width="28.81640625" customWidth="1"/>
    <col min="4021" max="4021" width="15.54296875" customWidth="1"/>
    <col min="4022" max="4022" width="26" customWidth="1"/>
    <col min="4023" max="4023" width="24.26953125" customWidth="1"/>
    <col min="4024" max="4024" width="11" customWidth="1"/>
    <col min="4025" max="4025" width="12.54296875" customWidth="1"/>
    <col min="4026" max="4026" width="25.26953125" customWidth="1"/>
    <col min="4027" max="4027" width="31.1796875" customWidth="1"/>
    <col min="4028" max="4028" width="18.26953125" customWidth="1"/>
    <col min="4029" max="4029" width="12.7265625" customWidth="1"/>
    <col min="4030" max="4030" width="11.1796875" customWidth="1"/>
    <col min="4031" max="4031" width="8" customWidth="1"/>
    <col min="4032" max="4032" width="15.453125" customWidth="1"/>
    <col min="4033" max="4033" width="13.453125" customWidth="1"/>
    <col min="4034" max="4034" width="11" customWidth="1"/>
    <col min="4035" max="4035" width="22.54296875" customWidth="1"/>
    <col min="4036" max="4036" width="8.453125" customWidth="1"/>
    <col min="4037" max="4037" width="8.81640625" customWidth="1"/>
    <col min="4038" max="4038" width="16.7265625" customWidth="1"/>
    <col min="4039" max="4039" width="23.81640625" customWidth="1"/>
    <col min="4040" max="4040" width="24" customWidth="1"/>
    <col min="4041" max="4041" width="27.54296875" customWidth="1"/>
    <col min="4042" max="4042" width="14.26953125" customWidth="1"/>
    <col min="4043" max="4043" width="21.453125" customWidth="1"/>
    <col min="4044" max="4044" width="17.26953125" customWidth="1"/>
    <col min="4045" max="4045" width="26.81640625" customWidth="1"/>
    <col min="4046" max="4046" width="9.26953125" customWidth="1"/>
    <col min="4047" max="4047" width="14.26953125" customWidth="1"/>
    <col min="4048" max="4048" width="22.26953125" customWidth="1"/>
    <col min="4049" max="4049" width="21.54296875" customWidth="1"/>
    <col min="4050" max="4050" width="10.7265625" customWidth="1"/>
    <col min="4051" max="4051" width="30.7265625" customWidth="1"/>
    <col min="4052" max="4052" width="17.7265625" customWidth="1"/>
    <col min="4053" max="4053" width="27.54296875" customWidth="1"/>
    <col min="4054" max="4054" width="20.26953125" customWidth="1"/>
    <col min="4055" max="4055" width="15.26953125" customWidth="1"/>
    <col min="4056" max="4056" width="12.26953125" customWidth="1"/>
    <col min="4057" max="4057" width="23.1796875" customWidth="1"/>
    <col min="4058" max="4058" width="15.26953125" customWidth="1"/>
    <col min="4059" max="4059" width="20.54296875" customWidth="1"/>
    <col min="4060" max="4060" width="28.26953125" customWidth="1"/>
    <col min="4061" max="4061" width="16.26953125" customWidth="1"/>
    <col min="4062" max="4062" width="16" customWidth="1"/>
    <col min="4063" max="4063" width="11.81640625" customWidth="1"/>
    <col min="4064" max="4064" width="15.1796875" customWidth="1"/>
    <col min="4065" max="4065" width="22.453125" customWidth="1"/>
    <col min="4066" max="4066" width="15.26953125" customWidth="1"/>
    <col min="4067" max="4067" width="25" customWidth="1"/>
    <col min="4068" max="4068" width="30.7265625" customWidth="1"/>
    <col min="4069" max="4069" width="13.7265625" customWidth="1"/>
    <col min="4070" max="4070" width="18.7265625" customWidth="1"/>
    <col min="4071" max="4071" width="18.1796875" customWidth="1"/>
    <col min="4072" max="4072" width="14.81640625" customWidth="1"/>
    <col min="4073" max="4073" width="13.81640625" customWidth="1"/>
    <col min="4074" max="4074" width="22.81640625" customWidth="1"/>
    <col min="4075" max="4075" width="20.54296875" customWidth="1"/>
    <col min="4076" max="4076" width="26" customWidth="1"/>
    <col min="4077" max="4077" width="21.453125" customWidth="1"/>
    <col min="4078" max="4078" width="21.1796875" customWidth="1"/>
    <col min="4079" max="4079" width="16.54296875" customWidth="1"/>
    <col min="4080" max="4080" width="15.7265625" customWidth="1"/>
    <col min="4081" max="4081" width="32.54296875" customWidth="1"/>
    <col min="4082" max="4082" width="32.81640625" customWidth="1"/>
    <col min="4083" max="4083" width="25.54296875" customWidth="1"/>
    <col min="4084" max="4084" width="15.453125" customWidth="1"/>
    <col min="4085" max="4085" width="12.54296875" customWidth="1"/>
    <col min="4086" max="4086" width="22.81640625" customWidth="1"/>
    <col min="4087" max="4087" width="27" customWidth="1"/>
    <col min="4088" max="4088" width="31" customWidth="1"/>
    <col min="4089" max="4089" width="10.26953125" customWidth="1"/>
    <col min="4090" max="4090" width="10.81640625" customWidth="1"/>
    <col min="4091" max="4091" width="29" customWidth="1"/>
    <col min="4092" max="4092" width="17" customWidth="1"/>
    <col min="4093" max="4093" width="24.54296875" customWidth="1"/>
    <col min="4094" max="4094" width="23.81640625" customWidth="1"/>
    <col min="4095" max="4095" width="27.26953125" customWidth="1"/>
    <col min="4096" max="4096" width="14.54296875" customWidth="1"/>
    <col min="4097" max="4097" width="21.54296875" customWidth="1"/>
    <col min="4098" max="4098" width="25.7265625" customWidth="1"/>
    <col min="4099" max="4099" width="23.54296875" customWidth="1"/>
    <col min="4100" max="4100" width="23.7265625" customWidth="1"/>
    <col min="4101" max="4101" width="21.81640625" customWidth="1"/>
    <col min="4102" max="4102" width="20.26953125" customWidth="1"/>
    <col min="4103" max="4103" width="32.54296875" customWidth="1"/>
    <col min="4104" max="4104" width="28.1796875" customWidth="1"/>
    <col min="4105" max="4105" width="30.1796875" customWidth="1"/>
    <col min="4106" max="4106" width="12.54296875" customWidth="1"/>
    <col min="4107" max="4107" width="13.26953125" customWidth="1"/>
    <col min="4108" max="4108" width="26.26953125" customWidth="1"/>
    <col min="4109" max="4109" width="30.81640625" customWidth="1"/>
    <col min="4110" max="4110" width="27.7265625" customWidth="1"/>
    <col min="4111" max="4111" width="24.26953125" customWidth="1"/>
    <col min="4112" max="4112" width="24.453125" customWidth="1"/>
    <col min="4113" max="4113" width="31.54296875" customWidth="1"/>
    <col min="4114" max="4114" width="25.1796875" customWidth="1"/>
    <col min="4115" max="4115" width="20.26953125" customWidth="1"/>
    <col min="4116" max="4116" width="23.26953125" customWidth="1"/>
    <col min="4117" max="4117" width="17.453125" customWidth="1"/>
    <col min="4118" max="4118" width="18.81640625" customWidth="1"/>
    <col min="4119" max="4119" width="26.453125" customWidth="1"/>
    <col min="4120" max="4120" width="16.453125" customWidth="1"/>
    <col min="4121" max="4122" width="22.26953125" customWidth="1"/>
    <col min="4123" max="4123" width="16.1796875" customWidth="1"/>
    <col min="4124" max="4124" width="23.26953125" customWidth="1"/>
    <col min="4125" max="4125" width="16.54296875" customWidth="1"/>
    <col min="4126" max="4126" width="20.26953125" customWidth="1"/>
    <col min="4127" max="4127" width="24.26953125" customWidth="1"/>
    <col min="4128" max="4128" width="14.26953125" customWidth="1"/>
    <col min="4129" max="4129" width="28.1796875" customWidth="1"/>
    <col min="4130" max="4130" width="19.453125" customWidth="1"/>
    <col min="4131" max="4131" width="9" customWidth="1"/>
    <col min="4132" max="4132" width="28.7265625" customWidth="1"/>
    <col min="4133" max="4133" width="14.1796875" customWidth="1"/>
    <col min="4134" max="4134" width="29.26953125" customWidth="1"/>
    <col min="4135" max="4135" width="11.453125" customWidth="1"/>
    <col min="4136" max="4136" width="24.1796875" customWidth="1"/>
    <col min="4137" max="4137" width="12.453125" customWidth="1"/>
    <col min="4138" max="4138" width="22.54296875" customWidth="1"/>
    <col min="4139" max="4139" width="16.1796875" customWidth="1"/>
    <col min="4140" max="4140" width="11.26953125" customWidth="1"/>
    <col min="4141" max="4141" width="19" customWidth="1"/>
    <col min="4142" max="4142" width="30.54296875" customWidth="1"/>
    <col min="4143" max="4143" width="20.7265625" customWidth="1"/>
    <col min="4144" max="4144" width="18.453125" customWidth="1"/>
    <col min="4145" max="4145" width="30" customWidth="1"/>
    <col min="4146" max="4146" width="24.54296875" customWidth="1"/>
    <col min="4147" max="4147" width="24.7265625" customWidth="1"/>
    <col min="4148" max="4148" width="13.54296875" customWidth="1"/>
    <col min="4149" max="4149" width="15" customWidth="1"/>
    <col min="4150" max="4150" width="14.81640625" customWidth="1"/>
    <col min="4151" max="4151" width="22.26953125" customWidth="1"/>
    <col min="4152" max="4152" width="8.26953125" customWidth="1"/>
    <col min="4153" max="4153" width="26.26953125" customWidth="1"/>
    <col min="4154" max="4154" width="11.81640625" customWidth="1"/>
    <col min="4155" max="4155" width="13.26953125" customWidth="1"/>
    <col min="4156" max="4156" width="14.453125" customWidth="1"/>
    <col min="4157" max="4157" width="26.453125" customWidth="1"/>
    <col min="4158" max="4158" width="32.1796875" customWidth="1"/>
    <col min="4159" max="4159" width="25.26953125" customWidth="1"/>
    <col min="4160" max="4160" width="18.81640625" customWidth="1"/>
    <col min="4161" max="4161" width="19.7265625" customWidth="1"/>
    <col min="4162" max="4162" width="14.81640625" customWidth="1"/>
    <col min="4163" max="4163" width="27.54296875" customWidth="1"/>
    <col min="4164" max="4164" width="15.26953125" customWidth="1"/>
    <col min="4165" max="4165" width="19.453125" customWidth="1"/>
    <col min="4166" max="4166" width="17.81640625" customWidth="1"/>
    <col min="4167" max="4167" width="11.54296875" customWidth="1"/>
    <col min="4168" max="4168" width="20.1796875" customWidth="1"/>
    <col min="4169" max="4169" width="21.54296875" customWidth="1"/>
    <col min="4170" max="4170" width="14" customWidth="1"/>
    <col min="4171" max="4171" width="24.26953125" customWidth="1"/>
    <col min="4172" max="4172" width="15.26953125" customWidth="1"/>
    <col min="4173" max="4173" width="18.453125" customWidth="1"/>
    <col min="4174" max="4174" width="23.453125" customWidth="1"/>
    <col min="4175" max="4175" width="16.7265625" customWidth="1"/>
    <col min="4176" max="4176" width="28.26953125" customWidth="1"/>
    <col min="4177" max="4177" width="25.1796875" customWidth="1"/>
    <col min="4178" max="4178" width="23.54296875" customWidth="1"/>
    <col min="4179" max="4179" width="22.1796875" customWidth="1"/>
    <col min="4180" max="4180" width="28.1796875" customWidth="1"/>
    <col min="4181" max="4181" width="26.7265625" customWidth="1"/>
    <col min="4182" max="4182" width="22.81640625" customWidth="1"/>
    <col min="4183" max="4183" width="27.7265625" customWidth="1"/>
    <col min="4184" max="4184" width="19.54296875" customWidth="1"/>
    <col min="4185" max="4185" width="18.81640625" customWidth="1"/>
    <col min="4186" max="4186" width="17.81640625" customWidth="1"/>
    <col min="4187" max="4187" width="22.7265625" customWidth="1"/>
    <col min="4188" max="4188" width="26.453125" customWidth="1"/>
    <col min="4189" max="4189" width="20.26953125" customWidth="1"/>
    <col min="4190" max="4190" width="29.26953125" customWidth="1"/>
    <col min="4191" max="4191" width="24.7265625" customWidth="1"/>
    <col min="4192" max="4192" width="28.1796875" customWidth="1"/>
    <col min="4193" max="4193" width="24.54296875" customWidth="1"/>
    <col min="4194" max="4194" width="29" customWidth="1"/>
    <col min="4195" max="4195" width="23" customWidth="1"/>
    <col min="4196" max="4196" width="20.26953125" customWidth="1"/>
    <col min="4197" max="4197" width="19.7265625" customWidth="1"/>
    <col min="4198" max="4198" width="12.1796875" customWidth="1"/>
    <col min="4199" max="4199" width="20.1796875" customWidth="1"/>
    <col min="4200" max="4200" width="8.81640625" customWidth="1"/>
    <col min="4201" max="4201" width="22.81640625" customWidth="1"/>
    <col min="4202" max="4202" width="26.453125" customWidth="1"/>
    <col min="4203" max="4203" width="26.81640625" customWidth="1"/>
    <col min="4204" max="4204" width="22.54296875" customWidth="1"/>
    <col min="4205" max="4205" width="22.7265625" customWidth="1"/>
    <col min="4206" max="4206" width="18.26953125" customWidth="1"/>
    <col min="4207" max="4207" width="23.453125" customWidth="1"/>
    <col min="4208" max="4208" width="24.81640625" customWidth="1"/>
    <col min="4209" max="4209" width="24.26953125" customWidth="1"/>
    <col min="4210" max="4210" width="20.26953125" customWidth="1"/>
    <col min="4211" max="4211" width="10" customWidth="1"/>
    <col min="4212" max="4212" width="19.7265625" customWidth="1"/>
    <col min="4213" max="4213" width="16.1796875" customWidth="1"/>
    <col min="4214" max="4214" width="29.26953125" customWidth="1"/>
    <col min="4215" max="4215" width="20.26953125" customWidth="1"/>
    <col min="4216" max="4216" width="25.26953125" customWidth="1"/>
    <col min="4217" max="4217" width="22.1796875" customWidth="1"/>
    <col min="4218" max="4218" width="12.54296875" customWidth="1"/>
    <col min="4219" max="4219" width="19" customWidth="1"/>
    <col min="4220" max="4220" width="25.81640625" customWidth="1"/>
    <col min="4221" max="4221" width="29" customWidth="1"/>
    <col min="4222" max="4222" width="20.81640625" customWidth="1"/>
    <col min="4223" max="4223" width="21.54296875" customWidth="1"/>
    <col min="4224" max="4224" width="22.453125" customWidth="1"/>
    <col min="4225" max="4225" width="26.81640625" customWidth="1"/>
    <col min="4226" max="4226" width="14.453125" customWidth="1"/>
    <col min="4227" max="4227" width="23.26953125" customWidth="1"/>
    <col min="4228" max="4228" width="32.81640625" customWidth="1"/>
    <col min="4229" max="4229" width="27.7265625" customWidth="1"/>
    <col min="4230" max="4230" width="24.81640625" customWidth="1"/>
    <col min="4231" max="4231" width="23" customWidth="1"/>
    <col min="4232" max="4232" width="25.26953125" customWidth="1"/>
    <col min="4233" max="4233" width="15.453125" customWidth="1"/>
    <col min="4234" max="4234" width="22.7265625" customWidth="1"/>
    <col min="4235" max="4235" width="21.81640625" customWidth="1"/>
    <col min="4236" max="4236" width="23.26953125" customWidth="1"/>
    <col min="4237" max="4237" width="10" customWidth="1"/>
    <col min="4238" max="4238" width="25.26953125" customWidth="1"/>
    <col min="4239" max="4239" width="24.453125" customWidth="1"/>
    <col min="4240" max="4240" width="20.54296875" customWidth="1"/>
    <col min="4241" max="4241" width="9.1796875" customWidth="1"/>
    <col min="4242" max="4242" width="26.453125" customWidth="1"/>
    <col min="4243" max="4243" width="11" customWidth="1"/>
    <col min="4244" max="4244" width="18.54296875" customWidth="1"/>
    <col min="4245" max="4245" width="13.54296875" customWidth="1"/>
    <col min="4246" max="4246" width="28.1796875" customWidth="1"/>
    <col min="4247" max="4247" width="17.54296875" customWidth="1"/>
    <col min="4248" max="4248" width="23.81640625" customWidth="1"/>
    <col min="4249" max="4249" width="24.54296875" customWidth="1"/>
    <col min="4250" max="4250" width="23.54296875" customWidth="1"/>
    <col min="4251" max="4251" width="29.7265625" customWidth="1"/>
    <col min="4252" max="4252" width="29.453125" customWidth="1"/>
    <col min="4253" max="4253" width="18.1796875" customWidth="1"/>
    <col min="4254" max="4254" width="9" customWidth="1"/>
    <col min="4255" max="4255" width="24.453125" customWidth="1"/>
    <col min="4256" max="4256" width="15.54296875" customWidth="1"/>
    <col min="4257" max="4257" width="25" customWidth="1"/>
    <col min="4258" max="4258" width="30.453125" customWidth="1"/>
    <col min="4259" max="4259" width="23.453125" customWidth="1"/>
    <col min="4260" max="4260" width="13.81640625" customWidth="1"/>
    <col min="4261" max="4261" width="14.54296875" customWidth="1"/>
    <col min="4262" max="4262" width="30" customWidth="1"/>
    <col min="4263" max="4263" width="24.1796875" customWidth="1"/>
    <col min="4264" max="4264" width="11.26953125" customWidth="1"/>
    <col min="4265" max="4265" width="19.81640625" customWidth="1"/>
    <col min="4266" max="4266" width="27.453125" customWidth="1"/>
    <col min="4267" max="4267" width="14.54296875" customWidth="1"/>
    <col min="4268" max="4268" width="17.54296875" customWidth="1"/>
    <col min="4269" max="4269" width="20.453125" customWidth="1"/>
    <col min="4270" max="4270" width="11.7265625" customWidth="1"/>
    <col min="4271" max="4271" width="12.453125" customWidth="1"/>
    <col min="4272" max="4272" width="33.54296875" customWidth="1"/>
    <col min="4273" max="4273" width="31.1796875" customWidth="1"/>
    <col min="4274" max="4274" width="24.54296875" customWidth="1"/>
    <col min="4275" max="4275" width="21.1796875" customWidth="1"/>
    <col min="4276" max="4276" width="26" customWidth="1"/>
    <col min="4277" max="4277" width="17.26953125" customWidth="1"/>
    <col min="4278" max="4278" width="22" customWidth="1"/>
    <col min="4279" max="4279" width="24.54296875" customWidth="1"/>
    <col min="4280" max="4280" width="16.7265625" customWidth="1"/>
    <col min="4281" max="4281" width="28.1796875" customWidth="1"/>
    <col min="4282" max="4282" width="32.7265625" customWidth="1"/>
    <col min="4283" max="4283" width="13.26953125" customWidth="1"/>
    <col min="4284" max="4284" width="18" customWidth="1"/>
    <col min="4285" max="4285" width="18.1796875" customWidth="1"/>
    <col min="4286" max="4286" width="20.81640625" customWidth="1"/>
    <col min="4287" max="4287" width="19.54296875" customWidth="1"/>
    <col min="4288" max="4288" width="22.81640625" customWidth="1"/>
    <col min="4289" max="4289" width="27.81640625" customWidth="1"/>
    <col min="4290" max="4290" width="24.453125" customWidth="1"/>
    <col min="4291" max="4291" width="32.81640625" customWidth="1"/>
    <col min="4292" max="4292" width="23.54296875" customWidth="1"/>
    <col min="4293" max="4293" width="24" customWidth="1"/>
    <col min="4294" max="4294" width="23.81640625" customWidth="1"/>
    <col min="4295" max="4295" width="25.1796875" customWidth="1"/>
    <col min="4296" max="4296" width="28.81640625" customWidth="1"/>
    <col min="4297" max="4297" width="25.7265625" customWidth="1"/>
    <col min="4298" max="4298" width="9" customWidth="1"/>
    <col min="4299" max="4299" width="7.81640625" customWidth="1"/>
    <col min="4300" max="4300" width="11.453125" customWidth="1"/>
    <col min="4301" max="4301" width="15.1796875" customWidth="1"/>
    <col min="4302" max="4302" width="28.7265625" customWidth="1"/>
    <col min="4303" max="4303" width="32.54296875" customWidth="1"/>
    <col min="4304" max="4304" width="32.7265625" customWidth="1"/>
    <col min="4305" max="4305" width="31.7265625" customWidth="1"/>
    <col min="4306" max="4306" width="19" customWidth="1"/>
    <col min="4307" max="4307" width="14.81640625" customWidth="1"/>
    <col min="4308" max="4308" width="17.26953125" customWidth="1"/>
    <col min="4309" max="4309" width="29.26953125" customWidth="1"/>
    <col min="4310" max="4310" width="33" customWidth="1"/>
    <col min="4311" max="4311" width="24.26953125" customWidth="1"/>
    <col min="4312" max="4312" width="18" customWidth="1"/>
    <col min="4313" max="4313" width="30.7265625" customWidth="1"/>
    <col min="4314" max="4314" width="20.81640625" customWidth="1"/>
    <col min="4315" max="4315" width="13.54296875" customWidth="1"/>
    <col min="4316" max="4316" width="17.81640625" customWidth="1"/>
    <col min="4317" max="4317" width="11.26953125" customWidth="1"/>
    <col min="4318" max="4318" width="25" customWidth="1"/>
    <col min="4319" max="4319" width="15.26953125" customWidth="1"/>
    <col min="4320" max="4320" width="21.54296875" customWidth="1"/>
    <col min="4321" max="4321" width="19" customWidth="1"/>
    <col min="4322" max="4322" width="32.81640625" customWidth="1"/>
    <col min="4323" max="4323" width="22.26953125" customWidth="1"/>
    <col min="4324" max="4324" width="24" customWidth="1"/>
    <col min="4325" max="4325" width="34.26953125" customWidth="1"/>
    <col min="4326" max="4326" width="13.54296875" customWidth="1"/>
    <col min="4327" max="4327" width="36.26953125" customWidth="1"/>
    <col min="4328" max="4328" width="19.1796875" customWidth="1"/>
    <col min="4329" max="4330" width="17.7265625" customWidth="1"/>
    <col min="4331" max="4331" width="29.453125" customWidth="1"/>
    <col min="4332" max="4332" width="17.54296875" customWidth="1"/>
    <col min="4333" max="4333" width="28.54296875" customWidth="1"/>
    <col min="4334" max="4334" width="19.7265625" customWidth="1"/>
    <col min="4335" max="4335" width="27.81640625" customWidth="1"/>
    <col min="4336" max="4336" width="18.7265625" customWidth="1"/>
    <col min="4337" max="4337" width="25.7265625" customWidth="1"/>
    <col min="4338" max="4338" width="23" customWidth="1"/>
    <col min="4339" max="4339" width="14.7265625" customWidth="1"/>
    <col min="4340" max="4340" width="9.453125" customWidth="1"/>
    <col min="4341" max="4341" width="14.54296875" customWidth="1"/>
    <col min="4342" max="4342" width="11.54296875" customWidth="1"/>
    <col min="4343" max="4343" width="15.54296875" customWidth="1"/>
    <col min="4344" max="4344" width="9" customWidth="1"/>
    <col min="4345" max="4345" width="28.7265625" customWidth="1"/>
    <col min="4346" max="4346" width="17" customWidth="1"/>
    <col min="4347" max="4347" width="15.54296875" customWidth="1"/>
    <col min="4348" max="4348" width="24.453125" customWidth="1"/>
    <col min="4349" max="4349" width="22.81640625" customWidth="1"/>
    <col min="4350" max="4350" width="19.54296875" customWidth="1"/>
    <col min="4351" max="4351" width="22" customWidth="1"/>
    <col min="4352" max="4352" width="12.7265625" customWidth="1"/>
    <col min="4353" max="4353" width="23" customWidth="1"/>
    <col min="4354" max="4354" width="22.54296875" customWidth="1"/>
    <col min="4355" max="4355" width="26.1796875" customWidth="1"/>
    <col min="4356" max="4356" width="9" customWidth="1"/>
    <col min="4357" max="4357" width="21" customWidth="1"/>
    <col min="4358" max="4358" width="23.453125" customWidth="1"/>
    <col min="4359" max="4359" width="17.7265625" customWidth="1"/>
    <col min="4360" max="4360" width="16.7265625" customWidth="1"/>
    <col min="4361" max="4361" width="36.26953125" customWidth="1"/>
    <col min="4362" max="4362" width="29.81640625" customWidth="1"/>
    <col min="4363" max="4363" width="25.1796875" customWidth="1"/>
    <col min="4364" max="4364" width="33.54296875" customWidth="1"/>
    <col min="4365" max="4365" width="15.54296875" customWidth="1"/>
    <col min="4366" max="4366" width="11.26953125" customWidth="1"/>
    <col min="4367" max="4367" width="7" customWidth="1"/>
    <col min="4368" max="4368" width="17" customWidth="1"/>
    <col min="4369" max="4369" width="18.453125" customWidth="1"/>
    <col min="4370" max="4370" width="29.26953125" customWidth="1"/>
    <col min="4371" max="4371" width="30.1796875" customWidth="1"/>
    <col min="4372" max="4372" width="18.7265625" customWidth="1"/>
    <col min="4373" max="4373" width="21.453125" customWidth="1"/>
    <col min="4374" max="4374" width="23.81640625" customWidth="1"/>
    <col min="4375" max="4375" width="28.7265625" customWidth="1"/>
    <col min="4376" max="4376" width="12.54296875" customWidth="1"/>
    <col min="4377" max="4377" width="15.81640625" customWidth="1"/>
    <col min="4378" max="4378" width="26.54296875" customWidth="1"/>
    <col min="4379" max="4379" width="20.453125" customWidth="1"/>
    <col min="4380" max="4380" width="18" customWidth="1"/>
    <col min="4381" max="4381" width="15.54296875" customWidth="1"/>
    <col min="4382" max="4382" width="12.7265625" customWidth="1"/>
    <col min="4383" max="4383" width="10.54296875" customWidth="1"/>
    <col min="4384" max="4384" width="26.81640625" customWidth="1"/>
    <col min="4385" max="4385" width="23.453125" customWidth="1"/>
    <col min="4386" max="4386" width="9" customWidth="1"/>
    <col min="4387" max="4387" width="24.7265625" customWidth="1"/>
    <col min="4388" max="4388" width="24" customWidth="1"/>
    <col min="4389" max="4389" width="21.81640625" customWidth="1"/>
    <col min="4390" max="4390" width="19.54296875" customWidth="1"/>
    <col min="4391" max="4391" width="12.1796875" customWidth="1"/>
    <col min="4392" max="4392" width="9.453125" customWidth="1"/>
    <col min="4393" max="4393" width="23.54296875" customWidth="1"/>
    <col min="4394" max="4394" width="11.54296875" customWidth="1"/>
    <col min="4395" max="4395" width="7" customWidth="1"/>
    <col min="4396" max="4396" width="33" customWidth="1"/>
    <col min="4397" max="4397" width="20.7265625" customWidth="1"/>
    <col min="4398" max="4398" width="21.7265625" customWidth="1"/>
    <col min="4399" max="4399" width="18.1796875" customWidth="1"/>
    <col min="4400" max="4400" width="12.453125" customWidth="1"/>
    <col min="4401" max="4401" width="13.453125" customWidth="1"/>
    <col min="4402" max="4402" width="23.54296875" customWidth="1"/>
    <col min="4403" max="4403" width="19.453125" customWidth="1"/>
    <col min="4404" max="4404" width="19.54296875" customWidth="1"/>
    <col min="4405" max="4405" width="14.26953125" customWidth="1"/>
    <col min="4406" max="4406" width="18.7265625" customWidth="1"/>
    <col min="4407" max="4407" width="24.7265625" customWidth="1"/>
    <col min="4408" max="4408" width="23.26953125" customWidth="1"/>
    <col min="4409" max="4409" width="26.1796875" customWidth="1"/>
    <col min="4410" max="4410" width="18.54296875" customWidth="1"/>
    <col min="4411" max="4411" width="12" customWidth="1"/>
    <col min="4412" max="4412" width="11.7265625" customWidth="1"/>
    <col min="4413" max="4413" width="8.1796875" customWidth="1"/>
    <col min="4414" max="4414" width="28.453125" customWidth="1"/>
    <col min="4415" max="4415" width="14" customWidth="1"/>
    <col min="4416" max="4416" width="14.81640625" customWidth="1"/>
    <col min="4417" max="4417" width="35.1796875" customWidth="1"/>
    <col min="4418" max="4418" width="30.81640625" customWidth="1"/>
    <col min="4419" max="4419" width="17" customWidth="1"/>
    <col min="4420" max="4420" width="14" customWidth="1"/>
    <col min="4421" max="4421" width="39.7265625" customWidth="1"/>
    <col min="4422" max="4422" width="15.54296875" customWidth="1"/>
    <col min="4423" max="4423" width="8" customWidth="1"/>
    <col min="4424" max="4424" width="21.1796875" customWidth="1"/>
    <col min="4425" max="4425" width="9" customWidth="1"/>
    <col min="4426" max="4426" width="18.7265625" customWidth="1"/>
    <col min="4427" max="4427" width="16.453125" customWidth="1"/>
    <col min="4428" max="4428" width="20.26953125" customWidth="1"/>
    <col min="4429" max="4429" width="13.81640625" customWidth="1"/>
    <col min="4430" max="4430" width="15.1796875" customWidth="1"/>
    <col min="4431" max="4431" width="11.54296875" customWidth="1"/>
    <col min="4432" max="4432" width="10.1796875" customWidth="1"/>
    <col min="4433" max="4433" width="9.81640625" customWidth="1"/>
    <col min="4434" max="4434" width="11.1796875" customWidth="1"/>
    <col min="4435" max="4435" width="7.453125" customWidth="1"/>
    <col min="4436" max="4436" width="9.26953125" customWidth="1"/>
    <col min="4437" max="4437" width="17.7265625" customWidth="1"/>
    <col min="4438" max="4438" width="12.453125" customWidth="1"/>
    <col min="4439" max="4439" width="28.1796875" customWidth="1"/>
    <col min="4440" max="4440" width="25" customWidth="1"/>
    <col min="4441" max="4441" width="18" customWidth="1"/>
    <col min="4442" max="4442" width="22.26953125" customWidth="1"/>
    <col min="4443" max="4443" width="26.7265625" customWidth="1"/>
    <col min="4444" max="4444" width="14" customWidth="1"/>
    <col min="4445" max="4445" width="11.26953125" customWidth="1"/>
    <col min="4446" max="4446" width="15.7265625" customWidth="1"/>
    <col min="4447" max="4447" width="17.453125" customWidth="1"/>
    <col min="4448" max="4448" width="24.81640625" customWidth="1"/>
    <col min="4449" max="4449" width="29.7265625" customWidth="1"/>
    <col min="4450" max="4450" width="19.81640625" customWidth="1"/>
    <col min="4451" max="4451" width="23.54296875" customWidth="1"/>
    <col min="4452" max="4452" width="31" customWidth="1"/>
    <col min="4453" max="4453" width="20.54296875" customWidth="1"/>
    <col min="4454" max="4454" width="17.7265625" customWidth="1"/>
    <col min="4455" max="4455" width="28.453125" customWidth="1"/>
    <col min="4456" max="4456" width="7" customWidth="1"/>
    <col min="4457" max="4457" width="8.1796875" customWidth="1"/>
    <col min="4458" max="4458" width="22.7265625" customWidth="1"/>
    <col min="4459" max="4459" width="21.54296875" customWidth="1"/>
    <col min="4460" max="4460" width="29.7265625" customWidth="1"/>
    <col min="4461" max="4462" width="20.453125" customWidth="1"/>
    <col min="4463" max="4463" width="27.26953125" customWidth="1"/>
    <col min="4464" max="4464" width="21.54296875" customWidth="1"/>
    <col min="4465" max="4465" width="9.453125" customWidth="1"/>
    <col min="4466" max="4466" width="12.7265625" customWidth="1"/>
    <col min="4467" max="4467" width="20.26953125" customWidth="1"/>
    <col min="4468" max="4468" width="23" customWidth="1"/>
    <col min="4469" max="4469" width="16.7265625" customWidth="1"/>
    <col min="4470" max="4470" width="29.7265625" customWidth="1"/>
    <col min="4471" max="4471" width="19.26953125" customWidth="1"/>
    <col min="4472" max="4472" width="24.453125" customWidth="1"/>
    <col min="4473" max="4473" width="13.7265625" customWidth="1"/>
    <col min="4474" max="4474" width="27.453125" customWidth="1"/>
    <col min="4475" max="4475" width="22.7265625" customWidth="1"/>
    <col min="4476" max="4476" width="28.54296875" customWidth="1"/>
    <col min="4477" max="4477" width="15.54296875" customWidth="1"/>
    <col min="4478" max="4478" width="29.7265625" customWidth="1"/>
    <col min="4479" max="4479" width="20.453125" customWidth="1"/>
    <col min="4480" max="4480" width="20.54296875" customWidth="1"/>
    <col min="4481" max="4481" width="17.26953125" customWidth="1"/>
    <col min="4482" max="4482" width="28.1796875" customWidth="1"/>
    <col min="4483" max="4483" width="26.453125" customWidth="1"/>
    <col min="4484" max="4484" width="7" customWidth="1"/>
    <col min="4485" max="4485" width="23.1796875" customWidth="1"/>
    <col min="4486" max="4486" width="20" customWidth="1"/>
    <col min="4487" max="4487" width="11.453125" customWidth="1"/>
    <col min="4488" max="4488" width="15.26953125" customWidth="1"/>
    <col min="4489" max="4489" width="18.26953125" customWidth="1"/>
    <col min="4490" max="4490" width="19.7265625" customWidth="1"/>
    <col min="4491" max="4491" width="16.81640625" customWidth="1"/>
    <col min="4492" max="4492" width="18.453125" customWidth="1"/>
    <col min="4493" max="4493" width="26.81640625" customWidth="1"/>
    <col min="4494" max="4494" width="21.453125" customWidth="1"/>
    <col min="4495" max="4495" width="28.7265625" customWidth="1"/>
    <col min="4496" max="4496" width="25.54296875" customWidth="1"/>
    <col min="4497" max="4497" width="9" customWidth="1"/>
    <col min="4498" max="4498" width="20.26953125" customWidth="1"/>
    <col min="4499" max="4499" width="16" customWidth="1"/>
    <col min="4500" max="4500" width="22.7265625" customWidth="1"/>
    <col min="4501" max="4503" width="25.54296875" customWidth="1"/>
    <col min="4504" max="4505" width="11.54296875" customWidth="1"/>
    <col min="4506" max="4506" width="25.54296875" customWidth="1"/>
    <col min="4507" max="4507" width="27.54296875" customWidth="1"/>
    <col min="4508" max="4508" width="29" customWidth="1"/>
    <col min="4509" max="4509" width="28.7265625" customWidth="1"/>
    <col min="4510" max="4510" width="21.54296875" customWidth="1"/>
    <col min="4511" max="4511" width="30.54296875" customWidth="1"/>
    <col min="4512" max="4512" width="17.453125" customWidth="1"/>
    <col min="4513" max="4513" width="13.1796875" customWidth="1"/>
    <col min="4514" max="4514" width="9.26953125" customWidth="1"/>
    <col min="4515" max="4515" width="11.1796875" customWidth="1"/>
    <col min="4516" max="4516" width="15.26953125" customWidth="1"/>
    <col min="4517" max="4517" width="16.1796875" customWidth="1"/>
    <col min="4518" max="4518" width="14.453125" customWidth="1"/>
    <col min="4519" max="4519" width="13.1796875" customWidth="1"/>
    <col min="4520" max="4520" width="25.81640625" customWidth="1"/>
    <col min="4521" max="4521" width="26.26953125" customWidth="1"/>
    <col min="4522" max="4522" width="9.7265625" customWidth="1"/>
    <col min="4523" max="4523" width="14.54296875" customWidth="1"/>
    <col min="4524" max="4524" width="21" customWidth="1"/>
    <col min="4525" max="4525" width="20.54296875" customWidth="1"/>
    <col min="4526" max="4526" width="16.54296875" customWidth="1"/>
    <col min="4527" max="4527" width="17" customWidth="1"/>
    <col min="4528" max="4528" width="16.81640625" customWidth="1"/>
    <col min="4529" max="4529" width="21.1796875" customWidth="1"/>
    <col min="4530" max="4530" width="10.453125" customWidth="1"/>
    <col min="4531" max="4531" width="26.81640625" customWidth="1"/>
    <col min="4532" max="4532" width="31.81640625" customWidth="1"/>
    <col min="4533" max="4533" width="18" customWidth="1"/>
    <col min="4534" max="4534" width="17.26953125" customWidth="1"/>
    <col min="4535" max="4535" width="22.1796875" customWidth="1"/>
    <col min="4536" max="4536" width="18.453125" customWidth="1"/>
    <col min="4537" max="4537" width="11.1796875" customWidth="1"/>
    <col min="4538" max="4538" width="27.81640625" customWidth="1"/>
    <col min="4539" max="4539" width="26.54296875" customWidth="1"/>
    <col min="4540" max="4540" width="28.7265625" customWidth="1"/>
    <col min="4541" max="4541" width="15.81640625" customWidth="1"/>
    <col min="4542" max="4542" width="29" customWidth="1"/>
    <col min="4543" max="4543" width="34.1796875" customWidth="1"/>
    <col min="4544" max="4544" width="28.26953125" customWidth="1"/>
    <col min="4545" max="4545" width="29.7265625" customWidth="1"/>
    <col min="4546" max="4546" width="16.7265625" customWidth="1"/>
    <col min="4547" max="4547" width="14.453125" customWidth="1"/>
    <col min="4548" max="4548" width="26.26953125" customWidth="1"/>
    <col min="4549" max="4549" width="21.81640625" customWidth="1"/>
    <col min="4550" max="4550" width="25.81640625" customWidth="1"/>
    <col min="4551" max="4551" width="21.453125" customWidth="1"/>
    <col min="4552" max="4552" width="17.54296875" customWidth="1"/>
    <col min="4553" max="4553" width="14.7265625" customWidth="1"/>
    <col min="4554" max="4554" width="27.1796875" customWidth="1"/>
    <col min="4555" max="4555" width="27" customWidth="1"/>
    <col min="4556" max="4556" width="17.453125" customWidth="1"/>
    <col min="4557" max="4557" width="21.54296875" customWidth="1"/>
    <col min="4558" max="4558" width="26.7265625" customWidth="1"/>
    <col min="4559" max="4559" width="15" customWidth="1"/>
    <col min="4560" max="4560" width="30.453125" customWidth="1"/>
    <col min="4561" max="4561" width="26.81640625" customWidth="1"/>
    <col min="4562" max="4562" width="33.1796875" customWidth="1"/>
    <col min="4563" max="4563" width="19.7265625" customWidth="1"/>
    <col min="4564" max="4564" width="22.54296875" customWidth="1"/>
    <col min="4565" max="4565" width="30.1796875" customWidth="1"/>
    <col min="4566" max="4566" width="23.26953125" customWidth="1"/>
    <col min="4567" max="4567" width="26.26953125" customWidth="1"/>
    <col min="4568" max="4568" width="28" customWidth="1"/>
    <col min="4569" max="4569" width="21.81640625" customWidth="1"/>
    <col min="4570" max="4570" width="23.54296875" customWidth="1"/>
    <col min="4571" max="4571" width="30.1796875" customWidth="1"/>
    <col min="4572" max="4572" width="28" customWidth="1"/>
    <col min="4573" max="4573" width="29.1796875" customWidth="1"/>
    <col min="4574" max="4574" width="18" customWidth="1"/>
    <col min="4575" max="4575" width="25.54296875" customWidth="1"/>
    <col min="4576" max="4576" width="30" customWidth="1"/>
    <col min="4577" max="4577" width="29.7265625" customWidth="1"/>
    <col min="4578" max="4578" width="14.7265625" customWidth="1"/>
    <col min="4579" max="4579" width="32.1796875" customWidth="1"/>
    <col min="4580" max="4580" width="30" customWidth="1"/>
    <col min="4581" max="4581" width="25.26953125" customWidth="1"/>
    <col min="4582" max="4582" width="30" customWidth="1"/>
    <col min="4583" max="4583" width="24.81640625" customWidth="1"/>
    <col min="4584" max="4585" width="28.54296875" customWidth="1"/>
    <col min="4586" max="4586" width="30.1796875" customWidth="1"/>
    <col min="4587" max="4587" width="19.54296875" customWidth="1"/>
    <col min="4588" max="4588" width="20" customWidth="1"/>
    <col min="4589" max="4589" width="16.1796875" customWidth="1"/>
    <col min="4590" max="4590" width="15" customWidth="1"/>
    <col min="4591" max="4591" width="26.81640625" customWidth="1"/>
    <col min="4592" max="4592" width="14.453125" customWidth="1"/>
    <col min="4593" max="4593" width="24.7265625" customWidth="1"/>
    <col min="4594" max="4596" width="26.1796875" customWidth="1"/>
    <col min="4597" max="4597" width="11.453125" customWidth="1"/>
    <col min="4598" max="4598" width="16.7265625" customWidth="1"/>
    <col min="4599" max="4599" width="28.81640625" customWidth="1"/>
    <col min="4600" max="4600" width="28.54296875" customWidth="1"/>
    <col min="4601" max="4601" width="13.81640625" customWidth="1"/>
    <col min="4602" max="4602" width="26.7265625" customWidth="1"/>
    <col min="4603" max="4603" width="25" customWidth="1"/>
    <col min="4604" max="4604" width="16.1796875" customWidth="1"/>
    <col min="4605" max="4605" width="22.7265625" customWidth="1"/>
    <col min="4606" max="4606" width="18.54296875" customWidth="1"/>
    <col min="4607" max="4607" width="20.81640625" customWidth="1"/>
    <col min="4608" max="4608" width="22.1796875" customWidth="1"/>
    <col min="4609" max="4609" width="29.81640625" customWidth="1"/>
    <col min="4610" max="4610" width="19.26953125" customWidth="1"/>
    <col min="4611" max="4611" width="18.7265625" customWidth="1"/>
    <col min="4612" max="4612" width="28.54296875" customWidth="1"/>
    <col min="4613" max="4613" width="18.7265625" customWidth="1"/>
    <col min="4614" max="4614" width="15.1796875" customWidth="1"/>
    <col min="4615" max="4615" width="27.81640625" customWidth="1"/>
    <col min="4616" max="4616" width="23.1796875" customWidth="1"/>
    <col min="4617" max="4617" width="26.81640625" customWidth="1"/>
    <col min="4618" max="4618" width="22.453125" customWidth="1"/>
    <col min="4619" max="4619" width="17.7265625" customWidth="1"/>
    <col min="4620" max="4620" width="15.26953125" customWidth="1"/>
    <col min="4621" max="4621" width="23.7265625" customWidth="1"/>
    <col min="4622" max="4622" width="12" customWidth="1"/>
    <col min="4623" max="4623" width="11.1796875" customWidth="1"/>
    <col min="4624" max="4624" width="31.1796875" customWidth="1"/>
    <col min="4625" max="4625" width="29.1796875" customWidth="1"/>
    <col min="4626" max="4626" width="17.26953125" customWidth="1"/>
    <col min="4627" max="4627" width="19.26953125" customWidth="1"/>
    <col min="4628" max="4628" width="25.7265625" customWidth="1"/>
    <col min="4629" max="4629" width="15.81640625" customWidth="1"/>
    <col min="4630" max="4630" width="15" customWidth="1"/>
    <col min="4631" max="4631" width="19.1796875" customWidth="1"/>
    <col min="4632" max="4632" width="27.1796875" customWidth="1"/>
    <col min="4633" max="4633" width="14.54296875" customWidth="1"/>
    <col min="4634" max="4634" width="21.54296875" customWidth="1"/>
    <col min="4635" max="4635" width="14.81640625" customWidth="1"/>
    <col min="4636" max="4636" width="15.26953125" customWidth="1"/>
    <col min="4637" max="4637" width="13.26953125" customWidth="1"/>
    <col min="4638" max="4638" width="30.81640625" customWidth="1"/>
    <col min="4639" max="4639" width="11" customWidth="1"/>
    <col min="4640" max="4640" width="19.7265625" customWidth="1"/>
    <col min="4641" max="4641" width="22.54296875" customWidth="1"/>
    <col min="4642" max="4642" width="15.81640625" customWidth="1"/>
    <col min="4643" max="4643" width="22.7265625" customWidth="1"/>
    <col min="4644" max="4644" width="30.7265625" customWidth="1"/>
    <col min="4645" max="4645" width="27.26953125" customWidth="1"/>
    <col min="4646" max="4646" width="18.26953125" customWidth="1"/>
    <col min="4647" max="4647" width="22.453125" customWidth="1"/>
    <col min="4648" max="4648" width="15.54296875" customWidth="1"/>
    <col min="4649" max="4649" width="13.1796875" customWidth="1"/>
    <col min="4650" max="4650" width="19.81640625" customWidth="1"/>
    <col min="4651" max="4651" width="28" customWidth="1"/>
    <col min="4652" max="4652" width="25.54296875" customWidth="1"/>
    <col min="4653" max="4653" width="10.7265625" customWidth="1"/>
    <col min="4654" max="4654" width="25.81640625" customWidth="1"/>
    <col min="4655" max="4655" width="25.7265625" customWidth="1"/>
    <col min="4656" max="4656" width="23.26953125" customWidth="1"/>
    <col min="4657" max="4657" width="26.7265625" customWidth="1"/>
    <col min="4658" max="4658" width="14.54296875" customWidth="1"/>
    <col min="4659" max="4659" width="30" customWidth="1"/>
    <col min="4660" max="4660" width="32.453125" customWidth="1"/>
    <col min="4661" max="4661" width="22.26953125" customWidth="1"/>
    <col min="4662" max="4662" width="15.1796875" customWidth="1"/>
    <col min="4663" max="4663" width="15.81640625" customWidth="1"/>
    <col min="4664" max="4664" width="31.7265625" customWidth="1"/>
    <col min="4665" max="4665" width="31.453125" customWidth="1"/>
    <col min="4666" max="4666" width="28.81640625" customWidth="1"/>
    <col min="4667" max="4667" width="22.26953125" customWidth="1"/>
    <col min="4668" max="4668" width="22.81640625" customWidth="1"/>
    <col min="4669" max="4669" width="10" customWidth="1"/>
    <col min="4670" max="4670" width="19.7265625" customWidth="1"/>
    <col min="4671" max="4671" width="17.54296875" customWidth="1"/>
    <col min="4672" max="4672" width="25.54296875" customWidth="1"/>
    <col min="4673" max="4673" width="11.26953125" customWidth="1"/>
    <col min="4674" max="4674" width="12.7265625" customWidth="1"/>
    <col min="4675" max="4675" width="26.54296875" customWidth="1"/>
    <col min="4676" max="4676" width="19.1796875" customWidth="1"/>
    <col min="4677" max="4677" width="17.26953125" customWidth="1"/>
    <col min="4678" max="4678" width="12.81640625" customWidth="1"/>
    <col min="4679" max="4679" width="7" customWidth="1"/>
    <col min="4680" max="4680" width="25.54296875" customWidth="1"/>
    <col min="4681" max="4681" width="22.26953125" customWidth="1"/>
    <col min="4682" max="4682" width="28.1796875" customWidth="1"/>
    <col min="4683" max="4683" width="18.453125" customWidth="1"/>
    <col min="4684" max="4684" width="11" customWidth="1"/>
    <col min="4685" max="4685" width="16" customWidth="1"/>
    <col min="4686" max="4686" width="21.81640625" customWidth="1"/>
    <col min="4687" max="4687" width="18.7265625" customWidth="1"/>
    <col min="4688" max="4688" width="11.1796875" customWidth="1"/>
    <col min="4689" max="4689" width="36.7265625" customWidth="1"/>
    <col min="4690" max="4690" width="17.453125" customWidth="1"/>
    <col min="4691" max="4691" width="19.26953125" customWidth="1"/>
    <col min="4692" max="4692" width="30" customWidth="1"/>
    <col min="4693" max="4693" width="16.7265625" customWidth="1"/>
    <col min="4694" max="4694" width="13.1796875" customWidth="1"/>
    <col min="4695" max="4695" width="22.7265625" customWidth="1"/>
    <col min="4696" max="4696" width="25.7265625" customWidth="1"/>
    <col min="4697" max="4697" width="20" customWidth="1"/>
    <col min="4698" max="4698" width="31.453125" customWidth="1"/>
    <col min="4699" max="4699" width="14.7265625" customWidth="1"/>
    <col min="4700" max="4700" width="26.453125" customWidth="1"/>
    <col min="4701" max="4701" width="14.54296875" customWidth="1"/>
    <col min="4702" max="4702" width="25.54296875" customWidth="1"/>
    <col min="4703" max="4703" width="22.81640625" customWidth="1"/>
    <col min="4704" max="4704" width="16.26953125" customWidth="1"/>
    <col min="4705" max="4705" width="16.7265625" customWidth="1"/>
    <col min="4706" max="4707" width="21.1796875" customWidth="1"/>
    <col min="4708" max="4708" width="26.1796875" customWidth="1"/>
    <col min="4709" max="4709" width="16.1796875" customWidth="1"/>
    <col min="4710" max="4710" width="18.1796875" customWidth="1"/>
    <col min="4711" max="4711" width="19.26953125" customWidth="1"/>
    <col min="4712" max="4712" width="16.81640625" customWidth="1"/>
    <col min="4713" max="4713" width="23.7265625" customWidth="1"/>
    <col min="4714" max="4714" width="10.7265625" customWidth="1"/>
    <col min="4715" max="4715" width="26.453125" customWidth="1"/>
    <col min="4716" max="4716" width="9" customWidth="1"/>
    <col min="4717" max="4717" width="22.54296875" customWidth="1"/>
    <col min="4718" max="4718" width="41" customWidth="1"/>
    <col min="4719" max="4719" width="10.7265625" customWidth="1"/>
    <col min="4720" max="4720" width="31.453125" customWidth="1"/>
    <col min="4721" max="4721" width="11" customWidth="1"/>
    <col min="4722" max="4722" width="12.26953125" customWidth="1"/>
    <col min="4723" max="4723" width="9.1796875" customWidth="1"/>
    <col min="4724" max="4724" width="8.54296875" customWidth="1"/>
    <col min="4725" max="4725" width="8" customWidth="1"/>
    <col min="4726" max="4726" width="9" customWidth="1"/>
    <col min="4727" max="4727" width="7" customWidth="1"/>
    <col min="4728" max="4728" width="22.81640625" customWidth="1"/>
    <col min="4729" max="4730" width="12" customWidth="1"/>
    <col min="4731" max="4731" width="11.453125" customWidth="1"/>
    <col min="4732" max="4732" width="33.453125" customWidth="1"/>
    <col min="4733" max="4733" width="39" customWidth="1"/>
    <col min="4734" max="4734" width="20" customWidth="1"/>
    <col min="4735" max="4735" width="15.81640625" customWidth="1"/>
    <col min="4736" max="4736" width="28.81640625" customWidth="1"/>
    <col min="4737" max="4737" width="19.26953125" customWidth="1"/>
    <col min="4738" max="4738" width="12.453125" customWidth="1"/>
    <col min="4739" max="4739" width="13.81640625" customWidth="1"/>
    <col min="4740" max="4740" width="23.1796875" customWidth="1"/>
    <col min="4741" max="4741" width="14.453125" customWidth="1"/>
    <col min="4742" max="4742" width="29.26953125" customWidth="1"/>
    <col min="4743" max="4743" width="18.54296875" customWidth="1"/>
    <col min="4744" max="4744" width="25.54296875" customWidth="1"/>
    <col min="4745" max="4745" width="16.54296875" customWidth="1"/>
    <col min="4746" max="4746" width="10.1796875" customWidth="1"/>
    <col min="4747" max="4748" width="19.26953125" customWidth="1"/>
    <col min="4749" max="4749" width="33.26953125" customWidth="1"/>
    <col min="4750" max="4750" width="28.7265625" customWidth="1"/>
    <col min="4751" max="4751" width="14.1796875" customWidth="1"/>
    <col min="4752" max="4752" width="26.1796875" customWidth="1"/>
    <col min="4753" max="4753" width="15.453125" customWidth="1"/>
    <col min="4754" max="4754" width="25" customWidth="1"/>
    <col min="4755" max="4755" width="27.1796875" customWidth="1"/>
    <col min="4756" max="4756" width="26.1796875" customWidth="1"/>
    <col min="4757" max="4757" width="35.453125" customWidth="1"/>
    <col min="4758" max="4758" width="14.81640625" customWidth="1"/>
    <col min="4759" max="4759" width="28.7265625" customWidth="1"/>
    <col min="4760" max="4760" width="18.26953125" customWidth="1"/>
    <col min="4761" max="4761" width="19.54296875" customWidth="1"/>
    <col min="4762" max="4762" width="25.81640625" customWidth="1"/>
    <col min="4763" max="4763" width="18.1796875" customWidth="1"/>
    <col min="4764" max="4764" width="15.7265625" customWidth="1"/>
    <col min="4765" max="4765" width="22.54296875" customWidth="1"/>
    <col min="4766" max="4766" width="20.7265625" customWidth="1"/>
    <col min="4767" max="4767" width="16.81640625" customWidth="1"/>
    <col min="4768" max="4768" width="27.1796875" customWidth="1"/>
    <col min="4769" max="4769" width="28.26953125" customWidth="1"/>
    <col min="4770" max="4770" width="14" customWidth="1"/>
    <col min="4771" max="4771" width="22" customWidth="1"/>
    <col min="4772" max="4772" width="25.54296875" customWidth="1"/>
    <col min="4773" max="4773" width="23.1796875" customWidth="1"/>
    <col min="4774" max="4774" width="23.26953125" customWidth="1"/>
    <col min="4775" max="4775" width="30.81640625" customWidth="1"/>
    <col min="4776" max="4776" width="20.453125" customWidth="1"/>
    <col min="4777" max="4777" width="39" customWidth="1"/>
    <col min="4778" max="4778" width="17.453125" customWidth="1"/>
    <col min="4779" max="4779" width="30.81640625" customWidth="1"/>
    <col min="4780" max="4780" width="26.1796875" customWidth="1"/>
    <col min="4781" max="4781" width="28.81640625" customWidth="1"/>
    <col min="4782" max="4782" width="34" customWidth="1"/>
    <col min="4783" max="4783" width="28.7265625" customWidth="1"/>
    <col min="4784" max="4784" width="27.7265625" customWidth="1"/>
    <col min="4785" max="4785" width="31.7265625" customWidth="1"/>
    <col min="4786" max="4786" width="30.81640625" customWidth="1"/>
    <col min="4787" max="4787" width="9" customWidth="1"/>
    <col min="4788" max="4788" width="27.54296875" customWidth="1"/>
    <col min="4789" max="4789" width="25.54296875" customWidth="1"/>
    <col min="4790" max="4790" width="32.7265625" customWidth="1"/>
    <col min="4791" max="4791" width="32.81640625" customWidth="1"/>
    <col min="4792" max="4792" width="18.1796875" customWidth="1"/>
    <col min="4793" max="4793" width="17" customWidth="1"/>
    <col min="4794" max="4794" width="16.453125" customWidth="1"/>
    <col min="4795" max="4795" width="34.1796875" customWidth="1"/>
    <col min="4796" max="4796" width="10" customWidth="1"/>
    <col min="4797" max="4797" width="21.7265625" customWidth="1"/>
    <col min="4798" max="4798" width="15.453125" customWidth="1"/>
    <col min="4799" max="4799" width="20.7265625" customWidth="1"/>
    <col min="4800" max="4800" width="30.7265625" customWidth="1"/>
    <col min="4801" max="4801" width="34.81640625" customWidth="1"/>
    <col min="4802" max="4802" width="18.453125" customWidth="1"/>
    <col min="4803" max="4803" width="23.453125" customWidth="1"/>
    <col min="4804" max="4804" width="36.453125" customWidth="1"/>
    <col min="4805" max="4805" width="16.1796875" customWidth="1"/>
    <col min="4806" max="4806" width="20.453125" customWidth="1"/>
    <col min="4807" max="4807" width="25.81640625" customWidth="1"/>
    <col min="4808" max="4808" width="34.1796875" customWidth="1"/>
    <col min="4809" max="4809" width="32.26953125" customWidth="1"/>
    <col min="4810" max="4810" width="32.7265625" customWidth="1"/>
    <col min="4811" max="4811" width="20.453125" customWidth="1"/>
    <col min="4812" max="4812" width="31.1796875" customWidth="1"/>
    <col min="4813" max="4813" width="31.453125" customWidth="1"/>
    <col min="4814" max="4814" width="36.453125" customWidth="1"/>
    <col min="4815" max="4815" width="32.453125" customWidth="1"/>
    <col min="4816" max="4816" width="29.1796875" customWidth="1"/>
    <col min="4817" max="4817" width="32.54296875" customWidth="1"/>
    <col min="4818" max="4818" width="38.453125" customWidth="1"/>
    <col min="4819" max="4819" width="32.54296875" customWidth="1"/>
    <col min="4820" max="4820" width="31.54296875" customWidth="1"/>
    <col min="4821" max="4821" width="31.81640625" customWidth="1"/>
    <col min="4822" max="4822" width="26.81640625" customWidth="1"/>
    <col min="4823" max="4823" width="19.7265625" customWidth="1"/>
    <col min="4824" max="4824" width="13.7265625" customWidth="1"/>
    <col min="4825" max="4825" width="30.54296875" customWidth="1"/>
    <col min="4826" max="4826" width="23.26953125" customWidth="1"/>
    <col min="4827" max="4827" width="9.453125" customWidth="1"/>
    <col min="4828" max="4828" width="12" customWidth="1"/>
    <col min="4829" max="4829" width="28.7265625" customWidth="1"/>
    <col min="4830" max="4830" width="25.54296875" customWidth="1"/>
    <col min="4831" max="4831" width="19.7265625" customWidth="1"/>
    <col min="4832" max="4832" width="26.7265625" customWidth="1"/>
    <col min="4833" max="4833" width="9.54296875" customWidth="1"/>
    <col min="4834" max="4834" width="19.81640625" customWidth="1"/>
    <col min="4835" max="4835" width="22.453125" customWidth="1"/>
    <col min="4836" max="4836" width="19.81640625" customWidth="1"/>
    <col min="4837" max="4837" width="31.81640625" customWidth="1"/>
    <col min="4838" max="4838" width="25.81640625" customWidth="1"/>
    <col min="4839" max="4839" width="26.54296875" customWidth="1"/>
    <col min="4840" max="4840" width="12.7265625" customWidth="1"/>
    <col min="4841" max="4841" width="13.453125" customWidth="1"/>
    <col min="4842" max="4842" width="31.1796875" customWidth="1"/>
    <col min="4843" max="4843" width="33.1796875" customWidth="1"/>
    <col min="4844" max="4844" width="27.7265625" customWidth="1"/>
    <col min="4845" max="4845" width="25" customWidth="1"/>
    <col min="4846" max="4846" width="22.81640625" customWidth="1"/>
    <col min="4847" max="4847" width="31.7265625" customWidth="1"/>
    <col min="4848" max="4848" width="22.453125" customWidth="1"/>
    <col min="4849" max="4849" width="29" customWidth="1"/>
    <col min="4850" max="4850" width="36.54296875" customWidth="1"/>
    <col min="4851" max="4851" width="25.54296875" customWidth="1"/>
    <col min="4852" max="4852" width="24.1796875" customWidth="1"/>
    <col min="4853" max="4853" width="24.453125" customWidth="1"/>
    <col min="4854" max="4854" width="27" customWidth="1"/>
    <col min="4855" max="4855" width="20" customWidth="1"/>
    <col min="4856" max="4856" width="31.1796875" customWidth="1"/>
    <col min="4857" max="4857" width="23.81640625" customWidth="1"/>
    <col min="4858" max="4858" width="12.1796875" customWidth="1"/>
    <col min="4859" max="4859" width="29.81640625" customWidth="1"/>
    <col min="4860" max="4860" width="31.54296875" customWidth="1"/>
    <col min="4861" max="4861" width="26.7265625" customWidth="1"/>
    <col min="4862" max="4862" width="23" customWidth="1"/>
    <col min="4863" max="4863" width="34" customWidth="1"/>
    <col min="4864" max="4864" width="24.1796875" customWidth="1"/>
    <col min="4865" max="4865" width="10" customWidth="1"/>
    <col min="4866" max="4866" width="16.26953125" customWidth="1"/>
    <col min="4867" max="4867" width="12.453125" customWidth="1"/>
    <col min="4868" max="4868" width="25.81640625" customWidth="1"/>
    <col min="4869" max="4869" width="30" customWidth="1"/>
    <col min="4870" max="4870" width="30.453125" customWidth="1"/>
    <col min="4871" max="4871" width="17" customWidth="1"/>
    <col min="4872" max="4872" width="25.81640625" customWidth="1"/>
    <col min="4873" max="4873" width="19.453125" customWidth="1"/>
    <col min="4874" max="4874" width="21.81640625" customWidth="1"/>
    <col min="4875" max="4875" width="30.26953125" customWidth="1"/>
    <col min="4876" max="4877" width="14.26953125" customWidth="1"/>
    <col min="4878" max="4878" width="20.26953125" customWidth="1"/>
    <col min="4879" max="4879" width="34.7265625" customWidth="1"/>
    <col min="4880" max="4880" width="23.54296875" customWidth="1"/>
    <col min="4881" max="4881" width="33" customWidth="1"/>
    <col min="4882" max="4882" width="33.81640625" customWidth="1"/>
    <col min="4883" max="4883" width="10.26953125" customWidth="1"/>
    <col min="4884" max="4884" width="28.26953125" customWidth="1"/>
    <col min="4885" max="4885" width="20.81640625" customWidth="1"/>
    <col min="4886" max="4886" width="21.1796875" customWidth="1"/>
    <col min="4887" max="4887" width="35.1796875" customWidth="1"/>
    <col min="4888" max="4888" width="34.453125" customWidth="1"/>
    <col min="4889" max="4889" width="24.81640625" customWidth="1"/>
    <col min="4890" max="4890" width="31.1796875" customWidth="1"/>
    <col min="4891" max="4891" width="31.7265625" customWidth="1"/>
    <col min="4892" max="4892" width="10" customWidth="1"/>
    <col min="4893" max="4893" width="26.453125" customWidth="1"/>
    <col min="4894" max="4894" width="29.81640625" customWidth="1"/>
    <col min="4895" max="4895" width="29" customWidth="1"/>
    <col min="4896" max="4896" width="25.54296875" customWidth="1"/>
    <col min="4897" max="4897" width="27.54296875" customWidth="1"/>
    <col min="4898" max="4898" width="35.453125" customWidth="1"/>
    <col min="4899" max="4899" width="31" customWidth="1"/>
    <col min="4900" max="4900" width="14.453125" customWidth="1"/>
    <col min="4901" max="4901" width="16.453125" customWidth="1"/>
    <col min="4902" max="4902" width="29.1796875" customWidth="1"/>
    <col min="4903" max="4903" width="27.7265625" customWidth="1"/>
    <col min="4904" max="4904" width="14.7265625" customWidth="1"/>
    <col min="4905" max="4905" width="22.26953125" customWidth="1"/>
    <col min="4906" max="4906" width="23.81640625" customWidth="1"/>
    <col min="4907" max="4907" width="18.54296875" customWidth="1"/>
    <col min="4908" max="4908" width="16.54296875" customWidth="1"/>
    <col min="4909" max="4909" width="19.7265625" customWidth="1"/>
    <col min="4910" max="4910" width="35.26953125" customWidth="1"/>
    <col min="4911" max="4911" width="22.453125" customWidth="1"/>
    <col min="4912" max="4912" width="28.7265625" customWidth="1"/>
    <col min="4913" max="4913" width="26.54296875" customWidth="1"/>
    <col min="4914" max="4914" width="18.26953125" customWidth="1"/>
    <col min="4915" max="4915" width="29.1796875" customWidth="1"/>
    <col min="4916" max="4916" width="25.54296875" customWidth="1"/>
    <col min="4917" max="4917" width="16.453125" customWidth="1"/>
    <col min="4918" max="4918" width="25" customWidth="1"/>
    <col min="4919" max="4919" width="18.7265625" customWidth="1"/>
    <col min="4920" max="4920" width="17.26953125" customWidth="1"/>
    <col min="4921" max="4921" width="9.54296875" customWidth="1"/>
    <col min="4922" max="4922" width="22.1796875" customWidth="1"/>
    <col min="4923" max="4923" width="26.54296875" customWidth="1"/>
    <col min="4924" max="4924" width="30.1796875" customWidth="1"/>
    <col min="4925" max="4925" width="12" customWidth="1"/>
    <col min="4926" max="4926" width="7.54296875" customWidth="1"/>
    <col min="4927" max="4927" width="14.81640625" customWidth="1"/>
    <col min="4928" max="4928" width="33.453125" customWidth="1"/>
    <col min="4929" max="4929" width="24.7265625" customWidth="1"/>
    <col min="4930" max="4930" width="13.54296875" customWidth="1"/>
    <col min="4931" max="4931" width="24.453125" customWidth="1"/>
    <col min="4932" max="4932" width="17.54296875" customWidth="1"/>
    <col min="4933" max="4933" width="15.1796875" customWidth="1"/>
    <col min="4934" max="4934" width="10.81640625" customWidth="1"/>
    <col min="4935" max="4935" width="9" customWidth="1"/>
    <col min="4936" max="4936" width="20.453125" customWidth="1"/>
    <col min="4937" max="4937" width="22.1796875" customWidth="1"/>
    <col min="4938" max="4938" width="33.1796875" customWidth="1"/>
    <col min="4939" max="4939" width="13.26953125" customWidth="1"/>
    <col min="4940" max="4940" width="28.26953125" customWidth="1"/>
    <col min="4941" max="4941" width="27.453125" customWidth="1"/>
    <col min="4942" max="4942" width="22.7265625" customWidth="1"/>
    <col min="4943" max="4943" width="10.7265625" customWidth="1"/>
    <col min="4944" max="4944" width="20.81640625" customWidth="1"/>
    <col min="4945" max="4945" width="16" customWidth="1"/>
    <col min="4946" max="4946" width="29" customWidth="1"/>
    <col min="4947" max="4947" width="10.1796875" customWidth="1"/>
    <col min="4948" max="4948" width="28.7265625" customWidth="1"/>
    <col min="4949" max="4949" width="26" customWidth="1"/>
    <col min="4950" max="4950" width="14.453125" customWidth="1"/>
    <col min="4951" max="4951" width="28.26953125" customWidth="1"/>
    <col min="4952" max="4952" width="16.26953125" customWidth="1"/>
    <col min="4953" max="4953" width="20.7265625" customWidth="1"/>
    <col min="4954" max="4954" width="31" customWidth="1"/>
    <col min="4955" max="4955" width="17.81640625" customWidth="1"/>
    <col min="4956" max="4956" width="26.453125" customWidth="1"/>
    <col min="4957" max="4957" width="23.1796875" customWidth="1"/>
    <col min="4958" max="4958" width="21" customWidth="1"/>
    <col min="4959" max="4959" width="25.81640625" customWidth="1"/>
    <col min="4960" max="4960" width="14.54296875" customWidth="1"/>
    <col min="4961" max="4961" width="18.26953125" customWidth="1"/>
    <col min="4962" max="4962" width="16.54296875" customWidth="1"/>
    <col min="4963" max="4963" width="15.81640625" customWidth="1"/>
    <col min="4964" max="4964" width="16.7265625" customWidth="1"/>
    <col min="4965" max="4965" width="15.453125" customWidth="1"/>
    <col min="4966" max="4966" width="22.453125" customWidth="1"/>
    <col min="4967" max="4967" width="20.54296875" customWidth="1"/>
    <col min="4968" max="4968" width="11.453125" customWidth="1"/>
    <col min="4969" max="4969" width="18.54296875" customWidth="1"/>
    <col min="4970" max="4970" width="21.7265625" customWidth="1"/>
    <col min="4971" max="4971" width="30.1796875" customWidth="1"/>
    <col min="4972" max="4972" width="16.453125" customWidth="1"/>
    <col min="4973" max="4973" width="31" customWidth="1"/>
    <col min="4974" max="4974" width="24" customWidth="1"/>
    <col min="4975" max="4975" width="36.54296875" customWidth="1"/>
    <col min="4976" max="4976" width="16.54296875" customWidth="1"/>
    <col min="4977" max="4977" width="29.453125" customWidth="1"/>
    <col min="4978" max="4978" width="35.1796875" customWidth="1"/>
    <col min="4979" max="4979" width="23.54296875" customWidth="1"/>
    <col min="4980" max="4980" width="26.26953125" customWidth="1"/>
    <col min="4981" max="4981" width="19.26953125" customWidth="1"/>
    <col min="4982" max="4982" width="25.1796875" customWidth="1"/>
    <col min="4983" max="4983" width="37" customWidth="1"/>
    <col min="4984" max="4984" width="27.54296875" customWidth="1"/>
    <col min="4985" max="4985" width="29.81640625" customWidth="1"/>
    <col min="4986" max="4986" width="23.7265625" customWidth="1"/>
    <col min="4987" max="4987" width="21.7265625" customWidth="1"/>
    <col min="4988" max="4988" width="24.1796875" customWidth="1"/>
    <col min="4989" max="4989" width="30.1796875" customWidth="1"/>
    <col min="4990" max="4990" width="27.453125" customWidth="1"/>
    <col min="4991" max="4991" width="24.1796875" customWidth="1"/>
    <col min="4992" max="4992" width="26.26953125" customWidth="1"/>
    <col min="4993" max="4993" width="24.26953125" customWidth="1"/>
    <col min="4994" max="4994" width="29.26953125" customWidth="1"/>
    <col min="4995" max="4995" width="30.54296875" customWidth="1"/>
    <col min="4996" max="4996" width="9.453125" customWidth="1"/>
    <col min="4997" max="4997" width="21.7265625" customWidth="1"/>
    <col min="4998" max="4998" width="24" customWidth="1"/>
    <col min="4999" max="4999" width="30" customWidth="1"/>
    <col min="5000" max="5000" width="27.81640625" customWidth="1"/>
    <col min="5001" max="5001" width="25.7265625" customWidth="1"/>
    <col min="5002" max="5002" width="23.453125" customWidth="1"/>
    <col min="5003" max="5003" width="23.1796875" customWidth="1"/>
    <col min="5004" max="5004" width="27.453125" customWidth="1"/>
    <col min="5005" max="5005" width="23.453125" customWidth="1"/>
    <col min="5006" max="5006" width="28" customWidth="1"/>
    <col min="5007" max="5007" width="22" customWidth="1"/>
    <col min="5008" max="5008" width="9.1796875" customWidth="1"/>
    <col min="5009" max="5009" width="29.81640625" customWidth="1"/>
    <col min="5010" max="5010" width="24.453125" customWidth="1"/>
    <col min="5011" max="5011" width="27" customWidth="1"/>
    <col min="5012" max="5012" width="19.453125" customWidth="1"/>
    <col min="5013" max="5013" width="36.81640625" customWidth="1"/>
    <col min="5014" max="5014" width="16" customWidth="1"/>
    <col min="5015" max="5015" width="23.81640625" customWidth="1"/>
    <col min="5016" max="5016" width="25.54296875" customWidth="1"/>
    <col min="5017" max="5017" width="20.81640625" customWidth="1"/>
    <col min="5018" max="5018" width="25.26953125" customWidth="1"/>
    <col min="5019" max="5019" width="30.453125" customWidth="1"/>
    <col min="5020" max="5020" width="17" customWidth="1"/>
    <col min="5021" max="5021" width="16.1796875" customWidth="1"/>
    <col min="5022" max="5022" width="26.1796875" customWidth="1"/>
    <col min="5023" max="5023" width="30.54296875" customWidth="1"/>
    <col min="5024" max="5024" width="23.26953125" customWidth="1"/>
    <col min="5025" max="5025" width="28.1796875" customWidth="1"/>
    <col min="5026" max="5026" width="19.54296875" customWidth="1"/>
    <col min="5027" max="5027" width="19.26953125" customWidth="1"/>
    <col min="5028" max="5028" width="20.7265625" customWidth="1"/>
    <col min="5029" max="5029" width="20.81640625" customWidth="1"/>
    <col min="5030" max="5030" width="25.1796875" customWidth="1"/>
    <col min="5031" max="5031" width="31" customWidth="1"/>
    <col min="5032" max="5032" width="21.1796875" customWidth="1"/>
    <col min="5033" max="5033" width="18.26953125" customWidth="1"/>
    <col min="5034" max="5034" width="13.1796875" customWidth="1"/>
    <col min="5035" max="5035" width="22.453125" customWidth="1"/>
    <col min="5036" max="5036" width="38" customWidth="1"/>
    <col min="5037" max="5037" width="29.453125" customWidth="1"/>
    <col min="5038" max="5038" width="23.26953125" customWidth="1"/>
    <col min="5039" max="5039" width="39" customWidth="1"/>
    <col min="5040" max="5040" width="21.54296875" customWidth="1"/>
    <col min="5041" max="5041" width="31.26953125" customWidth="1"/>
    <col min="5042" max="5042" width="22.26953125" customWidth="1"/>
    <col min="5043" max="5043" width="25.54296875" customWidth="1"/>
    <col min="5044" max="5044" width="18" customWidth="1"/>
    <col min="5045" max="5045" width="33.1796875" customWidth="1"/>
    <col min="5046" max="5046" width="24.26953125" customWidth="1"/>
    <col min="5047" max="5047" width="34.81640625" customWidth="1"/>
    <col min="5048" max="5048" width="21.1796875" customWidth="1"/>
    <col min="5049" max="5049" width="27" customWidth="1"/>
    <col min="5050" max="5050" width="22.81640625" customWidth="1"/>
    <col min="5051" max="5051" width="17.26953125" customWidth="1"/>
    <col min="5052" max="5052" width="31.81640625" customWidth="1"/>
    <col min="5053" max="5053" width="24.26953125" customWidth="1"/>
    <col min="5054" max="5054" width="23.54296875" customWidth="1"/>
    <col min="5055" max="5055" width="16.26953125" customWidth="1"/>
    <col min="5056" max="5056" width="19.54296875" customWidth="1"/>
    <col min="5057" max="5057" width="25.26953125" customWidth="1"/>
    <col min="5058" max="5058" width="22.7265625" customWidth="1"/>
    <col min="5059" max="5059" width="29.453125" customWidth="1"/>
    <col min="5060" max="5060" width="38.81640625" customWidth="1"/>
    <col min="5061" max="5061" width="24.7265625" customWidth="1"/>
    <col min="5062" max="5062" width="25.7265625" customWidth="1"/>
    <col min="5063" max="5063" width="28" customWidth="1"/>
    <col min="5064" max="5064" width="18.26953125" customWidth="1"/>
    <col min="5065" max="5065" width="34.81640625" customWidth="1"/>
    <col min="5066" max="5066" width="19.1796875" customWidth="1"/>
    <col min="5067" max="5067" width="21.54296875" customWidth="1"/>
    <col min="5068" max="5068" width="25" customWidth="1"/>
    <col min="5069" max="5069" width="16.453125" customWidth="1"/>
    <col min="5070" max="5070" width="28.7265625" customWidth="1"/>
    <col min="5071" max="5071" width="32" customWidth="1"/>
    <col min="5072" max="5072" width="35.54296875" customWidth="1"/>
    <col min="5073" max="5073" width="35.81640625" customWidth="1"/>
    <col min="5074" max="5074" width="28.81640625" customWidth="1"/>
    <col min="5075" max="5075" width="20.1796875" customWidth="1"/>
    <col min="5076" max="5076" width="35.453125" customWidth="1"/>
    <col min="5077" max="5077" width="20" customWidth="1"/>
    <col min="5078" max="5078" width="13.54296875" customWidth="1"/>
    <col min="5079" max="5079" width="23" customWidth="1"/>
    <col min="5080" max="5080" width="31" customWidth="1"/>
    <col min="5081" max="5081" width="21.81640625" customWidth="1"/>
    <col min="5082" max="5082" width="22.54296875" customWidth="1"/>
    <col min="5083" max="5083" width="31.26953125" customWidth="1"/>
    <col min="5084" max="5084" width="33.1796875" customWidth="1"/>
    <col min="5085" max="5085" width="7" customWidth="1"/>
    <col min="5086" max="5086" width="22" customWidth="1"/>
    <col min="5087" max="5087" width="22.26953125" customWidth="1"/>
    <col min="5088" max="5088" width="39.81640625" customWidth="1"/>
    <col min="5089" max="5089" width="21.54296875" customWidth="1"/>
    <col min="5090" max="5090" width="36.54296875" customWidth="1"/>
    <col min="5091" max="5091" width="34.1796875" customWidth="1"/>
    <col min="5092" max="5092" width="15.81640625" customWidth="1"/>
    <col min="5093" max="5093" width="24" customWidth="1"/>
    <col min="5094" max="5094" width="30.453125" customWidth="1"/>
    <col min="5095" max="5095" width="8" customWidth="1"/>
    <col min="5096" max="5096" width="18.7265625" customWidth="1"/>
    <col min="5097" max="5097" width="19.81640625" customWidth="1"/>
    <col min="5098" max="5098" width="22.453125" customWidth="1"/>
    <col min="5099" max="5099" width="29.7265625" customWidth="1"/>
    <col min="5100" max="5100" width="20" customWidth="1"/>
    <col min="5101" max="5101" width="43.81640625" customWidth="1"/>
    <col min="5102" max="5102" width="27.54296875" customWidth="1"/>
    <col min="5103" max="5103" width="26" customWidth="1"/>
    <col min="5104" max="5104" width="25.26953125" customWidth="1"/>
    <col min="5105" max="5105" width="23.54296875" customWidth="1"/>
    <col min="5106" max="5106" width="17.7265625" customWidth="1"/>
    <col min="5107" max="5107" width="31.1796875" customWidth="1"/>
    <col min="5108" max="5108" width="21" customWidth="1"/>
    <col min="5109" max="5109" width="34.1796875" customWidth="1"/>
    <col min="5110" max="5110" width="21.54296875" customWidth="1"/>
    <col min="5111" max="5111" width="32" customWidth="1"/>
    <col min="5112" max="5112" width="9.1796875" customWidth="1"/>
    <col min="5113" max="5113" width="12.81640625" customWidth="1"/>
    <col min="5114" max="5114" width="11.7265625" customWidth="1"/>
    <col min="5115" max="5115" width="17" customWidth="1"/>
    <col min="5116" max="5116" width="19.54296875" customWidth="1"/>
    <col min="5117" max="5117" width="16.7265625" customWidth="1"/>
    <col min="5118" max="5118" width="33.54296875" customWidth="1"/>
    <col min="5119" max="5119" width="29.81640625" customWidth="1"/>
    <col min="5120" max="5120" width="21.453125" customWidth="1"/>
    <col min="5121" max="5121" width="13.81640625" customWidth="1"/>
    <col min="5122" max="5122" width="28.7265625" customWidth="1"/>
    <col min="5123" max="5123" width="14.54296875" customWidth="1"/>
    <col min="5124" max="5124" width="12.7265625" customWidth="1"/>
    <col min="5125" max="5125" width="18.7265625" customWidth="1"/>
    <col min="5126" max="5126" width="29.7265625" customWidth="1"/>
    <col min="5127" max="5127" width="24.1796875" customWidth="1"/>
    <col min="5128" max="5128" width="28.1796875" customWidth="1"/>
    <col min="5129" max="5129" width="31.1796875" customWidth="1"/>
    <col min="5130" max="5130" width="21" customWidth="1"/>
    <col min="5131" max="5131" width="9.7265625" customWidth="1"/>
    <col min="5132" max="5132" width="7.1796875" customWidth="1"/>
    <col min="5133" max="5133" width="31.26953125" customWidth="1"/>
    <col min="5134" max="5134" width="27.1796875" customWidth="1"/>
    <col min="5135" max="5135" width="27.453125" customWidth="1"/>
    <col min="5136" max="5136" width="34.7265625" customWidth="1"/>
    <col min="5137" max="5137" width="25.81640625" customWidth="1"/>
    <col min="5138" max="5138" width="24.1796875" customWidth="1"/>
    <col min="5139" max="5139" width="16" customWidth="1"/>
    <col min="5140" max="5140" width="16.54296875" customWidth="1"/>
    <col min="5141" max="5141" width="19" customWidth="1"/>
    <col min="5142" max="5142" width="12.26953125" customWidth="1"/>
    <col min="5143" max="5143" width="28.7265625" customWidth="1"/>
    <col min="5144" max="5144" width="15" customWidth="1"/>
    <col min="5145" max="5145" width="30.81640625" customWidth="1"/>
    <col min="5146" max="5146" width="18.453125" customWidth="1"/>
    <col min="5147" max="5147" width="19.54296875" customWidth="1"/>
    <col min="5148" max="5148" width="33.54296875" customWidth="1"/>
    <col min="5149" max="5149" width="8.54296875" customWidth="1"/>
    <col min="5150" max="5150" width="13.7265625" customWidth="1"/>
    <col min="5151" max="5151" width="28.81640625" customWidth="1"/>
    <col min="5152" max="5152" width="20" customWidth="1"/>
    <col min="5153" max="5153" width="17.7265625" customWidth="1"/>
    <col min="5154" max="5154" width="24.26953125" customWidth="1"/>
    <col min="5155" max="5155" width="27.453125" customWidth="1"/>
    <col min="5156" max="5156" width="31.1796875" customWidth="1"/>
    <col min="5157" max="5157" width="17.7265625" customWidth="1"/>
    <col min="5158" max="5158" width="31.1796875" customWidth="1"/>
    <col min="5159" max="5159" width="36.54296875" customWidth="1"/>
    <col min="5160" max="5160" width="24" customWidth="1"/>
    <col min="5161" max="5161" width="22.7265625" customWidth="1"/>
    <col min="5162" max="5162" width="21.81640625" customWidth="1"/>
    <col min="5163" max="5163" width="28.26953125" customWidth="1"/>
    <col min="5164" max="5164" width="23" customWidth="1"/>
    <col min="5165" max="5165" width="25.81640625" customWidth="1"/>
    <col min="5166" max="5166" width="26.7265625" customWidth="1"/>
    <col min="5167" max="5167" width="32.1796875" customWidth="1"/>
    <col min="5168" max="5168" width="33.26953125" customWidth="1"/>
    <col min="5169" max="5169" width="15.453125" customWidth="1"/>
    <col min="5170" max="5170" width="12.453125" customWidth="1"/>
    <col min="5171" max="5171" width="16.54296875" customWidth="1"/>
    <col min="5172" max="5172" width="16.26953125" customWidth="1"/>
    <col min="5173" max="5173" width="17.26953125" customWidth="1"/>
    <col min="5174" max="5174" width="20.54296875" customWidth="1"/>
    <col min="5175" max="5175" width="21.7265625" customWidth="1"/>
    <col min="5176" max="5176" width="15" customWidth="1"/>
    <col min="5177" max="5177" width="23.81640625" customWidth="1"/>
    <col min="5178" max="5178" width="15.7265625" customWidth="1"/>
    <col min="5179" max="5179" width="21.7265625" customWidth="1"/>
    <col min="5180" max="5180" width="32.26953125" customWidth="1"/>
    <col min="5181" max="5181" width="10.453125" customWidth="1"/>
    <col min="5182" max="5182" width="26.54296875" customWidth="1"/>
    <col min="5183" max="5183" width="32.1796875" customWidth="1"/>
    <col min="5184" max="5184" width="22.81640625" customWidth="1"/>
    <col min="5185" max="5185" width="25.54296875" customWidth="1"/>
    <col min="5186" max="5186" width="30.26953125" customWidth="1"/>
    <col min="5187" max="5187" width="15.1796875" customWidth="1"/>
    <col min="5188" max="5188" width="23.26953125" customWidth="1"/>
    <col min="5189" max="5189" width="27" customWidth="1"/>
    <col min="5190" max="5190" width="28.7265625" customWidth="1"/>
    <col min="5191" max="5191" width="14.81640625" customWidth="1"/>
    <col min="5192" max="5192" width="26.54296875" customWidth="1"/>
    <col min="5193" max="5193" width="22.1796875" customWidth="1"/>
    <col min="5194" max="5194" width="15.81640625" customWidth="1"/>
    <col min="5195" max="5195" width="28" customWidth="1"/>
    <col min="5196" max="5196" width="16" customWidth="1"/>
    <col min="5197" max="5197" width="26.26953125" customWidth="1"/>
    <col min="5198" max="5198" width="14.81640625" customWidth="1"/>
    <col min="5199" max="5199" width="12.26953125" customWidth="1"/>
    <col min="5200" max="5200" width="28.81640625" customWidth="1"/>
    <col min="5201" max="5201" width="18.453125" customWidth="1"/>
    <col min="5202" max="5202" width="11.26953125" customWidth="1"/>
    <col min="5203" max="5203" width="13.7265625" customWidth="1"/>
    <col min="5204" max="5204" width="14.81640625" customWidth="1"/>
    <col min="5205" max="5205" width="21.54296875" customWidth="1"/>
    <col min="5206" max="5206" width="16.7265625" customWidth="1"/>
    <col min="5207" max="5207" width="31.81640625" customWidth="1"/>
    <col min="5208" max="5208" width="32.7265625" customWidth="1"/>
    <col min="5209" max="5209" width="28.453125" customWidth="1"/>
    <col min="5210" max="5210" width="21.453125" customWidth="1"/>
    <col min="5211" max="5211" width="32.81640625" customWidth="1"/>
    <col min="5212" max="5212" width="38.26953125" customWidth="1"/>
    <col min="5213" max="5213" width="33.26953125" customWidth="1"/>
    <col min="5214" max="5214" width="23.1796875" customWidth="1"/>
    <col min="5215" max="5215" width="8.453125" customWidth="1"/>
    <col min="5216" max="5216" width="16.1796875" customWidth="1"/>
    <col min="5217" max="5217" width="16.54296875" customWidth="1"/>
    <col min="5218" max="5218" width="13.453125" customWidth="1"/>
    <col min="5219" max="5219" width="13.26953125" customWidth="1"/>
    <col min="5220" max="5220" width="27.1796875" customWidth="1"/>
    <col min="5221" max="5221" width="17.26953125" customWidth="1"/>
    <col min="5222" max="5222" width="16.54296875" customWidth="1"/>
    <col min="5223" max="5223" width="33.81640625" customWidth="1"/>
    <col min="5224" max="5224" width="25.54296875" customWidth="1"/>
    <col min="5225" max="5225" width="30.1796875" customWidth="1"/>
    <col min="5226" max="5226" width="31.81640625" customWidth="1"/>
    <col min="5227" max="5227" width="23" customWidth="1"/>
    <col min="5228" max="5228" width="30.26953125" customWidth="1"/>
    <col min="5229" max="5229" width="7.7265625" customWidth="1"/>
    <col min="5230" max="5230" width="26.453125" customWidth="1"/>
    <col min="5231" max="5231" width="24.26953125" customWidth="1"/>
    <col min="5232" max="5232" width="25" customWidth="1"/>
    <col min="5233" max="5233" width="17.453125" customWidth="1"/>
    <col min="5234" max="5234" width="25.54296875" customWidth="1"/>
    <col min="5235" max="5235" width="20.81640625" customWidth="1"/>
    <col min="5236" max="5236" width="32.81640625" customWidth="1"/>
    <col min="5237" max="5237" width="16.1796875" customWidth="1"/>
    <col min="5238" max="5239" width="12.54296875" customWidth="1"/>
    <col min="5240" max="5240" width="18.26953125" customWidth="1"/>
    <col min="5241" max="5241" width="8.26953125" customWidth="1"/>
    <col min="5242" max="5242" width="12.7265625" customWidth="1"/>
    <col min="5243" max="5243" width="18.81640625" customWidth="1"/>
    <col min="5244" max="5244" width="20.453125" customWidth="1"/>
    <col min="5245" max="5245" width="22.7265625" customWidth="1"/>
    <col min="5246" max="5246" width="29.453125" customWidth="1"/>
    <col min="5247" max="5247" width="15.7265625" customWidth="1"/>
    <col min="5248" max="5248" width="9.7265625" customWidth="1"/>
    <col min="5249" max="5249" width="32.1796875" customWidth="1"/>
    <col min="5250" max="5250" width="25.26953125" customWidth="1"/>
    <col min="5251" max="5251" width="16.1796875" customWidth="1"/>
    <col min="5252" max="5252" width="19.54296875" customWidth="1"/>
    <col min="5253" max="5253" width="29.81640625" customWidth="1"/>
    <col min="5254" max="5254" width="21.54296875" customWidth="1"/>
    <col min="5255" max="5255" width="26.81640625" customWidth="1"/>
    <col min="5256" max="5256" width="21" customWidth="1"/>
    <col min="5257" max="5257" width="20.453125" customWidth="1"/>
    <col min="5258" max="5258" width="15" customWidth="1"/>
    <col min="5259" max="5259" width="11" customWidth="1"/>
    <col min="5260" max="5260" width="37.7265625" customWidth="1"/>
    <col min="5261" max="5261" width="27.7265625" customWidth="1"/>
    <col min="5262" max="5262" width="19.81640625" customWidth="1"/>
    <col min="5263" max="5264" width="25.1796875" customWidth="1"/>
    <col min="5265" max="5265" width="22.7265625" customWidth="1"/>
    <col min="5266" max="5266" width="22" customWidth="1"/>
    <col min="5267" max="5267" width="21.54296875" customWidth="1"/>
    <col min="5268" max="5268" width="15" customWidth="1"/>
    <col min="5269" max="5269" width="31.453125" customWidth="1"/>
    <col min="5270" max="5270" width="18.54296875" customWidth="1"/>
    <col min="5271" max="5271" width="26.453125" customWidth="1"/>
    <col min="5272" max="5272" width="27.81640625" customWidth="1"/>
    <col min="5273" max="5273" width="8" customWidth="1"/>
    <col min="5274" max="5274" width="26.54296875" customWidth="1"/>
    <col min="5275" max="5275" width="20" customWidth="1"/>
    <col min="5276" max="5276" width="19.1796875" customWidth="1"/>
    <col min="5277" max="5277" width="13.1796875" customWidth="1"/>
    <col min="5278" max="5278" width="28.26953125" customWidth="1"/>
    <col min="5279" max="5279" width="29.1796875" customWidth="1"/>
    <col min="5280" max="5280" width="19.81640625" customWidth="1"/>
    <col min="5281" max="5281" width="12.26953125" customWidth="1"/>
    <col min="5282" max="5282" width="18.1796875" customWidth="1"/>
    <col min="5283" max="5283" width="21.54296875" customWidth="1"/>
    <col min="5284" max="5284" width="35.7265625" customWidth="1"/>
    <col min="5285" max="5285" width="30" customWidth="1"/>
    <col min="5286" max="5286" width="15.26953125" customWidth="1"/>
    <col min="5287" max="5287" width="27.81640625" customWidth="1"/>
    <col min="5288" max="5288" width="22.26953125" customWidth="1"/>
    <col min="5289" max="5289" width="16.1796875" customWidth="1"/>
    <col min="5290" max="5290" width="25.81640625" customWidth="1"/>
    <col min="5291" max="5291" width="24.26953125" customWidth="1"/>
    <col min="5292" max="5292" width="30.81640625" customWidth="1"/>
    <col min="5293" max="5293" width="11.1796875" customWidth="1"/>
    <col min="5294" max="5294" width="13.453125" customWidth="1"/>
    <col min="5295" max="5295" width="8" customWidth="1"/>
    <col min="5296" max="5296" width="17.54296875" customWidth="1"/>
    <col min="5297" max="5297" width="27.1796875" customWidth="1"/>
    <col min="5298" max="5298" width="35" customWidth="1"/>
    <col min="5299" max="5299" width="25.54296875" customWidth="1"/>
    <col min="5300" max="5300" width="28.7265625" customWidth="1"/>
    <col min="5301" max="5301" width="15.453125" customWidth="1"/>
    <col min="5302" max="5302" width="11.453125" customWidth="1"/>
    <col min="5303" max="5303" width="25" customWidth="1"/>
    <col min="5304" max="5304" width="13.7265625" customWidth="1"/>
    <col min="5305" max="5305" width="26" customWidth="1"/>
    <col min="5306" max="5306" width="21" customWidth="1"/>
    <col min="5307" max="5307" width="23.7265625" customWidth="1"/>
    <col min="5308" max="5308" width="21.1796875" customWidth="1"/>
    <col min="5309" max="5309" width="29.26953125" customWidth="1"/>
    <col min="5310" max="5310" width="26.54296875" customWidth="1"/>
    <col min="5311" max="5311" width="22" customWidth="1"/>
    <col min="5312" max="5312" width="10.26953125" customWidth="1"/>
    <col min="5313" max="5313" width="22.7265625" customWidth="1"/>
    <col min="5314" max="5314" width="17.7265625" customWidth="1"/>
    <col min="5315" max="5315" width="13.26953125" customWidth="1"/>
    <col min="5316" max="5316" width="22.54296875" customWidth="1"/>
    <col min="5317" max="5317" width="30.81640625" customWidth="1"/>
    <col min="5318" max="5318" width="16" customWidth="1"/>
    <col min="5319" max="5319" width="24.26953125" customWidth="1"/>
    <col min="5320" max="5320" width="25.7265625" customWidth="1"/>
    <col min="5321" max="5321" width="22.81640625" customWidth="1"/>
    <col min="5322" max="5322" width="25.26953125" customWidth="1"/>
    <col min="5323" max="5323" width="12.453125" customWidth="1"/>
    <col min="5324" max="5324" width="16" customWidth="1"/>
    <col min="5325" max="5325" width="11.54296875" customWidth="1"/>
    <col min="5326" max="5326" width="21" customWidth="1"/>
    <col min="5327" max="5327" width="22.7265625" customWidth="1"/>
    <col min="5328" max="5328" width="15" customWidth="1"/>
    <col min="5329" max="5329" width="28.54296875" customWidth="1"/>
    <col min="5330" max="5330" width="29.81640625" customWidth="1"/>
    <col min="5331" max="5332" width="15.26953125" customWidth="1"/>
    <col min="5333" max="5333" width="11" customWidth="1"/>
    <col min="5334" max="5334" width="35.453125" customWidth="1"/>
    <col min="5335" max="5335" width="31.7265625" customWidth="1"/>
    <col min="5336" max="5336" width="26" customWidth="1"/>
    <col min="5337" max="5337" width="24.1796875" customWidth="1"/>
    <col min="5338" max="5338" width="20.453125" customWidth="1"/>
    <col min="5339" max="5339" width="11.453125" customWidth="1"/>
    <col min="5340" max="5340" width="26.26953125" customWidth="1"/>
    <col min="5341" max="5341" width="21.81640625" customWidth="1"/>
    <col min="5342" max="5342" width="23.81640625" customWidth="1"/>
    <col min="5343" max="5343" width="27.7265625" customWidth="1"/>
    <col min="5344" max="5344" width="12.7265625" customWidth="1"/>
    <col min="5345" max="5345" width="16.453125" customWidth="1"/>
    <col min="5346" max="5346" width="22.453125" customWidth="1"/>
    <col min="5347" max="5347" width="7.7265625" customWidth="1"/>
    <col min="5348" max="5348" width="17.453125" customWidth="1"/>
    <col min="5349" max="5349" width="12.7265625" customWidth="1"/>
    <col min="5350" max="5350" width="30.81640625" customWidth="1"/>
    <col min="5351" max="5351" width="8.54296875" customWidth="1"/>
    <col min="5352" max="5352" width="13.1796875" customWidth="1"/>
    <col min="5353" max="5353" width="10" customWidth="1"/>
    <col min="5354" max="5354" width="12.81640625" customWidth="1"/>
    <col min="5355" max="5355" width="21.1796875" customWidth="1"/>
    <col min="5356" max="5356" width="23.26953125" customWidth="1"/>
    <col min="5357" max="5357" width="23.453125" customWidth="1"/>
    <col min="5358" max="5358" width="12.1796875" customWidth="1"/>
    <col min="5359" max="5359" width="21.81640625" customWidth="1"/>
    <col min="5360" max="5360" width="11.81640625" customWidth="1"/>
    <col min="5361" max="5361" width="9.54296875" customWidth="1"/>
    <col min="5362" max="5362" width="30.1796875" customWidth="1"/>
    <col min="5363" max="5363" width="13.1796875" customWidth="1"/>
    <col min="5364" max="5364" width="22.7265625" customWidth="1"/>
    <col min="5365" max="5365" width="20.1796875" customWidth="1"/>
    <col min="5366" max="5366" width="29.1796875" customWidth="1"/>
    <col min="5367" max="5367" width="26.26953125" customWidth="1"/>
    <col min="5368" max="5368" width="13.1796875" customWidth="1"/>
    <col min="5369" max="5369" width="18" customWidth="1"/>
    <col min="5370" max="5370" width="11.1796875" customWidth="1"/>
    <col min="5371" max="5371" width="33.1796875" customWidth="1"/>
    <col min="5372" max="5372" width="16.453125" customWidth="1"/>
    <col min="5373" max="5373" width="19.81640625" customWidth="1"/>
    <col min="5374" max="5374" width="16.7265625" customWidth="1"/>
    <col min="5375" max="5375" width="12.453125" customWidth="1"/>
    <col min="5376" max="5376" width="17.453125" customWidth="1"/>
    <col min="5377" max="5377" width="18.81640625" customWidth="1"/>
    <col min="5378" max="5378" width="14.26953125" customWidth="1"/>
    <col min="5379" max="5379" width="28.81640625" customWidth="1"/>
    <col min="5380" max="5380" width="33.453125" customWidth="1"/>
    <col min="5381" max="5381" width="19" customWidth="1"/>
    <col min="5382" max="5382" width="28.1796875" customWidth="1"/>
    <col min="5383" max="5383" width="32.7265625" customWidth="1"/>
    <col min="5384" max="5384" width="28.26953125" customWidth="1"/>
    <col min="5385" max="5385" width="14.81640625" customWidth="1"/>
    <col min="5386" max="5386" width="23.453125" customWidth="1"/>
    <col min="5387" max="5387" width="10.7265625" customWidth="1"/>
    <col min="5388" max="5388" width="28" customWidth="1"/>
    <col min="5389" max="5389" width="17.54296875" customWidth="1"/>
    <col min="5390" max="5390" width="38.54296875" customWidth="1"/>
    <col min="5391" max="5391" width="34.81640625" customWidth="1"/>
    <col min="5392" max="5392" width="12.1796875" customWidth="1"/>
    <col min="5393" max="5393" width="28" customWidth="1"/>
    <col min="5394" max="5394" width="11.81640625" customWidth="1"/>
    <col min="5395" max="5395" width="23.26953125" customWidth="1"/>
    <col min="5396" max="5396" width="19.26953125" customWidth="1"/>
    <col min="5397" max="5397" width="12" customWidth="1"/>
    <col min="5398" max="5398" width="25.54296875" customWidth="1"/>
    <col min="5399" max="5399" width="19.26953125" customWidth="1"/>
    <col min="5400" max="5400" width="21.453125" customWidth="1"/>
    <col min="5401" max="5401" width="28.54296875" customWidth="1"/>
    <col min="5402" max="5402" width="28.1796875" customWidth="1"/>
    <col min="5403" max="5403" width="24.1796875" customWidth="1"/>
    <col min="5404" max="5404" width="11.453125" customWidth="1"/>
    <col min="5405" max="5405" width="20.54296875" customWidth="1"/>
    <col min="5406" max="5406" width="27" customWidth="1"/>
    <col min="5407" max="5407" width="22.453125" customWidth="1"/>
    <col min="5408" max="5408" width="14.453125" customWidth="1"/>
    <col min="5409" max="5409" width="16.7265625" customWidth="1"/>
    <col min="5410" max="5410" width="19.7265625" customWidth="1"/>
    <col min="5411" max="5411" width="16.81640625" customWidth="1"/>
    <col min="5412" max="5412" width="17.26953125" customWidth="1"/>
    <col min="5413" max="5413" width="22.7265625" customWidth="1"/>
    <col min="5414" max="5414" width="10.26953125" customWidth="1"/>
    <col min="5415" max="5415" width="22.81640625" customWidth="1"/>
    <col min="5416" max="5416" width="18.7265625" customWidth="1"/>
    <col min="5417" max="5417" width="13.54296875" customWidth="1"/>
    <col min="5418" max="5418" width="17.81640625" customWidth="1"/>
    <col min="5419" max="5419" width="25.26953125" customWidth="1"/>
    <col min="5420" max="5420" width="26.26953125" customWidth="1"/>
    <col min="5421" max="5421" width="20.453125" customWidth="1"/>
    <col min="5422" max="5422" width="14.453125" customWidth="1"/>
    <col min="5423" max="5423" width="24.54296875" customWidth="1"/>
    <col min="5424" max="5424" width="23.7265625" customWidth="1"/>
    <col min="5425" max="5425" width="13.453125" customWidth="1"/>
    <col min="5426" max="5426" width="14.7265625" customWidth="1"/>
    <col min="5427" max="5427" width="9" customWidth="1"/>
    <col min="5428" max="5428" width="8.7265625" customWidth="1"/>
    <col min="5429" max="5429" width="25.26953125" customWidth="1"/>
    <col min="5430" max="5430" width="16.26953125" customWidth="1"/>
    <col min="5431" max="5431" width="20.1796875" customWidth="1"/>
    <col min="5432" max="5432" width="11" customWidth="1"/>
    <col min="5433" max="5433" width="20.453125" customWidth="1"/>
    <col min="5434" max="5434" width="29.1796875" customWidth="1"/>
    <col min="5435" max="5435" width="16.81640625" customWidth="1"/>
    <col min="5436" max="5436" width="27.453125" customWidth="1"/>
    <col min="5437" max="5437" width="21.1796875" customWidth="1"/>
    <col min="5438" max="5438" width="11.453125" customWidth="1"/>
    <col min="5439" max="5439" width="11.1796875" customWidth="1"/>
    <col min="5440" max="5440" width="26.1796875" customWidth="1"/>
    <col min="5441" max="5441" width="23.1796875" customWidth="1"/>
    <col min="5442" max="5442" width="24.26953125" customWidth="1"/>
    <col min="5443" max="5443" width="19.81640625" customWidth="1"/>
    <col min="5444" max="5444" width="16.1796875" customWidth="1"/>
    <col min="5445" max="5445" width="19" customWidth="1"/>
    <col min="5446" max="5446" width="18.453125" customWidth="1"/>
    <col min="5447" max="5447" width="19.26953125" customWidth="1"/>
    <col min="5448" max="5448" width="17.7265625" customWidth="1"/>
    <col min="5449" max="5449" width="20.26953125" customWidth="1"/>
    <col min="5450" max="5450" width="15.7265625" customWidth="1"/>
    <col min="5451" max="5451" width="27.7265625" customWidth="1"/>
    <col min="5452" max="5452" width="9" customWidth="1"/>
    <col min="5453" max="5453" width="12.54296875" customWidth="1"/>
    <col min="5454" max="5454" width="12.7265625" customWidth="1"/>
    <col min="5455" max="5455" width="17.81640625" customWidth="1"/>
    <col min="5456" max="5456" width="14.453125" customWidth="1"/>
    <col min="5457" max="5457" width="30.81640625" customWidth="1"/>
    <col min="5458" max="5458" width="12" customWidth="1"/>
    <col min="5459" max="5459" width="23.26953125" customWidth="1"/>
    <col min="5460" max="5460" width="7.453125" customWidth="1"/>
    <col min="5461" max="5461" width="25.7265625" customWidth="1"/>
    <col min="5462" max="5462" width="9.7265625" customWidth="1"/>
    <col min="5463" max="5463" width="14.453125" customWidth="1"/>
    <col min="5464" max="5464" width="17.7265625" customWidth="1"/>
    <col min="5465" max="5465" width="22.1796875" customWidth="1"/>
    <col min="5466" max="5466" width="13.1796875" customWidth="1"/>
    <col min="5467" max="5467" width="24" customWidth="1"/>
    <col min="5468" max="5468" width="25" customWidth="1"/>
    <col min="5469" max="5469" width="30.26953125" customWidth="1"/>
    <col min="5470" max="5470" width="15.7265625" customWidth="1"/>
    <col min="5471" max="5471" width="14.453125" customWidth="1"/>
    <col min="5472" max="5472" width="28.26953125" customWidth="1"/>
    <col min="5473" max="5473" width="20.7265625" customWidth="1"/>
    <col min="5474" max="5474" width="24.81640625" customWidth="1"/>
    <col min="5475" max="5475" width="14.54296875" customWidth="1"/>
    <col min="5476" max="5476" width="19.453125" customWidth="1"/>
    <col min="5477" max="5477" width="30.26953125" customWidth="1"/>
    <col min="5478" max="5478" width="20.453125" customWidth="1"/>
    <col min="5479" max="5479" width="15.1796875" customWidth="1"/>
    <col min="5480" max="5480" width="13.26953125" customWidth="1"/>
    <col min="5481" max="5481" width="20.453125" customWidth="1"/>
    <col min="5482" max="5482" width="26.7265625" customWidth="1"/>
    <col min="5483" max="5483" width="33" customWidth="1"/>
    <col min="5484" max="5484" width="24.1796875" customWidth="1"/>
    <col min="5485" max="5485" width="15.54296875" customWidth="1"/>
    <col min="5486" max="5486" width="20" customWidth="1"/>
    <col min="5487" max="5487" width="10.453125" customWidth="1"/>
    <col min="5488" max="5488" width="32.453125" customWidth="1"/>
    <col min="5489" max="5489" width="19.54296875" customWidth="1"/>
    <col min="5490" max="5490" width="12" customWidth="1"/>
    <col min="5491" max="5491" width="25" customWidth="1"/>
    <col min="5492" max="5492" width="10.453125" customWidth="1"/>
    <col min="5493" max="5493" width="32.1796875" customWidth="1"/>
    <col min="5494" max="5494" width="18.7265625" customWidth="1"/>
    <col min="5495" max="5495" width="13.26953125" customWidth="1"/>
    <col min="5496" max="5496" width="20.7265625" customWidth="1"/>
    <col min="5497" max="5497" width="27.1796875" customWidth="1"/>
    <col min="5498" max="5498" width="12.54296875" customWidth="1"/>
    <col min="5499" max="5499" width="15.26953125" customWidth="1"/>
    <col min="5500" max="5500" width="30.54296875" customWidth="1"/>
    <col min="5501" max="5501" width="13.54296875" customWidth="1"/>
    <col min="5502" max="5502" width="22" customWidth="1"/>
    <col min="5503" max="5503" width="23" customWidth="1"/>
    <col min="5504" max="5504" width="25.54296875" customWidth="1"/>
    <col min="5505" max="5505" width="21.7265625" customWidth="1"/>
    <col min="5506" max="5506" width="16.453125" customWidth="1"/>
    <col min="5507" max="5507" width="34.453125" customWidth="1"/>
    <col min="5508" max="5508" width="20.54296875" customWidth="1"/>
    <col min="5509" max="5509" width="12.81640625" customWidth="1"/>
    <col min="5510" max="5510" width="16.453125" customWidth="1"/>
    <col min="5511" max="5511" width="25.26953125" customWidth="1"/>
    <col min="5512" max="5512" width="21" customWidth="1"/>
    <col min="5513" max="5513" width="25.81640625" customWidth="1"/>
    <col min="5514" max="5514" width="17" customWidth="1"/>
    <col min="5515" max="5515" width="24.1796875" customWidth="1"/>
    <col min="5516" max="5516" width="30" customWidth="1"/>
    <col min="5517" max="5517" width="12.81640625" customWidth="1"/>
    <col min="5518" max="5518" width="22.453125" customWidth="1"/>
    <col min="5519" max="5519" width="16.7265625" customWidth="1"/>
    <col min="5520" max="5520" width="22.7265625" customWidth="1"/>
    <col min="5521" max="5521" width="27.1796875" customWidth="1"/>
    <col min="5522" max="5522" width="15.453125" customWidth="1"/>
    <col min="5523" max="5523" width="8.81640625" customWidth="1"/>
    <col min="5524" max="5524" width="28.453125" customWidth="1"/>
    <col min="5525" max="5525" width="12.26953125" customWidth="1"/>
    <col min="5526" max="5526" width="30.54296875" customWidth="1"/>
    <col min="5527" max="5527" width="24" customWidth="1"/>
    <col min="5528" max="5528" width="16.81640625" customWidth="1"/>
    <col min="5529" max="5529" width="29.453125" customWidth="1"/>
    <col min="5530" max="5530" width="23.54296875" customWidth="1"/>
    <col min="5531" max="5531" width="30.1796875" customWidth="1"/>
    <col min="5532" max="5532" width="11.1796875" customWidth="1"/>
    <col min="5533" max="5533" width="21.54296875" customWidth="1"/>
    <col min="5534" max="5534" width="29.26953125" customWidth="1"/>
    <col min="5535" max="5535" width="12.1796875" customWidth="1"/>
    <col min="5536" max="5536" width="22.54296875" customWidth="1"/>
    <col min="5537" max="5537" width="13.81640625" customWidth="1"/>
    <col min="5538" max="5538" width="22.26953125" customWidth="1"/>
    <col min="5539" max="5539" width="12.54296875" customWidth="1"/>
    <col min="5540" max="5540" width="28.54296875" customWidth="1"/>
    <col min="5541" max="5541" width="20.26953125" customWidth="1"/>
    <col min="5542" max="5542" width="28.54296875" customWidth="1"/>
    <col min="5543" max="5543" width="26.7265625" customWidth="1"/>
    <col min="5544" max="5544" width="26.26953125" customWidth="1"/>
    <col min="5545" max="5545" width="22" customWidth="1"/>
    <col min="5546" max="5546" width="28.81640625" customWidth="1"/>
    <col min="5547" max="5547" width="9.7265625" customWidth="1"/>
    <col min="5548" max="5548" width="33.26953125" customWidth="1"/>
    <col min="5549" max="5549" width="22.54296875" customWidth="1"/>
    <col min="5550" max="5550" width="17.54296875" customWidth="1"/>
    <col min="5551" max="5551" width="31" customWidth="1"/>
    <col min="5552" max="5552" width="28.7265625" customWidth="1"/>
    <col min="5553" max="5553" width="40.7265625" customWidth="1"/>
    <col min="5554" max="5554" width="17.54296875" customWidth="1"/>
    <col min="5555" max="5555" width="16.453125" customWidth="1"/>
    <col min="5556" max="5556" width="25.7265625" customWidth="1"/>
    <col min="5557" max="5557" width="14.26953125" customWidth="1"/>
    <col min="5558" max="5558" width="21.1796875" customWidth="1"/>
    <col min="5559" max="5559" width="17" customWidth="1"/>
    <col min="5560" max="5560" width="7" customWidth="1"/>
    <col min="5561" max="5561" width="32.26953125" customWidth="1"/>
    <col min="5562" max="5562" width="7" customWidth="1"/>
    <col min="5563" max="5563" width="19" customWidth="1"/>
    <col min="5564" max="5564" width="15.81640625" customWidth="1"/>
    <col min="5565" max="5565" width="25.54296875" customWidth="1"/>
    <col min="5566" max="5566" width="13.54296875" customWidth="1"/>
    <col min="5567" max="5567" width="29.7265625" customWidth="1"/>
    <col min="5568" max="5568" width="26.1796875" customWidth="1"/>
    <col min="5569" max="5569" width="10" customWidth="1"/>
    <col min="5570" max="5570" width="30.54296875" customWidth="1"/>
    <col min="5571" max="5571" width="24.453125" customWidth="1"/>
    <col min="5572" max="5572" width="20.81640625" customWidth="1"/>
    <col min="5573" max="5573" width="15.81640625" customWidth="1"/>
    <col min="5574" max="5574" width="23.26953125" customWidth="1"/>
    <col min="5575" max="5575" width="16.1796875" customWidth="1"/>
    <col min="5576" max="5576" width="32.453125" customWidth="1"/>
    <col min="5577" max="5577" width="27" customWidth="1"/>
    <col min="5578" max="5578" width="29.453125" customWidth="1"/>
    <col min="5579" max="5579" width="7" customWidth="1"/>
    <col min="5580" max="5580" width="22" customWidth="1"/>
    <col min="5581" max="5581" width="13.7265625" customWidth="1"/>
    <col min="5582" max="5582" width="26.1796875" customWidth="1"/>
    <col min="5583" max="5583" width="14" customWidth="1"/>
    <col min="5584" max="5584" width="20.453125" customWidth="1"/>
    <col min="5585" max="5585" width="26.54296875" customWidth="1"/>
    <col min="5586" max="5586" width="35.81640625" customWidth="1"/>
    <col min="5587" max="5587" width="17" customWidth="1"/>
    <col min="5588" max="5588" width="21" customWidth="1"/>
    <col min="5589" max="5589" width="23.54296875" customWidth="1"/>
    <col min="5590" max="5590" width="14.453125" customWidth="1"/>
    <col min="5591" max="5591" width="26.1796875" customWidth="1"/>
    <col min="5592" max="5592" width="19.453125" customWidth="1"/>
    <col min="5593" max="5593" width="16.1796875" customWidth="1"/>
    <col min="5594" max="5594" width="19" customWidth="1"/>
    <col min="5595" max="5595" width="18.7265625" customWidth="1"/>
    <col min="5596" max="5596" width="17.7265625" customWidth="1"/>
    <col min="5597" max="5597" width="18.7265625" customWidth="1"/>
    <col min="5598" max="5598" width="27.26953125" customWidth="1"/>
    <col min="5599" max="5599" width="25" customWidth="1"/>
    <col min="5600" max="5600" width="12.7265625" customWidth="1"/>
    <col min="5601" max="5601" width="23.453125" customWidth="1"/>
    <col min="5602" max="5602" width="10.7265625" customWidth="1"/>
    <col min="5603" max="5603" width="20" customWidth="1"/>
    <col min="5604" max="5604" width="19.453125" customWidth="1"/>
    <col min="5605" max="5605" width="7" customWidth="1"/>
    <col min="5606" max="5606" width="21.453125" customWidth="1"/>
    <col min="5607" max="5607" width="19.7265625" customWidth="1"/>
    <col min="5608" max="5608" width="8.54296875" customWidth="1"/>
    <col min="5609" max="5609" width="16.54296875" customWidth="1"/>
    <col min="5610" max="5610" width="24.81640625" customWidth="1"/>
    <col min="5611" max="5611" width="8" customWidth="1"/>
    <col min="5612" max="5612" width="7.1796875" customWidth="1"/>
    <col min="5613" max="5613" width="21.54296875" customWidth="1"/>
    <col min="5614" max="5614" width="14.54296875" customWidth="1"/>
    <col min="5615" max="5615" width="22.54296875" customWidth="1"/>
    <col min="5616" max="5616" width="29.1796875" customWidth="1"/>
    <col min="5617" max="5617" width="24.81640625" customWidth="1"/>
    <col min="5618" max="5618" width="38.26953125" customWidth="1"/>
    <col min="5619" max="5619" width="26" customWidth="1"/>
    <col min="5620" max="5620" width="29" customWidth="1"/>
    <col min="5621" max="5621" width="17.54296875" customWidth="1"/>
    <col min="5622" max="5622" width="13.7265625" customWidth="1"/>
    <col min="5623" max="5623" width="14.54296875" customWidth="1"/>
    <col min="5624" max="5624" width="21.81640625" customWidth="1"/>
    <col min="5625" max="5625" width="19.54296875" customWidth="1"/>
    <col min="5626" max="5626" width="26.1796875" customWidth="1"/>
    <col min="5627" max="5627" width="23" customWidth="1"/>
    <col min="5628" max="5628" width="11.1796875" customWidth="1"/>
    <col min="5629" max="5629" width="11.7265625" customWidth="1"/>
    <col min="5630" max="5630" width="15.453125" customWidth="1"/>
    <col min="5631" max="5631" width="33.453125" customWidth="1"/>
    <col min="5632" max="5632" width="25.54296875" customWidth="1"/>
    <col min="5633" max="5633" width="12.7265625" customWidth="1"/>
    <col min="5634" max="5634" width="23.81640625" customWidth="1"/>
    <col min="5635" max="5635" width="15.54296875" customWidth="1"/>
    <col min="5636" max="5636" width="14.54296875" customWidth="1"/>
    <col min="5637" max="5637" width="22.81640625" customWidth="1"/>
    <col min="5638" max="5638" width="25.54296875" customWidth="1"/>
    <col min="5639" max="5639" width="26.81640625" customWidth="1"/>
    <col min="5640" max="5640" width="20.453125" customWidth="1"/>
    <col min="5641" max="5641" width="25.1796875" customWidth="1"/>
    <col min="5642" max="5642" width="16" customWidth="1"/>
    <col min="5643" max="5643" width="15" customWidth="1"/>
    <col min="5644" max="5644" width="23.453125" customWidth="1"/>
    <col min="5645" max="5645" width="13.26953125" customWidth="1"/>
    <col min="5646" max="5646" width="31.26953125" customWidth="1"/>
    <col min="5647" max="5647" width="18.54296875" customWidth="1"/>
    <col min="5648" max="5648" width="24.81640625" customWidth="1"/>
    <col min="5649" max="5649" width="10.81640625" customWidth="1"/>
    <col min="5650" max="5650" width="32.7265625" customWidth="1"/>
    <col min="5651" max="5651" width="28.1796875" customWidth="1"/>
    <col min="5652" max="5652" width="18.7265625" customWidth="1"/>
    <col min="5653" max="5653" width="25.81640625" customWidth="1"/>
    <col min="5654" max="5654" width="21.81640625" customWidth="1"/>
    <col min="5655" max="5655" width="15.81640625" customWidth="1"/>
    <col min="5656" max="5656" width="25.26953125" customWidth="1"/>
    <col min="5657" max="5657" width="10" customWidth="1"/>
    <col min="5658" max="5658" width="21.1796875" customWidth="1"/>
    <col min="5659" max="5659" width="10.26953125" customWidth="1"/>
    <col min="5660" max="5660" width="16.54296875" customWidth="1"/>
    <col min="5661" max="5661" width="24" customWidth="1"/>
    <col min="5662" max="5662" width="32.453125" customWidth="1"/>
    <col min="5663" max="5663" width="22.7265625" customWidth="1"/>
    <col min="5664" max="5664" width="36.26953125" customWidth="1"/>
    <col min="5665" max="5665" width="22" customWidth="1"/>
    <col min="5666" max="5666" width="29.81640625" customWidth="1"/>
    <col min="5667" max="5667" width="23.7265625" customWidth="1"/>
    <col min="5668" max="5668" width="7" customWidth="1"/>
    <col min="5669" max="5669" width="37.54296875" customWidth="1"/>
    <col min="5670" max="5670" width="13.1796875" customWidth="1"/>
    <col min="5671" max="5671" width="12.81640625" customWidth="1"/>
    <col min="5672" max="5672" width="13.26953125" customWidth="1"/>
    <col min="5673" max="5673" width="17" customWidth="1"/>
    <col min="5674" max="5674" width="9.81640625" customWidth="1"/>
    <col min="5675" max="5675" width="10" customWidth="1"/>
    <col min="5676" max="5676" width="13.1796875" customWidth="1"/>
    <col min="5677" max="5677" width="20.453125" customWidth="1"/>
    <col min="5678" max="5678" width="23.1796875" customWidth="1"/>
    <col min="5679" max="5679" width="17.7265625" customWidth="1"/>
    <col min="5680" max="5680" width="10.7265625" customWidth="1"/>
    <col min="5681" max="5681" width="23.1796875" customWidth="1"/>
    <col min="5682" max="5682" width="17.54296875" customWidth="1"/>
    <col min="5683" max="5683" width="31.54296875" customWidth="1"/>
    <col min="5684" max="5684" width="32.81640625" customWidth="1"/>
    <col min="5685" max="5685" width="8.1796875" customWidth="1"/>
    <col min="5686" max="5686" width="21.81640625" customWidth="1"/>
    <col min="5687" max="5687" width="14.81640625" customWidth="1"/>
    <col min="5688" max="5688" width="17.54296875" customWidth="1"/>
    <col min="5689" max="5689" width="8.453125" customWidth="1"/>
    <col min="5690" max="5690" width="22.81640625" customWidth="1"/>
    <col min="5691" max="5691" width="16" customWidth="1"/>
    <col min="5692" max="5692" width="12" customWidth="1"/>
    <col min="5693" max="5693" width="16" customWidth="1"/>
    <col min="5694" max="5694" width="12" customWidth="1"/>
    <col min="5695" max="5695" width="13.1796875" customWidth="1"/>
    <col min="5696" max="5696" width="18.1796875" customWidth="1"/>
    <col min="5697" max="5697" width="20.453125" customWidth="1"/>
    <col min="5698" max="5698" width="18.26953125" customWidth="1"/>
    <col min="5699" max="5699" width="12.7265625" customWidth="1"/>
    <col min="5700" max="5700" width="30.26953125" customWidth="1"/>
    <col min="5701" max="5701" width="15" customWidth="1"/>
    <col min="5702" max="5702" width="24" customWidth="1"/>
    <col min="5703" max="5703" width="32.81640625" customWidth="1"/>
    <col min="5704" max="5704" width="15.26953125" customWidth="1"/>
    <col min="5705" max="5705" width="14.1796875" customWidth="1"/>
    <col min="5706" max="5706" width="22.7265625" customWidth="1"/>
    <col min="5707" max="5707" width="16.1796875" customWidth="1"/>
    <col min="5708" max="5709" width="14.7265625" customWidth="1"/>
    <col min="5710" max="5710" width="9.26953125" customWidth="1"/>
    <col min="5711" max="5711" width="11.1796875" customWidth="1"/>
    <col min="5712" max="5712" width="13.453125" customWidth="1"/>
    <col min="5713" max="5713" width="10" customWidth="1"/>
    <col min="5714" max="5714" width="8" customWidth="1"/>
    <col min="5715" max="5716" width="17.26953125" customWidth="1"/>
    <col min="5717" max="5717" width="17.54296875" customWidth="1"/>
    <col min="5718" max="5718" width="25.54296875" customWidth="1"/>
    <col min="5719" max="5719" width="19.7265625" customWidth="1"/>
    <col min="5720" max="5720" width="22.453125" customWidth="1"/>
    <col min="5721" max="5721" width="12.81640625" customWidth="1"/>
    <col min="5722" max="5722" width="21.54296875" customWidth="1"/>
    <col min="5723" max="5723" width="12.54296875" customWidth="1"/>
    <col min="5724" max="5724" width="12.7265625" customWidth="1"/>
    <col min="5725" max="5725" width="21.81640625" customWidth="1"/>
    <col min="5726" max="5726" width="33.26953125" customWidth="1"/>
    <col min="5727" max="5727" width="19" customWidth="1"/>
    <col min="5728" max="5728" width="31" customWidth="1"/>
    <col min="5729" max="5729" width="24" customWidth="1"/>
    <col min="5730" max="5730" width="29.1796875" customWidth="1"/>
    <col min="5731" max="5731" width="23.26953125" customWidth="1"/>
    <col min="5732" max="5732" width="16.453125" customWidth="1"/>
    <col min="5733" max="5733" width="29.7265625" customWidth="1"/>
    <col min="5734" max="5734" width="26.26953125" customWidth="1"/>
    <col min="5735" max="5736" width="24.54296875" customWidth="1"/>
    <col min="5737" max="5737" width="34" customWidth="1"/>
    <col min="5738" max="5738" width="17" customWidth="1"/>
    <col min="5739" max="5739" width="34" customWidth="1"/>
    <col min="5740" max="5740" width="7.26953125" customWidth="1"/>
    <col min="5741" max="5741" width="25" customWidth="1"/>
    <col min="5742" max="5742" width="9.81640625" customWidth="1"/>
    <col min="5743" max="5743" width="19.26953125" customWidth="1"/>
    <col min="5744" max="5744" width="18.26953125" customWidth="1"/>
    <col min="5745" max="5745" width="17.54296875" customWidth="1"/>
    <col min="5746" max="5746" width="31.7265625" customWidth="1"/>
    <col min="5747" max="5747" width="21.54296875" customWidth="1"/>
    <col min="5748" max="5748" width="31.1796875" customWidth="1"/>
    <col min="5749" max="5749" width="26.26953125" customWidth="1"/>
    <col min="5750" max="5750" width="25.26953125" customWidth="1"/>
    <col min="5751" max="5751" width="15.453125" customWidth="1"/>
    <col min="5752" max="5752" width="12.26953125" customWidth="1"/>
    <col min="5753" max="5753" width="15.81640625" customWidth="1"/>
    <col min="5754" max="5754" width="25.7265625" customWidth="1"/>
    <col min="5755" max="5755" width="19.7265625" customWidth="1"/>
    <col min="5756" max="5756" width="41.81640625" customWidth="1"/>
    <col min="5757" max="5757" width="22.81640625" customWidth="1"/>
    <col min="5758" max="5758" width="23.453125" customWidth="1"/>
    <col min="5759" max="5759" width="25.54296875" customWidth="1"/>
    <col min="5760" max="5760" width="15.54296875" customWidth="1"/>
    <col min="5761" max="5761" width="23.26953125" customWidth="1"/>
    <col min="5762" max="5762" width="20.453125" customWidth="1"/>
    <col min="5763" max="5763" width="14.7265625" customWidth="1"/>
    <col min="5764" max="5764" width="11.26953125" customWidth="1"/>
    <col min="5765" max="5765" width="16.1796875" customWidth="1"/>
    <col min="5766" max="5766" width="23.453125" customWidth="1"/>
    <col min="5767" max="5767" width="19.81640625" customWidth="1"/>
    <col min="5768" max="5768" width="29.1796875" customWidth="1"/>
    <col min="5769" max="5769" width="17.54296875" customWidth="1"/>
    <col min="5770" max="5770" width="22.1796875" customWidth="1"/>
    <col min="5771" max="5771" width="17.26953125" customWidth="1"/>
    <col min="5772" max="5772" width="24.453125" customWidth="1"/>
    <col min="5773" max="5773" width="30.453125" customWidth="1"/>
    <col min="5774" max="5774" width="14.26953125" customWidth="1"/>
    <col min="5775" max="5775" width="11.7265625" customWidth="1"/>
    <col min="5776" max="5776" width="30.1796875" customWidth="1"/>
    <col min="5777" max="5777" width="19" customWidth="1"/>
    <col min="5778" max="5778" width="23.7265625" customWidth="1"/>
    <col min="5779" max="5779" width="35" customWidth="1"/>
    <col min="5780" max="5780" width="29" customWidth="1"/>
    <col min="5781" max="5781" width="17.7265625" customWidth="1"/>
    <col min="5782" max="5782" width="22.1796875" customWidth="1"/>
    <col min="5783" max="5783" width="17.453125" customWidth="1"/>
    <col min="5784" max="5784" width="23.54296875" customWidth="1"/>
    <col min="5785" max="5785" width="30.54296875" customWidth="1"/>
    <col min="5786" max="5786" width="12.54296875" customWidth="1"/>
    <col min="5787" max="5787" width="18.81640625" customWidth="1"/>
    <col min="5788" max="5788" width="22.453125" customWidth="1"/>
    <col min="5789" max="5789" width="19.7265625" customWidth="1"/>
    <col min="5790" max="5790" width="9.1796875" customWidth="1"/>
    <col min="5791" max="5791" width="18" customWidth="1"/>
    <col min="5792" max="5792" width="22.54296875" customWidth="1"/>
    <col min="5793" max="5793" width="33.81640625" customWidth="1"/>
    <col min="5794" max="5794" width="18.7265625" customWidth="1"/>
    <col min="5795" max="5795" width="24.453125" customWidth="1"/>
    <col min="5796" max="5796" width="22.453125" customWidth="1"/>
    <col min="5797" max="5797" width="10.81640625" customWidth="1"/>
    <col min="5798" max="5798" width="17" customWidth="1"/>
    <col min="5799" max="5799" width="26" customWidth="1"/>
    <col min="5800" max="5800" width="24.1796875" customWidth="1"/>
    <col min="5801" max="5801" width="24.7265625" customWidth="1"/>
    <col min="5802" max="5802" width="31.26953125" customWidth="1"/>
    <col min="5803" max="5803" width="11.1796875" customWidth="1"/>
    <col min="5804" max="5804" width="28.54296875" customWidth="1"/>
    <col min="5805" max="5805" width="21.81640625" customWidth="1"/>
    <col min="5806" max="5806" width="16.54296875" customWidth="1"/>
    <col min="5807" max="5807" width="34" customWidth="1"/>
    <col min="5808" max="5808" width="24.26953125" customWidth="1"/>
    <col min="5809" max="5809" width="23.81640625" customWidth="1"/>
    <col min="5810" max="5810" width="23.7265625" customWidth="1"/>
    <col min="5811" max="5811" width="24" customWidth="1"/>
    <col min="5812" max="5812" width="15.26953125" customWidth="1"/>
    <col min="5813" max="5813" width="14.54296875" customWidth="1"/>
    <col min="5814" max="5814" width="33.81640625" customWidth="1"/>
    <col min="5815" max="5815" width="12.1796875" customWidth="1"/>
    <col min="5816" max="5816" width="30.1796875" customWidth="1"/>
    <col min="5817" max="5817" width="40.81640625" customWidth="1"/>
    <col min="5818" max="5818" width="22.7265625" customWidth="1"/>
    <col min="5819" max="5819" width="10.54296875" customWidth="1"/>
    <col min="5820" max="5820" width="13.7265625" customWidth="1"/>
    <col min="5821" max="5821" width="13.453125" customWidth="1"/>
    <col min="5822" max="5822" width="26.26953125" customWidth="1"/>
    <col min="5823" max="5823" width="8" customWidth="1"/>
    <col min="5824" max="5824" width="33.453125" customWidth="1"/>
    <col min="5825" max="5825" width="13.81640625" customWidth="1"/>
    <col min="5826" max="5826" width="23.453125" customWidth="1"/>
    <col min="5827" max="5827" width="18" customWidth="1"/>
    <col min="5828" max="5828" width="8" customWidth="1"/>
    <col min="5829" max="5829" width="24.81640625" customWidth="1"/>
    <col min="5830" max="5830" width="21.7265625" customWidth="1"/>
    <col min="5831" max="5831" width="9.1796875" customWidth="1"/>
    <col min="5832" max="5832" width="9.81640625" customWidth="1"/>
    <col min="5833" max="5833" width="16.26953125" customWidth="1"/>
    <col min="5834" max="5834" width="26.1796875" customWidth="1"/>
    <col min="5835" max="5835" width="16.54296875" customWidth="1"/>
    <col min="5836" max="5836" width="20" customWidth="1"/>
    <col min="5837" max="5837" width="22.81640625" customWidth="1"/>
    <col min="5838" max="5838" width="30" customWidth="1"/>
    <col min="5839" max="5839" width="23.1796875" customWidth="1"/>
    <col min="5840" max="5840" width="30.54296875" customWidth="1"/>
    <col min="5841" max="5841" width="23.26953125" customWidth="1"/>
    <col min="5842" max="5842" width="20.453125" customWidth="1"/>
    <col min="5843" max="5843" width="14.1796875" customWidth="1"/>
    <col min="5844" max="5844" width="11" customWidth="1"/>
    <col min="5845" max="5845" width="19" customWidth="1"/>
    <col min="5846" max="5846" width="11.26953125" customWidth="1"/>
    <col min="5847" max="5847" width="19.7265625" customWidth="1"/>
    <col min="5848" max="5848" width="9.7265625" customWidth="1"/>
    <col min="5849" max="5849" width="16" customWidth="1"/>
    <col min="5850" max="5850" width="11.81640625" customWidth="1"/>
    <col min="5851" max="5851" width="21.81640625" customWidth="1"/>
    <col min="5852" max="5852" width="12.81640625" customWidth="1"/>
    <col min="5853" max="5853" width="26.81640625" customWidth="1"/>
    <col min="5854" max="5854" width="23.26953125" customWidth="1"/>
    <col min="5855" max="5855" width="20.1796875" customWidth="1"/>
    <col min="5856" max="5856" width="9.453125" customWidth="1"/>
    <col min="5857" max="5857" width="17.453125" customWidth="1"/>
    <col min="5858" max="5858" width="25.1796875" customWidth="1"/>
    <col min="5859" max="5859" width="19.1796875" customWidth="1"/>
    <col min="5860" max="5860" width="19.7265625" customWidth="1"/>
    <col min="5861" max="5861" width="15" customWidth="1"/>
    <col min="5862" max="5862" width="24.26953125" customWidth="1"/>
    <col min="5863" max="5863" width="19.81640625" customWidth="1"/>
    <col min="5864" max="5864" width="15.7265625" customWidth="1"/>
    <col min="5865" max="5865" width="18" customWidth="1"/>
    <col min="5866" max="5866" width="11.1796875" customWidth="1"/>
    <col min="5867" max="5867" width="17.7265625" customWidth="1"/>
    <col min="5868" max="5868" width="26.453125" customWidth="1"/>
    <col min="5869" max="5869" width="12" customWidth="1"/>
    <col min="5870" max="5870" width="33.26953125" customWidth="1"/>
    <col min="5871" max="5871" width="26.7265625" customWidth="1"/>
    <col min="5872" max="5872" width="12.453125" customWidth="1"/>
    <col min="5873" max="5873" width="15.81640625" customWidth="1"/>
    <col min="5874" max="5874" width="14.7265625" customWidth="1"/>
    <col min="5875" max="5875" width="24.1796875" customWidth="1"/>
    <col min="5876" max="5876" width="12.453125" customWidth="1"/>
    <col min="5877" max="5877" width="20.81640625" customWidth="1"/>
    <col min="5878" max="5878" width="24.54296875" customWidth="1"/>
    <col min="5879" max="5880" width="27.54296875" customWidth="1"/>
    <col min="5881" max="5881" width="27.81640625" customWidth="1"/>
    <col min="5882" max="5882" width="36.81640625" customWidth="1"/>
    <col min="5883" max="5883" width="26" customWidth="1"/>
    <col min="5884" max="5884" width="24.26953125" customWidth="1"/>
    <col min="5885" max="5885" width="36" customWidth="1"/>
    <col min="5886" max="5886" width="16.81640625" customWidth="1"/>
    <col min="5887" max="5887" width="23.26953125" customWidth="1"/>
    <col min="5888" max="5888" width="27.453125" customWidth="1"/>
    <col min="5889" max="5889" width="11.54296875" customWidth="1"/>
    <col min="5890" max="5890" width="8" customWidth="1"/>
    <col min="5891" max="5891" width="18" customWidth="1"/>
    <col min="5892" max="5892" width="13.26953125" customWidth="1"/>
    <col min="5893" max="5893" width="25.54296875" customWidth="1"/>
    <col min="5894" max="5894" width="26.453125" customWidth="1"/>
    <col min="5895" max="5895" width="23.7265625" customWidth="1"/>
    <col min="5896" max="5896" width="30.81640625" customWidth="1"/>
    <col min="5897" max="5898" width="17.26953125" customWidth="1"/>
    <col min="5899" max="5899" width="12" customWidth="1"/>
    <col min="5900" max="5900" width="35.81640625" customWidth="1"/>
    <col min="5901" max="5901" width="22.7265625" customWidth="1"/>
    <col min="5902" max="5902" width="25.54296875" customWidth="1"/>
    <col min="5903" max="5903" width="21.54296875" customWidth="1"/>
    <col min="5904" max="5904" width="17" customWidth="1"/>
    <col min="5905" max="5905" width="14.81640625" customWidth="1"/>
    <col min="5906" max="5906" width="27.1796875" customWidth="1"/>
    <col min="5907" max="5907" width="23.1796875" customWidth="1"/>
    <col min="5908" max="5908" width="13.81640625" customWidth="1"/>
    <col min="5909" max="5909" width="28.453125" customWidth="1"/>
    <col min="5910" max="5910" width="15.81640625" customWidth="1"/>
    <col min="5911" max="5911" width="25.26953125" customWidth="1"/>
    <col min="5912" max="5912" width="31.54296875" customWidth="1"/>
    <col min="5913" max="5913" width="27.453125" customWidth="1"/>
    <col min="5914" max="5914" width="24.453125" customWidth="1"/>
    <col min="5915" max="5915" width="16.453125" customWidth="1"/>
    <col min="5916" max="5916" width="15.81640625" customWidth="1"/>
    <col min="5917" max="5917" width="17.453125" customWidth="1"/>
    <col min="5918" max="5918" width="16.453125" customWidth="1"/>
    <col min="5919" max="5919" width="19.26953125" customWidth="1"/>
    <col min="5920" max="5920" width="31.54296875" customWidth="1"/>
    <col min="5921" max="5921" width="25.54296875" customWidth="1"/>
    <col min="5922" max="5922" width="30.453125" customWidth="1"/>
    <col min="5923" max="5923" width="24.1796875" customWidth="1"/>
    <col min="5924" max="5924" width="17.81640625" customWidth="1"/>
    <col min="5925" max="5925" width="26.1796875" customWidth="1"/>
    <col min="5926" max="5926" width="11.81640625" customWidth="1"/>
    <col min="5927" max="5927" width="10" customWidth="1"/>
    <col min="5928" max="5928" width="22.26953125" customWidth="1"/>
    <col min="5929" max="5929" width="18.54296875" customWidth="1"/>
    <col min="5930" max="5930" width="18.81640625" customWidth="1"/>
    <col min="5931" max="5931" width="17.7265625" customWidth="1"/>
    <col min="5932" max="5932" width="12.26953125" customWidth="1"/>
    <col min="5933" max="5933" width="18.1796875" customWidth="1"/>
    <col min="5934" max="5934" width="27.26953125" customWidth="1"/>
    <col min="5935" max="5935" width="27.1796875" customWidth="1"/>
    <col min="5936" max="5936" width="7.81640625" customWidth="1"/>
    <col min="5937" max="5937" width="17.81640625" customWidth="1"/>
    <col min="5938" max="5938" width="16" customWidth="1"/>
    <col min="5939" max="5939" width="21.453125" customWidth="1"/>
    <col min="5940" max="5940" width="25.54296875" customWidth="1"/>
    <col min="5941" max="5941" width="15.453125" customWidth="1"/>
    <col min="5942" max="5942" width="9" customWidth="1"/>
    <col min="5943" max="5943" width="14.7265625" customWidth="1"/>
    <col min="5944" max="5944" width="16.1796875" customWidth="1"/>
    <col min="5945" max="5945" width="18" customWidth="1"/>
    <col min="5946" max="5946" width="27.1796875" customWidth="1"/>
    <col min="5947" max="5947" width="19.81640625" customWidth="1"/>
    <col min="5948" max="5948" width="11.1796875" customWidth="1"/>
    <col min="5949" max="5949" width="22.7265625" customWidth="1"/>
    <col min="5950" max="5950" width="33.26953125" customWidth="1"/>
    <col min="5951" max="5951" width="28.81640625" customWidth="1"/>
    <col min="5952" max="5952" width="19.1796875" customWidth="1"/>
    <col min="5953" max="5953" width="22.453125" customWidth="1"/>
    <col min="5954" max="5954" width="24.54296875" customWidth="1"/>
    <col min="5955" max="5955" width="11.26953125" customWidth="1"/>
    <col min="5956" max="5956" width="20.453125" customWidth="1"/>
    <col min="5957" max="5957" width="10.1796875" customWidth="1"/>
    <col min="5958" max="5958" width="9.81640625" customWidth="1"/>
    <col min="5959" max="5959" width="14.7265625" customWidth="1"/>
    <col min="5960" max="5960" width="31.54296875" customWidth="1"/>
    <col min="5961" max="5961" width="11.453125" customWidth="1"/>
    <col min="5962" max="5962" width="23.26953125" customWidth="1"/>
    <col min="5963" max="5963" width="27.81640625" customWidth="1"/>
    <col min="5964" max="5964" width="15.1796875" customWidth="1"/>
    <col min="5965" max="5965" width="23" customWidth="1"/>
    <col min="5966" max="5966" width="17.453125" customWidth="1"/>
    <col min="5967" max="5967" width="16.1796875" customWidth="1"/>
    <col min="5968" max="5968" width="12.453125" customWidth="1"/>
    <col min="5969" max="5969" width="17" customWidth="1"/>
    <col min="5970" max="5970" width="13.54296875" customWidth="1"/>
    <col min="5971" max="5971" width="17.7265625" customWidth="1"/>
    <col min="5972" max="5972" width="41.26953125" customWidth="1"/>
    <col min="5973" max="5973" width="9.81640625" customWidth="1"/>
    <col min="5974" max="5974" width="26.81640625" customWidth="1"/>
    <col min="5975" max="5975" width="15.453125" customWidth="1"/>
    <col min="5976" max="5976" width="19.1796875" customWidth="1"/>
    <col min="5977" max="5977" width="9.7265625" customWidth="1"/>
    <col min="5978" max="5978" width="20" customWidth="1"/>
    <col min="5979" max="5979" width="23.1796875" customWidth="1"/>
    <col min="5980" max="5980" width="19.7265625" customWidth="1"/>
    <col min="5981" max="5981" width="31" customWidth="1"/>
    <col min="5982" max="5982" width="29" customWidth="1"/>
    <col min="5983" max="5983" width="13.26953125" customWidth="1"/>
    <col min="5984" max="5984" width="14.81640625" customWidth="1"/>
    <col min="5985" max="5985" width="26.54296875" customWidth="1"/>
    <col min="5986" max="5986" width="17.81640625" customWidth="1"/>
    <col min="5987" max="5987" width="39.7265625" customWidth="1"/>
    <col min="5988" max="5988" width="15.26953125" customWidth="1"/>
    <col min="5989" max="5989" width="28" customWidth="1"/>
    <col min="5990" max="5990" width="22.1796875" customWidth="1"/>
    <col min="5991" max="5991" width="18.81640625" customWidth="1"/>
    <col min="5992" max="5992" width="27.26953125" customWidth="1"/>
    <col min="5993" max="5993" width="25.1796875" customWidth="1"/>
    <col min="5994" max="5994" width="14.81640625" customWidth="1"/>
    <col min="5995" max="5995" width="19.7265625" customWidth="1"/>
    <col min="5996" max="5996" width="17.54296875" customWidth="1"/>
    <col min="5997" max="5997" width="20.54296875" customWidth="1"/>
    <col min="5998" max="5998" width="12.81640625" customWidth="1"/>
    <col min="5999" max="6000" width="16.81640625" customWidth="1"/>
    <col min="6001" max="6001" width="23.453125" customWidth="1"/>
    <col min="6002" max="6002" width="26.7265625" customWidth="1"/>
    <col min="6003" max="6003" width="18.54296875" customWidth="1"/>
    <col min="6004" max="6004" width="31.81640625" customWidth="1"/>
    <col min="6005" max="6005" width="22.81640625" customWidth="1"/>
    <col min="6006" max="6006" width="19.54296875" customWidth="1"/>
    <col min="6007" max="6007" width="14.54296875" customWidth="1"/>
    <col min="6008" max="6008" width="22.54296875" customWidth="1"/>
    <col min="6009" max="6009" width="19" customWidth="1"/>
    <col min="6010" max="6010" width="29.1796875" customWidth="1"/>
    <col min="6011" max="6011" width="26.7265625" customWidth="1"/>
    <col min="6012" max="6012" width="39.26953125" customWidth="1"/>
    <col min="6013" max="6013" width="30.54296875" customWidth="1"/>
    <col min="6014" max="6014" width="10.81640625" customWidth="1"/>
    <col min="6015" max="6015" width="31.26953125" customWidth="1"/>
    <col min="6016" max="6016" width="18.81640625" customWidth="1"/>
    <col min="6017" max="6017" width="31" customWidth="1"/>
    <col min="6018" max="6018" width="10.453125" customWidth="1"/>
    <col min="6019" max="6019" width="21.7265625" customWidth="1"/>
    <col min="6020" max="6020" width="31.81640625" customWidth="1"/>
    <col min="6021" max="6021" width="10.26953125" customWidth="1"/>
    <col min="6022" max="6022" width="17.453125" customWidth="1"/>
    <col min="6023" max="6023" width="11.1796875" customWidth="1"/>
    <col min="6024" max="6024" width="25.1796875" customWidth="1"/>
    <col min="6025" max="6025" width="26.54296875" customWidth="1"/>
    <col min="6026" max="6026" width="31.54296875" customWidth="1"/>
    <col min="6027" max="6027" width="27.81640625" customWidth="1"/>
    <col min="6028" max="6028" width="22.81640625" customWidth="1"/>
    <col min="6029" max="6029" width="18.81640625" customWidth="1"/>
    <col min="6030" max="6030" width="28.453125" customWidth="1"/>
    <col min="6031" max="6031" width="25.81640625" customWidth="1"/>
    <col min="6032" max="6032" width="7" customWidth="1"/>
    <col min="6033" max="6033" width="8" customWidth="1"/>
    <col min="6034" max="6034" width="15.1796875" customWidth="1"/>
    <col min="6035" max="6035" width="24.26953125" customWidth="1"/>
    <col min="6036" max="6036" width="12" customWidth="1"/>
    <col min="6037" max="6037" width="24.26953125" customWidth="1"/>
    <col min="6038" max="6038" width="15.453125" customWidth="1"/>
    <col min="6039" max="6039" width="16.7265625" customWidth="1"/>
    <col min="6040" max="6040" width="22.54296875" customWidth="1"/>
    <col min="6041" max="6041" width="21.81640625" customWidth="1"/>
    <col min="6042" max="6042" width="15.81640625" customWidth="1"/>
    <col min="6043" max="6043" width="14.7265625" customWidth="1"/>
    <col min="6044" max="6044" width="23" customWidth="1"/>
    <col min="6045" max="6045" width="19.26953125" customWidth="1"/>
    <col min="6046" max="6046" width="20.26953125" customWidth="1"/>
    <col min="6047" max="6047" width="23.81640625" customWidth="1"/>
    <col min="6048" max="6048" width="17.26953125" customWidth="1"/>
    <col min="6049" max="6049" width="16" customWidth="1"/>
    <col min="6050" max="6050" width="27.54296875" customWidth="1"/>
    <col min="6051" max="6051" width="12.7265625" customWidth="1"/>
    <col min="6052" max="6052" width="11.1796875" customWidth="1"/>
    <col min="6053" max="6053" width="15.26953125" customWidth="1"/>
    <col min="6054" max="6054" width="12.7265625" customWidth="1"/>
    <col min="6055" max="6055" width="28.54296875" customWidth="1"/>
    <col min="6056" max="6056" width="23.1796875" customWidth="1"/>
    <col min="6057" max="6057" width="20.26953125" customWidth="1"/>
    <col min="6058" max="6058" width="24.54296875" customWidth="1"/>
    <col min="6059" max="6059" width="21.81640625" customWidth="1"/>
    <col min="6060" max="6060" width="17.26953125" customWidth="1"/>
    <col min="6061" max="6061" width="15.81640625" customWidth="1"/>
    <col min="6062" max="6062" width="14.7265625" customWidth="1"/>
    <col min="6063" max="6063" width="9.1796875" customWidth="1"/>
    <col min="6064" max="6064" width="16" customWidth="1"/>
    <col min="6065" max="6065" width="16.81640625" customWidth="1"/>
    <col min="6066" max="6066" width="15.1796875" customWidth="1"/>
    <col min="6067" max="6067" width="26.1796875" customWidth="1"/>
    <col min="6068" max="6068" width="14.7265625" customWidth="1"/>
    <col min="6069" max="6069" width="10.7265625" customWidth="1"/>
    <col min="6070" max="6070" width="25.54296875" customWidth="1"/>
    <col min="6071" max="6071" width="16.1796875" customWidth="1"/>
    <col min="6072" max="6072" width="27.81640625" customWidth="1"/>
    <col min="6073" max="6073" width="16.7265625" customWidth="1"/>
    <col min="6074" max="6074" width="13.7265625" customWidth="1"/>
    <col min="6075" max="6075" width="19.453125" customWidth="1"/>
    <col min="6076" max="6076" width="16" customWidth="1"/>
    <col min="6077" max="6077" width="11" customWidth="1"/>
    <col min="6078" max="6078" width="13.26953125" customWidth="1"/>
    <col min="6079" max="6079" width="25.7265625" customWidth="1"/>
    <col min="6080" max="6080" width="20.26953125" customWidth="1"/>
    <col min="6081" max="6081" width="37.7265625" customWidth="1"/>
    <col min="6082" max="6082" width="13.26953125" customWidth="1"/>
    <col min="6083" max="6083" width="9.7265625" customWidth="1"/>
    <col min="6084" max="6084" width="31.1796875" customWidth="1"/>
    <col min="6085" max="6085" width="25" customWidth="1"/>
    <col min="6086" max="6086" width="28.1796875" customWidth="1"/>
    <col min="6087" max="6087" width="28.81640625" customWidth="1"/>
    <col min="6088" max="6088" width="41.81640625" customWidth="1"/>
    <col min="6089" max="6089" width="28.453125" customWidth="1"/>
    <col min="6090" max="6090" width="29.26953125" customWidth="1"/>
    <col min="6091" max="6091" width="21.1796875" customWidth="1"/>
    <col min="6092" max="6092" width="25.1796875" customWidth="1"/>
    <col min="6093" max="6093" width="8" customWidth="1"/>
    <col min="6094" max="6094" width="14.7265625" customWidth="1"/>
    <col min="6095" max="6095" width="7.1796875" customWidth="1"/>
    <col min="6096" max="6096" width="15" customWidth="1"/>
    <col min="6097" max="6097" width="12.1796875" customWidth="1"/>
    <col min="6098" max="6098" width="11" customWidth="1"/>
    <col min="6099" max="6099" width="9" customWidth="1"/>
    <col min="6100" max="6100" width="34.7265625" customWidth="1"/>
    <col min="6101" max="6101" width="30.7265625" customWidth="1"/>
    <col min="6102" max="6102" width="20.7265625" customWidth="1"/>
    <col min="6103" max="6103" width="14.453125" customWidth="1"/>
    <col min="6104" max="6104" width="27.7265625" customWidth="1"/>
    <col min="6105" max="6105" width="16.26953125" customWidth="1"/>
    <col min="6106" max="6106" width="24.1796875" customWidth="1"/>
    <col min="6107" max="6107" width="36.1796875" customWidth="1"/>
    <col min="6108" max="6108" width="22.54296875" customWidth="1"/>
    <col min="6109" max="6109" width="10.7265625" customWidth="1"/>
    <col min="6110" max="6110" width="16.81640625" customWidth="1"/>
    <col min="6111" max="6111" width="18.1796875" customWidth="1"/>
    <col min="6112" max="6112" width="26" customWidth="1"/>
    <col min="6113" max="6113" width="22.1796875" customWidth="1"/>
    <col min="6114" max="6114" width="13.7265625" customWidth="1"/>
    <col min="6115" max="6115" width="20.81640625" customWidth="1"/>
    <col min="6116" max="6116" width="35.453125" customWidth="1"/>
    <col min="6117" max="6117" width="25" customWidth="1"/>
    <col min="6118" max="6118" width="32.453125" customWidth="1"/>
    <col min="6119" max="6119" width="30" customWidth="1"/>
    <col min="6120" max="6120" width="11.453125" customWidth="1"/>
    <col min="6121" max="6121" width="15.1796875" customWidth="1"/>
    <col min="6122" max="6122" width="19.81640625" customWidth="1"/>
    <col min="6123" max="6123" width="25.1796875" customWidth="1"/>
    <col min="6124" max="6124" width="21.7265625" customWidth="1"/>
    <col min="6125" max="6125" width="12.453125" customWidth="1"/>
    <col min="6126" max="6126" width="7.1796875" customWidth="1"/>
    <col min="6127" max="6127" width="12.1796875" customWidth="1"/>
    <col min="6128" max="6128" width="20.1796875" customWidth="1"/>
    <col min="6129" max="6129" width="28.1796875" customWidth="1"/>
    <col min="6130" max="6130" width="17.26953125" customWidth="1"/>
    <col min="6131" max="6131" width="12.453125" customWidth="1"/>
    <col min="6132" max="6132" width="41.7265625" customWidth="1"/>
    <col min="6133" max="6133" width="14.26953125" customWidth="1"/>
    <col min="6134" max="6134" width="24.81640625" customWidth="1"/>
    <col min="6135" max="6135" width="23" customWidth="1"/>
    <col min="6136" max="6136" width="38.54296875" customWidth="1"/>
    <col min="6137" max="6137" width="28.453125" customWidth="1"/>
    <col min="6138" max="6138" width="34.26953125" customWidth="1"/>
    <col min="6139" max="6139" width="18.1796875" customWidth="1"/>
    <col min="6140" max="6140" width="22.54296875" customWidth="1"/>
    <col min="6141" max="6141" width="25.1796875" customWidth="1"/>
    <col min="6142" max="6142" width="30" customWidth="1"/>
    <col min="6143" max="6143" width="35" customWidth="1"/>
    <col min="6144" max="6144" width="29.81640625" customWidth="1"/>
    <col min="6145" max="6145" width="12.1796875" customWidth="1"/>
    <col min="6146" max="6146" width="25.1796875" customWidth="1"/>
    <col min="6147" max="6147" width="24.26953125" customWidth="1"/>
    <col min="6148" max="6148" width="20.26953125" customWidth="1"/>
    <col min="6149" max="6149" width="15.7265625" customWidth="1"/>
    <col min="6150" max="6150" width="9.54296875" customWidth="1"/>
    <col min="6151" max="6151" width="28.26953125" customWidth="1"/>
    <col min="6152" max="6152" width="12.26953125" customWidth="1"/>
    <col min="6153" max="6153" width="30.7265625" customWidth="1"/>
    <col min="6154" max="6154" width="7" customWidth="1"/>
    <col min="6155" max="6155" width="26" customWidth="1"/>
    <col min="6156" max="6156" width="28.54296875" customWidth="1"/>
    <col min="6157" max="6157" width="16.1796875" customWidth="1"/>
    <col min="6158" max="6158" width="22.7265625" customWidth="1"/>
    <col min="6159" max="6159" width="34.54296875" customWidth="1"/>
    <col min="6160" max="6160" width="22.26953125" customWidth="1"/>
    <col min="6161" max="6161" width="17.54296875" customWidth="1"/>
    <col min="6162" max="6162" width="15.54296875" customWidth="1"/>
    <col min="6163" max="6163" width="30.26953125" customWidth="1"/>
    <col min="6164" max="6164" width="13.1796875" customWidth="1"/>
    <col min="6165" max="6165" width="25" customWidth="1"/>
    <col min="6166" max="6166" width="11.1796875" customWidth="1"/>
    <col min="6167" max="6167" width="21.81640625" customWidth="1"/>
    <col min="6168" max="6168" width="17" customWidth="1"/>
    <col min="6169" max="6169" width="16.26953125" customWidth="1"/>
    <col min="6170" max="6170" width="12.81640625" customWidth="1"/>
    <col min="6171" max="6171" width="26.1796875" customWidth="1"/>
    <col min="6172" max="6172" width="30.26953125" customWidth="1"/>
    <col min="6173" max="6173" width="15.26953125" customWidth="1"/>
    <col min="6174" max="6174" width="17" customWidth="1"/>
    <col min="6175" max="6175" width="10.26953125" customWidth="1"/>
    <col min="6176" max="6176" width="22.453125" customWidth="1"/>
    <col min="6177" max="6177" width="22.54296875" customWidth="1"/>
    <col min="6178" max="6178" width="14.1796875" customWidth="1"/>
    <col min="6179" max="6179" width="16.7265625" customWidth="1"/>
    <col min="6180" max="6180" width="20.7265625" customWidth="1"/>
    <col min="6181" max="6181" width="29.81640625" customWidth="1"/>
    <col min="6182" max="6182" width="21.453125" customWidth="1"/>
    <col min="6183" max="6183" width="17.81640625" customWidth="1"/>
    <col min="6184" max="6184" width="18.81640625" customWidth="1"/>
    <col min="6185" max="6185" width="18.453125" customWidth="1"/>
    <col min="6186" max="6186" width="19.7265625" customWidth="1"/>
    <col min="6187" max="6187" width="25.1796875" customWidth="1"/>
    <col min="6188" max="6188" width="15.7265625" customWidth="1"/>
    <col min="6189" max="6189" width="20.7265625" customWidth="1"/>
    <col min="6190" max="6190" width="13.54296875" customWidth="1"/>
    <col min="6191" max="6191" width="17.54296875" customWidth="1"/>
    <col min="6192" max="6192" width="18.26953125" customWidth="1"/>
    <col min="6193" max="6193" width="17.453125" customWidth="1"/>
    <col min="6194" max="6194" width="22" customWidth="1"/>
    <col min="6195" max="6195" width="19.7265625" customWidth="1"/>
    <col min="6196" max="6196" width="37.1796875" customWidth="1"/>
    <col min="6197" max="6197" width="23.1796875" customWidth="1"/>
    <col min="6198" max="6198" width="13.1796875" customWidth="1"/>
    <col min="6199" max="6199" width="20.26953125" customWidth="1"/>
    <col min="6200" max="6200" width="23.1796875" customWidth="1"/>
    <col min="6201" max="6201" width="22.1796875" customWidth="1"/>
    <col min="6202" max="6202" width="23.1796875" customWidth="1"/>
    <col min="6203" max="6203" width="18" customWidth="1"/>
    <col min="6204" max="6204" width="14.81640625" customWidth="1"/>
    <col min="6205" max="6205" width="12.81640625" customWidth="1"/>
    <col min="6206" max="6206" width="20.453125" customWidth="1"/>
    <col min="6207" max="6207" width="27.7265625" customWidth="1"/>
    <col min="6208" max="6208" width="17.453125" customWidth="1"/>
    <col min="6209" max="6209" width="27.7265625" customWidth="1"/>
    <col min="6210" max="6210" width="18.54296875" customWidth="1"/>
    <col min="6211" max="6211" width="17.26953125" customWidth="1"/>
    <col min="6212" max="6212" width="12.453125" customWidth="1"/>
    <col min="6213" max="6213" width="32.453125" customWidth="1"/>
    <col min="6214" max="6214" width="18.453125" customWidth="1"/>
    <col min="6215" max="6215" width="17.7265625" customWidth="1"/>
    <col min="6216" max="6216" width="26.54296875" customWidth="1"/>
    <col min="6217" max="6217" width="15" customWidth="1"/>
    <col min="6218" max="6218" width="30.54296875" customWidth="1"/>
    <col min="6219" max="6219" width="20.1796875" customWidth="1"/>
    <col min="6220" max="6220" width="11.453125" customWidth="1"/>
    <col min="6221" max="6221" width="15.81640625" customWidth="1"/>
    <col min="6222" max="6222" width="8.7265625" customWidth="1"/>
    <col min="6223" max="6223" width="28.54296875" customWidth="1"/>
    <col min="6224" max="6224" width="13.81640625" customWidth="1"/>
    <col min="6225" max="6225" width="23.81640625" customWidth="1"/>
    <col min="6226" max="6226" width="43.453125" customWidth="1"/>
    <col min="6227" max="6227" width="11.81640625" customWidth="1"/>
    <col min="6228" max="6228" width="13.26953125" customWidth="1"/>
    <col min="6229" max="6229" width="17.81640625" customWidth="1"/>
    <col min="6230" max="6230" width="11.26953125" customWidth="1"/>
    <col min="6231" max="6231" width="24.453125" customWidth="1"/>
    <col min="6232" max="6232" width="16.54296875" customWidth="1"/>
    <col min="6233" max="6233" width="9.81640625" customWidth="1"/>
    <col min="6234" max="6234" width="11.26953125" customWidth="1"/>
    <col min="6235" max="6235" width="9.54296875" customWidth="1"/>
    <col min="6236" max="6236" width="22" customWidth="1"/>
    <col min="6237" max="6237" width="20.453125" customWidth="1"/>
    <col min="6238" max="6238" width="15.7265625" customWidth="1"/>
    <col min="6239" max="6239" width="13.7265625" customWidth="1"/>
    <col min="6240" max="6240" width="11.7265625" customWidth="1"/>
    <col min="6241" max="6241" width="16.26953125" customWidth="1"/>
    <col min="6242" max="6242" width="19.7265625" customWidth="1"/>
    <col min="6243" max="6243" width="37.1796875" customWidth="1"/>
    <col min="6244" max="6244" width="13.453125" customWidth="1"/>
    <col min="6245" max="6245" width="30.7265625" customWidth="1"/>
    <col min="6246" max="6246" width="24.7265625" customWidth="1"/>
    <col min="6247" max="6247" width="7" customWidth="1"/>
    <col min="6248" max="6248" width="16.453125" customWidth="1"/>
    <col min="6249" max="6249" width="15.1796875" customWidth="1"/>
    <col min="6250" max="6250" width="23.26953125" customWidth="1"/>
    <col min="6251" max="6251" width="23.54296875" customWidth="1"/>
    <col min="6252" max="6252" width="22.1796875" customWidth="1"/>
    <col min="6253" max="6253" width="20.26953125" customWidth="1"/>
    <col min="6254" max="6254" width="32.26953125" customWidth="1"/>
    <col min="6255" max="6255" width="26.26953125" customWidth="1"/>
    <col min="6256" max="6256" width="13.453125" customWidth="1"/>
    <col min="6257" max="6257" width="31.81640625" customWidth="1"/>
    <col min="6258" max="6258" width="10.453125" customWidth="1"/>
    <col min="6259" max="6259" width="16.81640625" customWidth="1"/>
    <col min="6260" max="6260" width="29.81640625" customWidth="1"/>
    <col min="6261" max="6261" width="25.1796875" customWidth="1"/>
    <col min="6262" max="6262" width="16.7265625" customWidth="1"/>
    <col min="6263" max="6263" width="22.54296875" customWidth="1"/>
    <col min="6264" max="6264" width="7.81640625" customWidth="1"/>
    <col min="6265" max="6265" width="25.26953125" customWidth="1"/>
    <col min="6266" max="6266" width="15.1796875" customWidth="1"/>
    <col min="6267" max="6267" width="20.453125" customWidth="1"/>
    <col min="6268" max="6268" width="20.81640625" customWidth="1"/>
    <col min="6269" max="6269" width="8" customWidth="1"/>
    <col min="6270" max="6270" width="10.54296875" customWidth="1"/>
    <col min="6271" max="6271" width="23.453125" customWidth="1"/>
    <col min="6272" max="6272" width="22.1796875" customWidth="1"/>
    <col min="6273" max="6273" width="37.7265625" customWidth="1"/>
    <col min="6274" max="6274" width="17.7265625" customWidth="1"/>
    <col min="6275" max="6275" width="7" customWidth="1"/>
    <col min="6276" max="6276" width="9.7265625" customWidth="1"/>
    <col min="6277" max="6277" width="22.7265625" customWidth="1"/>
    <col min="6278" max="6278" width="10" customWidth="1"/>
    <col min="6279" max="6279" width="30.1796875" customWidth="1"/>
    <col min="6280" max="6280" width="9.453125" customWidth="1"/>
    <col min="6281" max="6281" width="26.81640625" customWidth="1"/>
    <col min="6282" max="6282" width="10" customWidth="1"/>
    <col min="6283" max="6283" width="23.7265625" customWidth="1"/>
    <col min="6284" max="6284" width="23.453125" customWidth="1"/>
    <col min="6285" max="6285" width="24.7265625" customWidth="1"/>
    <col min="6286" max="6286" width="20.26953125" customWidth="1"/>
    <col min="6287" max="6287" width="19.81640625" customWidth="1"/>
    <col min="6288" max="6288" width="30.54296875" customWidth="1"/>
    <col min="6289" max="6289" width="31.26953125" customWidth="1"/>
    <col min="6290" max="6290" width="10.453125" customWidth="1"/>
    <col min="6291" max="6291" width="27.81640625" customWidth="1"/>
    <col min="6292" max="6292" width="12.7265625" customWidth="1"/>
    <col min="6293" max="6293" width="18.54296875" customWidth="1"/>
    <col min="6294" max="6294" width="37.1796875" customWidth="1"/>
    <col min="6295" max="6295" width="16.7265625" customWidth="1"/>
    <col min="6296" max="6296" width="28.54296875" customWidth="1"/>
    <col min="6297" max="6297" width="25" customWidth="1"/>
    <col min="6298" max="6298" width="13.54296875" customWidth="1"/>
    <col min="6299" max="6299" width="23.81640625" customWidth="1"/>
    <col min="6300" max="6300" width="16.1796875" customWidth="1"/>
    <col min="6301" max="6301" width="26.453125" customWidth="1"/>
    <col min="6302" max="6302" width="14.26953125" customWidth="1"/>
    <col min="6303" max="6303" width="13.7265625" customWidth="1"/>
    <col min="6304" max="6304" width="16.54296875" customWidth="1"/>
    <col min="6305" max="6305" width="8" customWidth="1"/>
    <col min="6306" max="6306" width="21.1796875" customWidth="1"/>
    <col min="6307" max="6307" width="30" customWidth="1"/>
    <col min="6308" max="6308" width="18.81640625" customWidth="1"/>
    <col min="6309" max="6309" width="25.54296875" customWidth="1"/>
    <col min="6310" max="6310" width="14.1796875" customWidth="1"/>
    <col min="6311" max="6311" width="21.54296875" customWidth="1"/>
    <col min="6312" max="6312" width="14" customWidth="1"/>
    <col min="6313" max="6313" width="8.26953125" customWidth="1"/>
    <col min="6314" max="6314" width="14.54296875" customWidth="1"/>
    <col min="6315" max="6315" width="11.7265625" customWidth="1"/>
    <col min="6316" max="6316" width="11.1796875" customWidth="1"/>
    <col min="6317" max="6317" width="17.26953125" customWidth="1"/>
    <col min="6318" max="6318" width="19.453125" customWidth="1"/>
    <col min="6319" max="6319" width="8" customWidth="1"/>
    <col min="6320" max="6320" width="12.54296875" customWidth="1"/>
    <col min="6321" max="6321" width="29.26953125" customWidth="1"/>
    <col min="6322" max="6322" width="30.7265625" customWidth="1"/>
    <col min="6323" max="6323" width="24" customWidth="1"/>
    <col min="6324" max="6324" width="13.453125" customWidth="1"/>
    <col min="6325" max="6325" width="16" customWidth="1"/>
    <col min="6326" max="6326" width="10.81640625" customWidth="1"/>
    <col min="6327" max="6327" width="31.453125" customWidth="1"/>
    <col min="6328" max="6328" width="16.81640625" customWidth="1"/>
    <col min="6329" max="6329" width="22.81640625" customWidth="1"/>
    <col min="6330" max="6330" width="21.1796875" customWidth="1"/>
    <col min="6331" max="6331" width="11.7265625" customWidth="1"/>
    <col min="6332" max="6332" width="30.26953125" customWidth="1"/>
    <col min="6333" max="6333" width="17.7265625" customWidth="1"/>
    <col min="6334" max="6334" width="24.81640625" customWidth="1"/>
    <col min="6335" max="6335" width="28.81640625" customWidth="1"/>
    <col min="6336" max="6336" width="29.26953125" customWidth="1"/>
    <col min="6337" max="6337" width="13.453125" customWidth="1"/>
    <col min="6338" max="6338" width="15.1796875" customWidth="1"/>
    <col min="6339" max="6339" width="24.26953125" customWidth="1"/>
    <col min="6340" max="6340" width="28.1796875" customWidth="1"/>
    <col min="6341" max="6341" width="34.7265625" customWidth="1"/>
    <col min="6342" max="6342" width="14.26953125" customWidth="1"/>
    <col min="6343" max="6343" width="25" customWidth="1"/>
    <col min="6344" max="6344" width="38.7265625" customWidth="1"/>
    <col min="6345" max="6345" width="22" customWidth="1"/>
    <col min="6346" max="6346" width="12.7265625" customWidth="1"/>
    <col min="6347" max="6347" width="14.453125" customWidth="1"/>
    <col min="6348" max="6348" width="40.1796875" customWidth="1"/>
    <col min="6349" max="6349" width="11.7265625" customWidth="1"/>
    <col min="6350" max="6350" width="35" customWidth="1"/>
    <col min="6351" max="6351" width="25" customWidth="1"/>
    <col min="6352" max="6352" width="11.453125" customWidth="1"/>
    <col min="6353" max="6353" width="18.81640625" customWidth="1"/>
    <col min="6354" max="6354" width="14.1796875" customWidth="1"/>
    <col min="6355" max="6355" width="24.1796875" customWidth="1"/>
    <col min="6356" max="6356" width="20.26953125" customWidth="1"/>
    <col min="6357" max="6357" width="13.7265625" customWidth="1"/>
    <col min="6358" max="6358" width="20.7265625" customWidth="1"/>
    <col min="6359" max="6359" width="22.26953125" customWidth="1"/>
    <col min="6360" max="6360" width="10.1796875" customWidth="1"/>
    <col min="6361" max="6361" width="25.7265625" customWidth="1"/>
    <col min="6362" max="6362" width="18.54296875" customWidth="1"/>
    <col min="6363" max="6363" width="9.453125" customWidth="1"/>
    <col min="6364" max="6364" width="26.453125" customWidth="1"/>
    <col min="6365" max="6366" width="15" customWidth="1"/>
    <col min="6367" max="6367" width="29.7265625" customWidth="1"/>
    <col min="6368" max="6368" width="34.81640625" customWidth="1"/>
    <col min="6369" max="6369" width="25" customWidth="1"/>
    <col min="6370" max="6370" width="28.26953125" customWidth="1"/>
    <col min="6371" max="6371" width="22" customWidth="1"/>
    <col min="6372" max="6372" width="14.81640625" customWidth="1"/>
    <col min="6373" max="6373" width="30.1796875" customWidth="1"/>
    <col min="6374" max="6374" width="15.7265625" customWidth="1"/>
    <col min="6375" max="6375" width="8.7265625" customWidth="1"/>
    <col min="6376" max="6376" width="23.54296875" customWidth="1"/>
    <col min="6377" max="6377" width="19.1796875" customWidth="1"/>
    <col min="6378" max="6378" width="27.453125" customWidth="1"/>
    <col min="6379" max="6379" width="15" customWidth="1"/>
    <col min="6380" max="6380" width="19.7265625" customWidth="1"/>
    <col min="6381" max="6381" width="22.7265625" customWidth="1"/>
    <col min="6382" max="6382" width="24.26953125" customWidth="1"/>
    <col min="6383" max="6383" width="11.453125" customWidth="1"/>
    <col min="6384" max="6384" width="26.54296875" customWidth="1"/>
    <col min="6385" max="6385" width="27.54296875" customWidth="1"/>
    <col min="6386" max="6386" width="22.54296875" customWidth="1"/>
    <col min="6387" max="6387" width="9.81640625" customWidth="1"/>
    <col min="6388" max="6388" width="27.453125" customWidth="1"/>
    <col min="6389" max="6389" width="29" customWidth="1"/>
    <col min="6390" max="6390" width="27.26953125" customWidth="1"/>
    <col min="6391" max="6391" width="28.81640625" customWidth="1"/>
    <col min="6392" max="6392" width="19.453125" customWidth="1"/>
    <col min="6393" max="6393" width="20.7265625" customWidth="1"/>
    <col min="6394" max="6394" width="18.453125" customWidth="1"/>
    <col min="6395" max="6395" width="17.26953125" customWidth="1"/>
    <col min="6396" max="6396" width="10.453125" customWidth="1"/>
    <col min="6397" max="6397" width="20.81640625" customWidth="1"/>
    <col min="6398" max="6398" width="7" customWidth="1"/>
    <col min="6399" max="6399" width="33.54296875" customWidth="1"/>
    <col min="6400" max="6400" width="24.7265625" customWidth="1"/>
    <col min="6401" max="6401" width="22.54296875" customWidth="1"/>
    <col min="6402" max="6402" width="32.1796875" customWidth="1"/>
    <col min="6403" max="6403" width="14.81640625" customWidth="1"/>
    <col min="6404" max="6404" width="27.1796875" customWidth="1"/>
    <col min="6405" max="6405" width="28.81640625" customWidth="1"/>
    <col min="6406" max="6406" width="25.54296875" customWidth="1"/>
    <col min="6407" max="6407" width="12.26953125" customWidth="1"/>
    <col min="6408" max="6408" width="14.26953125" customWidth="1"/>
    <col min="6409" max="6409" width="12.26953125" customWidth="1"/>
    <col min="6410" max="6410" width="31.81640625" customWidth="1"/>
    <col min="6411" max="6411" width="25.54296875" customWidth="1"/>
    <col min="6412" max="6412" width="18.54296875" customWidth="1"/>
    <col min="6413" max="6413" width="31.7265625" customWidth="1"/>
    <col min="6414" max="6414" width="9" customWidth="1"/>
    <col min="6415" max="6415" width="16.54296875" customWidth="1"/>
    <col min="6416" max="6416" width="7.81640625" customWidth="1"/>
    <col min="6417" max="6417" width="23.453125" customWidth="1"/>
    <col min="6418" max="6418" width="12" customWidth="1"/>
    <col min="6419" max="6419" width="33" customWidth="1"/>
    <col min="6420" max="6420" width="11.26953125" customWidth="1"/>
    <col min="6421" max="6421" width="21.81640625" customWidth="1"/>
    <col min="6422" max="6422" width="16.453125" customWidth="1"/>
    <col min="6423" max="6423" width="29.81640625" customWidth="1"/>
    <col min="6424" max="6424" width="25" customWidth="1"/>
    <col min="6425" max="6425" width="37.1796875" customWidth="1"/>
    <col min="6426" max="6426" width="19.453125" customWidth="1"/>
    <col min="6427" max="6427" width="18.54296875" customWidth="1"/>
    <col min="6428" max="6428" width="12.81640625" customWidth="1"/>
    <col min="6429" max="6429" width="15.1796875" customWidth="1"/>
    <col min="6430" max="6430" width="15.54296875" customWidth="1"/>
    <col min="6431" max="6431" width="30.453125" customWidth="1"/>
    <col min="6432" max="6432" width="13.1796875" customWidth="1"/>
    <col min="6433" max="6433" width="28.1796875" customWidth="1"/>
    <col min="6434" max="6434" width="34.26953125" customWidth="1"/>
    <col min="6435" max="6435" width="17.453125" customWidth="1"/>
    <col min="6436" max="6436" width="23.81640625" customWidth="1"/>
    <col min="6437" max="6437" width="17.54296875" customWidth="1"/>
    <col min="6438" max="6438" width="26" customWidth="1"/>
    <col min="6439" max="6439" width="29.81640625" customWidth="1"/>
    <col min="6440" max="6440" width="15.1796875" customWidth="1"/>
    <col min="6441" max="6441" width="22.81640625" customWidth="1"/>
    <col min="6442" max="6442" width="13.1796875" customWidth="1"/>
    <col min="6443" max="6443" width="17" customWidth="1"/>
    <col min="6444" max="6444" width="23.453125" customWidth="1"/>
    <col min="6445" max="6445" width="25.54296875" customWidth="1"/>
    <col min="6446" max="6446" width="28.453125" customWidth="1"/>
    <col min="6447" max="6447" width="11.453125" customWidth="1"/>
    <col min="6448" max="6448" width="20.54296875" customWidth="1"/>
    <col min="6449" max="6449" width="32" customWidth="1"/>
    <col min="6450" max="6450" width="13.26953125" customWidth="1"/>
    <col min="6451" max="6451" width="21.81640625" customWidth="1"/>
    <col min="6452" max="6452" width="24" customWidth="1"/>
    <col min="6453" max="6453" width="19.54296875" customWidth="1"/>
    <col min="6454" max="6454" width="25.54296875" customWidth="1"/>
    <col min="6455" max="6455" width="22.54296875" customWidth="1"/>
    <col min="6456" max="6456" width="14.54296875" customWidth="1"/>
    <col min="6457" max="6457" width="22.1796875" customWidth="1"/>
    <col min="6458" max="6458" width="26.453125" customWidth="1"/>
    <col min="6459" max="6459" width="21.1796875" customWidth="1"/>
    <col min="6460" max="6460" width="13.26953125" customWidth="1"/>
    <col min="6461" max="6461" width="11.54296875" customWidth="1"/>
    <col min="6462" max="6462" width="13.54296875" customWidth="1"/>
    <col min="6463" max="6463" width="25" customWidth="1"/>
    <col min="6464" max="6464" width="14.7265625" customWidth="1"/>
    <col min="6465" max="6465" width="17.81640625" customWidth="1"/>
    <col min="6466" max="6466" width="26.7265625" customWidth="1"/>
    <col min="6467" max="6467" width="18" customWidth="1"/>
    <col min="6468" max="6468" width="22.453125" customWidth="1"/>
    <col min="6469" max="6469" width="27.54296875" customWidth="1"/>
    <col min="6470" max="6470" width="19.81640625" customWidth="1"/>
    <col min="6471" max="6471" width="15.26953125" customWidth="1"/>
    <col min="6472" max="6472" width="8" customWidth="1"/>
    <col min="6473" max="6473" width="28.54296875" customWidth="1"/>
    <col min="6474" max="6474" width="20.26953125" customWidth="1"/>
    <col min="6475" max="6475" width="26.26953125" customWidth="1"/>
    <col min="6476" max="6476" width="10.54296875" customWidth="1"/>
    <col min="6477" max="6477" width="11.7265625" customWidth="1"/>
    <col min="6478" max="6478" width="11.1796875" customWidth="1"/>
    <col min="6479" max="6479" width="26.453125" customWidth="1"/>
    <col min="6480" max="6480" width="27.453125" customWidth="1"/>
    <col min="6481" max="6481" width="18.54296875" customWidth="1"/>
    <col min="6482" max="6482" width="25.26953125" customWidth="1"/>
    <col min="6483" max="6483" width="14.26953125" customWidth="1"/>
    <col min="6484" max="6484" width="17.54296875" customWidth="1"/>
    <col min="6485" max="6485" width="29.453125" customWidth="1"/>
    <col min="6486" max="6486" width="20.54296875" customWidth="1"/>
    <col min="6487" max="6487" width="33.453125" customWidth="1"/>
    <col min="6488" max="6488" width="23.1796875" customWidth="1"/>
    <col min="6489" max="6489" width="20.7265625" customWidth="1"/>
    <col min="6490" max="6490" width="22.26953125" customWidth="1"/>
    <col min="6491" max="6491" width="22.453125" customWidth="1"/>
    <col min="6492" max="6492" width="12.26953125" customWidth="1"/>
    <col min="6493" max="6493" width="22.7265625" customWidth="1"/>
    <col min="6494" max="6494" width="30.7265625" customWidth="1"/>
    <col min="6495" max="6495" width="16.1796875" customWidth="1"/>
    <col min="6496" max="6496" width="30.1796875" customWidth="1"/>
    <col min="6497" max="6497" width="17.453125" customWidth="1"/>
    <col min="6498" max="6498" width="26.81640625" customWidth="1"/>
    <col min="6499" max="6499" width="16.7265625" customWidth="1"/>
    <col min="6500" max="6500" width="16.453125" customWidth="1"/>
    <col min="6501" max="6501" width="14.7265625" customWidth="1"/>
    <col min="6502" max="6502" width="8" customWidth="1"/>
    <col min="6503" max="6503" width="33" customWidth="1"/>
    <col min="6504" max="6504" width="21.7265625" customWidth="1"/>
    <col min="6505" max="6505" width="31.54296875" customWidth="1"/>
    <col min="6506" max="6506" width="24.7265625" customWidth="1"/>
    <col min="6507" max="6507" width="23.453125" customWidth="1"/>
    <col min="6508" max="6508" width="24.1796875" customWidth="1"/>
    <col min="6509" max="6509" width="11.453125" customWidth="1"/>
    <col min="6510" max="6510" width="30.81640625" customWidth="1"/>
    <col min="6511" max="6511" width="23.54296875" customWidth="1"/>
    <col min="6512" max="6512" width="25.54296875" customWidth="1"/>
    <col min="6513" max="6513" width="13.1796875" customWidth="1"/>
    <col min="6514" max="6514" width="14.7265625" customWidth="1"/>
    <col min="6515" max="6515" width="14.81640625" customWidth="1"/>
    <col min="6516" max="6516" width="26.54296875" customWidth="1"/>
    <col min="6517" max="6517" width="16.7265625" customWidth="1"/>
    <col min="6518" max="6518" width="14.54296875" customWidth="1"/>
    <col min="6519" max="6519" width="25.54296875" customWidth="1"/>
    <col min="6520" max="6520" width="12.26953125" customWidth="1"/>
    <col min="6521" max="6521" width="25.54296875" customWidth="1"/>
    <col min="6522" max="6522" width="22.453125" customWidth="1"/>
    <col min="6523" max="6523" width="17.453125" customWidth="1"/>
    <col min="6524" max="6524" width="26" customWidth="1"/>
    <col min="6525" max="6525" width="31.453125" customWidth="1"/>
    <col min="6526" max="6526" width="17.81640625" customWidth="1"/>
    <col min="6527" max="6527" width="23.54296875" customWidth="1"/>
    <col min="6528" max="6528" width="18.81640625" customWidth="1"/>
    <col min="6529" max="6529" width="31" customWidth="1"/>
    <col min="6530" max="6530" width="31.54296875" customWidth="1"/>
    <col min="6531" max="6531" width="21.453125" customWidth="1"/>
    <col min="6532" max="6532" width="22.1796875" customWidth="1"/>
    <col min="6533" max="6533" width="22.26953125" customWidth="1"/>
    <col min="6534" max="6534" width="11.81640625" customWidth="1"/>
    <col min="6535" max="6535" width="15.1796875" customWidth="1"/>
    <col min="6536" max="6536" width="33.54296875" customWidth="1"/>
    <col min="6537" max="6537" width="27.26953125" customWidth="1"/>
    <col min="6538" max="6538" width="12.26953125" customWidth="1"/>
    <col min="6539" max="6539" width="16.54296875" customWidth="1"/>
    <col min="6540" max="6540" width="15.453125" customWidth="1"/>
    <col min="6541" max="6541" width="26.26953125" customWidth="1"/>
    <col min="6542" max="6542" width="19.453125" customWidth="1"/>
    <col min="6543" max="6543" width="29.1796875" customWidth="1"/>
    <col min="6544" max="6544" width="13.54296875" customWidth="1"/>
    <col min="6545" max="6545" width="12.453125" customWidth="1"/>
    <col min="6546" max="6546" width="15.453125" customWidth="1"/>
    <col min="6547" max="6547" width="8" customWidth="1"/>
    <col min="6548" max="6548" width="7" customWidth="1"/>
    <col min="6549" max="6549" width="12.81640625" customWidth="1"/>
    <col min="6550" max="6550" width="18.453125" customWidth="1"/>
    <col min="6551" max="6551" width="15.26953125" customWidth="1"/>
    <col min="6552" max="6552" width="24.453125" customWidth="1"/>
    <col min="6553" max="6553" width="17.453125" customWidth="1"/>
    <col min="6554" max="6554" width="15.54296875" customWidth="1"/>
    <col min="6555" max="6555" width="17.453125" customWidth="1"/>
    <col min="6556" max="6556" width="9.54296875" customWidth="1"/>
    <col min="6557" max="6557" width="21.1796875" customWidth="1"/>
    <col min="6558" max="6558" width="24" customWidth="1"/>
    <col min="6559" max="6559" width="23.1796875" customWidth="1"/>
    <col min="6560" max="6560" width="21.7265625" customWidth="1"/>
    <col min="6561" max="6561" width="18.26953125" customWidth="1"/>
    <col min="6562" max="6562" width="28.54296875" customWidth="1"/>
    <col min="6563" max="6563" width="14.26953125" customWidth="1"/>
    <col min="6564" max="6564" width="13.453125" customWidth="1"/>
    <col min="6565" max="6565" width="13.26953125" customWidth="1"/>
    <col min="6566" max="6566" width="13.54296875" customWidth="1"/>
    <col min="6567" max="6567" width="26.26953125" customWidth="1"/>
    <col min="6568" max="6568" width="13.54296875" customWidth="1"/>
    <col min="6569" max="6569" width="11" customWidth="1"/>
    <col min="6570" max="6570" width="19.453125" customWidth="1"/>
    <col min="6571" max="6571" width="27.54296875" customWidth="1"/>
    <col min="6572" max="6572" width="11.54296875" customWidth="1"/>
    <col min="6573" max="6573" width="14.453125" customWidth="1"/>
    <col min="6574" max="6574" width="13.26953125" customWidth="1"/>
    <col min="6575" max="6575" width="9.81640625" customWidth="1"/>
    <col min="6576" max="6576" width="30.26953125" customWidth="1"/>
    <col min="6577" max="6577" width="21.81640625" customWidth="1"/>
    <col min="6578" max="6578" width="15.7265625" customWidth="1"/>
    <col min="6579" max="6579" width="17.453125" customWidth="1"/>
    <col min="6580" max="6580" width="28" customWidth="1"/>
    <col min="6581" max="6581" width="16.7265625" customWidth="1"/>
    <col min="6582" max="6582" width="23.1796875" customWidth="1"/>
    <col min="6583" max="6583" width="16" customWidth="1"/>
    <col min="6584" max="6584" width="12" customWidth="1"/>
    <col min="6585" max="6585" width="28.54296875" customWidth="1"/>
    <col min="6586" max="6586" width="17" customWidth="1"/>
    <col min="6587" max="6587" width="24" customWidth="1"/>
    <col min="6588" max="6588" width="25.54296875" customWidth="1"/>
    <col min="6589" max="6589" width="14.81640625" customWidth="1"/>
    <col min="6590" max="6590" width="22" customWidth="1"/>
    <col min="6591" max="6591" width="21.1796875" customWidth="1"/>
    <col min="6592" max="6592" width="7" customWidth="1"/>
    <col min="6593" max="6593" width="15.81640625" customWidth="1"/>
    <col min="6594" max="6594" width="12.7265625" customWidth="1"/>
    <col min="6595" max="6595" width="11.26953125" customWidth="1"/>
    <col min="6596" max="6596" width="25.54296875" customWidth="1"/>
    <col min="6597" max="6597" width="16.1796875" customWidth="1"/>
    <col min="6598" max="6598" width="22.26953125" customWidth="1"/>
    <col min="6599" max="6599" width="22.453125" customWidth="1"/>
    <col min="6600" max="6600" width="25.1796875" customWidth="1"/>
    <col min="6601" max="6601" width="24.26953125" customWidth="1"/>
    <col min="6602" max="6602" width="23.54296875" customWidth="1"/>
    <col min="6603" max="6603" width="10.7265625" customWidth="1"/>
    <col min="6604" max="6604" width="17.453125" customWidth="1"/>
    <col min="6605" max="6605" width="22.54296875" customWidth="1"/>
    <col min="6606" max="6606" width="22.453125" customWidth="1"/>
    <col min="6607" max="6607" width="30.26953125" customWidth="1"/>
    <col min="6608" max="6608" width="29.453125" customWidth="1"/>
    <col min="6609" max="6609" width="29.81640625" customWidth="1"/>
    <col min="6610" max="6610" width="15.453125" customWidth="1"/>
    <col min="6611" max="6611" width="22.81640625" customWidth="1"/>
    <col min="6612" max="6612" width="9" customWidth="1"/>
    <col min="6613" max="6613" width="19.7265625" customWidth="1"/>
    <col min="6614" max="6614" width="28.1796875" customWidth="1"/>
    <col min="6615" max="6615" width="14" customWidth="1"/>
    <col min="6616" max="6616" width="9.54296875" customWidth="1"/>
    <col min="6617" max="6617" width="12.453125" customWidth="1"/>
    <col min="6618" max="6618" width="22" customWidth="1"/>
    <col min="6619" max="6619" width="12.453125" customWidth="1"/>
    <col min="6620" max="6620" width="13.81640625" customWidth="1"/>
    <col min="6621" max="6621" width="26" customWidth="1"/>
    <col min="6622" max="6622" width="18.453125" customWidth="1"/>
    <col min="6623" max="6623" width="12.81640625" customWidth="1"/>
    <col min="6624" max="6624" width="12.453125" customWidth="1"/>
    <col min="6625" max="6625" width="17.81640625" customWidth="1"/>
    <col min="6626" max="6626" width="27.54296875" customWidth="1"/>
    <col min="6627" max="6628" width="12.453125" customWidth="1"/>
    <col min="6629" max="6629" width="13.54296875" customWidth="1"/>
    <col min="6630" max="6630" width="19.453125" customWidth="1"/>
    <col min="6631" max="6631" width="30.54296875" customWidth="1"/>
    <col min="6632" max="6632" width="13.26953125" customWidth="1"/>
    <col min="6633" max="6633" width="28.81640625" customWidth="1"/>
    <col min="6634" max="6634" width="13.54296875" customWidth="1"/>
    <col min="6635" max="6635" width="25.54296875" customWidth="1"/>
    <col min="6636" max="6636" width="24.26953125" customWidth="1"/>
    <col min="6637" max="6637" width="23.7265625" customWidth="1"/>
    <col min="6638" max="6638" width="31.81640625" customWidth="1"/>
    <col min="6639" max="6639" width="14" customWidth="1"/>
    <col min="6640" max="6640" width="13.453125" customWidth="1"/>
    <col min="6641" max="6641" width="22.26953125" customWidth="1"/>
    <col min="6642" max="6642" width="28.453125" customWidth="1"/>
    <col min="6643" max="6643" width="13.54296875" customWidth="1"/>
    <col min="6644" max="6644" width="28" customWidth="1"/>
    <col min="6645" max="6645" width="17.26953125" customWidth="1"/>
    <col min="6646" max="6646" width="30.81640625" customWidth="1"/>
    <col min="6647" max="6647" width="14" customWidth="1"/>
    <col min="6648" max="6648" width="19" customWidth="1"/>
    <col min="6649" max="6649" width="17.81640625" customWidth="1"/>
    <col min="6650" max="6650" width="25.54296875" customWidth="1"/>
    <col min="6651" max="6651" width="13.453125" customWidth="1"/>
    <col min="6652" max="6652" width="29.1796875" customWidth="1"/>
    <col min="6653" max="6653" width="20.81640625" customWidth="1"/>
    <col min="6654" max="6654" width="21.54296875" customWidth="1"/>
    <col min="6655" max="6655" width="10.453125" customWidth="1"/>
    <col min="6656" max="6656" width="13.54296875" customWidth="1"/>
    <col min="6657" max="6657" width="19.453125" customWidth="1"/>
    <col min="6658" max="6658" width="17.7265625" customWidth="1"/>
    <col min="6659" max="6659" width="18.54296875" customWidth="1"/>
    <col min="6660" max="6660" width="23.81640625" customWidth="1"/>
    <col min="6661" max="6661" width="22.26953125" customWidth="1"/>
    <col min="6662" max="6662" width="20.453125" customWidth="1"/>
    <col min="6663" max="6663" width="23.26953125" customWidth="1"/>
    <col min="6664" max="6664" width="11.81640625" customWidth="1"/>
    <col min="6665" max="6665" width="30" customWidth="1"/>
    <col min="6666" max="6666" width="18.81640625" customWidth="1"/>
    <col min="6667" max="6667" width="22.453125" customWidth="1"/>
    <col min="6668" max="6668" width="12.54296875" customWidth="1"/>
    <col min="6669" max="6669" width="18.7265625" customWidth="1"/>
    <col min="6670" max="6670" width="29.26953125" customWidth="1"/>
    <col min="6671" max="6671" width="22.54296875" customWidth="1"/>
    <col min="6672" max="6672" width="14.26953125" customWidth="1"/>
    <col min="6673" max="6673" width="21.54296875" customWidth="1"/>
    <col min="6674" max="6674" width="29.81640625" customWidth="1"/>
    <col min="6675" max="6675" width="28.453125" customWidth="1"/>
    <col min="6676" max="6676" width="36.453125" customWidth="1"/>
    <col min="6677" max="6677" width="21.1796875" customWidth="1"/>
    <col min="6678" max="6678" width="12.453125" customWidth="1"/>
    <col min="6679" max="6679" width="16.1796875" customWidth="1"/>
    <col min="6680" max="6680" width="20" customWidth="1"/>
    <col min="6681" max="6681" width="14.26953125" customWidth="1"/>
    <col min="6682" max="6682" width="24.54296875" customWidth="1"/>
    <col min="6683" max="6683" width="28" customWidth="1"/>
    <col min="6684" max="6684" width="20" customWidth="1"/>
    <col min="6685" max="6685" width="21.54296875" customWidth="1"/>
    <col min="6686" max="6686" width="31.26953125" customWidth="1"/>
    <col min="6687" max="6687" width="22.7265625" customWidth="1"/>
    <col min="6688" max="6688" width="19" customWidth="1"/>
    <col min="6689" max="6689" width="24.54296875" customWidth="1"/>
    <col min="6690" max="6690" width="11.81640625" customWidth="1"/>
    <col min="6691" max="6691" width="14.54296875" customWidth="1"/>
    <col min="6692" max="6692" width="22.54296875" customWidth="1"/>
    <col min="6693" max="6693" width="15.26953125" customWidth="1"/>
    <col min="6694" max="6694" width="31.7265625" customWidth="1"/>
    <col min="6695" max="6695" width="16.81640625" customWidth="1"/>
    <col min="6696" max="6696" width="8.453125" customWidth="1"/>
    <col min="6697" max="6697" width="8" customWidth="1"/>
    <col min="6698" max="6698" width="12.453125" customWidth="1"/>
    <col min="6699" max="6699" width="15.453125" customWidth="1"/>
    <col min="6700" max="6700" width="28" customWidth="1"/>
    <col min="6701" max="6701" width="16" customWidth="1"/>
    <col min="6702" max="6702" width="17.7265625" customWidth="1"/>
    <col min="6703" max="6703" width="16.26953125" customWidth="1"/>
    <col min="6704" max="6704" width="33.1796875" customWidth="1"/>
    <col min="6705" max="6705" width="12.54296875" customWidth="1"/>
    <col min="6706" max="6706" width="28.1796875" customWidth="1"/>
    <col min="6707" max="6707" width="26.26953125" customWidth="1"/>
    <col min="6708" max="6708" width="8" customWidth="1"/>
    <col min="6709" max="6709" width="12.1796875" customWidth="1"/>
    <col min="6710" max="6710" width="10.81640625" customWidth="1"/>
    <col min="6711" max="6711" width="28" customWidth="1"/>
    <col min="6712" max="6712" width="10.26953125" customWidth="1"/>
    <col min="6713" max="6713" width="8.7265625" customWidth="1"/>
    <col min="6714" max="6714" width="14.7265625" customWidth="1"/>
    <col min="6715" max="6715" width="36.26953125" customWidth="1"/>
    <col min="6716" max="6716" width="25" customWidth="1"/>
    <col min="6717" max="6717" width="38.81640625" customWidth="1"/>
    <col min="6718" max="6718" width="8.453125" customWidth="1"/>
    <col min="6719" max="6719" width="21.7265625" customWidth="1"/>
    <col min="6720" max="6720" width="35.7265625" customWidth="1"/>
    <col min="6721" max="6721" width="10.7265625" customWidth="1"/>
    <col min="6722" max="6722" width="23.7265625" customWidth="1"/>
    <col min="6723" max="6723" width="12.7265625" customWidth="1"/>
    <col min="6724" max="6724" width="28.26953125" customWidth="1"/>
    <col min="6725" max="6725" width="26" customWidth="1"/>
    <col min="6726" max="6726" width="16.7265625" customWidth="1"/>
    <col min="6727" max="6727" width="20.81640625" customWidth="1"/>
    <col min="6728" max="6728" width="23.81640625" customWidth="1"/>
    <col min="6729" max="6729" width="27.26953125" customWidth="1"/>
    <col min="6730" max="6730" width="9.7265625" customWidth="1"/>
    <col min="6731" max="6731" width="16.81640625" customWidth="1"/>
    <col min="6732" max="6732" width="19.1796875" customWidth="1"/>
    <col min="6733" max="6733" width="31.7265625" customWidth="1"/>
    <col min="6734" max="6734" width="11.81640625" customWidth="1"/>
    <col min="6735" max="6735" width="22.453125" customWidth="1"/>
    <col min="6736" max="6736" width="12.26953125" customWidth="1"/>
    <col min="6737" max="6737" width="8.26953125" customWidth="1"/>
    <col min="6738" max="6738" width="8.81640625" customWidth="1"/>
    <col min="6739" max="6739" width="14.1796875" customWidth="1"/>
    <col min="6740" max="6740" width="18.81640625" customWidth="1"/>
    <col min="6741" max="6741" width="15.26953125" customWidth="1"/>
    <col min="6742" max="6742" width="21.81640625" customWidth="1"/>
    <col min="6743" max="6743" width="8.7265625" customWidth="1"/>
    <col min="6744" max="6744" width="19.453125" customWidth="1"/>
    <col min="6745" max="6745" width="16.54296875" customWidth="1"/>
    <col min="6746" max="6746" width="22.453125" customWidth="1"/>
    <col min="6747" max="6747" width="32.81640625" customWidth="1"/>
    <col min="6748" max="6748" width="25.81640625" customWidth="1"/>
    <col min="6749" max="6749" width="35.81640625" customWidth="1"/>
    <col min="6750" max="6750" width="18.81640625" customWidth="1"/>
    <col min="6751" max="6751" width="7" customWidth="1"/>
    <col min="6752" max="6752" width="19.54296875" customWidth="1"/>
    <col min="6753" max="6753" width="16.81640625" customWidth="1"/>
    <col min="6754" max="6754" width="10.54296875" customWidth="1"/>
    <col min="6755" max="6755" width="15.1796875" customWidth="1"/>
    <col min="6756" max="6756" width="8.7265625" customWidth="1"/>
    <col min="6757" max="6757" width="23.1796875" customWidth="1"/>
    <col min="6758" max="6758" width="15.7265625" customWidth="1"/>
    <col min="6759" max="6759" width="17.453125" customWidth="1"/>
    <col min="6760" max="6760" width="8.7265625" customWidth="1"/>
    <col min="6761" max="6761" width="18.81640625" customWidth="1"/>
    <col min="6762" max="6762" width="36.26953125" customWidth="1"/>
    <col min="6763" max="6763" width="27.453125" customWidth="1"/>
    <col min="6764" max="6764" width="8.7265625" customWidth="1"/>
    <col min="6765" max="6765" width="17" customWidth="1"/>
    <col min="6766" max="6766" width="34.7265625" customWidth="1"/>
    <col min="6767" max="6767" width="22.54296875" customWidth="1"/>
    <col min="6768" max="6768" width="23.7265625" customWidth="1"/>
    <col min="6769" max="6769" width="31.7265625" customWidth="1"/>
    <col min="6770" max="6770" width="21.7265625" customWidth="1"/>
    <col min="6771" max="6771" width="8.54296875" customWidth="1"/>
    <col min="6772" max="6772" width="18.54296875" customWidth="1"/>
    <col min="6773" max="6773" width="7" customWidth="1"/>
    <col min="6774" max="6774" width="19.7265625" customWidth="1"/>
    <col min="6775" max="6775" width="16.453125" customWidth="1"/>
    <col min="6776" max="6776" width="30.54296875" customWidth="1"/>
    <col min="6777" max="6777" width="19.26953125" customWidth="1"/>
    <col min="6778" max="6778" width="23.26953125" customWidth="1"/>
    <col min="6779" max="6779" width="38.1796875" customWidth="1"/>
    <col min="6780" max="6780" width="9.54296875" customWidth="1"/>
    <col min="6781" max="6781" width="28.453125" customWidth="1"/>
    <col min="6782" max="6782" width="16.54296875" customWidth="1"/>
    <col min="6783" max="6783" width="17.26953125" customWidth="1"/>
    <col min="6784" max="6784" width="14" customWidth="1"/>
    <col min="6785" max="6785" width="12.81640625" customWidth="1"/>
    <col min="6786" max="6786" width="33" customWidth="1"/>
    <col min="6787" max="6787" width="34.7265625" customWidth="1"/>
    <col min="6788" max="6788" width="20.26953125" customWidth="1"/>
    <col min="6789" max="6789" width="25" customWidth="1"/>
    <col min="6790" max="6790" width="10" customWidth="1"/>
    <col min="6791" max="6791" width="23.54296875" customWidth="1"/>
    <col min="6792" max="6792" width="23" customWidth="1"/>
    <col min="6793" max="6793" width="31.453125" customWidth="1"/>
    <col min="6794" max="6794" width="8" customWidth="1"/>
    <col min="6795" max="6795" width="19.81640625" customWidth="1"/>
    <col min="6796" max="6796" width="10.81640625" customWidth="1"/>
    <col min="6797" max="6797" width="20.7265625" customWidth="1"/>
    <col min="6798" max="6798" width="17.81640625" customWidth="1"/>
    <col min="6799" max="6799" width="24" customWidth="1"/>
    <col min="6800" max="6800" width="18.81640625" customWidth="1"/>
    <col min="6801" max="6801" width="26.54296875" customWidth="1"/>
    <col min="6802" max="6802" width="8.7265625" customWidth="1"/>
    <col min="6803" max="6803" width="11.81640625" customWidth="1"/>
    <col min="6804" max="6804" width="30" customWidth="1"/>
    <col min="6805" max="6805" width="19.26953125" customWidth="1"/>
    <col min="6806" max="6806" width="31.81640625" customWidth="1"/>
    <col min="6807" max="6807" width="21.1796875" customWidth="1"/>
    <col min="6808" max="6808" width="20" customWidth="1"/>
    <col min="6809" max="6809" width="11.453125" customWidth="1"/>
    <col min="6810" max="6810" width="18.7265625" customWidth="1"/>
    <col min="6811" max="6811" width="15.453125" customWidth="1"/>
    <col min="6812" max="6812" width="19.7265625" customWidth="1"/>
    <col min="6813" max="6813" width="15" customWidth="1"/>
    <col min="6814" max="6814" width="23.1796875" customWidth="1"/>
    <col min="6815" max="6815" width="10" customWidth="1"/>
    <col min="6816" max="6816" width="17.26953125" customWidth="1"/>
    <col min="6817" max="6817" width="14.7265625" customWidth="1"/>
    <col min="6818" max="6818" width="39" customWidth="1"/>
    <col min="6819" max="6819" width="14" customWidth="1"/>
    <col min="6820" max="6820" width="27.7265625" customWidth="1"/>
    <col min="6821" max="6821" width="43" customWidth="1"/>
    <col min="6822" max="6822" width="30.1796875" customWidth="1"/>
    <col min="6823" max="6823" width="13.453125" customWidth="1"/>
    <col min="6824" max="6824" width="21.1796875" customWidth="1"/>
    <col min="6825" max="6825" width="27.453125" customWidth="1"/>
    <col min="6826" max="6826" width="27.81640625" customWidth="1"/>
    <col min="6827" max="6827" width="27.7265625" customWidth="1"/>
    <col min="6828" max="6828" width="10.54296875" customWidth="1"/>
    <col min="6829" max="6829" width="17.7265625" customWidth="1"/>
    <col min="6830" max="6830" width="25.26953125" customWidth="1"/>
    <col min="6831" max="6831" width="17.54296875" customWidth="1"/>
    <col min="6832" max="6832" width="20.26953125" customWidth="1"/>
    <col min="6833" max="6833" width="12.81640625" customWidth="1"/>
    <col min="6834" max="6834" width="24.54296875" customWidth="1"/>
    <col min="6835" max="6835" width="16.1796875" customWidth="1"/>
    <col min="6836" max="6836" width="25.54296875" customWidth="1"/>
    <col min="6837" max="6837" width="10" customWidth="1"/>
    <col min="6838" max="6838" width="14.26953125" customWidth="1"/>
    <col min="6839" max="6839" width="23.453125" customWidth="1"/>
    <col min="6840" max="6840" width="18.453125" customWidth="1"/>
    <col min="6841" max="6841" width="20.453125" customWidth="1"/>
    <col min="6842" max="6842" width="10.54296875" customWidth="1"/>
    <col min="6843" max="6843" width="29.26953125" customWidth="1"/>
    <col min="6844" max="6844" width="26" customWidth="1"/>
    <col min="6845" max="6845" width="11.81640625" customWidth="1"/>
    <col min="6846" max="6846" width="27.54296875" customWidth="1"/>
    <col min="6847" max="6847" width="20.7265625" customWidth="1"/>
    <col min="6848" max="6848" width="12.26953125" customWidth="1"/>
    <col min="6849" max="6849" width="14.1796875" customWidth="1"/>
    <col min="6850" max="6850" width="14" customWidth="1"/>
    <col min="6851" max="6851" width="23.54296875" customWidth="1"/>
    <col min="6852" max="6852" width="29.7265625" customWidth="1"/>
    <col min="6853" max="6853" width="14.1796875" customWidth="1"/>
    <col min="6854" max="6854" width="26.81640625" customWidth="1"/>
    <col min="6855" max="6855" width="15.54296875" customWidth="1"/>
    <col min="6856" max="6856" width="10.7265625" customWidth="1"/>
    <col min="6857" max="6857" width="30.81640625" customWidth="1"/>
    <col min="6858" max="6858" width="26.7265625" customWidth="1"/>
    <col min="6859" max="6859" width="20.453125" customWidth="1"/>
    <col min="6860" max="6860" width="14.54296875" customWidth="1"/>
    <col min="6861" max="6861" width="23.26953125" customWidth="1"/>
    <col min="6862" max="6862" width="18.54296875" customWidth="1"/>
    <col min="6863" max="6863" width="22.453125" customWidth="1"/>
    <col min="6864" max="6864" width="29.453125" customWidth="1"/>
    <col min="6865" max="6865" width="16.1796875" customWidth="1"/>
    <col min="6866" max="6866" width="39.54296875" customWidth="1"/>
    <col min="6867" max="6867" width="28.7265625" customWidth="1"/>
    <col min="6868" max="6868" width="21.1796875" customWidth="1"/>
    <col min="6869" max="6869" width="27.453125" customWidth="1"/>
    <col min="6870" max="6870" width="14.453125" customWidth="1"/>
    <col min="6871" max="6871" width="20.54296875" customWidth="1"/>
    <col min="6872" max="6872" width="14.81640625" customWidth="1"/>
    <col min="6873" max="6873" width="25.81640625" customWidth="1"/>
    <col min="6874" max="6874" width="18.7265625" customWidth="1"/>
    <col min="6875" max="6875" width="26.81640625" customWidth="1"/>
    <col min="6876" max="6876" width="10.54296875" customWidth="1"/>
    <col min="6877" max="6877" width="16.1796875" customWidth="1"/>
    <col min="6878" max="6878" width="19.81640625" customWidth="1"/>
    <col min="6879" max="6879" width="23" customWidth="1"/>
    <col min="6880" max="6880" width="17" customWidth="1"/>
    <col min="6881" max="6881" width="15.7265625" customWidth="1"/>
    <col min="6882" max="6882" width="29.26953125" customWidth="1"/>
    <col min="6883" max="6883" width="12.81640625" customWidth="1"/>
    <col min="6884" max="6884" width="13.81640625" customWidth="1"/>
    <col min="6885" max="6885" width="19" customWidth="1"/>
    <col min="6886" max="6886" width="24" customWidth="1"/>
    <col min="6887" max="6887" width="27.1796875" customWidth="1"/>
    <col min="6888" max="6888" width="8.7265625" customWidth="1"/>
    <col min="6889" max="6889" width="26.453125" customWidth="1"/>
    <col min="6890" max="6890" width="27.7265625" customWidth="1"/>
    <col min="6891" max="6891" width="30" customWidth="1"/>
    <col min="6892" max="6892" width="23.1796875" customWidth="1"/>
    <col min="6893" max="6893" width="19.54296875" customWidth="1"/>
    <col min="6894" max="6894" width="27.453125" customWidth="1"/>
    <col min="6895" max="6895" width="11.7265625" customWidth="1"/>
    <col min="6896" max="6896" width="15.453125" customWidth="1"/>
    <col min="6897" max="6897" width="11.453125" customWidth="1"/>
    <col min="6898" max="6898" width="14.453125" customWidth="1"/>
    <col min="6899" max="6899" width="25.54296875" customWidth="1"/>
    <col min="6900" max="6900" width="23.81640625" customWidth="1"/>
    <col min="6901" max="6901" width="17.26953125" customWidth="1"/>
    <col min="6902" max="6902" width="34" customWidth="1"/>
    <col min="6903" max="6903" width="17" customWidth="1"/>
    <col min="6904" max="6904" width="26.81640625" customWidth="1"/>
    <col min="6905" max="6905" width="22.81640625" customWidth="1"/>
    <col min="6906" max="6906" width="28.26953125" customWidth="1"/>
    <col min="6907" max="6907" width="8" customWidth="1"/>
    <col min="6908" max="6908" width="23.26953125" customWidth="1"/>
    <col min="6909" max="6909" width="33" customWidth="1"/>
    <col min="6910" max="6910" width="14.1796875" customWidth="1"/>
    <col min="6911" max="6911" width="18" customWidth="1"/>
    <col min="6912" max="6912" width="14.26953125" customWidth="1"/>
    <col min="6913" max="6913" width="14.81640625" customWidth="1"/>
    <col min="6914" max="6914" width="28.26953125" customWidth="1"/>
    <col min="6915" max="6915" width="15.26953125" customWidth="1"/>
    <col min="6916" max="6916" width="11.26953125" customWidth="1"/>
    <col min="6917" max="6917" width="25.54296875" customWidth="1"/>
    <col min="6918" max="6918" width="14.81640625" customWidth="1"/>
    <col min="6919" max="6919" width="16.1796875" customWidth="1"/>
    <col min="6920" max="6920" width="8.7265625" customWidth="1"/>
    <col min="6921" max="6921" width="13.54296875" customWidth="1"/>
    <col min="6922" max="6922" width="28.1796875" customWidth="1"/>
    <col min="6923" max="6923" width="25.81640625" customWidth="1"/>
    <col min="6924" max="6924" width="14.453125" customWidth="1"/>
    <col min="6925" max="6925" width="19.81640625" customWidth="1"/>
    <col min="6926" max="6926" width="24.54296875" customWidth="1"/>
    <col min="6927" max="6927" width="33.453125" customWidth="1"/>
    <col min="6928" max="6928" width="14.81640625" customWidth="1"/>
    <col min="6929" max="6929" width="15.453125" customWidth="1"/>
    <col min="6930" max="6930" width="24.1796875" customWidth="1"/>
    <col min="6931" max="6931" width="14.7265625" customWidth="1"/>
    <col min="6932" max="6932" width="24.453125" customWidth="1"/>
    <col min="6933" max="6933" width="8.7265625" customWidth="1"/>
    <col min="6934" max="6934" width="14" customWidth="1"/>
    <col min="6935" max="6935" width="18.54296875" customWidth="1"/>
    <col min="6936" max="6936" width="28.1796875" customWidth="1"/>
    <col min="6937" max="6937" width="21.1796875" customWidth="1"/>
    <col min="6938" max="6938" width="19.26953125" customWidth="1"/>
    <col min="6939" max="6939" width="21.81640625" customWidth="1"/>
    <col min="6940" max="6940" width="10" customWidth="1"/>
    <col min="6941" max="6941" width="15.54296875" customWidth="1"/>
    <col min="6942" max="6942" width="18.54296875" customWidth="1"/>
    <col min="6943" max="6943" width="15.1796875" customWidth="1"/>
    <col min="6944" max="6944" width="8.7265625" customWidth="1"/>
    <col min="6945" max="6945" width="36.7265625" customWidth="1"/>
    <col min="6946" max="6946" width="25.81640625" customWidth="1"/>
    <col min="6947" max="6947" width="18" customWidth="1"/>
    <col min="6948" max="6948" width="16" customWidth="1"/>
    <col min="6949" max="6949" width="19.453125" customWidth="1"/>
    <col min="6950" max="6950" width="32.453125" customWidth="1"/>
    <col min="6951" max="6951" width="23.54296875" customWidth="1"/>
    <col min="6952" max="6952" width="16.54296875" customWidth="1"/>
    <col min="6953" max="6953" width="8.7265625" customWidth="1"/>
    <col min="6954" max="6954" width="27" customWidth="1"/>
    <col min="6955" max="6955" width="11.7265625" customWidth="1"/>
    <col min="6956" max="6956" width="18.81640625" customWidth="1"/>
    <col min="6957" max="6957" width="30.81640625" customWidth="1"/>
    <col min="6958" max="6958" width="20.7265625" customWidth="1"/>
    <col min="6959" max="6959" width="9.1796875" customWidth="1"/>
    <col min="6960" max="6960" width="35.453125" customWidth="1"/>
    <col min="6961" max="6961" width="27.54296875" customWidth="1"/>
    <col min="6962" max="6962" width="28.1796875" customWidth="1"/>
    <col min="6963" max="6963" width="40.26953125" customWidth="1"/>
    <col min="6964" max="6964" width="21.81640625" customWidth="1"/>
    <col min="6965" max="6965" width="19" customWidth="1"/>
    <col min="6966" max="6966" width="30" customWidth="1"/>
    <col min="6967" max="6967" width="10.1796875" customWidth="1"/>
    <col min="6968" max="6968" width="37.1796875" customWidth="1"/>
    <col min="6969" max="6969" width="31.26953125" customWidth="1"/>
    <col min="6970" max="6970" width="11.26953125" customWidth="1"/>
    <col min="6971" max="6971" width="19" customWidth="1"/>
    <col min="6972" max="6972" width="27.54296875" customWidth="1"/>
    <col min="6973" max="6973" width="21.54296875" customWidth="1"/>
    <col min="6974" max="6974" width="12.26953125" customWidth="1"/>
    <col min="6975" max="6975" width="12.81640625" customWidth="1"/>
    <col min="6976" max="6976" width="26.54296875" customWidth="1"/>
    <col min="6977" max="6977" width="19.453125" customWidth="1"/>
    <col min="6978" max="6978" width="8.7265625" customWidth="1"/>
    <col min="6979" max="6979" width="26.453125" customWidth="1"/>
    <col min="6980" max="6980" width="17.453125" customWidth="1"/>
    <col min="6981" max="6981" width="20" customWidth="1"/>
    <col min="6982" max="6982" width="28.453125" customWidth="1"/>
    <col min="6983" max="6983" width="26.453125" customWidth="1"/>
    <col min="6984" max="6984" width="32.453125" customWidth="1"/>
    <col min="6985" max="6985" width="13.1796875" customWidth="1"/>
    <col min="6986" max="6986" width="24" customWidth="1"/>
    <col min="6987" max="6987" width="22.26953125" customWidth="1"/>
    <col min="6988" max="6988" width="15.453125" customWidth="1"/>
    <col min="6989" max="6989" width="14.54296875" customWidth="1"/>
    <col min="6990" max="6990" width="12.7265625" customWidth="1"/>
    <col min="6991" max="6991" width="18.54296875" customWidth="1"/>
    <col min="6992" max="6992" width="26.54296875" customWidth="1"/>
    <col min="6993" max="6993" width="14.7265625" customWidth="1"/>
    <col min="6994" max="6994" width="11.26953125" customWidth="1"/>
    <col min="6995" max="6995" width="14" customWidth="1"/>
    <col min="6996" max="6996" width="26.7265625" customWidth="1"/>
    <col min="6997" max="6997" width="13.1796875" customWidth="1"/>
    <col min="6998" max="6998" width="11.54296875" customWidth="1"/>
    <col min="6999" max="6999" width="14.81640625" customWidth="1"/>
    <col min="7000" max="7000" width="12.54296875" customWidth="1"/>
    <col min="7001" max="7001" width="24.453125" customWidth="1"/>
    <col min="7002" max="7002" width="16.26953125" customWidth="1"/>
    <col min="7003" max="7003" width="15.26953125" customWidth="1"/>
    <col min="7004" max="7004" width="32.7265625" customWidth="1"/>
    <col min="7005" max="7005" width="11.453125" customWidth="1"/>
    <col min="7006" max="7006" width="19.1796875" customWidth="1"/>
    <col min="7007" max="7007" width="26.26953125" customWidth="1"/>
    <col min="7008" max="7008" width="34.26953125" customWidth="1"/>
    <col min="7009" max="7009" width="23.54296875" customWidth="1"/>
    <col min="7010" max="7010" width="33" customWidth="1"/>
    <col min="7011" max="7011" width="14.1796875" customWidth="1"/>
    <col min="7012" max="7012" width="11.7265625" customWidth="1"/>
    <col min="7013" max="7013" width="22.7265625" customWidth="1"/>
    <col min="7014" max="7014" width="30.1796875" customWidth="1"/>
    <col min="7015" max="7015" width="12.453125" customWidth="1"/>
    <col min="7016" max="7016" width="20.7265625" customWidth="1"/>
    <col min="7017" max="7017" width="7" customWidth="1"/>
    <col min="7018" max="7018" width="28" customWidth="1"/>
    <col min="7019" max="7019" width="8" customWidth="1"/>
    <col min="7020" max="7020" width="12.453125" customWidth="1"/>
    <col min="7021" max="7021" width="15.54296875" customWidth="1"/>
    <col min="7022" max="7022" width="9.54296875" customWidth="1"/>
    <col min="7023" max="7023" width="10" customWidth="1"/>
    <col min="7024" max="7024" width="12.7265625" customWidth="1"/>
    <col min="7025" max="7025" width="16.54296875" customWidth="1"/>
    <col min="7026" max="7026" width="16.7265625" customWidth="1"/>
    <col min="7027" max="7027" width="24.26953125" customWidth="1"/>
    <col min="7028" max="7028" width="16.54296875" customWidth="1"/>
    <col min="7029" max="7029" width="27.26953125" customWidth="1"/>
    <col min="7030" max="7030" width="7" customWidth="1"/>
    <col min="7031" max="7031" width="33.26953125" customWidth="1"/>
    <col min="7032" max="7032" width="14.1796875" customWidth="1"/>
    <col min="7033" max="7033" width="22.81640625" customWidth="1"/>
    <col min="7034" max="7034" width="11.1796875" customWidth="1"/>
    <col min="7035" max="7035" width="23.453125" customWidth="1"/>
    <col min="7036" max="7036" width="10.26953125" customWidth="1"/>
    <col min="7037" max="7037" width="14" customWidth="1"/>
    <col min="7038" max="7038" width="34.54296875" customWidth="1"/>
    <col min="7039" max="7039" width="32.1796875" customWidth="1"/>
    <col min="7040" max="7040" width="28.54296875" customWidth="1"/>
    <col min="7041" max="7041" width="27.7265625" customWidth="1"/>
    <col min="7042" max="7042" width="18.1796875" customWidth="1"/>
    <col min="7043" max="7043" width="25.54296875" customWidth="1"/>
    <col min="7044" max="7044" width="31.26953125" customWidth="1"/>
    <col min="7045" max="7045" width="17.26953125" customWidth="1"/>
    <col min="7046" max="7047" width="20.81640625" customWidth="1"/>
    <col min="7048" max="7048" width="30.453125" customWidth="1"/>
    <col min="7049" max="7049" width="23.54296875" customWidth="1"/>
    <col min="7050" max="7050" width="11.54296875" customWidth="1"/>
    <col min="7051" max="7051" width="13.1796875" customWidth="1"/>
    <col min="7052" max="7052" width="19.1796875" customWidth="1"/>
    <col min="7053" max="7053" width="17.54296875" customWidth="1"/>
    <col min="7054" max="7054" width="14.26953125" customWidth="1"/>
    <col min="7055" max="7055" width="16.453125" customWidth="1"/>
    <col min="7056" max="7056" width="25.1796875" customWidth="1"/>
    <col min="7057" max="7057" width="8" customWidth="1"/>
    <col min="7058" max="7058" width="19.81640625" customWidth="1"/>
    <col min="7059" max="7059" width="23.54296875" customWidth="1"/>
    <col min="7060" max="7060" width="13.81640625" customWidth="1"/>
    <col min="7061" max="7061" width="10.7265625" customWidth="1"/>
    <col min="7062" max="7062" width="12.7265625" customWidth="1"/>
    <col min="7063" max="7063" width="17.453125" customWidth="1"/>
    <col min="7064" max="7064" width="24.54296875" customWidth="1"/>
    <col min="7065" max="7065" width="31.1796875" customWidth="1"/>
    <col min="7066" max="7066" width="16.54296875" customWidth="1"/>
    <col min="7067" max="7067" width="26" customWidth="1"/>
    <col min="7068" max="7068" width="13.7265625" customWidth="1"/>
    <col min="7069" max="7069" width="32.7265625" customWidth="1"/>
    <col min="7070" max="7070" width="27.1796875" customWidth="1"/>
    <col min="7071" max="7071" width="25.1796875" customWidth="1"/>
    <col min="7072" max="7072" width="16.26953125" customWidth="1"/>
    <col min="7073" max="7073" width="14.7265625" customWidth="1"/>
    <col min="7074" max="7074" width="13.81640625" customWidth="1"/>
    <col min="7075" max="7075" width="26.7265625" customWidth="1"/>
    <col min="7076" max="7076" width="8.7265625" customWidth="1"/>
    <col min="7077" max="7077" width="16.54296875" customWidth="1"/>
    <col min="7078" max="7078" width="17.54296875" customWidth="1"/>
    <col min="7079" max="7079" width="14.7265625" customWidth="1"/>
    <col min="7080" max="7080" width="22.7265625" customWidth="1"/>
    <col min="7081" max="7081" width="29.26953125" customWidth="1"/>
    <col min="7082" max="7082" width="15.453125" customWidth="1"/>
    <col min="7083" max="7083" width="29.1796875" customWidth="1"/>
    <col min="7084" max="7084" width="24" customWidth="1"/>
    <col min="7085" max="7085" width="37.1796875" customWidth="1"/>
    <col min="7086" max="7086" width="17.81640625" customWidth="1"/>
    <col min="7087" max="7087" width="31" customWidth="1"/>
    <col min="7088" max="7088" width="12.26953125" customWidth="1"/>
    <col min="7089" max="7089" width="11.81640625" customWidth="1"/>
    <col min="7090" max="7090" width="17.7265625" customWidth="1"/>
    <col min="7091" max="7091" width="32" customWidth="1"/>
    <col min="7092" max="7092" width="8" customWidth="1"/>
    <col min="7093" max="7093" width="25.26953125" customWidth="1"/>
    <col min="7094" max="7094" width="31.81640625" customWidth="1"/>
    <col min="7095" max="7095" width="17.7265625" customWidth="1"/>
    <col min="7096" max="7096" width="28.453125" customWidth="1"/>
    <col min="7097" max="7097" width="20.1796875" customWidth="1"/>
    <col min="7098" max="7098" width="29.453125" customWidth="1"/>
    <col min="7099" max="7099" width="18.453125" customWidth="1"/>
    <col min="7100" max="7100" width="17.26953125" customWidth="1"/>
    <col min="7101" max="7101" width="16.7265625" customWidth="1"/>
    <col min="7102" max="7102" width="11" customWidth="1"/>
    <col min="7103" max="7103" width="26.54296875" customWidth="1"/>
    <col min="7104" max="7104" width="20.26953125" customWidth="1"/>
    <col min="7105" max="7105" width="28.1796875" customWidth="1"/>
    <col min="7106" max="7106" width="19.26953125" customWidth="1"/>
    <col min="7107" max="7107" width="21.1796875" customWidth="1"/>
    <col min="7108" max="7108" width="17" customWidth="1"/>
    <col min="7109" max="7109" width="23.81640625" customWidth="1"/>
    <col min="7110" max="7110" width="13.26953125" customWidth="1"/>
    <col min="7111" max="7111" width="15.54296875" customWidth="1"/>
    <col min="7112" max="7113" width="26.81640625" customWidth="1"/>
    <col min="7114" max="7114" width="39.81640625" customWidth="1"/>
    <col min="7115" max="7115" width="15.54296875" customWidth="1"/>
    <col min="7116" max="7116" width="20" customWidth="1"/>
    <col min="7117" max="7117" width="23.54296875" customWidth="1"/>
    <col min="7118" max="7118" width="16.26953125" customWidth="1"/>
    <col min="7119" max="7119" width="20.81640625" customWidth="1"/>
    <col min="7120" max="7120" width="17" customWidth="1"/>
    <col min="7121" max="7121" width="29.26953125" customWidth="1"/>
    <col min="7122" max="7122" width="14.81640625" customWidth="1"/>
    <col min="7123" max="7123" width="25.81640625" customWidth="1"/>
    <col min="7124" max="7124" width="15.81640625" customWidth="1"/>
    <col min="7125" max="7125" width="21.81640625" customWidth="1"/>
    <col min="7126" max="7126" width="16.7265625" customWidth="1"/>
    <col min="7127" max="7127" width="12.1796875" customWidth="1"/>
    <col min="7128" max="7128" width="23.54296875" customWidth="1"/>
    <col min="7129" max="7129" width="32.26953125" customWidth="1"/>
    <col min="7130" max="7130" width="11" customWidth="1"/>
    <col min="7131" max="7131" width="23.26953125" customWidth="1"/>
    <col min="7132" max="7132" width="31.81640625" customWidth="1"/>
    <col min="7133" max="7133" width="15" customWidth="1"/>
    <col min="7134" max="7134" width="14.7265625" customWidth="1"/>
    <col min="7135" max="7135" width="25.54296875" customWidth="1"/>
    <col min="7136" max="7136" width="16.81640625" customWidth="1"/>
    <col min="7137" max="7137" width="17.81640625" customWidth="1"/>
    <col min="7138" max="7138" width="28.81640625" customWidth="1"/>
    <col min="7139" max="7139" width="24.54296875" customWidth="1"/>
    <col min="7140" max="7140" width="28.453125" customWidth="1"/>
    <col min="7141" max="7141" width="14.26953125" customWidth="1"/>
    <col min="7142" max="7142" width="32" customWidth="1"/>
    <col min="7143" max="7143" width="39.81640625" customWidth="1"/>
    <col min="7144" max="7144" width="28.7265625" customWidth="1"/>
    <col min="7145" max="7145" width="10.453125" customWidth="1"/>
    <col min="7146" max="7146" width="26.26953125" customWidth="1"/>
    <col min="7147" max="7147" width="30.26953125" customWidth="1"/>
    <col min="7148" max="7148" width="17" customWidth="1"/>
    <col min="7149" max="7149" width="19.26953125" customWidth="1"/>
    <col min="7150" max="7150" width="23.453125" customWidth="1"/>
    <col min="7151" max="7151" width="24.453125" customWidth="1"/>
    <col min="7152" max="7152" width="11.453125" customWidth="1"/>
    <col min="7153" max="7153" width="15.7265625" customWidth="1"/>
    <col min="7154" max="7154" width="23.1796875" customWidth="1"/>
    <col min="7155" max="7155" width="17.81640625" customWidth="1"/>
    <col min="7156" max="7156" width="24.26953125" customWidth="1"/>
    <col min="7157" max="7157" width="7" customWidth="1"/>
    <col min="7158" max="7158" width="24.1796875" customWidth="1"/>
    <col min="7159" max="7159" width="22.81640625" customWidth="1"/>
    <col min="7160" max="7160" width="26.1796875" customWidth="1"/>
    <col min="7161" max="7161" width="14.81640625" customWidth="1"/>
    <col min="7162" max="7162" width="9" customWidth="1"/>
    <col min="7163" max="7163" width="29.26953125" customWidth="1"/>
    <col min="7164" max="7164" width="31.453125" customWidth="1"/>
    <col min="7165" max="7165" width="24.7265625" customWidth="1"/>
    <col min="7166" max="7166" width="29.1796875" customWidth="1"/>
    <col min="7167" max="7167" width="17.26953125" customWidth="1"/>
    <col min="7168" max="7168" width="14.54296875" customWidth="1"/>
    <col min="7169" max="7169" width="22.1796875" customWidth="1"/>
    <col min="7170" max="7171" width="18.1796875" customWidth="1"/>
    <col min="7172" max="7172" width="20.81640625" customWidth="1"/>
    <col min="7173" max="7173" width="36" customWidth="1"/>
    <col min="7174" max="7174" width="14.7265625" customWidth="1"/>
    <col min="7175" max="7175" width="14.1796875" customWidth="1"/>
    <col min="7176" max="7176" width="15.26953125" customWidth="1"/>
    <col min="7177" max="7177" width="23.1796875" customWidth="1"/>
    <col min="7178" max="7178" width="17.7265625" customWidth="1"/>
    <col min="7179" max="7179" width="18.81640625" customWidth="1"/>
    <col min="7180" max="7180" width="30.453125" customWidth="1"/>
    <col min="7181" max="7181" width="14.453125" customWidth="1"/>
    <col min="7182" max="7182" width="24.1796875" customWidth="1"/>
    <col min="7183" max="7183" width="24.453125" customWidth="1"/>
    <col min="7184" max="7185" width="18.7265625" customWidth="1"/>
    <col min="7186" max="7186" width="34.453125" customWidth="1"/>
    <col min="7187" max="7187" width="14.1796875" customWidth="1"/>
    <col min="7188" max="7188" width="23.81640625" customWidth="1"/>
    <col min="7189" max="7189" width="22.453125" customWidth="1"/>
    <col min="7190" max="7190" width="8" customWidth="1"/>
    <col min="7191" max="7191" width="22.7265625" customWidth="1"/>
    <col min="7192" max="7192" width="18.81640625" customWidth="1"/>
    <col min="7193" max="7193" width="21.81640625" customWidth="1"/>
    <col min="7194" max="7194" width="28.453125" customWidth="1"/>
    <col min="7195" max="7195" width="12.81640625" customWidth="1"/>
    <col min="7196" max="7196" width="20" customWidth="1"/>
    <col min="7197" max="7197" width="20.81640625" customWidth="1"/>
    <col min="7198" max="7198" width="28.81640625" customWidth="1"/>
    <col min="7199" max="7199" width="12" customWidth="1"/>
    <col min="7200" max="7200" width="31.81640625" customWidth="1"/>
    <col min="7201" max="7201" width="11.81640625" customWidth="1"/>
    <col min="7202" max="7202" width="18.81640625" customWidth="1"/>
    <col min="7203" max="7203" width="20.81640625" customWidth="1"/>
    <col min="7204" max="7204" width="28.1796875" customWidth="1"/>
    <col min="7205" max="7205" width="15.81640625" customWidth="1"/>
    <col min="7206" max="7206" width="21.1796875" customWidth="1"/>
    <col min="7207" max="7207" width="15" customWidth="1"/>
    <col min="7208" max="7208" width="24.54296875" customWidth="1"/>
    <col min="7209" max="7209" width="21" customWidth="1"/>
    <col min="7210" max="7210" width="23.1796875" customWidth="1"/>
    <col min="7211" max="7211" width="21.54296875" customWidth="1"/>
    <col min="7212" max="7212" width="15.453125" customWidth="1"/>
    <col min="7213" max="7213" width="15" customWidth="1"/>
    <col min="7214" max="7214" width="13.26953125" customWidth="1"/>
    <col min="7215" max="7215" width="32.26953125" customWidth="1"/>
    <col min="7216" max="7216" width="29" customWidth="1"/>
    <col min="7217" max="7217" width="16.1796875" customWidth="1"/>
    <col min="7218" max="7218" width="20" customWidth="1"/>
    <col min="7219" max="7219" width="25.54296875" customWidth="1"/>
    <col min="7220" max="7220" width="8.81640625" customWidth="1"/>
    <col min="7221" max="7221" width="24" customWidth="1"/>
    <col min="7222" max="7222" width="8.7265625" customWidth="1"/>
    <col min="7223" max="7223" width="35.1796875" customWidth="1"/>
    <col min="7224" max="7224" width="21" customWidth="1"/>
    <col min="7225" max="7225" width="7" customWidth="1"/>
    <col min="7226" max="7226" width="17.453125" customWidth="1"/>
    <col min="7227" max="7227" width="11.54296875" customWidth="1"/>
    <col min="7228" max="7228" width="21.453125" customWidth="1"/>
    <col min="7229" max="7229" width="15.26953125" customWidth="1"/>
    <col min="7230" max="7230" width="13.7265625" customWidth="1"/>
    <col min="7231" max="7231" width="25.7265625" customWidth="1"/>
    <col min="7232" max="7232" width="11.453125" customWidth="1"/>
    <col min="7233" max="7233" width="26.453125" customWidth="1"/>
    <col min="7234" max="7234" width="19.81640625" customWidth="1"/>
    <col min="7235" max="7235" width="18.54296875" customWidth="1"/>
    <col min="7236" max="7236" width="30.26953125" customWidth="1"/>
    <col min="7237" max="7237" width="31.81640625" customWidth="1"/>
    <col min="7238" max="7238" width="17.7265625" customWidth="1"/>
    <col min="7239" max="7239" width="16" customWidth="1"/>
    <col min="7240" max="7240" width="15.1796875" customWidth="1"/>
    <col min="7241" max="7241" width="24" customWidth="1"/>
    <col min="7242" max="7242" width="17.26953125" customWidth="1"/>
    <col min="7243" max="7243" width="20.453125" customWidth="1"/>
    <col min="7244" max="7244" width="10.7265625" customWidth="1"/>
    <col min="7245" max="7245" width="8.7265625" customWidth="1"/>
    <col min="7246" max="7246" width="20.54296875" customWidth="1"/>
    <col min="7247" max="7247" width="24.7265625" customWidth="1"/>
    <col min="7248" max="7248" width="28.81640625" customWidth="1"/>
    <col min="7249" max="7249" width="13.81640625" customWidth="1"/>
    <col min="7250" max="7250" width="24.54296875" customWidth="1"/>
    <col min="7251" max="7251" width="21.7265625" customWidth="1"/>
    <col min="7252" max="7252" width="23.453125" customWidth="1"/>
    <col min="7253" max="7253" width="24.1796875" customWidth="1"/>
    <col min="7254" max="7255" width="15.81640625" customWidth="1"/>
    <col min="7256" max="7256" width="24.1796875" customWidth="1"/>
    <col min="7257" max="7257" width="26.7265625" customWidth="1"/>
    <col min="7258" max="7258" width="24.54296875" customWidth="1"/>
    <col min="7259" max="7259" width="36.1796875" customWidth="1"/>
    <col min="7260" max="7260" width="16.26953125" customWidth="1"/>
    <col min="7261" max="7261" width="20.81640625" customWidth="1"/>
    <col min="7262" max="7262" width="11.26953125" customWidth="1"/>
    <col min="7263" max="7263" width="21" customWidth="1"/>
    <col min="7264" max="7264" width="20.7265625" customWidth="1"/>
    <col min="7265" max="7265" width="22.54296875" customWidth="1"/>
    <col min="7266" max="7266" width="22.1796875" customWidth="1"/>
    <col min="7267" max="7267" width="12.54296875" customWidth="1"/>
    <col min="7268" max="7268" width="13.7265625" customWidth="1"/>
    <col min="7269" max="7269" width="27" customWidth="1"/>
    <col min="7270" max="7270" width="23.1796875" customWidth="1"/>
    <col min="7271" max="7271" width="26.1796875" customWidth="1"/>
    <col min="7272" max="7272" width="15.26953125" customWidth="1"/>
    <col min="7273" max="7273" width="11.81640625" customWidth="1"/>
    <col min="7274" max="7274" width="11.7265625" customWidth="1"/>
    <col min="7275" max="7275" width="21" customWidth="1"/>
    <col min="7276" max="7276" width="27.54296875" customWidth="1"/>
    <col min="7277" max="7277" width="26.81640625" customWidth="1"/>
    <col min="7278" max="7278" width="16.54296875" customWidth="1"/>
    <col min="7279" max="7279" width="16.1796875" customWidth="1"/>
    <col min="7280" max="7280" width="15.54296875" customWidth="1"/>
    <col min="7281" max="7281" width="16.54296875" customWidth="1"/>
    <col min="7282" max="7282" width="22.54296875" customWidth="1"/>
    <col min="7283" max="7283" width="20.54296875" customWidth="1"/>
    <col min="7284" max="7284" width="20.1796875" customWidth="1"/>
    <col min="7285" max="7285" width="31.453125" customWidth="1"/>
    <col min="7286" max="7286" width="30.26953125" customWidth="1"/>
    <col min="7287" max="7287" width="20.7265625" customWidth="1"/>
    <col min="7288" max="7288" width="13.1796875" customWidth="1"/>
    <col min="7289" max="7289" width="22.7265625" customWidth="1"/>
    <col min="7290" max="7290" width="24.54296875" customWidth="1"/>
    <col min="7291" max="7291" width="33.81640625" customWidth="1"/>
    <col min="7292" max="7292" width="34" customWidth="1"/>
    <col min="7293" max="7293" width="21" customWidth="1"/>
    <col min="7294" max="7294" width="29.81640625" customWidth="1"/>
    <col min="7295" max="7295" width="20.7265625" customWidth="1"/>
    <col min="7296" max="7296" width="21.453125" customWidth="1"/>
    <col min="7297" max="7297" width="24.26953125" customWidth="1"/>
    <col min="7298" max="7298" width="30" customWidth="1"/>
    <col min="7299" max="7299" width="29.81640625" customWidth="1"/>
    <col min="7300" max="7300" width="12.1796875" customWidth="1"/>
    <col min="7301" max="7301" width="33.81640625" customWidth="1"/>
    <col min="7302" max="7302" width="31.54296875" customWidth="1"/>
    <col min="7303" max="7303" width="22.7265625" customWidth="1"/>
    <col min="7304" max="7304" width="14.1796875" customWidth="1"/>
    <col min="7305" max="7305" width="16.26953125" customWidth="1"/>
    <col min="7306" max="7306" width="12.26953125" customWidth="1"/>
    <col min="7307" max="7307" width="28.1796875" customWidth="1"/>
    <col min="7308" max="7308" width="27.26953125" customWidth="1"/>
    <col min="7309" max="7309" width="30.1796875" customWidth="1"/>
    <col min="7310" max="7310" width="34.1796875" customWidth="1"/>
    <col min="7311" max="7311" width="15.7265625" customWidth="1"/>
    <col min="7312" max="7312" width="7" customWidth="1"/>
    <col min="7313" max="7313" width="31.26953125" customWidth="1"/>
    <col min="7314" max="7314" width="25.54296875" customWidth="1"/>
    <col min="7315" max="7315" width="9.453125" customWidth="1"/>
    <col min="7316" max="7316" width="34.81640625" customWidth="1"/>
    <col min="7317" max="7317" width="13.1796875" customWidth="1"/>
    <col min="7318" max="7318" width="24.7265625" customWidth="1"/>
    <col min="7319" max="7319" width="38.81640625" customWidth="1"/>
    <col min="7320" max="7320" width="14.81640625" customWidth="1"/>
    <col min="7321" max="7321" width="20.453125" customWidth="1"/>
    <col min="7322" max="7322" width="22.54296875" customWidth="1"/>
    <col min="7323" max="7323" width="23" customWidth="1"/>
    <col min="7324" max="7324" width="13.26953125" customWidth="1"/>
    <col min="7325" max="7325" width="15.1796875" customWidth="1"/>
    <col min="7326" max="7326" width="19.7265625" customWidth="1"/>
    <col min="7327" max="7327" width="25.7265625" customWidth="1"/>
    <col min="7328" max="7328" width="21.1796875" customWidth="1"/>
    <col min="7329" max="7329" width="29.453125" customWidth="1"/>
    <col min="7330" max="7330" width="28.54296875" customWidth="1"/>
    <col min="7331" max="7331" width="21.81640625" customWidth="1"/>
    <col min="7332" max="7332" width="22" customWidth="1"/>
    <col min="7333" max="7333" width="11.26953125" customWidth="1"/>
    <col min="7334" max="7334" width="24.54296875" customWidth="1"/>
    <col min="7335" max="7335" width="8" customWidth="1"/>
    <col min="7336" max="7336" width="7" customWidth="1"/>
    <col min="7337" max="7337" width="12.26953125" customWidth="1"/>
    <col min="7338" max="7338" width="21.453125" customWidth="1"/>
    <col min="7339" max="7339" width="11.26953125" customWidth="1"/>
    <col min="7340" max="7340" width="8.81640625" customWidth="1"/>
    <col min="7341" max="7341" width="24.7265625" customWidth="1"/>
    <col min="7342" max="7342" width="29.7265625" customWidth="1"/>
    <col min="7343" max="7343" width="18.81640625" customWidth="1"/>
    <col min="7344" max="7344" width="41.1796875" customWidth="1"/>
    <col min="7345" max="7345" width="25.81640625" customWidth="1"/>
    <col min="7346" max="7346" width="31" customWidth="1"/>
    <col min="7347" max="7347" width="26" customWidth="1"/>
    <col min="7348" max="7348" width="21.54296875" customWidth="1"/>
    <col min="7349" max="7349" width="25.7265625" customWidth="1"/>
    <col min="7350" max="7350" width="24.26953125" customWidth="1"/>
    <col min="7351" max="7351" width="16.1796875" customWidth="1"/>
    <col min="7352" max="7352" width="11.54296875" customWidth="1"/>
    <col min="7353" max="7353" width="19.26953125" customWidth="1"/>
    <col min="7354" max="7354" width="25.7265625" customWidth="1"/>
    <col min="7355" max="7355" width="19.26953125" customWidth="1"/>
    <col min="7356" max="7356" width="32.54296875" customWidth="1"/>
    <col min="7357" max="7357" width="16.453125" customWidth="1"/>
    <col min="7358" max="7358" width="29.1796875" customWidth="1"/>
    <col min="7359" max="7359" width="36.453125" customWidth="1"/>
    <col min="7360" max="7360" width="17.54296875" customWidth="1"/>
    <col min="7361" max="7361" width="9.7265625" customWidth="1"/>
    <col min="7362" max="7362" width="18.7265625" customWidth="1"/>
    <col min="7363" max="7363" width="14.81640625" customWidth="1"/>
    <col min="7364" max="7364" width="27.7265625" customWidth="1"/>
    <col min="7365" max="7365" width="18.54296875" customWidth="1"/>
    <col min="7366" max="7366" width="13.26953125" customWidth="1"/>
    <col min="7367" max="7367" width="32.7265625" customWidth="1"/>
    <col min="7368" max="7368" width="24" customWidth="1"/>
    <col min="7369" max="7369" width="9" customWidth="1"/>
    <col min="7370" max="7370" width="13.26953125" customWidth="1"/>
    <col min="7371" max="7371" width="14.54296875" customWidth="1"/>
    <col min="7372" max="7372" width="25.1796875" customWidth="1"/>
    <col min="7373" max="7373" width="10.453125" customWidth="1"/>
    <col min="7374" max="7374" width="22.453125" customWidth="1"/>
    <col min="7375" max="7375" width="26.7265625" customWidth="1"/>
    <col min="7376" max="7376" width="27.1796875" customWidth="1"/>
    <col min="7377" max="7377" width="27.453125" customWidth="1"/>
    <col min="7378" max="7378" width="18.1796875" customWidth="1"/>
    <col min="7379" max="7379" width="26.26953125" customWidth="1"/>
    <col min="7380" max="7380" width="17.453125" customWidth="1"/>
    <col min="7381" max="7381" width="15.81640625" customWidth="1"/>
    <col min="7382" max="7382" width="22.453125" customWidth="1"/>
    <col min="7383" max="7383" width="20.81640625" customWidth="1"/>
    <col min="7384" max="7384" width="35.1796875" customWidth="1"/>
    <col min="7385" max="7385" width="29.26953125" customWidth="1"/>
    <col min="7386" max="7387" width="17" customWidth="1"/>
    <col min="7388" max="7388" width="22" customWidth="1"/>
    <col min="7389" max="7389" width="12.54296875" customWidth="1"/>
    <col min="7390" max="7390" width="30" customWidth="1"/>
    <col min="7391" max="7391" width="26.1796875" customWidth="1"/>
    <col min="7392" max="7392" width="24.7265625" customWidth="1"/>
    <col min="7393" max="7393" width="27" customWidth="1"/>
    <col min="7394" max="7394" width="21.81640625" customWidth="1"/>
    <col min="7395" max="7395" width="13.1796875" customWidth="1"/>
    <col min="7396" max="7396" width="22.26953125" customWidth="1"/>
    <col min="7397" max="7397" width="29.7265625" customWidth="1"/>
    <col min="7398" max="7398" width="18.1796875" customWidth="1"/>
    <col min="7399" max="7399" width="30.7265625" customWidth="1"/>
    <col min="7400" max="7400" width="13.26953125" customWidth="1"/>
    <col min="7401" max="7401" width="22.81640625" customWidth="1"/>
    <col min="7402" max="7402" width="25.26953125" customWidth="1"/>
    <col min="7403" max="7403" width="43.54296875" customWidth="1"/>
    <col min="7404" max="7404" width="25.81640625" customWidth="1"/>
    <col min="7405" max="7405" width="18.26953125" customWidth="1"/>
    <col min="7406" max="7406" width="30" customWidth="1"/>
    <col min="7407" max="7407" width="7" customWidth="1"/>
    <col min="7408" max="7408" width="21.54296875" customWidth="1"/>
    <col min="7409" max="7409" width="17.453125" customWidth="1"/>
    <col min="7410" max="7410" width="32.54296875" customWidth="1"/>
    <col min="7411" max="7411" width="25" customWidth="1"/>
    <col min="7412" max="7412" width="34" customWidth="1"/>
    <col min="7413" max="7413" width="24.26953125" customWidth="1"/>
    <col min="7414" max="7414" width="22.81640625" customWidth="1"/>
    <col min="7415" max="7415" width="24.1796875" customWidth="1"/>
    <col min="7416" max="7416" width="29.26953125" customWidth="1"/>
    <col min="7417" max="7417" width="9" customWidth="1"/>
    <col min="7418" max="7418" width="26.81640625" customWidth="1"/>
    <col min="7419" max="7419" width="13.1796875" customWidth="1"/>
    <col min="7420" max="7420" width="15" customWidth="1"/>
    <col min="7421" max="7421" width="32.7265625" customWidth="1"/>
    <col min="7422" max="7422" width="14.54296875" customWidth="1"/>
    <col min="7423" max="7423" width="31.1796875" customWidth="1"/>
    <col min="7424" max="7424" width="27.26953125" customWidth="1"/>
    <col min="7425" max="7425" width="16.1796875" customWidth="1"/>
    <col min="7426" max="7426" width="16.453125" customWidth="1"/>
    <col min="7427" max="7427" width="24.453125" customWidth="1"/>
    <col min="7428" max="7428" width="23.7265625" customWidth="1"/>
    <col min="7429" max="7429" width="14.7265625" customWidth="1"/>
    <col min="7430" max="7430" width="24.26953125" customWidth="1"/>
    <col min="7431" max="7431" width="16.81640625" customWidth="1"/>
    <col min="7432" max="7432" width="23.1796875" customWidth="1"/>
    <col min="7433" max="7433" width="14.81640625" customWidth="1"/>
    <col min="7434" max="7434" width="14.1796875" customWidth="1"/>
    <col min="7435" max="7435" width="11.453125" customWidth="1"/>
    <col min="7436" max="7436" width="28.7265625" customWidth="1"/>
    <col min="7437" max="7437" width="12.54296875" customWidth="1"/>
    <col min="7438" max="7439" width="11.26953125" customWidth="1"/>
    <col min="7440" max="7440" width="27.26953125" customWidth="1"/>
    <col min="7441" max="7441" width="26.54296875" customWidth="1"/>
    <col min="7442" max="7442" width="15.54296875" customWidth="1"/>
    <col min="7443" max="7443" width="14.7265625" customWidth="1"/>
    <col min="7444" max="7444" width="24.26953125" customWidth="1"/>
    <col min="7445" max="7445" width="11.7265625" customWidth="1"/>
    <col min="7446" max="7446" width="10" customWidth="1"/>
    <col min="7447" max="7447" width="23.81640625" customWidth="1"/>
    <col min="7448" max="7448" width="12.1796875" customWidth="1"/>
    <col min="7449" max="7449" width="8.81640625" customWidth="1"/>
    <col min="7450" max="7450" width="22.1796875" customWidth="1"/>
    <col min="7451" max="7451" width="9.453125" customWidth="1"/>
    <col min="7452" max="7452" width="8.7265625" customWidth="1"/>
    <col min="7453" max="7453" width="17.7265625" customWidth="1"/>
    <col min="7454" max="7454" width="10.7265625" customWidth="1"/>
    <col min="7455" max="7455" width="12.81640625" customWidth="1"/>
    <col min="7456" max="7456" width="17.81640625" customWidth="1"/>
    <col min="7457" max="7457" width="31.453125" customWidth="1"/>
    <col min="7458" max="7458" width="15.1796875" customWidth="1"/>
    <col min="7459" max="7459" width="13.26953125" customWidth="1"/>
    <col min="7460" max="7460" width="11.26953125" customWidth="1"/>
    <col min="7461" max="7461" width="24.1796875" customWidth="1"/>
    <col min="7462" max="7462" width="28.1796875" customWidth="1"/>
    <col min="7463" max="7463" width="15.453125" customWidth="1"/>
    <col min="7464" max="7464" width="18.1796875" customWidth="1"/>
    <col min="7465" max="7465" width="19.54296875" customWidth="1"/>
    <col min="7466" max="7466" width="24.1796875" customWidth="1"/>
    <col min="7467" max="7467" width="15.1796875" customWidth="1"/>
    <col min="7468" max="7468" width="12.7265625" customWidth="1"/>
    <col min="7469" max="7469" width="17.26953125" customWidth="1"/>
    <col min="7470" max="7470" width="8.7265625" customWidth="1"/>
    <col min="7471" max="7471" width="16" customWidth="1"/>
    <col min="7472" max="7472" width="8.7265625" customWidth="1"/>
    <col min="7473" max="7473" width="12.1796875" customWidth="1"/>
    <col min="7474" max="7474" width="23.81640625" customWidth="1"/>
    <col min="7475" max="7475" width="11" customWidth="1"/>
    <col min="7476" max="7476" width="22.7265625" customWidth="1"/>
    <col min="7477" max="7477" width="21.7265625" customWidth="1"/>
    <col min="7478" max="7478" width="20.1796875" customWidth="1"/>
    <col min="7479" max="7479" width="15.1796875" customWidth="1"/>
    <col min="7480" max="7480" width="22.54296875" customWidth="1"/>
    <col min="7481" max="7481" width="30.7265625" customWidth="1"/>
    <col min="7482" max="7482" width="17.54296875" customWidth="1"/>
    <col min="7483" max="7483" width="27.7265625" customWidth="1"/>
    <col min="7484" max="7484" width="14" customWidth="1"/>
    <col min="7485" max="7485" width="21.453125" customWidth="1"/>
    <col min="7486" max="7486" width="14" customWidth="1"/>
    <col min="7487" max="7487" width="30.54296875" customWidth="1"/>
    <col min="7488" max="7488" width="8.7265625" customWidth="1"/>
    <col min="7489" max="7489" width="14.453125" customWidth="1"/>
    <col min="7490" max="7490" width="22" customWidth="1"/>
    <col min="7491" max="7491" width="28.453125" customWidth="1"/>
    <col min="7492" max="7492" width="28.81640625" customWidth="1"/>
    <col min="7493" max="7493" width="17.54296875" customWidth="1"/>
    <col min="7494" max="7494" width="28.453125" customWidth="1"/>
    <col min="7495" max="7495" width="18.81640625" customWidth="1"/>
    <col min="7496" max="7496" width="11.1796875" customWidth="1"/>
    <col min="7497" max="7497" width="9.1796875" customWidth="1"/>
    <col min="7498" max="7498" width="32.26953125" customWidth="1"/>
    <col min="7499" max="7499" width="19.26953125" customWidth="1"/>
    <col min="7500" max="7500" width="32.54296875" customWidth="1"/>
    <col min="7501" max="7501" width="16.1796875" customWidth="1"/>
    <col min="7502" max="7502" width="29.26953125" customWidth="1"/>
    <col min="7503" max="7503" width="30.81640625" customWidth="1"/>
    <col min="7504" max="7504" width="9.54296875" customWidth="1"/>
    <col min="7505" max="7505" width="24.1796875" customWidth="1"/>
    <col min="7506" max="7506" width="25" customWidth="1"/>
    <col min="7507" max="7507" width="14.7265625" customWidth="1"/>
    <col min="7508" max="7508" width="29.81640625" customWidth="1"/>
    <col min="7509" max="7509" width="23.7265625" customWidth="1"/>
    <col min="7510" max="7510" width="19.54296875" customWidth="1"/>
    <col min="7511" max="7511" width="31.54296875" customWidth="1"/>
    <col min="7512" max="7512" width="19.54296875" customWidth="1"/>
    <col min="7513" max="7513" width="22.453125" customWidth="1"/>
    <col min="7514" max="7514" width="14" customWidth="1"/>
    <col min="7515" max="7515" width="8" customWidth="1"/>
    <col min="7516" max="7516" width="29.26953125" customWidth="1"/>
    <col min="7517" max="7517" width="11.81640625" customWidth="1"/>
    <col min="7518" max="7518" width="12.7265625" customWidth="1"/>
    <col min="7519" max="7519" width="9.81640625" customWidth="1"/>
    <col min="7520" max="7520" width="12" customWidth="1"/>
    <col min="7521" max="7521" width="17.54296875" customWidth="1"/>
    <col min="7522" max="7522" width="23" customWidth="1"/>
    <col min="7523" max="7523" width="19.453125" customWidth="1"/>
    <col min="7524" max="7524" width="13.26953125" customWidth="1"/>
    <col min="7525" max="7525" width="16.7265625" customWidth="1"/>
    <col min="7526" max="7526" width="8.7265625" customWidth="1"/>
    <col min="7527" max="7527" width="20.1796875" customWidth="1"/>
    <col min="7528" max="7528" width="18.453125" customWidth="1"/>
    <col min="7529" max="7529" width="13.81640625" customWidth="1"/>
    <col min="7530" max="7530" width="15" customWidth="1"/>
    <col min="7531" max="7531" width="22.453125" customWidth="1"/>
    <col min="7532" max="7532" width="20.7265625" customWidth="1"/>
    <col min="7533" max="7533" width="18" customWidth="1"/>
    <col min="7534" max="7534" width="23.453125" customWidth="1"/>
    <col min="7535" max="7535" width="19.453125" customWidth="1"/>
    <col min="7536" max="7536" width="21.7265625" customWidth="1"/>
    <col min="7537" max="7537" width="16.54296875" customWidth="1"/>
    <col min="7538" max="7538" width="25" customWidth="1"/>
    <col min="7539" max="7539" width="26.54296875" customWidth="1"/>
    <col min="7540" max="7540" width="26" customWidth="1"/>
    <col min="7541" max="7541" width="12.54296875" customWidth="1"/>
    <col min="7542" max="7542" width="13.453125" customWidth="1"/>
    <col min="7543" max="7543" width="9.453125" customWidth="1"/>
    <col min="7544" max="7544" width="11.453125" customWidth="1"/>
    <col min="7545" max="7545" width="8" customWidth="1"/>
    <col min="7546" max="7546" width="21.81640625" customWidth="1"/>
    <col min="7547" max="7547" width="19.453125" customWidth="1"/>
    <col min="7548" max="7548" width="32.81640625" customWidth="1"/>
    <col min="7549" max="7549" width="11.81640625" customWidth="1"/>
    <col min="7550" max="7550" width="30.26953125" customWidth="1"/>
    <col min="7551" max="7551" width="19.7265625" customWidth="1"/>
    <col min="7552" max="7552" width="18.453125" customWidth="1"/>
    <col min="7553" max="7553" width="32.453125" customWidth="1"/>
    <col min="7554" max="7554" width="31.7265625" customWidth="1"/>
    <col min="7555" max="7555" width="18.54296875" customWidth="1"/>
    <col min="7556" max="7556" width="16.26953125" customWidth="1"/>
    <col min="7557" max="7557" width="20.54296875" customWidth="1"/>
    <col min="7558" max="7558" width="14.81640625" customWidth="1"/>
    <col min="7559" max="7559" width="11.81640625" customWidth="1"/>
    <col min="7560" max="7560" width="17.54296875" customWidth="1"/>
    <col min="7561" max="7561" width="16.81640625" customWidth="1"/>
    <col min="7562" max="7562" width="28.81640625" customWidth="1"/>
    <col min="7563" max="7563" width="9.81640625" customWidth="1"/>
    <col min="7564" max="7564" width="12.7265625" customWidth="1"/>
    <col min="7565" max="7565" width="15.453125" customWidth="1"/>
    <col min="7566" max="7566" width="21.453125" customWidth="1"/>
    <col min="7567" max="7567" width="17.453125" customWidth="1"/>
    <col min="7568" max="7568" width="20.1796875" customWidth="1"/>
    <col min="7569" max="7569" width="16.54296875" customWidth="1"/>
    <col min="7570" max="7570" width="19.1796875" customWidth="1"/>
    <col min="7571" max="7571" width="15" customWidth="1"/>
    <col min="7572" max="7572" width="18" customWidth="1"/>
    <col min="7573" max="7573" width="14" customWidth="1"/>
    <col min="7574" max="7574" width="17.7265625" customWidth="1"/>
    <col min="7575" max="7575" width="23.1796875" customWidth="1"/>
    <col min="7576" max="7576" width="10.7265625" customWidth="1"/>
    <col min="7577" max="7577" width="19" customWidth="1"/>
    <col min="7578" max="7578" width="23.7265625" customWidth="1"/>
    <col min="7579" max="7579" width="27.7265625" customWidth="1"/>
    <col min="7580" max="7580" width="20.81640625" customWidth="1"/>
    <col min="7581" max="7581" width="22.54296875" customWidth="1"/>
    <col min="7582" max="7582" width="9.7265625" customWidth="1"/>
    <col min="7583" max="7583" width="31.7265625" customWidth="1"/>
    <col min="7584" max="7584" width="23.453125" customWidth="1"/>
    <col min="7585" max="7585" width="25.1796875" customWidth="1"/>
    <col min="7586" max="7586" width="30.7265625" customWidth="1"/>
    <col min="7587" max="7587" width="24.1796875" customWidth="1"/>
    <col min="7588" max="7588" width="29.453125" customWidth="1"/>
    <col min="7589" max="7589" width="28.7265625" customWidth="1"/>
    <col min="7590" max="7590" width="20.453125" customWidth="1"/>
    <col min="7591" max="7591" width="32.1796875" customWidth="1"/>
    <col min="7592" max="7592" width="27.453125" customWidth="1"/>
    <col min="7593" max="7593" width="11" customWidth="1"/>
    <col min="7594" max="7594" width="25.1796875" customWidth="1"/>
    <col min="7595" max="7595" width="29.26953125" customWidth="1"/>
    <col min="7596" max="7596" width="20.54296875" customWidth="1"/>
    <col min="7597" max="7597" width="19.453125" customWidth="1"/>
    <col min="7598" max="7598" width="17.7265625" customWidth="1"/>
    <col min="7599" max="7599" width="22.54296875" customWidth="1"/>
    <col min="7600" max="7600" width="20.54296875" customWidth="1"/>
    <col min="7601" max="7601" width="34.1796875" customWidth="1"/>
    <col min="7602" max="7602" width="17.81640625" customWidth="1"/>
    <col min="7603" max="7603" width="12.453125" customWidth="1"/>
    <col min="7604" max="7604" width="25.54296875" customWidth="1"/>
    <col min="7605" max="7605" width="21.7265625" customWidth="1"/>
    <col min="7606" max="7606" width="18.453125" customWidth="1"/>
    <col min="7607" max="7607" width="9" customWidth="1"/>
    <col min="7608" max="7608" width="34" customWidth="1"/>
    <col min="7609" max="7609" width="27.54296875" customWidth="1"/>
    <col min="7610" max="7610" width="20.26953125" customWidth="1"/>
    <col min="7611" max="7611" width="19.7265625" customWidth="1"/>
    <col min="7612" max="7612" width="17" customWidth="1"/>
    <col min="7613" max="7613" width="19.26953125" customWidth="1"/>
    <col min="7614" max="7614" width="21" customWidth="1"/>
    <col min="7615" max="7615" width="10" customWidth="1"/>
    <col min="7616" max="7616" width="32.453125" customWidth="1"/>
    <col min="7617" max="7617" width="18.81640625" customWidth="1"/>
    <col min="7618" max="7618" width="21.1796875" customWidth="1"/>
    <col min="7619" max="7619" width="19" customWidth="1"/>
    <col min="7620" max="7620" width="20.453125" customWidth="1"/>
    <col min="7621" max="7621" width="24" customWidth="1"/>
    <col min="7622" max="7622" width="23.453125" customWidth="1"/>
    <col min="7623" max="7623" width="12.453125" customWidth="1"/>
    <col min="7624" max="7624" width="24.54296875" customWidth="1"/>
    <col min="7625" max="7625" width="14.453125" customWidth="1"/>
    <col min="7626" max="7626" width="21.54296875" customWidth="1"/>
    <col min="7627" max="7627" width="33.54296875" customWidth="1"/>
    <col min="7628" max="7628" width="8.1796875" customWidth="1"/>
    <col min="7629" max="7629" width="14.54296875" customWidth="1"/>
    <col min="7630" max="7630" width="26.81640625" customWidth="1"/>
    <col min="7631" max="7631" width="17.453125" customWidth="1"/>
    <col min="7632" max="7632" width="18.26953125" customWidth="1"/>
    <col min="7633" max="7633" width="19.453125" customWidth="1"/>
    <col min="7634" max="7634" width="27.1796875" customWidth="1"/>
    <col min="7635" max="7635" width="17" customWidth="1"/>
    <col min="7636" max="7636" width="24.7265625" customWidth="1"/>
    <col min="7637" max="7637" width="11.81640625" customWidth="1"/>
    <col min="7638" max="7638" width="18.1796875" customWidth="1"/>
    <col min="7639" max="7639" width="8.54296875" customWidth="1"/>
    <col min="7640" max="7640" width="19.54296875" customWidth="1"/>
    <col min="7641" max="7641" width="20" customWidth="1"/>
    <col min="7642" max="7642" width="25.1796875" customWidth="1"/>
    <col min="7643" max="7643" width="22.1796875" customWidth="1"/>
    <col min="7644" max="7644" width="27.26953125" customWidth="1"/>
    <col min="7645" max="7645" width="19.1796875" customWidth="1"/>
    <col min="7646" max="7646" width="18.7265625" customWidth="1"/>
    <col min="7647" max="7647" width="17.81640625" customWidth="1"/>
    <col min="7648" max="7648" width="30.1796875" customWidth="1"/>
    <col min="7649" max="7649" width="32.81640625" customWidth="1"/>
    <col min="7650" max="7650" width="16.81640625" customWidth="1"/>
    <col min="7651" max="7651" width="41.81640625" customWidth="1"/>
    <col min="7652" max="7652" width="32.453125" customWidth="1"/>
    <col min="7653" max="7653" width="12.81640625" customWidth="1"/>
    <col min="7654" max="7654" width="12.54296875" customWidth="1"/>
    <col min="7655" max="7655" width="12.26953125" customWidth="1"/>
    <col min="7656" max="7656" width="9.26953125" customWidth="1"/>
    <col min="7657" max="7657" width="24.7265625" customWidth="1"/>
    <col min="7658" max="7658" width="16" customWidth="1"/>
    <col min="7659" max="7659" width="12.7265625" customWidth="1"/>
    <col min="7660" max="7660" width="16.26953125" customWidth="1"/>
    <col min="7661" max="7661" width="19.26953125" customWidth="1"/>
    <col min="7662" max="7662" width="29.81640625" customWidth="1"/>
    <col min="7663" max="7663" width="22.81640625" customWidth="1"/>
    <col min="7664" max="7664" width="13.1796875" customWidth="1"/>
    <col min="7665" max="7665" width="26.7265625" customWidth="1"/>
    <col min="7666" max="7666" width="12" customWidth="1"/>
    <col min="7667" max="7667" width="30.81640625" customWidth="1"/>
    <col min="7668" max="7668" width="27.7265625" customWidth="1"/>
    <col min="7669" max="7669" width="28.54296875" customWidth="1"/>
    <col min="7670" max="7670" width="24.54296875" customWidth="1"/>
    <col min="7671" max="7671" width="12.54296875" customWidth="1"/>
    <col min="7672" max="7672" width="11.1796875" customWidth="1"/>
    <col min="7673" max="7673" width="34.26953125" customWidth="1"/>
    <col min="7674" max="7674" width="27.26953125" customWidth="1"/>
    <col min="7675" max="7675" width="13.453125" customWidth="1"/>
    <col min="7676" max="7676" width="21.453125" customWidth="1"/>
    <col min="7677" max="7677" width="10.7265625" customWidth="1"/>
    <col min="7678" max="7678" width="20.453125" customWidth="1"/>
    <col min="7679" max="7679" width="19.54296875" customWidth="1"/>
    <col min="7680" max="7680" width="18.7265625" customWidth="1"/>
    <col min="7681" max="7681" width="21.1796875" customWidth="1"/>
    <col min="7682" max="7682" width="27.7265625" customWidth="1"/>
    <col min="7683" max="7683" width="32.1796875" customWidth="1"/>
    <col min="7684" max="7684" width="25.7265625" customWidth="1"/>
    <col min="7685" max="7685" width="23.81640625" customWidth="1"/>
    <col min="7686" max="7686" width="28.453125" customWidth="1"/>
    <col min="7687" max="7687" width="17.26953125" customWidth="1"/>
    <col min="7688" max="7688" width="23.1796875" customWidth="1"/>
    <col min="7689" max="7689" width="30.7265625" customWidth="1"/>
    <col min="7690" max="7690" width="33.453125" customWidth="1"/>
    <col min="7691" max="7691" width="19" customWidth="1"/>
    <col min="7692" max="7692" width="22.81640625" customWidth="1"/>
    <col min="7693" max="7693" width="15.54296875" customWidth="1"/>
    <col min="7694" max="7694" width="30.26953125" customWidth="1"/>
    <col min="7695" max="7695" width="20.54296875" customWidth="1"/>
    <col min="7696" max="7696" width="9" customWidth="1"/>
    <col min="7697" max="7697" width="12" customWidth="1"/>
    <col min="7698" max="7698" width="14.81640625" customWidth="1"/>
    <col min="7699" max="7699" width="27.453125" customWidth="1"/>
    <col min="7700" max="7700" width="7" customWidth="1"/>
    <col min="7701" max="7701" width="17.81640625" customWidth="1"/>
    <col min="7702" max="7702" width="35.453125" customWidth="1"/>
    <col min="7703" max="7703" width="30.81640625" customWidth="1"/>
    <col min="7704" max="7704" width="27" customWidth="1"/>
    <col min="7705" max="7705" width="28" customWidth="1"/>
    <col min="7706" max="7706" width="23.54296875" customWidth="1"/>
    <col min="7707" max="7707" width="18.54296875" customWidth="1"/>
    <col min="7708" max="7708" width="30.7265625" customWidth="1"/>
    <col min="7709" max="7709" width="19.26953125" customWidth="1"/>
    <col min="7710" max="7710" width="16.1796875" customWidth="1"/>
    <col min="7711" max="7711" width="14.81640625" customWidth="1"/>
    <col min="7712" max="7712" width="20.7265625" customWidth="1"/>
    <col min="7713" max="7713" width="14.81640625" customWidth="1"/>
    <col min="7714" max="7714" width="15.453125" customWidth="1"/>
    <col min="7715" max="7715" width="16.26953125" customWidth="1"/>
    <col min="7716" max="7716" width="10.54296875" customWidth="1"/>
    <col min="7717" max="7717" width="18.453125" customWidth="1"/>
    <col min="7718" max="7718" width="8.453125" customWidth="1"/>
    <col min="7719" max="7719" width="27.81640625" customWidth="1"/>
    <col min="7720" max="7720" width="31.7265625" customWidth="1"/>
    <col min="7721" max="7721" width="17.7265625" customWidth="1"/>
    <col min="7722" max="7722" width="9.1796875" customWidth="1"/>
    <col min="7723" max="7723" width="21.453125" customWidth="1"/>
    <col min="7724" max="7724" width="17.81640625" customWidth="1"/>
    <col min="7725" max="7725" width="34" customWidth="1"/>
    <col min="7726" max="7726" width="13.54296875" customWidth="1"/>
    <col min="7727" max="7727" width="8" customWidth="1"/>
    <col min="7728" max="7728" width="34.81640625" customWidth="1"/>
    <col min="7729" max="7729" width="28.81640625" customWidth="1"/>
    <col min="7730" max="7730" width="27.81640625" customWidth="1"/>
    <col min="7731" max="7731" width="29.7265625" customWidth="1"/>
    <col min="7732" max="7732" width="28.453125" customWidth="1"/>
    <col min="7733" max="7733" width="27.26953125" customWidth="1"/>
    <col min="7734" max="7734" width="19.26953125" customWidth="1"/>
    <col min="7735" max="7735" width="14.1796875" customWidth="1"/>
    <col min="7736" max="7736" width="28.54296875" customWidth="1"/>
    <col min="7737" max="7737" width="19.26953125" customWidth="1"/>
    <col min="7738" max="7738" width="15.453125" customWidth="1"/>
    <col min="7739" max="7739" width="8.7265625" customWidth="1"/>
    <col min="7740" max="7740" width="18.453125" customWidth="1"/>
    <col min="7741" max="7741" width="26.453125" customWidth="1"/>
    <col min="7742" max="7742" width="10.54296875" customWidth="1"/>
    <col min="7743" max="7743" width="19.54296875" customWidth="1"/>
    <col min="7744" max="7744" width="26.26953125" customWidth="1"/>
    <col min="7745" max="7745" width="15.26953125" customWidth="1"/>
    <col min="7746" max="7746" width="13.81640625" customWidth="1"/>
    <col min="7747" max="7747" width="14" customWidth="1"/>
    <col min="7748" max="7748" width="12.81640625" customWidth="1"/>
    <col min="7749" max="7749" width="15.1796875" customWidth="1"/>
    <col min="7750" max="7750" width="16.1796875" customWidth="1"/>
    <col min="7751" max="7751" width="18.453125" customWidth="1"/>
    <col min="7752" max="7752" width="13.1796875" customWidth="1"/>
    <col min="7753" max="7753" width="33.54296875" customWidth="1"/>
    <col min="7754" max="7754" width="15.1796875" customWidth="1"/>
    <col min="7755" max="7755" width="25.26953125" customWidth="1"/>
    <col min="7756" max="7756" width="18.1796875" customWidth="1"/>
    <col min="7757" max="7757" width="15.81640625" customWidth="1"/>
    <col min="7758" max="7758" width="38.26953125" customWidth="1"/>
    <col min="7759" max="7759" width="25.26953125" customWidth="1"/>
    <col min="7760" max="7760" width="35.54296875" customWidth="1"/>
    <col min="7761" max="7761" width="9" customWidth="1"/>
    <col min="7762" max="7762" width="26.1796875" customWidth="1"/>
    <col min="7763" max="7763" width="28.1796875" customWidth="1"/>
    <col min="7764" max="7764" width="36" customWidth="1"/>
    <col min="7765" max="7765" width="16.26953125" customWidth="1"/>
    <col min="7766" max="7766" width="25.7265625" customWidth="1"/>
    <col min="7767" max="7767" width="16.7265625" customWidth="1"/>
    <col min="7768" max="7768" width="30.453125" customWidth="1"/>
    <col min="7769" max="7769" width="19.26953125" customWidth="1"/>
    <col min="7770" max="7770" width="36.54296875" customWidth="1"/>
    <col min="7771" max="7771" width="13.453125" customWidth="1"/>
    <col min="7772" max="7772" width="16.1796875" customWidth="1"/>
    <col min="7773" max="7773" width="35.81640625" customWidth="1"/>
    <col min="7774" max="7774" width="21.453125" customWidth="1"/>
    <col min="7775" max="7775" width="22.7265625" customWidth="1"/>
    <col min="7776" max="7776" width="16.453125" customWidth="1"/>
    <col min="7777" max="7777" width="23.26953125" customWidth="1"/>
    <col min="7778" max="7778" width="18.453125" customWidth="1"/>
    <col min="7779" max="7779" width="14.453125" customWidth="1"/>
    <col min="7780" max="7780" width="32.1796875" customWidth="1"/>
    <col min="7781" max="7781" width="10.81640625" customWidth="1"/>
    <col min="7782" max="7782" width="9.81640625" customWidth="1"/>
    <col min="7783" max="7783" width="27.54296875" customWidth="1"/>
    <col min="7784" max="7784" width="7" customWidth="1"/>
    <col min="7785" max="7785" width="26.81640625" customWidth="1"/>
    <col min="7786" max="7786" width="23.26953125" customWidth="1"/>
    <col min="7787" max="7787" width="7" customWidth="1"/>
    <col min="7788" max="7788" width="22.54296875" customWidth="1"/>
    <col min="7789" max="7789" width="25.54296875" customWidth="1"/>
    <col min="7790" max="7790" width="26.7265625" customWidth="1"/>
    <col min="7791" max="7791" width="18.54296875" customWidth="1"/>
    <col min="7792" max="7792" width="11.54296875" customWidth="1"/>
    <col min="7793" max="7793" width="18.453125" customWidth="1"/>
    <col min="7794" max="7794" width="26.54296875" customWidth="1"/>
    <col min="7795" max="7795" width="23.453125" customWidth="1"/>
    <col min="7796" max="7796" width="16.26953125" customWidth="1"/>
    <col min="7797" max="7797" width="20.7265625" customWidth="1"/>
    <col min="7798" max="7798" width="27" customWidth="1"/>
    <col min="7799" max="7799" width="16.54296875" customWidth="1"/>
    <col min="7800" max="7800" width="16.7265625" customWidth="1"/>
    <col min="7801" max="7801" width="39.81640625" customWidth="1"/>
    <col min="7802" max="7802" width="32.26953125" customWidth="1"/>
    <col min="7803" max="7803" width="16.81640625" customWidth="1"/>
    <col min="7804" max="7804" width="31.1796875" customWidth="1"/>
    <col min="7805" max="7805" width="25.54296875" customWidth="1"/>
    <col min="7806" max="7806" width="14.26953125" customWidth="1"/>
    <col min="7807" max="7807" width="25.54296875" customWidth="1"/>
    <col min="7808" max="7808" width="18.453125" customWidth="1"/>
    <col min="7809" max="7809" width="21" customWidth="1"/>
    <col min="7810" max="7810" width="18.81640625" customWidth="1"/>
    <col min="7811" max="7811" width="14.453125" customWidth="1"/>
    <col min="7812" max="7812" width="32.54296875" customWidth="1"/>
    <col min="7813" max="7813" width="24.81640625" customWidth="1"/>
    <col min="7814" max="7814" width="13.1796875" customWidth="1"/>
    <col min="7815" max="7815" width="34.26953125" customWidth="1"/>
    <col min="7816" max="7816" width="15" customWidth="1"/>
    <col min="7817" max="7817" width="8.26953125" customWidth="1"/>
    <col min="7818" max="7818" width="22.7265625" customWidth="1"/>
    <col min="7819" max="7819" width="23.26953125" customWidth="1"/>
    <col min="7820" max="7820" width="10.81640625" customWidth="1"/>
    <col min="7821" max="7821" width="17.453125" customWidth="1"/>
    <col min="7822" max="7822" width="16" customWidth="1"/>
    <col min="7823" max="7823" width="24.453125" customWidth="1"/>
    <col min="7824" max="7824" width="13.453125" customWidth="1"/>
    <col min="7825" max="7825" width="17.7265625" customWidth="1"/>
    <col min="7826" max="7826" width="13.54296875" customWidth="1"/>
    <col min="7827" max="7827" width="19.1796875" customWidth="1"/>
    <col min="7828" max="7828" width="30.453125" customWidth="1"/>
    <col min="7829" max="7829" width="9" customWidth="1"/>
    <col min="7830" max="7830" width="15" customWidth="1"/>
    <col min="7831" max="7831" width="24.453125" customWidth="1"/>
    <col min="7832" max="7832" width="10.453125" customWidth="1"/>
    <col min="7833" max="7833" width="11.1796875" customWidth="1"/>
    <col min="7834" max="7834" width="20.453125" customWidth="1"/>
    <col min="7835" max="7835" width="18" customWidth="1"/>
    <col min="7836" max="7836" width="19.1796875" customWidth="1"/>
    <col min="7837" max="7837" width="31.7265625" customWidth="1"/>
    <col min="7838" max="7838" width="25.81640625" customWidth="1"/>
    <col min="7839" max="7839" width="40.453125" customWidth="1"/>
    <col min="7840" max="7840" width="23.7265625" customWidth="1"/>
    <col min="7841" max="7841" width="24.26953125" customWidth="1"/>
    <col min="7842" max="7842" width="24" customWidth="1"/>
    <col min="7843" max="7843" width="27.26953125" customWidth="1"/>
    <col min="7844" max="7844" width="21.54296875" customWidth="1"/>
    <col min="7845" max="7845" width="34" customWidth="1"/>
    <col min="7846" max="7846" width="25.1796875" customWidth="1"/>
    <col min="7847" max="7847" width="29.453125" customWidth="1"/>
    <col min="7848" max="7848" width="23.7265625" customWidth="1"/>
    <col min="7849" max="7849" width="25.7265625" customWidth="1"/>
    <col min="7850" max="7850" width="31.26953125" customWidth="1"/>
    <col min="7851" max="7851" width="28.26953125" customWidth="1"/>
    <col min="7852" max="7852" width="12.54296875" customWidth="1"/>
    <col min="7853" max="7853" width="20.1796875" customWidth="1"/>
    <col min="7854" max="7854" width="42.26953125" customWidth="1"/>
    <col min="7855" max="7855" width="26.1796875" customWidth="1"/>
    <col min="7856" max="7856" width="23.7265625" customWidth="1"/>
    <col min="7857" max="7857" width="27.1796875" customWidth="1"/>
    <col min="7858" max="7858" width="27.81640625" customWidth="1"/>
    <col min="7859" max="7859" width="28.453125" customWidth="1"/>
    <col min="7860" max="7860" width="16" customWidth="1"/>
    <col min="7861" max="7861" width="22.81640625" customWidth="1"/>
    <col min="7862" max="7862" width="14.26953125" customWidth="1"/>
    <col min="7863" max="7863" width="22.7265625" customWidth="1"/>
    <col min="7864" max="7864" width="33.453125" customWidth="1"/>
    <col min="7865" max="7865" width="32" customWidth="1"/>
    <col min="7866" max="7866" width="28.1796875" customWidth="1"/>
    <col min="7867" max="7867" width="16.81640625" customWidth="1"/>
    <col min="7868" max="7868" width="24" customWidth="1"/>
    <col min="7869" max="7869" width="17.453125" customWidth="1"/>
    <col min="7870" max="7870" width="25" customWidth="1"/>
    <col min="7871" max="7871" width="27.81640625" customWidth="1"/>
    <col min="7872" max="7872" width="39" customWidth="1"/>
    <col min="7873" max="7873" width="19.81640625" customWidth="1"/>
    <col min="7874" max="7874" width="26.26953125" customWidth="1"/>
    <col min="7875" max="7875" width="24.7265625" customWidth="1"/>
    <col min="7876" max="7876" width="19.453125" customWidth="1"/>
    <col min="7877" max="7877" width="21.453125" customWidth="1"/>
    <col min="7878" max="7878" width="17.453125" customWidth="1"/>
    <col min="7879" max="7879" width="15.7265625" customWidth="1"/>
    <col min="7880" max="7880" width="26" customWidth="1"/>
    <col min="7881" max="7881" width="24.453125" customWidth="1"/>
    <col min="7882" max="7882" width="22.81640625" customWidth="1"/>
    <col min="7883" max="7883" width="19.54296875" customWidth="1"/>
    <col min="7884" max="7884" width="18.26953125" customWidth="1"/>
    <col min="7885" max="7885" width="27.453125" customWidth="1"/>
    <col min="7886" max="7886" width="21.453125" customWidth="1"/>
    <col min="7887" max="7887" width="26.7265625" customWidth="1"/>
    <col min="7888" max="7888" width="32.54296875" customWidth="1"/>
    <col min="7889" max="7889" width="18.26953125" customWidth="1"/>
    <col min="7890" max="7890" width="28.26953125" customWidth="1"/>
    <col min="7891" max="7891" width="29.1796875" customWidth="1"/>
    <col min="7892" max="7892" width="23.453125" customWidth="1"/>
    <col min="7893" max="7893" width="16.26953125" customWidth="1"/>
    <col min="7894" max="7894" width="25.81640625" customWidth="1"/>
    <col min="7895" max="7895" width="37.453125" customWidth="1"/>
    <col min="7896" max="7896" width="18" customWidth="1"/>
    <col min="7897" max="7897" width="32.26953125" customWidth="1"/>
    <col min="7898" max="7898" width="18.81640625" customWidth="1"/>
    <col min="7899" max="7899" width="20.54296875" customWidth="1"/>
    <col min="7900" max="7900" width="21.453125" customWidth="1"/>
    <col min="7901" max="7901" width="19.453125" customWidth="1"/>
    <col min="7902" max="7902" width="25.54296875" customWidth="1"/>
    <col min="7903" max="7903" width="30.453125" customWidth="1"/>
    <col min="7904" max="7904" width="39.81640625" customWidth="1"/>
    <col min="7905" max="7905" width="28.26953125" customWidth="1"/>
    <col min="7906" max="7906" width="36.26953125" customWidth="1"/>
    <col min="7907" max="7907" width="29.26953125" customWidth="1"/>
    <col min="7908" max="7908" width="39" customWidth="1"/>
    <col min="7909" max="7909" width="36.453125" customWidth="1"/>
    <col min="7910" max="7910" width="29.7265625" customWidth="1"/>
    <col min="7911" max="7911" width="16.26953125" customWidth="1"/>
    <col min="7912" max="7912" width="21.1796875" customWidth="1"/>
    <col min="7913" max="7913" width="23.7265625" customWidth="1"/>
    <col min="7914" max="7914" width="19.54296875" customWidth="1"/>
    <col min="7915" max="7915" width="28.453125" customWidth="1"/>
    <col min="7916" max="7916" width="20.1796875" customWidth="1"/>
    <col min="7917" max="7917" width="14.26953125" customWidth="1"/>
    <col min="7918" max="7918" width="28.81640625" customWidth="1"/>
    <col min="7919" max="7919" width="16.54296875" customWidth="1"/>
    <col min="7920" max="7920" width="28.1796875" customWidth="1"/>
    <col min="7921" max="7921" width="20.81640625" customWidth="1"/>
    <col min="7922" max="7922" width="35.453125" customWidth="1"/>
    <col min="7923" max="7923" width="23.26953125" customWidth="1"/>
    <col min="7924" max="7924" width="26.7265625" customWidth="1"/>
    <col min="7925" max="7925" width="23.7265625" customWidth="1"/>
    <col min="7926" max="7926" width="29.1796875" customWidth="1"/>
    <col min="7927" max="7927" width="20.54296875" customWidth="1"/>
    <col min="7928" max="7928" width="15.453125" customWidth="1"/>
    <col min="7929" max="7929" width="15" customWidth="1"/>
    <col min="7930" max="7930" width="23" customWidth="1"/>
    <col min="7931" max="7931" width="17.26953125" customWidth="1"/>
    <col min="7932" max="7932" width="28" customWidth="1"/>
    <col min="7933" max="7933" width="26.1796875" customWidth="1"/>
    <col min="7934" max="7934" width="26.26953125" customWidth="1"/>
    <col min="7935" max="7935" width="31.54296875" customWidth="1"/>
    <col min="7936" max="7936" width="21.1796875" customWidth="1"/>
    <col min="7937" max="7937" width="27.26953125" customWidth="1"/>
    <col min="7938" max="7938" width="16.1796875" customWidth="1"/>
    <col min="7939" max="7939" width="20.1796875" customWidth="1"/>
    <col min="7940" max="7940" width="10.26953125" customWidth="1"/>
    <col min="7941" max="7941" width="34.453125" customWidth="1"/>
    <col min="7942" max="7942" width="16.54296875" customWidth="1"/>
    <col min="7943" max="7943" width="30.54296875" customWidth="1"/>
    <col min="7944" max="7944" width="14.54296875" customWidth="1"/>
    <col min="7945" max="7945" width="15.453125" customWidth="1"/>
    <col min="7946" max="7946" width="40.7265625" customWidth="1"/>
    <col min="7947" max="7947" width="26.453125" customWidth="1"/>
    <col min="7948" max="7948" width="29.1796875" customWidth="1"/>
    <col min="7949" max="7949" width="22.453125" customWidth="1"/>
    <col min="7950" max="7950" width="15.26953125" customWidth="1"/>
    <col min="7951" max="7951" width="26" customWidth="1"/>
    <col min="7952" max="7952" width="25.81640625" customWidth="1"/>
    <col min="7953" max="7953" width="11.54296875" customWidth="1"/>
    <col min="7954" max="7954" width="17.453125" customWidth="1"/>
    <col min="7955" max="7955" width="32.54296875" customWidth="1"/>
    <col min="7956" max="7956" width="25.1796875" customWidth="1"/>
    <col min="7957" max="7957" width="17.7265625" customWidth="1"/>
    <col min="7958" max="7958" width="11.1796875" customWidth="1"/>
    <col min="7959" max="7959" width="24.453125" customWidth="1"/>
    <col min="7960" max="7960" width="18.453125" customWidth="1"/>
    <col min="7961" max="7961" width="21.1796875" customWidth="1"/>
    <col min="7962" max="7962" width="9.26953125" customWidth="1"/>
    <col min="7963" max="7963" width="12.81640625" customWidth="1"/>
    <col min="7964" max="7964" width="17.81640625" customWidth="1"/>
    <col min="7965" max="7965" width="19.54296875" customWidth="1"/>
    <col min="7966" max="7966" width="20.7265625" customWidth="1"/>
    <col min="7967" max="7967" width="13.1796875" customWidth="1"/>
    <col min="7968" max="7968" width="18" customWidth="1"/>
    <col min="7969" max="7969" width="25.1796875" customWidth="1"/>
    <col min="7970" max="7970" width="32.1796875" customWidth="1"/>
    <col min="7971" max="7971" width="16.7265625" customWidth="1"/>
    <col min="7972" max="7972" width="20.7265625" customWidth="1"/>
    <col min="7973" max="7973" width="12.453125" customWidth="1"/>
    <col min="7974" max="7974" width="10.26953125" customWidth="1"/>
    <col min="7975" max="7975" width="11.1796875" customWidth="1"/>
    <col min="7976" max="7976" width="16.81640625" customWidth="1"/>
    <col min="7977" max="7977" width="21.1796875" customWidth="1"/>
    <col min="7978" max="7978" width="13.1796875" customWidth="1"/>
    <col min="7979" max="7979" width="21.54296875" customWidth="1"/>
    <col min="7980" max="7980" width="33.453125" customWidth="1"/>
    <col min="7981" max="7981" width="10.1796875" customWidth="1"/>
    <col min="7982" max="7982" width="14.54296875" customWidth="1"/>
    <col min="7983" max="7983" width="23.453125" customWidth="1"/>
    <col min="7984" max="7984" width="26" customWidth="1"/>
    <col min="7985" max="7985" width="24.1796875" customWidth="1"/>
    <col min="7986" max="7986" width="12.1796875" customWidth="1"/>
    <col min="7987" max="7987" width="21.81640625" customWidth="1"/>
    <col min="7988" max="7988" width="27.54296875" customWidth="1"/>
    <col min="7989" max="7989" width="22.81640625" customWidth="1"/>
    <col min="7990" max="7990" width="32.7265625" customWidth="1"/>
    <col min="7991" max="7991" width="9" customWidth="1"/>
    <col min="7992" max="7992" width="10.453125" customWidth="1"/>
    <col min="7993" max="7993" width="11.54296875" customWidth="1"/>
    <col min="7994" max="7994" width="10.54296875" customWidth="1"/>
    <col min="7995" max="7995" width="31.1796875" customWidth="1"/>
    <col min="7996" max="7996" width="25.54296875" customWidth="1"/>
    <col min="7997" max="7997" width="8.7265625" customWidth="1"/>
    <col min="7998" max="7998" width="24.81640625" customWidth="1"/>
    <col min="7999" max="7999" width="22.26953125" customWidth="1"/>
    <col min="8000" max="8000" width="11.1796875" customWidth="1"/>
    <col min="8001" max="8001" width="18.1796875" customWidth="1"/>
    <col min="8002" max="8002" width="8.7265625" customWidth="1"/>
    <col min="8003" max="8003" width="10.453125" customWidth="1"/>
    <col min="8004" max="8004" width="29" customWidth="1"/>
    <col min="8005" max="8005" width="15.26953125" customWidth="1"/>
    <col min="8006" max="8006" width="16.81640625" customWidth="1"/>
    <col min="8007" max="8007" width="11.54296875" customWidth="1"/>
    <col min="8008" max="8008" width="7" customWidth="1"/>
    <col min="8009" max="8009" width="17.26953125" customWidth="1"/>
    <col min="8010" max="8010" width="22.81640625" customWidth="1"/>
    <col min="8011" max="8011" width="14.54296875" customWidth="1"/>
    <col min="8012" max="8012" width="9.1796875" customWidth="1"/>
    <col min="8013" max="8013" width="40.81640625" customWidth="1"/>
    <col min="8014" max="8014" width="30.81640625" customWidth="1"/>
    <col min="8015" max="8015" width="12.453125" customWidth="1"/>
    <col min="8016" max="8016" width="18.453125" customWidth="1"/>
    <col min="8017" max="8017" width="23.54296875" customWidth="1"/>
    <col min="8018" max="8018" width="7.7265625" customWidth="1"/>
    <col min="8019" max="8019" width="15.26953125" customWidth="1"/>
    <col min="8020" max="8020" width="33.453125" customWidth="1"/>
    <col min="8021" max="8021" width="32.81640625" customWidth="1"/>
    <col min="8022" max="8022" width="15.81640625" customWidth="1"/>
    <col min="8023" max="8023" width="12.1796875" customWidth="1"/>
    <col min="8024" max="8024" width="21.1796875" customWidth="1"/>
    <col min="8025" max="8025" width="8.54296875" customWidth="1"/>
    <col min="8026" max="8026" width="30.1796875" customWidth="1"/>
    <col min="8027" max="8027" width="10.453125" customWidth="1"/>
    <col min="8028" max="8028" width="19.453125" customWidth="1"/>
    <col min="8029" max="8029" width="16.1796875" customWidth="1"/>
    <col min="8030" max="8030" width="28.81640625" customWidth="1"/>
    <col min="8031" max="8031" width="13.7265625" customWidth="1"/>
    <col min="8032" max="8032" width="13.453125" customWidth="1"/>
    <col min="8033" max="8033" width="18.1796875" customWidth="1"/>
    <col min="8034" max="8034" width="13.7265625" customWidth="1"/>
    <col min="8035" max="8035" width="19.453125" customWidth="1"/>
    <col min="8036" max="8036" width="11.7265625" customWidth="1"/>
    <col min="8037" max="8037" width="19.81640625" customWidth="1"/>
    <col min="8038" max="8038" width="17" customWidth="1"/>
    <col min="8039" max="8039" width="13.26953125" customWidth="1"/>
    <col min="8040" max="8040" width="8.453125" customWidth="1"/>
    <col min="8041" max="8041" width="11.54296875" customWidth="1"/>
    <col min="8042" max="8042" width="13.26953125" customWidth="1"/>
    <col min="8043" max="8043" width="12.26953125" customWidth="1"/>
    <col min="8044" max="8044" width="17.453125" customWidth="1"/>
    <col min="8045" max="8045" width="27.26953125" customWidth="1"/>
    <col min="8046" max="8046" width="11.26953125" customWidth="1"/>
    <col min="8047" max="8047" width="26.1796875" customWidth="1"/>
    <col min="8048" max="8048" width="22" customWidth="1"/>
    <col min="8049" max="8049" width="7" customWidth="1"/>
    <col min="8050" max="8050" width="8" customWidth="1"/>
    <col min="8051" max="8051" width="16.1796875" customWidth="1"/>
    <col min="8052" max="8052" width="19.7265625" customWidth="1"/>
    <col min="8053" max="8053" width="25.7265625" customWidth="1"/>
    <col min="8054" max="8054" width="30.26953125" customWidth="1"/>
    <col min="8055" max="8055" width="30.54296875" customWidth="1"/>
    <col min="8056" max="8056" width="39.26953125" customWidth="1"/>
    <col min="8057" max="8057" width="13.7265625" customWidth="1"/>
    <col min="8058" max="8058" width="10.54296875" customWidth="1"/>
    <col min="8059" max="8059" width="24.26953125" customWidth="1"/>
    <col min="8060" max="8060" width="32.26953125" customWidth="1"/>
    <col min="8061" max="8061" width="25.26953125" customWidth="1"/>
    <col min="8062" max="8062" width="30.1796875" customWidth="1"/>
    <col min="8063" max="8063" width="26.453125" customWidth="1"/>
    <col min="8064" max="8064" width="18.7265625" customWidth="1"/>
    <col min="8065" max="8065" width="10.7265625" customWidth="1"/>
    <col min="8066" max="8066" width="12.81640625" customWidth="1"/>
    <col min="8067" max="8067" width="15.54296875" customWidth="1"/>
    <col min="8068" max="8068" width="7" customWidth="1"/>
    <col min="8069" max="8069" width="26" customWidth="1"/>
    <col min="8070" max="8070" width="13.7265625" customWidth="1"/>
    <col min="8071" max="8071" width="11.7265625" customWidth="1"/>
    <col min="8072" max="8072" width="12.7265625" customWidth="1"/>
    <col min="8073" max="8073" width="26.26953125" customWidth="1"/>
    <col min="8074" max="8074" width="25.1796875" customWidth="1"/>
    <col min="8075" max="8075" width="9.7265625" customWidth="1"/>
    <col min="8076" max="8076" width="20.1796875" customWidth="1"/>
    <col min="8077" max="8077" width="13.7265625" customWidth="1"/>
    <col min="8078" max="8078" width="33.453125" customWidth="1"/>
    <col min="8079" max="8079" width="16.453125" customWidth="1"/>
    <col min="8080" max="8080" width="16.54296875" customWidth="1"/>
    <col min="8081" max="8081" width="14.7265625" customWidth="1"/>
    <col min="8082" max="8082" width="20.26953125" customWidth="1"/>
    <col min="8083" max="8083" width="17" customWidth="1"/>
    <col min="8084" max="8084" width="13.26953125" customWidth="1"/>
    <col min="8085" max="8085" width="32.1796875" customWidth="1"/>
    <col min="8086" max="8086" width="11.26953125" customWidth="1"/>
    <col min="8087" max="8087" width="29.26953125" customWidth="1"/>
    <col min="8088" max="8088" width="27" customWidth="1"/>
    <col min="8089" max="8089" width="28.26953125" customWidth="1"/>
    <col min="8090" max="8090" width="34.26953125" customWidth="1"/>
    <col min="8091" max="8091" width="24.81640625" customWidth="1"/>
    <col min="8092" max="8092" width="25.81640625" customWidth="1"/>
    <col min="8093" max="8093" width="27.453125" customWidth="1"/>
    <col min="8094" max="8094" width="22.26953125" customWidth="1"/>
    <col min="8095" max="8095" width="7" customWidth="1"/>
    <col min="8096" max="8096" width="22" customWidth="1"/>
    <col min="8097" max="8097" width="18.54296875" customWidth="1"/>
    <col min="8098" max="8098" width="32.1796875" customWidth="1"/>
    <col min="8099" max="8099" width="16.7265625" customWidth="1"/>
    <col min="8100" max="8100" width="30.1796875" customWidth="1"/>
    <col min="8101" max="8101" width="8.7265625" customWidth="1"/>
    <col min="8102" max="8102" width="14.1796875" customWidth="1"/>
    <col min="8103" max="8103" width="21.7265625" customWidth="1"/>
    <col min="8104" max="8104" width="30.26953125" customWidth="1"/>
    <col min="8105" max="8105" width="19.7265625" customWidth="1"/>
    <col min="8106" max="8106" width="28.453125" customWidth="1"/>
    <col min="8107" max="8107" width="13.54296875" customWidth="1"/>
    <col min="8108" max="8108" width="20.54296875" customWidth="1"/>
    <col min="8109" max="8109" width="32.26953125" customWidth="1"/>
    <col min="8110" max="8111" width="27.453125" customWidth="1"/>
    <col min="8112" max="8112" width="22.54296875" customWidth="1"/>
    <col min="8113" max="8113" width="7.26953125" customWidth="1"/>
    <col min="8114" max="8114" width="14.1796875" customWidth="1"/>
    <col min="8115" max="8115" width="14.26953125" customWidth="1"/>
    <col min="8116" max="8116" width="21" customWidth="1"/>
    <col min="8117" max="8117" width="19.7265625" customWidth="1"/>
    <col min="8118" max="8118" width="9.7265625" customWidth="1"/>
    <col min="8119" max="8119" width="29.7265625" customWidth="1"/>
    <col min="8120" max="8120" width="14.1796875" customWidth="1"/>
    <col min="8121" max="8121" width="24.54296875" customWidth="1"/>
    <col min="8122" max="8122" width="17.453125" customWidth="1"/>
    <col min="8123" max="8123" width="33.1796875" customWidth="1"/>
    <col min="8124" max="8124" width="13.26953125" customWidth="1"/>
    <col min="8125" max="8125" width="14.81640625" customWidth="1"/>
    <col min="8126" max="8126" width="13.26953125" customWidth="1"/>
    <col min="8127" max="8127" width="15.81640625" customWidth="1"/>
    <col min="8128" max="8128" width="24.26953125" customWidth="1"/>
    <col min="8129" max="8129" width="28.7265625" customWidth="1"/>
    <col min="8130" max="8130" width="21.1796875" customWidth="1"/>
    <col min="8131" max="8131" width="13.26953125" customWidth="1"/>
    <col min="8132" max="8132" width="21.81640625" customWidth="1"/>
    <col min="8133" max="8133" width="27.54296875" customWidth="1"/>
    <col min="8134" max="8134" width="26.453125" customWidth="1"/>
    <col min="8135" max="8135" width="12.81640625" customWidth="1"/>
    <col min="8136" max="8136" width="24.81640625" customWidth="1"/>
    <col min="8137" max="8137" width="12.7265625" customWidth="1"/>
    <col min="8138" max="8138" width="18" customWidth="1"/>
    <col min="8139" max="8139" width="12.54296875" customWidth="1"/>
    <col min="8140" max="8140" width="13.453125" customWidth="1"/>
    <col min="8141" max="8141" width="15.54296875" customWidth="1"/>
    <col min="8142" max="8142" width="8" customWidth="1"/>
    <col min="8143" max="8143" width="14" customWidth="1"/>
    <col min="8144" max="8144" width="20.1796875" customWidth="1"/>
    <col min="8145" max="8145" width="23.26953125" customWidth="1"/>
    <col min="8146" max="8146" width="31.1796875" customWidth="1"/>
    <col min="8147" max="8147" width="22.1796875" customWidth="1"/>
    <col min="8148" max="8148" width="28.54296875" customWidth="1"/>
    <col min="8149" max="8149" width="13.7265625" customWidth="1"/>
    <col min="8150" max="8150" width="14.26953125" customWidth="1"/>
    <col min="8151" max="8151" width="23.81640625" customWidth="1"/>
    <col min="8152" max="8152" width="20.26953125" customWidth="1"/>
    <col min="8153" max="8153" width="12.54296875" customWidth="1"/>
    <col min="8154" max="8154" width="22.26953125" customWidth="1"/>
    <col min="8155" max="8155" width="28.1796875" customWidth="1"/>
    <col min="8156" max="8156" width="27.1796875" customWidth="1"/>
    <col min="8157" max="8157" width="20.54296875" customWidth="1"/>
    <col min="8158" max="8158" width="19.7265625" customWidth="1"/>
    <col min="8159" max="8159" width="25.81640625" customWidth="1"/>
    <col min="8160" max="8160" width="21.81640625" customWidth="1"/>
    <col min="8161" max="8161" width="19.7265625" customWidth="1"/>
    <col min="8162" max="8162" width="13.81640625" customWidth="1"/>
    <col min="8163" max="8163" width="27.7265625" customWidth="1"/>
    <col min="8164" max="8164" width="10.81640625" customWidth="1"/>
    <col min="8165" max="8165" width="12.26953125" customWidth="1"/>
    <col min="8166" max="8166" width="16.7265625" customWidth="1"/>
    <col min="8167" max="8167" width="28.81640625" customWidth="1"/>
    <col min="8168" max="8168" width="15.81640625" customWidth="1"/>
    <col min="8169" max="8169" width="28.7265625" customWidth="1"/>
    <col min="8170" max="8170" width="27.7265625" customWidth="1"/>
    <col min="8171" max="8171" width="30.453125" customWidth="1"/>
    <col min="8172" max="8172" width="15.7265625" customWidth="1"/>
    <col min="8173" max="8173" width="19.1796875" customWidth="1"/>
    <col min="8174" max="8174" width="12" customWidth="1"/>
    <col min="8175" max="8175" width="19.453125" customWidth="1"/>
    <col min="8176" max="8176" width="11.453125" customWidth="1"/>
    <col min="8177" max="8177" width="25" customWidth="1"/>
    <col min="8178" max="8178" width="34.1796875" customWidth="1"/>
    <col min="8179" max="8179" width="13.1796875" customWidth="1"/>
    <col min="8180" max="8180" width="15.453125" customWidth="1"/>
    <col min="8181" max="8181" width="23" customWidth="1"/>
    <col min="8182" max="8182" width="26.453125" customWidth="1"/>
    <col min="8183" max="8183" width="25.7265625" customWidth="1"/>
    <col min="8184" max="8184" width="19" customWidth="1"/>
    <col min="8185" max="8185" width="17" customWidth="1"/>
    <col min="8186" max="8186" width="12.26953125" customWidth="1"/>
    <col min="8187" max="8187" width="16.54296875" customWidth="1"/>
    <col min="8188" max="8188" width="14" customWidth="1"/>
    <col min="8189" max="8189" width="20.26953125" customWidth="1"/>
    <col min="8190" max="8190" width="12.81640625" customWidth="1"/>
    <col min="8191" max="8191" width="20.453125" customWidth="1"/>
    <col min="8192" max="8192" width="15.26953125" customWidth="1"/>
    <col min="8193" max="8193" width="22.81640625" customWidth="1"/>
    <col min="8194" max="8194" width="22.26953125" customWidth="1"/>
    <col min="8195" max="8195" width="21" customWidth="1"/>
    <col min="8196" max="8196" width="27.453125" customWidth="1"/>
    <col min="8197" max="8197" width="17.453125" customWidth="1"/>
    <col min="8198" max="8198" width="36" customWidth="1"/>
    <col min="8199" max="8199" width="24.54296875" customWidth="1"/>
    <col min="8200" max="8200" width="16.26953125" customWidth="1"/>
    <col min="8201" max="8201" width="22" customWidth="1"/>
    <col min="8202" max="8202" width="15.81640625" customWidth="1"/>
    <col min="8203" max="8203" width="29.7265625" customWidth="1"/>
    <col min="8204" max="8204" width="16.81640625" customWidth="1"/>
    <col min="8205" max="8205" width="29.453125" customWidth="1"/>
    <col min="8206" max="8206" width="14.7265625" customWidth="1"/>
    <col min="8207" max="8207" width="16" customWidth="1"/>
    <col min="8208" max="8208" width="19" customWidth="1"/>
    <col min="8209" max="8209" width="15.1796875" customWidth="1"/>
    <col min="8210" max="8210" width="17.453125" customWidth="1"/>
    <col min="8211" max="8211" width="26.81640625" customWidth="1"/>
    <col min="8212" max="8212" width="19.54296875" customWidth="1"/>
    <col min="8213" max="8213" width="35.26953125" customWidth="1"/>
    <col min="8214" max="8214" width="18.54296875" customWidth="1"/>
    <col min="8215" max="8215" width="38.26953125" customWidth="1"/>
    <col min="8216" max="8216" width="35.26953125" customWidth="1"/>
    <col min="8217" max="8217" width="25.54296875" customWidth="1"/>
    <col min="8218" max="8218" width="16" customWidth="1"/>
    <col min="8219" max="8219" width="23.453125" customWidth="1"/>
    <col min="8220" max="8220" width="20" customWidth="1"/>
    <col min="8221" max="8221" width="25.1796875" customWidth="1"/>
    <col min="8222" max="8222" width="29.7265625" customWidth="1"/>
    <col min="8223" max="8223" width="11.26953125" customWidth="1"/>
    <col min="8224" max="8224" width="21.453125" customWidth="1"/>
    <col min="8225" max="8225" width="35.26953125" customWidth="1"/>
    <col min="8226" max="8226" width="18.81640625" customWidth="1"/>
    <col min="8227" max="8227" width="29.453125" customWidth="1"/>
    <col min="8228" max="8228" width="16.453125" customWidth="1"/>
    <col min="8229" max="8229" width="33.1796875" customWidth="1"/>
    <col min="8230" max="8230" width="17.81640625" customWidth="1"/>
    <col min="8231" max="8231" width="33.1796875" customWidth="1"/>
    <col min="8232" max="8232" width="17.453125" customWidth="1"/>
    <col min="8233" max="8233" width="24.1796875" customWidth="1"/>
    <col min="8234" max="8234" width="37.26953125" customWidth="1"/>
    <col min="8235" max="8235" width="13.453125" customWidth="1"/>
    <col min="8236" max="8236" width="31.7265625" customWidth="1"/>
    <col min="8237" max="8237" width="33" customWidth="1"/>
    <col min="8238" max="8238" width="22.81640625" customWidth="1"/>
    <col min="8239" max="8239" width="10.7265625" customWidth="1"/>
    <col min="8240" max="8240" width="16.453125" customWidth="1"/>
    <col min="8241" max="8241" width="14" customWidth="1"/>
    <col min="8242" max="8242" width="15.7265625" customWidth="1"/>
    <col min="8243" max="8243" width="15" customWidth="1"/>
    <col min="8244" max="8244" width="20.54296875" customWidth="1"/>
    <col min="8245" max="8245" width="20" customWidth="1"/>
    <col min="8246" max="8246" width="16.453125" customWidth="1"/>
    <col min="8247" max="8247" width="12.54296875" customWidth="1"/>
    <col min="8248" max="8248" width="20" customWidth="1"/>
    <col min="8249" max="8249" width="16.7265625" customWidth="1"/>
    <col min="8250" max="8250" width="15.7265625" customWidth="1"/>
    <col min="8251" max="8251" width="17.453125" customWidth="1"/>
    <col min="8252" max="8252" width="14.7265625" customWidth="1"/>
    <col min="8253" max="8253" width="12.26953125" customWidth="1"/>
    <col min="8254" max="8254" width="26.1796875" customWidth="1"/>
    <col min="8255" max="8255" width="19" customWidth="1"/>
    <col min="8256" max="8256" width="15.1796875" customWidth="1"/>
    <col min="8257" max="8257" width="20.26953125" customWidth="1"/>
    <col min="8258" max="8258" width="14.54296875" customWidth="1"/>
    <col min="8259" max="8259" width="27.7265625" customWidth="1"/>
    <col min="8260" max="8260" width="24.81640625" customWidth="1"/>
    <col min="8261" max="8261" width="20.54296875" customWidth="1"/>
    <col min="8262" max="8262" width="31.453125" customWidth="1"/>
    <col min="8263" max="8263" width="14.81640625" customWidth="1"/>
    <col min="8264" max="8264" width="28.1796875" customWidth="1"/>
    <col min="8265" max="8265" width="22" customWidth="1"/>
    <col min="8266" max="8266" width="16.453125" customWidth="1"/>
    <col min="8267" max="8267" width="15.81640625" customWidth="1"/>
    <col min="8268" max="8268" width="28.453125" customWidth="1"/>
    <col min="8269" max="8269" width="26.26953125" customWidth="1"/>
    <col min="8270" max="8270" width="28.1796875" customWidth="1"/>
    <col min="8271" max="8271" width="24.81640625" customWidth="1"/>
    <col min="8272" max="8272" width="17.453125" customWidth="1"/>
    <col min="8273" max="8273" width="16.7265625" customWidth="1"/>
    <col min="8274" max="8274" width="9" customWidth="1"/>
    <col min="8275" max="8275" width="15" customWidth="1"/>
    <col min="8276" max="8276" width="28" customWidth="1"/>
    <col min="8277" max="8277" width="20" customWidth="1"/>
    <col min="8278" max="8278" width="25.54296875" customWidth="1"/>
    <col min="8279" max="8279" width="35.26953125" customWidth="1"/>
    <col min="8280" max="8280" width="21.7265625" customWidth="1"/>
    <col min="8281" max="8281" width="9" customWidth="1"/>
    <col min="8282" max="8282" width="19.1796875" customWidth="1"/>
    <col min="8283" max="8283" width="26.453125" customWidth="1"/>
    <col min="8284" max="8284" width="28" customWidth="1"/>
    <col min="8285" max="8285" width="17.54296875" customWidth="1"/>
    <col min="8286" max="8286" width="32.54296875" customWidth="1"/>
    <col min="8287" max="8287" width="28.453125" customWidth="1"/>
    <col min="8288" max="8288" width="28.54296875" customWidth="1"/>
    <col min="8289" max="8289" width="18.1796875" customWidth="1"/>
    <col min="8290" max="8290" width="37.54296875" customWidth="1"/>
    <col min="8291" max="8291" width="7.26953125" customWidth="1"/>
    <col min="8292" max="8292" width="22.7265625" customWidth="1"/>
    <col min="8293" max="8293" width="25.1796875" customWidth="1"/>
    <col min="8294" max="8294" width="18.1796875" customWidth="1"/>
    <col min="8295" max="8295" width="27.54296875" customWidth="1"/>
    <col min="8296" max="8296" width="15.26953125" customWidth="1"/>
    <col min="8297" max="8297" width="7" customWidth="1"/>
    <col min="8298" max="8298" width="24.81640625" customWidth="1"/>
    <col min="8299" max="8299" width="21.54296875" customWidth="1"/>
    <col min="8300" max="8300" width="23.81640625" customWidth="1"/>
    <col min="8301" max="8301" width="33.1796875" customWidth="1"/>
    <col min="8302" max="8302" width="12.453125" customWidth="1"/>
    <col min="8303" max="8303" width="12.81640625" customWidth="1"/>
    <col min="8304" max="8304" width="22.7265625" customWidth="1"/>
    <col min="8305" max="8305" width="26.81640625" customWidth="1"/>
    <col min="8306" max="8306" width="14.453125" customWidth="1"/>
    <col min="8307" max="8307" width="22.7265625" customWidth="1"/>
    <col min="8308" max="8308" width="12.1796875" customWidth="1"/>
    <col min="8309" max="8309" width="8.7265625" customWidth="1"/>
    <col min="8310" max="8310" width="24.1796875" customWidth="1"/>
    <col min="8311" max="8311" width="24.453125" customWidth="1"/>
    <col min="8312" max="8312" width="12.1796875" customWidth="1"/>
    <col min="8313" max="8313" width="23.1796875" customWidth="1"/>
    <col min="8314" max="8314" width="30.7265625" customWidth="1"/>
    <col min="8315" max="8315" width="13.26953125" customWidth="1"/>
    <col min="8316" max="8316" width="14" customWidth="1"/>
    <col min="8317" max="8317" width="20" customWidth="1"/>
    <col min="8318" max="8318" width="15.453125" customWidth="1"/>
    <col min="8319" max="8319" width="16.1796875" customWidth="1"/>
    <col min="8320" max="8320" width="8.7265625" customWidth="1"/>
    <col min="8321" max="8321" width="20.81640625" customWidth="1"/>
    <col min="8322" max="8322" width="32" customWidth="1"/>
    <col min="8323" max="8323" width="13.7265625" customWidth="1"/>
    <col min="8324" max="8324" width="13.26953125" customWidth="1"/>
    <col min="8325" max="8325" width="10.54296875" customWidth="1"/>
    <col min="8326" max="8326" width="13.7265625" customWidth="1"/>
    <col min="8327" max="8327" width="8.453125" customWidth="1"/>
    <col min="8328" max="8328" width="9" customWidth="1"/>
    <col min="8329" max="8329" width="18.81640625" customWidth="1"/>
    <col min="8330" max="8330" width="18.26953125" customWidth="1"/>
    <col min="8331" max="8331" width="11.1796875" customWidth="1"/>
    <col min="8332" max="8332" width="11.81640625" customWidth="1"/>
    <col min="8333" max="8333" width="25.54296875" customWidth="1"/>
    <col min="8334" max="8334" width="10" customWidth="1"/>
    <col min="8335" max="8335" width="16.26953125" customWidth="1"/>
    <col min="8336" max="8336" width="14.26953125" customWidth="1"/>
    <col min="8337" max="8337" width="12.1796875" customWidth="1"/>
    <col min="8338" max="8338" width="19.54296875" customWidth="1"/>
    <col min="8339" max="8339" width="25.54296875" customWidth="1"/>
    <col min="8340" max="8340" width="30.26953125" customWidth="1"/>
    <col min="8341" max="8341" width="19.1796875" customWidth="1"/>
    <col min="8342" max="8342" width="32.453125" customWidth="1"/>
    <col min="8343" max="8343" width="16.7265625" customWidth="1"/>
    <col min="8344" max="8344" width="18.1796875" customWidth="1"/>
    <col min="8345" max="8345" width="17.81640625" customWidth="1"/>
    <col min="8346" max="8346" width="18.1796875" customWidth="1"/>
    <col min="8347" max="8347" width="18.7265625" customWidth="1"/>
    <col min="8348" max="8348" width="9" customWidth="1"/>
    <col min="8349" max="8349" width="14.1796875" customWidth="1"/>
    <col min="8350" max="8350" width="27.81640625" customWidth="1"/>
    <col min="8351" max="8351" width="39" customWidth="1"/>
    <col min="8352" max="8352" width="21.453125" customWidth="1"/>
    <col min="8353" max="8353" width="32.1796875" customWidth="1"/>
    <col min="8354" max="8354" width="16.7265625" customWidth="1"/>
    <col min="8355" max="8355" width="18.453125" customWidth="1"/>
    <col min="8356" max="8356" width="24.1796875" customWidth="1"/>
    <col min="8357" max="8357" width="31.81640625" customWidth="1"/>
    <col min="8358" max="8358" width="29.26953125" customWidth="1"/>
    <col min="8359" max="8359" width="16.26953125" customWidth="1"/>
    <col min="8360" max="8360" width="30" customWidth="1"/>
    <col min="8361" max="8361" width="9" customWidth="1"/>
    <col min="8362" max="8362" width="17.26953125" customWidth="1"/>
    <col min="8363" max="8363" width="8" customWidth="1"/>
    <col min="8364" max="8364" width="21.1796875" customWidth="1"/>
    <col min="8365" max="8365" width="17" customWidth="1"/>
    <col min="8366" max="8366" width="9.1796875" customWidth="1"/>
    <col min="8367" max="8367" width="40.54296875" customWidth="1"/>
    <col min="8368" max="8368" width="11.453125" customWidth="1"/>
    <col min="8369" max="8369" width="10.7265625" customWidth="1"/>
    <col min="8370" max="8370" width="39.1796875" customWidth="1"/>
    <col min="8371" max="8371" width="15.1796875" customWidth="1"/>
    <col min="8372" max="8372" width="11" customWidth="1"/>
    <col min="8373" max="8373" width="17.453125" customWidth="1"/>
    <col min="8374" max="8374" width="22.81640625" customWidth="1"/>
    <col min="8375" max="8375" width="20.7265625" customWidth="1"/>
    <col min="8376" max="8376" width="8" customWidth="1"/>
    <col min="8377" max="8377" width="18.26953125" customWidth="1"/>
    <col min="8378" max="8378" width="13.26953125" customWidth="1"/>
    <col min="8379" max="8379" width="22.1796875" customWidth="1"/>
    <col min="8380" max="8380" width="13.81640625" customWidth="1"/>
    <col min="8381" max="8381" width="9.26953125" customWidth="1"/>
    <col min="8382" max="8382" width="9.54296875" customWidth="1"/>
    <col min="8383" max="8383" width="8" customWidth="1"/>
    <col min="8384" max="8384" width="13.453125" customWidth="1"/>
    <col min="8385" max="8385" width="12" customWidth="1"/>
    <col min="8386" max="8386" width="15" customWidth="1"/>
    <col min="8387" max="8387" width="7" customWidth="1"/>
    <col min="8388" max="8388" width="18.54296875" customWidth="1"/>
    <col min="8389" max="8389" width="8" customWidth="1"/>
    <col min="8390" max="8390" width="22.7265625" customWidth="1"/>
    <col min="8391" max="8391" width="20.1796875" customWidth="1"/>
    <col min="8392" max="8392" width="19.26953125" customWidth="1"/>
    <col min="8393" max="8393" width="8" customWidth="1"/>
    <col min="8394" max="8394" width="13.26953125" customWidth="1"/>
    <col min="8395" max="8395" width="38.26953125" customWidth="1"/>
    <col min="8396" max="8396" width="7" customWidth="1"/>
    <col min="8397" max="8397" width="15.1796875" customWidth="1"/>
    <col min="8398" max="8398" width="21" customWidth="1"/>
    <col min="8399" max="8399" width="13.81640625" customWidth="1"/>
    <col min="8400" max="8400" width="12.453125" customWidth="1"/>
    <col min="8401" max="8401" width="36.54296875" customWidth="1"/>
    <col min="8402" max="8402" width="20.453125" customWidth="1"/>
    <col min="8403" max="8403" width="16.7265625" customWidth="1"/>
    <col min="8404" max="8404" width="33.26953125" customWidth="1"/>
    <col min="8405" max="8405" width="21.453125" customWidth="1"/>
    <col min="8406" max="8406" width="18.453125" customWidth="1"/>
    <col min="8407" max="8407" width="27" customWidth="1"/>
    <col min="8408" max="8408" width="20.26953125" customWidth="1"/>
    <col min="8409" max="8409" width="17.26953125" customWidth="1"/>
    <col min="8410" max="8410" width="24.81640625" customWidth="1"/>
    <col min="8411" max="8411" width="16.81640625" customWidth="1"/>
    <col min="8412" max="8412" width="9" customWidth="1"/>
    <col min="8413" max="8413" width="25.1796875" customWidth="1"/>
    <col min="8414" max="8414" width="26.453125" customWidth="1"/>
    <col min="8415" max="8415" width="13.26953125" customWidth="1"/>
    <col min="8416" max="8416" width="8" customWidth="1"/>
    <col min="8417" max="8417" width="30.7265625" customWidth="1"/>
    <col min="8418" max="8418" width="29.81640625" customWidth="1"/>
    <col min="8419" max="8419" width="26.81640625" customWidth="1"/>
    <col min="8420" max="8420" width="8" customWidth="1"/>
    <col min="8421" max="8421" width="23.7265625" customWidth="1"/>
    <col min="8422" max="8422" width="20.453125" customWidth="1"/>
    <col min="8423" max="8423" width="9.1796875" customWidth="1"/>
    <col min="8424" max="8424" width="12" customWidth="1"/>
    <col min="8425" max="8425" width="22.453125" customWidth="1"/>
    <col min="8426" max="8426" width="10" customWidth="1"/>
    <col min="8427" max="8427" width="8" customWidth="1"/>
    <col min="8428" max="8428" width="18.453125" customWidth="1"/>
    <col min="8429" max="8429" width="14" customWidth="1"/>
    <col min="8430" max="8430" width="11.26953125" customWidth="1"/>
    <col min="8431" max="8431" width="22" customWidth="1"/>
    <col min="8432" max="8432" width="21" customWidth="1"/>
    <col min="8433" max="8433" width="16.453125" customWidth="1"/>
    <col min="8434" max="8434" width="33.1796875" customWidth="1"/>
    <col min="8435" max="8435" width="20.81640625" customWidth="1"/>
    <col min="8436" max="8436" width="17.7265625" customWidth="1"/>
    <col min="8437" max="8437" width="27.7265625" customWidth="1"/>
    <col min="8438" max="8438" width="15.26953125" customWidth="1"/>
    <col min="8439" max="8439" width="12.81640625" customWidth="1"/>
    <col min="8440" max="8440" width="10.54296875" customWidth="1"/>
    <col min="8441" max="8441" width="20.81640625" customWidth="1"/>
    <col min="8442" max="8442" width="24.453125" customWidth="1"/>
    <col min="8443" max="8443" width="26.54296875" customWidth="1"/>
    <col min="8444" max="8444" width="19.1796875" customWidth="1"/>
    <col min="8445" max="8445" width="25.7265625" customWidth="1"/>
    <col min="8446" max="8446" width="16.81640625" customWidth="1"/>
    <col min="8447" max="8447" width="27.453125" customWidth="1"/>
    <col min="8448" max="8448" width="20.54296875" customWidth="1"/>
    <col min="8449" max="8449" width="36.81640625" customWidth="1"/>
    <col min="8450" max="8450" width="22.7265625" customWidth="1"/>
    <col min="8451" max="8451" width="18.7265625" customWidth="1"/>
    <col min="8452" max="8452" width="17.453125" customWidth="1"/>
    <col min="8453" max="8453" width="22.26953125" customWidth="1"/>
    <col min="8454" max="8454" width="32.1796875" customWidth="1"/>
    <col min="8455" max="8455" width="11.81640625" customWidth="1"/>
    <col min="8456" max="8456" width="15.26953125" customWidth="1"/>
    <col min="8457" max="8457" width="24" customWidth="1"/>
    <col min="8458" max="8458" width="30.26953125" customWidth="1"/>
    <col min="8459" max="8459" width="17.81640625" customWidth="1"/>
    <col min="8460" max="8460" width="27.453125" customWidth="1"/>
    <col min="8461" max="8461" width="26.7265625" customWidth="1"/>
    <col min="8462" max="8462" width="15.81640625" customWidth="1"/>
    <col min="8463" max="8463" width="15" customWidth="1"/>
    <col min="8464" max="8464" width="37.1796875" customWidth="1"/>
    <col min="8465" max="8465" width="22" customWidth="1"/>
    <col min="8466" max="8466" width="20" customWidth="1"/>
    <col min="8467" max="8467" width="22.453125" customWidth="1"/>
    <col min="8468" max="8468" width="21.81640625" customWidth="1"/>
    <col min="8469" max="8469" width="35.453125" customWidth="1"/>
    <col min="8470" max="8470" width="15.26953125" customWidth="1"/>
    <col min="8471" max="8471" width="8" customWidth="1"/>
    <col min="8472" max="8472" width="15" customWidth="1"/>
    <col min="8473" max="8473" width="31.81640625" customWidth="1"/>
    <col min="8474" max="8474" width="22.7265625" customWidth="1"/>
    <col min="8475" max="8475" width="17.54296875" customWidth="1"/>
    <col min="8476" max="8476" width="16.26953125" customWidth="1"/>
    <col min="8477" max="8477" width="13.54296875" customWidth="1"/>
    <col min="8478" max="8478" width="9" customWidth="1"/>
    <col min="8479" max="8479" width="21.1796875" customWidth="1"/>
    <col min="8480" max="8480" width="19" customWidth="1"/>
    <col min="8481" max="8481" width="16.453125" customWidth="1"/>
    <col min="8482" max="8482" width="29.453125" customWidth="1"/>
    <col min="8483" max="8483" width="20.453125" customWidth="1"/>
    <col min="8484" max="8484" width="23.1796875" customWidth="1"/>
    <col min="8485" max="8485" width="31.1796875" customWidth="1"/>
    <col min="8486" max="8486" width="18.453125" customWidth="1"/>
    <col min="8487" max="8487" width="22.81640625" customWidth="1"/>
    <col min="8488" max="8488" width="16.7265625" customWidth="1"/>
    <col min="8489" max="8489" width="25.54296875" customWidth="1"/>
    <col min="8490" max="8490" width="30.26953125" customWidth="1"/>
    <col min="8491" max="8491" width="9.453125" customWidth="1"/>
    <col min="8492" max="8492" width="21" customWidth="1"/>
    <col min="8493" max="8493" width="13.453125" customWidth="1"/>
    <col min="8494" max="8494" width="18.81640625" customWidth="1"/>
    <col min="8495" max="8495" width="9.26953125" customWidth="1"/>
    <col min="8496" max="8496" width="25.26953125" customWidth="1"/>
    <col min="8497" max="8497" width="20.54296875" customWidth="1"/>
    <col min="8498" max="8498" width="31" customWidth="1"/>
    <col min="8499" max="8499" width="13.26953125" customWidth="1"/>
    <col min="8500" max="8500" width="18" customWidth="1"/>
    <col min="8501" max="8501" width="36" customWidth="1"/>
    <col min="8502" max="8502" width="20.81640625" customWidth="1"/>
    <col min="8503" max="8503" width="28.54296875" customWidth="1"/>
    <col min="8504" max="8504" width="26.26953125" customWidth="1"/>
    <col min="8505" max="8505" width="15.7265625" customWidth="1"/>
    <col min="8506" max="8506" width="17.7265625" customWidth="1"/>
    <col min="8507" max="8507" width="13.1796875" customWidth="1"/>
    <col min="8508" max="8508" width="19.81640625" customWidth="1"/>
    <col min="8509" max="8509" width="8.453125" customWidth="1"/>
    <col min="8510" max="8510" width="16.81640625" customWidth="1"/>
    <col min="8511" max="8512" width="8.7265625" customWidth="1"/>
    <col min="8513" max="8513" width="24.1796875" customWidth="1"/>
    <col min="8514" max="8514" width="26.7265625" customWidth="1"/>
    <col min="8515" max="8516" width="24.453125" customWidth="1"/>
    <col min="8517" max="8517" width="23.54296875" customWidth="1"/>
    <col min="8518" max="8518" width="31.54296875" customWidth="1"/>
    <col min="8519" max="8519" width="12.81640625" customWidth="1"/>
    <col min="8520" max="8520" width="11.7265625" customWidth="1"/>
    <col min="8521" max="8521" width="8.7265625" customWidth="1"/>
    <col min="8522" max="8522" width="30.54296875" customWidth="1"/>
    <col min="8523" max="8523" width="7" customWidth="1"/>
    <col min="8524" max="8524" width="12.54296875" customWidth="1"/>
    <col min="8525" max="8525" width="12.1796875" customWidth="1"/>
    <col min="8526" max="8526" width="24.1796875" customWidth="1"/>
    <col min="8527" max="8527" width="19.54296875" customWidth="1"/>
    <col min="8528" max="8528" width="18.1796875" customWidth="1"/>
    <col min="8529" max="8529" width="23.54296875" customWidth="1"/>
    <col min="8530" max="8530" width="13.81640625" customWidth="1"/>
    <col min="8531" max="8531" width="13.26953125" customWidth="1"/>
    <col min="8532" max="8532" width="10.81640625" customWidth="1"/>
    <col min="8533" max="8533" width="27.453125" customWidth="1"/>
    <col min="8534" max="8534" width="16.453125" customWidth="1"/>
    <col min="8535" max="8535" width="7.1796875" customWidth="1"/>
    <col min="8536" max="8536" width="26.453125" customWidth="1"/>
    <col min="8537" max="8537" width="36.7265625" customWidth="1"/>
    <col min="8538" max="8538" width="15.81640625" customWidth="1"/>
    <col min="8539" max="8539" width="24.26953125" customWidth="1"/>
    <col min="8540" max="8540" width="14.453125" customWidth="1"/>
    <col min="8541" max="8541" width="18.54296875" customWidth="1"/>
    <col min="8542" max="8542" width="28.7265625" customWidth="1"/>
    <col min="8543" max="8543" width="19.54296875" customWidth="1"/>
    <col min="8544" max="8544" width="30.1796875" customWidth="1"/>
    <col min="8545" max="8545" width="26.54296875" customWidth="1"/>
    <col min="8546" max="8546" width="34.7265625" customWidth="1"/>
    <col min="8547" max="8547" width="34.26953125" customWidth="1"/>
    <col min="8548" max="8548" width="32.1796875" customWidth="1"/>
    <col min="8549" max="8549" width="10.453125" customWidth="1"/>
    <col min="8550" max="8550" width="34.7265625" customWidth="1"/>
    <col min="8551" max="8551" width="38.26953125" customWidth="1"/>
    <col min="8552" max="8552" width="18.26953125" customWidth="1"/>
    <col min="8553" max="8553" width="26" customWidth="1"/>
    <col min="8554" max="8554" width="23.26953125" customWidth="1"/>
    <col min="8555" max="8555" width="23" customWidth="1"/>
    <col min="8556" max="8556" width="14.54296875" customWidth="1"/>
    <col min="8557" max="8557" width="20.453125" customWidth="1"/>
    <col min="8558" max="8558" width="20.54296875" customWidth="1"/>
    <col min="8559" max="8559" width="21.453125" customWidth="1"/>
    <col min="8560" max="8560" width="15.7265625" customWidth="1"/>
    <col min="8561" max="8561" width="34.26953125" customWidth="1"/>
    <col min="8562" max="8562" width="20.7265625" customWidth="1"/>
    <col min="8563" max="8563" width="26.54296875" customWidth="1"/>
    <col min="8564" max="8564" width="36.7265625" customWidth="1"/>
    <col min="8565" max="8565" width="8.81640625" customWidth="1"/>
    <col min="8566" max="8566" width="18.81640625" customWidth="1"/>
    <col min="8567" max="8567" width="24.26953125" customWidth="1"/>
    <col min="8568" max="8568" width="17.26953125" customWidth="1"/>
    <col min="8569" max="8569" width="20.81640625" customWidth="1"/>
    <col min="8570" max="8570" width="13.54296875" customWidth="1"/>
    <col min="8571" max="8571" width="19.54296875" customWidth="1"/>
    <col min="8572" max="8572" width="17.81640625" customWidth="1"/>
    <col min="8573" max="8573" width="15.26953125" customWidth="1"/>
    <col min="8574" max="8574" width="24.7265625" customWidth="1"/>
    <col min="8575" max="8575" width="22.1796875" customWidth="1"/>
    <col min="8576" max="8576" width="20.453125" customWidth="1"/>
    <col min="8577" max="8577" width="29.453125" customWidth="1"/>
    <col min="8578" max="8578" width="18" customWidth="1"/>
    <col min="8579" max="8579" width="25.26953125" customWidth="1"/>
    <col min="8580" max="8580" width="24.81640625" customWidth="1"/>
    <col min="8581" max="8581" width="12.26953125" customWidth="1"/>
    <col min="8582" max="8582" width="19.1796875" customWidth="1"/>
    <col min="8583" max="8583" width="8" customWidth="1"/>
    <col min="8584" max="8584" width="26.1796875" customWidth="1"/>
    <col min="8585" max="8585" width="18.81640625" customWidth="1"/>
    <col min="8586" max="8586" width="24.54296875" customWidth="1"/>
    <col min="8587" max="8587" width="23.54296875" customWidth="1"/>
    <col min="8588" max="8588" width="23.81640625" customWidth="1"/>
    <col min="8589" max="8589" width="15.81640625" customWidth="1"/>
    <col min="8590" max="8590" width="7" customWidth="1"/>
    <col min="8591" max="8591" width="32.7265625" customWidth="1"/>
    <col min="8592" max="8592" width="20.7265625" customWidth="1"/>
    <col min="8593" max="8593" width="15.81640625" customWidth="1"/>
    <col min="8594" max="8594" width="9.81640625" customWidth="1"/>
    <col min="8595" max="8595" width="22.26953125" customWidth="1"/>
    <col min="8596" max="8596" width="18.81640625" customWidth="1"/>
    <col min="8597" max="8597" width="26.54296875" customWidth="1"/>
    <col min="8598" max="8598" width="8.54296875" customWidth="1"/>
    <col min="8599" max="8599" width="29.453125" customWidth="1"/>
    <col min="8600" max="8600" width="19.7265625" customWidth="1"/>
    <col min="8601" max="8601" width="10.81640625" customWidth="1"/>
    <col min="8602" max="8602" width="18.81640625" customWidth="1"/>
    <col min="8603" max="8603" width="21" customWidth="1"/>
    <col min="8604" max="8604" width="28.81640625" customWidth="1"/>
    <col min="8605" max="8605" width="29.7265625" customWidth="1"/>
    <col min="8606" max="8606" width="38" customWidth="1"/>
    <col min="8607" max="8607" width="41.54296875" customWidth="1"/>
    <col min="8608" max="8608" width="39.26953125" customWidth="1"/>
    <col min="8609" max="8609" width="26.54296875" customWidth="1"/>
    <col min="8610" max="8610" width="11.453125" customWidth="1"/>
    <col min="8611" max="8611" width="20.81640625" customWidth="1"/>
    <col min="8612" max="8612" width="17.81640625" customWidth="1"/>
    <col min="8613" max="8613" width="10.81640625" customWidth="1"/>
    <col min="8614" max="8614" width="15.1796875" customWidth="1"/>
    <col min="8615" max="8615" width="16.1796875" customWidth="1"/>
    <col min="8616" max="8616" width="20.1796875" customWidth="1"/>
    <col min="8617" max="8617" width="16.26953125" customWidth="1"/>
    <col min="8618" max="8618" width="12.1796875" customWidth="1"/>
    <col min="8619" max="8619" width="17.81640625" customWidth="1"/>
    <col min="8620" max="8620" width="26.1796875" customWidth="1"/>
    <col min="8621" max="8621" width="12.26953125" customWidth="1"/>
    <col min="8622" max="8622" width="23" customWidth="1"/>
    <col min="8623" max="8623" width="17.26953125" customWidth="1"/>
    <col min="8624" max="8624" width="17.7265625" customWidth="1"/>
    <col min="8625" max="8625" width="21.1796875" customWidth="1"/>
    <col min="8626" max="8626" width="16.81640625" customWidth="1"/>
    <col min="8627" max="8627" width="13.7265625" customWidth="1"/>
    <col min="8628" max="8628" width="23.7265625" customWidth="1"/>
    <col min="8629" max="8629" width="7" customWidth="1"/>
    <col min="8630" max="8630" width="14" customWidth="1"/>
    <col min="8631" max="8631" width="15.453125" customWidth="1"/>
    <col min="8632" max="8632" width="10.54296875" customWidth="1"/>
    <col min="8633" max="8633" width="11.81640625" customWidth="1"/>
    <col min="8634" max="8634" width="14.7265625" customWidth="1"/>
    <col min="8635" max="8635" width="27.7265625" customWidth="1"/>
    <col min="8636" max="8636" width="29.453125" customWidth="1"/>
    <col min="8637" max="8637" width="11.453125" customWidth="1"/>
    <col min="8638" max="8638" width="11.7265625" customWidth="1"/>
    <col min="8639" max="8639" width="19.81640625" customWidth="1"/>
    <col min="8640" max="8640" width="20" customWidth="1"/>
    <col min="8641" max="8641" width="25.26953125" customWidth="1"/>
    <col min="8642" max="8642" width="31" customWidth="1"/>
    <col min="8643" max="8643" width="12.1796875" customWidth="1"/>
    <col min="8644" max="8644" width="17.453125" customWidth="1"/>
    <col min="8645" max="8645" width="15.81640625" customWidth="1"/>
    <col min="8646" max="8646" width="17.453125" customWidth="1"/>
    <col min="8647" max="8647" width="30.81640625" customWidth="1"/>
    <col min="8648" max="8648" width="15.7265625" customWidth="1"/>
    <col min="8649" max="8649" width="27" customWidth="1"/>
    <col min="8650" max="8650" width="33" customWidth="1"/>
    <col min="8651" max="8651" width="17.453125" customWidth="1"/>
    <col min="8652" max="8652" width="21.81640625" customWidth="1"/>
    <col min="8653" max="8653" width="30.1796875" customWidth="1"/>
    <col min="8654" max="8654" width="34.7265625" customWidth="1"/>
    <col min="8655" max="8655" width="30.54296875" customWidth="1"/>
    <col min="8656" max="8656" width="31" customWidth="1"/>
    <col min="8657" max="8657" width="14.1796875" customWidth="1"/>
    <col min="8658" max="8658" width="15.81640625" customWidth="1"/>
    <col min="8659" max="8659" width="14" customWidth="1"/>
    <col min="8660" max="8660" width="22" customWidth="1"/>
    <col min="8661" max="8661" width="17.81640625" customWidth="1"/>
    <col min="8662" max="8662" width="29.7265625" customWidth="1"/>
    <col min="8663" max="8663" width="24.54296875" customWidth="1"/>
    <col min="8664" max="8664" width="17" customWidth="1"/>
    <col min="8665" max="8665" width="23.26953125" customWidth="1"/>
    <col min="8666" max="8666" width="13.7265625" customWidth="1"/>
    <col min="8667" max="8667" width="15.81640625" customWidth="1"/>
    <col min="8668" max="8668" width="20" customWidth="1"/>
    <col min="8669" max="8670" width="16.26953125" customWidth="1"/>
    <col min="8671" max="8671" width="20.54296875" customWidth="1"/>
    <col min="8672" max="8672" width="15.54296875" customWidth="1"/>
    <col min="8673" max="8673" width="20.453125" customWidth="1"/>
    <col min="8674" max="8674" width="23.453125" customWidth="1"/>
    <col min="8675" max="8675" width="31" customWidth="1"/>
    <col min="8676" max="8676" width="24.453125" customWidth="1"/>
    <col min="8677" max="8677" width="15" customWidth="1"/>
    <col min="8678" max="8678" width="13.1796875" customWidth="1"/>
    <col min="8679" max="8679" width="30.81640625" customWidth="1"/>
    <col min="8680" max="8680" width="23" customWidth="1"/>
    <col min="8681" max="8681" width="19" customWidth="1"/>
    <col min="8682" max="8682" width="20.81640625" customWidth="1"/>
    <col min="8683" max="8683" width="23.453125" customWidth="1"/>
    <col min="8684" max="8684" width="34.26953125" customWidth="1"/>
    <col min="8685" max="8685" width="11.453125" customWidth="1"/>
    <col min="8686" max="8686" width="14.453125" customWidth="1"/>
    <col min="8687" max="8687" width="17.54296875" customWidth="1"/>
    <col min="8688" max="8688" width="24.7265625" customWidth="1"/>
    <col min="8689" max="8689" width="26.81640625" customWidth="1"/>
    <col min="8690" max="8690" width="15.81640625" customWidth="1"/>
    <col min="8691" max="8691" width="29.81640625" customWidth="1"/>
    <col min="8692" max="8692" width="16.1796875" customWidth="1"/>
    <col min="8693" max="8693" width="14.1796875" customWidth="1"/>
    <col min="8694" max="8694" width="17.453125" customWidth="1"/>
    <col min="8695" max="8695" width="24.26953125" customWidth="1"/>
    <col min="8696" max="8696" width="26.453125" customWidth="1"/>
    <col min="8697" max="8697" width="25.81640625" customWidth="1"/>
    <col min="8698" max="8698" width="21.453125" customWidth="1"/>
    <col min="8699" max="8699" width="14" customWidth="1"/>
    <col min="8700" max="8700" width="15.1796875" customWidth="1"/>
    <col min="8701" max="8701" width="12.54296875" customWidth="1"/>
    <col min="8702" max="8702" width="8.7265625" customWidth="1"/>
    <col min="8703" max="8703" width="13.7265625" customWidth="1"/>
    <col min="8704" max="8704" width="26.81640625" customWidth="1"/>
    <col min="8705" max="8705" width="9" customWidth="1"/>
    <col min="8706" max="8706" width="31" customWidth="1"/>
    <col min="8707" max="8707" width="15.54296875" customWidth="1"/>
    <col min="8708" max="8708" width="18.453125" customWidth="1"/>
    <col min="8709" max="8709" width="22.1796875" customWidth="1"/>
    <col min="8710" max="8710" width="18" customWidth="1"/>
    <col min="8711" max="8711" width="16.453125" customWidth="1"/>
    <col min="8712" max="8712" width="22.453125" customWidth="1"/>
    <col min="8713" max="8713" width="21.54296875" customWidth="1"/>
    <col min="8714" max="8714" width="24.26953125" customWidth="1"/>
    <col min="8715" max="8715" width="33.453125" customWidth="1"/>
    <col min="8716" max="8716" width="19.7265625" customWidth="1"/>
    <col min="8717" max="8717" width="15.26953125" customWidth="1"/>
    <col min="8718" max="8718" width="23.26953125" customWidth="1"/>
    <col min="8719" max="8719" width="9.81640625" customWidth="1"/>
    <col min="8720" max="8720" width="16.453125" customWidth="1"/>
    <col min="8721" max="8721" width="27.1796875" customWidth="1"/>
    <col min="8722" max="8722" width="16.26953125" customWidth="1"/>
    <col min="8723" max="8723" width="27.26953125" customWidth="1"/>
    <col min="8724" max="8724" width="15.453125" customWidth="1"/>
    <col min="8725" max="8725" width="19.7265625" customWidth="1"/>
    <col min="8726" max="8726" width="19.453125" customWidth="1"/>
    <col min="8727" max="8727" width="31.26953125" customWidth="1"/>
    <col min="8728" max="8728" width="16.1796875" customWidth="1"/>
    <col min="8729" max="8729" width="20.7265625" customWidth="1"/>
    <col min="8730" max="8730" width="9.26953125" customWidth="1"/>
    <col min="8731" max="8731" width="30.453125" customWidth="1"/>
    <col min="8732" max="8732" width="28.54296875" customWidth="1"/>
    <col min="8733" max="8733" width="18.1796875" customWidth="1"/>
    <col min="8734" max="8734" width="20.81640625" customWidth="1"/>
    <col min="8735" max="8735" width="13.81640625" customWidth="1"/>
    <col min="8736" max="8736" width="28.81640625" customWidth="1"/>
    <col min="8737" max="8737" width="24" customWidth="1"/>
    <col min="8738" max="8738" width="16.7265625" customWidth="1"/>
    <col min="8739" max="8739" width="13.81640625" customWidth="1"/>
    <col min="8740" max="8740" width="10.1796875" customWidth="1"/>
    <col min="8741" max="8741" width="20.26953125" customWidth="1"/>
    <col min="8742" max="8742" width="34.81640625" customWidth="1"/>
    <col min="8743" max="8743" width="30.7265625" customWidth="1"/>
    <col min="8744" max="8744" width="26" customWidth="1"/>
    <col min="8745" max="8745" width="29" customWidth="1"/>
    <col min="8746" max="8746" width="20" customWidth="1"/>
    <col min="8747" max="8747" width="19.81640625" customWidth="1"/>
    <col min="8748" max="8748" width="19" customWidth="1"/>
    <col min="8749" max="8749" width="29.26953125" customWidth="1"/>
    <col min="8750" max="8750" width="29.453125" customWidth="1"/>
    <col min="8751" max="8751" width="14.7265625" customWidth="1"/>
    <col min="8752" max="8752" width="20.453125" customWidth="1"/>
    <col min="8753" max="8753" width="26.7265625" customWidth="1"/>
    <col min="8754" max="8754" width="10.7265625" customWidth="1"/>
    <col min="8755" max="8755" width="21.453125" customWidth="1"/>
    <col min="8756" max="8756" width="12.54296875" customWidth="1"/>
    <col min="8757" max="8757" width="8" customWidth="1"/>
    <col min="8758" max="8758" width="13.26953125" customWidth="1"/>
    <col min="8759" max="8759" width="19.26953125" customWidth="1"/>
    <col min="8760" max="8760" width="36.1796875" customWidth="1"/>
    <col min="8761" max="8761" width="23.453125" customWidth="1"/>
    <col min="8762" max="8762" width="27.453125" customWidth="1"/>
    <col min="8763" max="8763" width="12.26953125" customWidth="1"/>
    <col min="8764" max="8764" width="29" customWidth="1"/>
    <col min="8765" max="8765" width="23.26953125" customWidth="1"/>
    <col min="8766" max="8766" width="14" customWidth="1"/>
    <col min="8767" max="8767" width="27.7265625" customWidth="1"/>
    <col min="8768" max="8768" width="27.453125" customWidth="1"/>
    <col min="8769" max="8769" width="25" customWidth="1"/>
    <col min="8770" max="8770" width="15.7265625" customWidth="1"/>
    <col min="8771" max="8771" width="9.26953125" customWidth="1"/>
    <col min="8772" max="8772" width="10.54296875" customWidth="1"/>
    <col min="8773" max="8773" width="33" customWidth="1"/>
    <col min="8774" max="8774" width="16.26953125" customWidth="1"/>
    <col min="8775" max="8775" width="12" customWidth="1"/>
    <col min="8776" max="8776" width="10" customWidth="1"/>
    <col min="8777" max="8777" width="20.1796875" customWidth="1"/>
    <col min="8778" max="8778" width="26.1796875" customWidth="1"/>
    <col min="8779" max="8779" width="14" customWidth="1"/>
    <col min="8780" max="8780" width="32.453125" customWidth="1"/>
    <col min="8781" max="8781" width="16" customWidth="1"/>
    <col min="8782" max="8782" width="27" customWidth="1"/>
    <col min="8783" max="8783" width="22.453125" customWidth="1"/>
    <col min="8784" max="8784" width="16.54296875" customWidth="1"/>
    <col min="8785" max="8785" width="20.7265625" customWidth="1"/>
    <col min="8786" max="8786" width="14.7265625" customWidth="1"/>
    <col min="8787" max="8787" width="18.26953125" customWidth="1"/>
    <col min="8788" max="8788" width="33.81640625" customWidth="1"/>
    <col min="8789" max="8789" width="17.453125" customWidth="1"/>
    <col min="8790" max="8790" width="26.1796875" customWidth="1"/>
    <col min="8791" max="8791" width="17.453125" customWidth="1"/>
    <col min="8792" max="8792" width="10.7265625" customWidth="1"/>
    <col min="8793" max="8793" width="30.26953125" customWidth="1"/>
    <col min="8794" max="8794" width="32.54296875" customWidth="1"/>
    <col min="8795" max="8795" width="20" customWidth="1"/>
    <col min="8796" max="8796" width="12.54296875" customWidth="1"/>
    <col min="8797" max="8797" width="24.26953125" customWidth="1"/>
    <col min="8798" max="8798" width="13.1796875" customWidth="1"/>
    <col min="8799" max="8799" width="9.1796875" customWidth="1"/>
    <col min="8800" max="8800" width="17.453125" customWidth="1"/>
    <col min="8801" max="8801" width="12.453125" customWidth="1"/>
    <col min="8802" max="8802" width="9.54296875" customWidth="1"/>
    <col min="8803" max="8803" width="18.54296875" customWidth="1"/>
    <col min="8804" max="8804" width="30" customWidth="1"/>
    <col min="8805" max="8805" width="8.81640625" customWidth="1"/>
    <col min="8806" max="8806" width="15.26953125" customWidth="1"/>
    <col min="8807" max="8807" width="16.1796875" customWidth="1"/>
    <col min="8808" max="8808" width="16" customWidth="1"/>
    <col min="8809" max="8809" width="10.1796875" customWidth="1"/>
    <col min="8810" max="8810" width="22.81640625" customWidth="1"/>
    <col min="8811" max="8811" width="27.54296875" customWidth="1"/>
    <col min="8812" max="8812" width="16.26953125" customWidth="1"/>
    <col min="8813" max="8813" width="20" customWidth="1"/>
    <col min="8814" max="8814" width="13.453125" customWidth="1"/>
    <col min="8815" max="8815" width="11.7265625" customWidth="1"/>
    <col min="8816" max="8816" width="12.26953125" customWidth="1"/>
    <col min="8817" max="8817" width="8.1796875" customWidth="1"/>
    <col min="8818" max="8818" width="19.7265625" customWidth="1"/>
    <col min="8819" max="8819" width="16.7265625" customWidth="1"/>
    <col min="8820" max="8820" width="15.1796875" customWidth="1"/>
    <col min="8821" max="8821" width="25.7265625" customWidth="1"/>
    <col min="8822" max="8822" width="24.1796875" customWidth="1"/>
    <col min="8823" max="8823" width="11.453125" customWidth="1"/>
    <col min="8824" max="8824" width="23.1796875" customWidth="1"/>
    <col min="8825" max="8825" width="20.26953125" customWidth="1"/>
    <col min="8826" max="8826" width="16.81640625" customWidth="1"/>
    <col min="8827" max="8827" width="14.81640625" customWidth="1"/>
    <col min="8828" max="8828" width="18.7265625" customWidth="1"/>
    <col min="8829" max="8829" width="18.54296875" customWidth="1"/>
    <col min="8830" max="8830" width="12" customWidth="1"/>
    <col min="8831" max="8831" width="21.1796875" customWidth="1"/>
    <col min="8832" max="8832" width="30.54296875" customWidth="1"/>
    <col min="8833" max="8833" width="20.81640625" customWidth="1"/>
    <col min="8834" max="8834" width="19.81640625" customWidth="1"/>
    <col min="8835" max="8835" width="15" customWidth="1"/>
    <col min="8836" max="8836" width="31.1796875" customWidth="1"/>
    <col min="8837" max="8837" width="11.26953125" customWidth="1"/>
    <col min="8838" max="8838" width="28.81640625" customWidth="1"/>
    <col min="8839" max="8839" width="30.1796875" customWidth="1"/>
    <col min="8840" max="8840" width="19" customWidth="1"/>
    <col min="8841" max="8841" width="13.81640625" customWidth="1"/>
    <col min="8842" max="8842" width="14.453125" customWidth="1"/>
    <col min="8843" max="8843" width="13.26953125" customWidth="1"/>
    <col min="8844" max="8844" width="20.54296875" customWidth="1"/>
    <col min="8845" max="8845" width="28" customWidth="1"/>
    <col min="8846" max="8846" width="23" customWidth="1"/>
    <col min="8847" max="8847" width="10" customWidth="1"/>
    <col min="8848" max="8848" width="25.7265625" customWidth="1"/>
    <col min="8849" max="8849" width="17" customWidth="1"/>
    <col min="8850" max="8850" width="9" customWidth="1"/>
    <col min="8851" max="8851" width="8.54296875" customWidth="1"/>
    <col min="8852" max="8852" width="14.453125" customWidth="1"/>
    <col min="8853" max="8853" width="17.81640625" customWidth="1"/>
    <col min="8854" max="8854" width="15.1796875" customWidth="1"/>
    <col min="8855" max="8855" width="28" customWidth="1"/>
    <col min="8856" max="8856" width="17.26953125" customWidth="1"/>
    <col min="8857" max="8857" width="13.1796875" customWidth="1"/>
    <col min="8858" max="8858" width="18.81640625" customWidth="1"/>
    <col min="8859" max="8859" width="19.453125" customWidth="1"/>
    <col min="8860" max="8860" width="11.7265625" customWidth="1"/>
    <col min="8861" max="8861" width="19" customWidth="1"/>
    <col min="8862" max="8862" width="23.453125" customWidth="1"/>
    <col min="8863" max="8863" width="11.54296875" customWidth="1"/>
    <col min="8864" max="8864" width="35.54296875" customWidth="1"/>
    <col min="8865" max="8865" width="18.453125" customWidth="1"/>
    <col min="8866" max="8866" width="16.26953125" customWidth="1"/>
    <col min="8867" max="8867" width="14.7265625" customWidth="1"/>
    <col min="8868" max="8868" width="8.453125" customWidth="1"/>
    <col min="8869" max="8869" width="21.1796875" customWidth="1"/>
    <col min="8870" max="8870" width="19.81640625" customWidth="1"/>
    <col min="8871" max="8871" width="20.7265625" customWidth="1"/>
    <col min="8872" max="8872" width="23.1796875" customWidth="1"/>
    <col min="8873" max="8873" width="25.26953125" customWidth="1"/>
    <col min="8874" max="8874" width="16.453125" customWidth="1"/>
    <col min="8875" max="8875" width="26.26953125" customWidth="1"/>
    <col min="8876" max="8876" width="36.26953125" customWidth="1"/>
    <col min="8877" max="8877" width="13.1796875" customWidth="1"/>
    <col min="8878" max="8878" width="38.54296875" customWidth="1"/>
    <col min="8879" max="8879" width="22" customWidth="1"/>
    <col min="8880" max="8880" width="16.453125" customWidth="1"/>
    <col min="8881" max="8881" width="23.7265625" customWidth="1"/>
    <col min="8882" max="8882" width="23" customWidth="1"/>
    <col min="8883" max="8883" width="14.54296875" customWidth="1"/>
    <col min="8884" max="8884" width="12.453125" customWidth="1"/>
    <col min="8885" max="8885" width="13.54296875" customWidth="1"/>
    <col min="8886" max="8886" width="30.453125" customWidth="1"/>
    <col min="8887" max="8887" width="30.26953125" customWidth="1"/>
    <col min="8888" max="8888" width="20" customWidth="1"/>
    <col min="8889" max="8889" width="26.81640625" customWidth="1"/>
    <col min="8890" max="8891" width="27" customWidth="1"/>
    <col min="8892" max="8892" width="12.7265625" customWidth="1"/>
    <col min="8893" max="8893" width="33" customWidth="1"/>
    <col min="8894" max="8894" width="19.453125" customWidth="1"/>
    <col min="8895" max="8895" width="22" customWidth="1"/>
    <col min="8896" max="8896" width="14" customWidth="1"/>
    <col min="8897" max="8897" width="17.7265625" customWidth="1"/>
    <col min="8898" max="8898" width="23.453125" customWidth="1"/>
    <col min="8899" max="8899" width="17.7265625" customWidth="1"/>
    <col min="8900" max="8900" width="9.7265625" customWidth="1"/>
    <col min="8901" max="8901" width="39.26953125" customWidth="1"/>
    <col min="8902" max="8902" width="8.453125" customWidth="1"/>
    <col min="8903" max="8903" width="30" customWidth="1"/>
    <col min="8904" max="8904" width="26.54296875" customWidth="1"/>
    <col min="8905" max="8905" width="26.7265625" customWidth="1"/>
    <col min="8906" max="8906" width="29.26953125" customWidth="1"/>
    <col min="8907" max="8907" width="29.81640625" customWidth="1"/>
    <col min="8908" max="8908" width="31.453125" customWidth="1"/>
    <col min="8909" max="8909" width="8.7265625" customWidth="1"/>
    <col min="8910" max="8910" width="21" customWidth="1"/>
    <col min="8911" max="8911" width="19.54296875" customWidth="1"/>
    <col min="8912" max="8912" width="9.1796875" customWidth="1"/>
    <col min="8913" max="8913" width="29.7265625" customWidth="1"/>
    <col min="8914" max="8914" width="14.54296875" customWidth="1"/>
    <col min="8915" max="8915" width="18" customWidth="1"/>
    <col min="8916" max="8916" width="17.81640625" customWidth="1"/>
    <col min="8917" max="8917" width="25.26953125" customWidth="1"/>
    <col min="8918" max="8918" width="22" customWidth="1"/>
    <col min="8919" max="8919" width="26.7265625" customWidth="1"/>
    <col min="8920" max="8920" width="18" customWidth="1"/>
    <col min="8921" max="8921" width="25.54296875" customWidth="1"/>
    <col min="8922" max="8922" width="28.26953125" customWidth="1"/>
    <col min="8923" max="8923" width="25.1796875" customWidth="1"/>
    <col min="8924" max="8924" width="28.453125" customWidth="1"/>
    <col min="8925" max="8925" width="19" customWidth="1"/>
    <col min="8926" max="8926" width="39.81640625" customWidth="1"/>
    <col min="8927" max="8927" width="16" customWidth="1"/>
    <col min="8928" max="8928" width="41.54296875" customWidth="1"/>
    <col min="8929" max="8929" width="22.7265625" customWidth="1"/>
    <col min="8930" max="8930" width="26.453125" customWidth="1"/>
    <col min="8931" max="8931" width="9" customWidth="1"/>
    <col min="8932" max="8932" width="32" customWidth="1"/>
    <col min="8933" max="8933" width="29.1796875" customWidth="1"/>
    <col min="8934" max="8934" width="14.1796875" customWidth="1"/>
    <col min="8935" max="8935" width="14.7265625" customWidth="1"/>
    <col min="8936" max="8936" width="24.81640625" customWidth="1"/>
    <col min="8937" max="8937" width="25.81640625" customWidth="1"/>
    <col min="8938" max="8938" width="21.453125" customWidth="1"/>
    <col min="8939" max="8939" width="24.54296875" customWidth="1"/>
    <col min="8940" max="8940" width="19.26953125" customWidth="1"/>
    <col min="8941" max="8941" width="42.26953125" customWidth="1"/>
    <col min="8942" max="8942" width="16.54296875" customWidth="1"/>
    <col min="8943" max="8943" width="32.81640625" customWidth="1"/>
    <col min="8944" max="8944" width="22.26953125" customWidth="1"/>
    <col min="8945" max="8945" width="10.81640625" customWidth="1"/>
    <col min="8946" max="8946" width="24.453125" customWidth="1"/>
    <col min="8947" max="8947" width="34.54296875" customWidth="1"/>
    <col min="8948" max="8948" width="31.7265625" customWidth="1"/>
    <col min="8949" max="8949" width="20.453125" customWidth="1"/>
    <col min="8950" max="8950" width="14.1796875" customWidth="1"/>
    <col min="8951" max="8951" width="27.7265625" customWidth="1"/>
    <col min="8952" max="8952" width="17.7265625" customWidth="1"/>
    <col min="8953" max="8953" width="14.453125" customWidth="1"/>
    <col min="8954" max="8954" width="31.7265625" customWidth="1"/>
    <col min="8955" max="8955" width="14.453125" customWidth="1"/>
    <col min="8956" max="8956" width="22.81640625" customWidth="1"/>
    <col min="8957" max="8957" width="24.81640625" customWidth="1"/>
    <col min="8958" max="8958" width="13.7265625" customWidth="1"/>
    <col min="8959" max="8959" width="19.81640625" customWidth="1"/>
    <col min="8960" max="8960" width="17" customWidth="1"/>
    <col min="8961" max="8961" width="26.1796875" customWidth="1"/>
    <col min="8962" max="8962" width="26.26953125" customWidth="1"/>
    <col min="8963" max="8963" width="15.81640625" customWidth="1"/>
    <col min="8964" max="8964" width="10" customWidth="1"/>
    <col min="8965" max="8965" width="12.26953125" customWidth="1"/>
    <col min="8966" max="8966" width="22.26953125" customWidth="1"/>
    <col min="8967" max="8967" width="13.54296875" customWidth="1"/>
    <col min="8968" max="8968" width="13.81640625" customWidth="1"/>
    <col min="8969" max="8969" width="32.7265625" customWidth="1"/>
    <col min="8970" max="8970" width="16.81640625" customWidth="1"/>
    <col min="8971" max="8971" width="10.1796875" customWidth="1"/>
    <col min="8972" max="8972" width="24.453125" customWidth="1"/>
    <col min="8973" max="8973" width="33.26953125" customWidth="1"/>
    <col min="8974" max="8974" width="9.1796875" customWidth="1"/>
    <col min="8975" max="8975" width="11.1796875" customWidth="1"/>
    <col min="8976" max="8976" width="27.7265625" customWidth="1"/>
    <col min="8977" max="8977" width="26.7265625" customWidth="1"/>
    <col min="8978" max="8978" width="17.26953125" customWidth="1"/>
    <col min="8979" max="8979" width="18" customWidth="1"/>
    <col min="8980" max="8980" width="19.453125" customWidth="1"/>
    <col min="8981" max="8981" width="15.26953125" customWidth="1"/>
    <col min="8982" max="8982" width="21.81640625" customWidth="1"/>
    <col min="8983" max="8983" width="18.453125" customWidth="1"/>
    <col min="8984" max="8984" width="15.7265625" customWidth="1"/>
    <col min="8985" max="8985" width="20.1796875" customWidth="1"/>
    <col min="8986" max="8986" width="8.7265625" customWidth="1"/>
    <col min="8987" max="8987" width="13.54296875" customWidth="1"/>
    <col min="8988" max="8988" width="14.7265625" customWidth="1"/>
    <col min="8989" max="8989" width="19.81640625" customWidth="1"/>
    <col min="8990" max="8990" width="25.54296875" customWidth="1"/>
    <col min="8991" max="8991" width="31.453125" customWidth="1"/>
    <col min="8992" max="8992" width="14" customWidth="1"/>
    <col min="8993" max="8993" width="10.7265625" customWidth="1"/>
    <col min="8994" max="8994" width="17.453125" customWidth="1"/>
    <col min="8995" max="8995" width="13.81640625" customWidth="1"/>
    <col min="8996" max="8996" width="9" customWidth="1"/>
    <col min="8997" max="8997" width="12.26953125" customWidth="1"/>
    <col min="8998" max="8998" width="32.1796875" customWidth="1"/>
    <col min="8999" max="8999" width="17" customWidth="1"/>
    <col min="9000" max="9000" width="16.81640625" customWidth="1"/>
    <col min="9001" max="9001" width="12.1796875" customWidth="1"/>
    <col min="9002" max="9002" width="17.26953125" customWidth="1"/>
    <col min="9003" max="9003" width="9.54296875" customWidth="1"/>
    <col min="9004" max="9004" width="12.54296875" customWidth="1"/>
    <col min="9005" max="9005" width="9" customWidth="1"/>
    <col min="9006" max="9006" width="14.1796875" customWidth="1"/>
    <col min="9007" max="9007" width="22.7265625" customWidth="1"/>
    <col min="9008" max="9008" width="15.1796875" customWidth="1"/>
    <col min="9009" max="9009" width="17.54296875" customWidth="1"/>
    <col min="9010" max="9010" width="16.7265625" customWidth="1"/>
    <col min="9011" max="9011" width="27.54296875" customWidth="1"/>
    <col min="9012" max="9012" width="18.7265625" customWidth="1"/>
    <col min="9013" max="9013" width="10.81640625" customWidth="1"/>
    <col min="9014" max="9014" width="12" customWidth="1"/>
    <col min="9015" max="9015" width="24.54296875" customWidth="1"/>
    <col min="9016" max="9016" width="16.81640625" customWidth="1"/>
    <col min="9017" max="9017" width="16.1796875" customWidth="1"/>
    <col min="9018" max="9018" width="9.26953125" customWidth="1"/>
    <col min="9019" max="9019" width="15.54296875" customWidth="1"/>
    <col min="9020" max="9020" width="9" customWidth="1"/>
    <col min="9021" max="9021" width="17.7265625" customWidth="1"/>
    <col min="9022" max="9022" width="16.81640625" customWidth="1"/>
    <col min="9023" max="9023" width="15.81640625" customWidth="1"/>
    <col min="9024" max="9024" width="11.1796875" customWidth="1"/>
    <col min="9025" max="9025" width="14.54296875" customWidth="1"/>
    <col min="9026" max="9026" width="20.453125" customWidth="1"/>
    <col min="9027" max="9027" width="8.7265625" customWidth="1"/>
    <col min="9028" max="9028" width="11.1796875" customWidth="1"/>
    <col min="9029" max="9029" width="34.7265625" customWidth="1"/>
    <col min="9030" max="9030" width="20.7265625" customWidth="1"/>
    <col min="9031" max="9031" width="18.81640625" customWidth="1"/>
    <col min="9032" max="9032" width="11.7265625" customWidth="1"/>
    <col min="9033" max="9033" width="14.26953125" customWidth="1"/>
    <col min="9034" max="9034" width="8" customWidth="1"/>
    <col min="9035" max="9035" width="13.26953125" customWidth="1"/>
    <col min="9036" max="9036" width="18.54296875" customWidth="1"/>
    <col min="9037" max="9037" width="10.1796875" customWidth="1"/>
    <col min="9038" max="9038" width="19.1796875" customWidth="1"/>
    <col min="9039" max="9039" width="17.54296875" customWidth="1"/>
    <col min="9040" max="9040" width="18.7265625" customWidth="1"/>
    <col min="9041" max="9041" width="9" customWidth="1"/>
    <col min="9042" max="9042" width="18.26953125" customWidth="1"/>
    <col min="9043" max="9043" width="16.54296875" customWidth="1"/>
    <col min="9044" max="9044" width="16.7265625" customWidth="1"/>
    <col min="9045" max="9045" width="16.54296875" customWidth="1"/>
    <col min="9046" max="9046" width="22.7265625" customWidth="1"/>
    <col min="9047" max="9047" width="31.26953125" customWidth="1"/>
    <col min="9048" max="9048" width="9" customWidth="1"/>
    <col min="9049" max="9049" width="28.81640625" customWidth="1"/>
    <col min="9050" max="9050" width="14.81640625" customWidth="1"/>
    <col min="9051" max="9051" width="15.453125" customWidth="1"/>
    <col min="9052" max="9052" width="25.1796875" customWidth="1"/>
    <col min="9053" max="9053" width="25.54296875" customWidth="1"/>
    <col min="9054" max="9054" width="21.1796875" customWidth="1"/>
    <col min="9055" max="9055" width="32" customWidth="1"/>
    <col min="9056" max="9056" width="15.453125" customWidth="1"/>
    <col min="9057" max="9057" width="26.26953125" customWidth="1"/>
    <col min="9058" max="9058" width="10.7265625" customWidth="1"/>
    <col min="9059" max="9059" width="31" customWidth="1"/>
    <col min="9060" max="9060" width="17.453125" customWidth="1"/>
    <col min="9061" max="9061" width="8" customWidth="1"/>
    <col min="9062" max="9062" width="17" customWidth="1"/>
    <col min="9063" max="9063" width="10.1796875" customWidth="1"/>
    <col min="9064" max="9064" width="16.81640625" customWidth="1"/>
    <col min="9065" max="9065" width="16" customWidth="1"/>
    <col min="9066" max="9066" width="11.1796875" customWidth="1"/>
    <col min="9067" max="9067" width="21.7265625" customWidth="1"/>
    <col min="9068" max="9068" width="23" customWidth="1"/>
    <col min="9069" max="9069" width="9.54296875" customWidth="1"/>
    <col min="9070" max="9070" width="12" customWidth="1"/>
    <col min="9071" max="9071" width="15.453125" customWidth="1"/>
    <col min="9072" max="9072" width="13.81640625" customWidth="1"/>
    <col min="9073" max="9073" width="20.26953125" customWidth="1"/>
    <col min="9074" max="9074" width="8.54296875" customWidth="1"/>
    <col min="9075" max="9075" width="8" customWidth="1"/>
    <col min="9076" max="9076" width="28.453125" customWidth="1"/>
    <col min="9077" max="9077" width="9.54296875" customWidth="1"/>
    <col min="9078" max="9078" width="26" customWidth="1"/>
    <col min="9079" max="9079" width="9.54296875" customWidth="1"/>
    <col min="9080" max="9080" width="18.453125" customWidth="1"/>
    <col min="9081" max="9081" width="13.453125" customWidth="1"/>
    <col min="9082" max="9082" width="13.54296875" customWidth="1"/>
    <col min="9083" max="9083" width="25.26953125" customWidth="1"/>
    <col min="9084" max="9084" width="16.7265625" customWidth="1"/>
    <col min="9085" max="9085" width="14.453125" customWidth="1"/>
    <col min="9086" max="9086" width="12.26953125" customWidth="1"/>
    <col min="9087" max="9087" width="19.453125" customWidth="1"/>
    <col min="9088" max="9088" width="22" customWidth="1"/>
    <col min="9089" max="9089" width="29" customWidth="1"/>
    <col min="9090" max="9090" width="17.453125" customWidth="1"/>
    <col min="9091" max="9091" width="25.54296875" customWidth="1"/>
    <col min="9092" max="9092" width="30.81640625" customWidth="1"/>
    <col min="9093" max="9093" width="26.1796875" customWidth="1"/>
    <col min="9094" max="9094" width="23.7265625" customWidth="1"/>
    <col min="9095" max="9095" width="7.1796875" customWidth="1"/>
    <col min="9096" max="9096" width="8" customWidth="1"/>
    <col min="9097" max="9097" width="22.26953125" customWidth="1"/>
    <col min="9098" max="9098" width="14.54296875" customWidth="1"/>
    <col min="9099" max="9099" width="8" customWidth="1"/>
    <col min="9100" max="9100" width="20.26953125" customWidth="1"/>
    <col min="9101" max="9101" width="11.54296875" customWidth="1"/>
    <col min="9102" max="9102" width="25.81640625" customWidth="1"/>
    <col min="9103" max="9103" width="10.453125" customWidth="1"/>
    <col min="9104" max="9104" width="15" customWidth="1"/>
    <col min="9105" max="9105" width="27.453125" customWidth="1"/>
    <col min="9106" max="9106" width="33.54296875" customWidth="1"/>
    <col min="9107" max="9107" width="9.1796875" customWidth="1"/>
    <col min="9108" max="9108" width="15" customWidth="1"/>
    <col min="9109" max="9109" width="28.54296875" customWidth="1"/>
    <col min="9110" max="9110" width="29.453125" customWidth="1"/>
    <col min="9111" max="9111" width="18.1796875" customWidth="1"/>
    <col min="9112" max="9112" width="11.453125" customWidth="1"/>
    <col min="9113" max="9113" width="12.26953125" customWidth="1"/>
    <col min="9114" max="9114" width="17.54296875" customWidth="1"/>
    <col min="9115" max="9115" width="28.1796875" customWidth="1"/>
    <col min="9116" max="9116" width="20.1796875" customWidth="1"/>
    <col min="9117" max="9117" width="25.26953125" customWidth="1"/>
    <col min="9118" max="9118" width="9.81640625" customWidth="1"/>
    <col min="9119" max="9119" width="9.1796875" customWidth="1"/>
    <col min="9120" max="9120" width="18.54296875" customWidth="1"/>
    <col min="9121" max="9121" width="31.81640625" customWidth="1"/>
    <col min="9122" max="9122" width="31.54296875" customWidth="1"/>
    <col min="9123" max="9123" width="25.81640625" customWidth="1"/>
    <col min="9124" max="9124" width="16" customWidth="1"/>
    <col min="9125" max="9125" width="19.81640625" customWidth="1"/>
    <col min="9126" max="9126" width="21.81640625" customWidth="1"/>
    <col min="9127" max="9127" width="21" customWidth="1"/>
    <col min="9128" max="9128" width="15.26953125" customWidth="1"/>
    <col min="9129" max="9129" width="23.7265625" customWidth="1"/>
    <col min="9130" max="9130" width="29" customWidth="1"/>
    <col min="9131" max="9131" width="11.54296875" customWidth="1"/>
    <col min="9132" max="9132" width="18" customWidth="1"/>
    <col min="9133" max="9133" width="11.1796875" customWidth="1"/>
    <col min="9134" max="9134" width="14.81640625" customWidth="1"/>
    <col min="9135" max="9135" width="7" customWidth="1"/>
    <col min="9136" max="9136" width="18.54296875" customWidth="1"/>
    <col min="9137" max="9137" width="20.7265625" customWidth="1"/>
    <col min="9138" max="9138" width="27.1796875" customWidth="1"/>
    <col min="9139" max="9139" width="14.453125" customWidth="1"/>
    <col min="9140" max="9140" width="12.7265625" customWidth="1"/>
    <col min="9141" max="9141" width="11.1796875" customWidth="1"/>
    <col min="9142" max="9142" width="20.1796875" customWidth="1"/>
    <col min="9143" max="9143" width="18.453125" customWidth="1"/>
    <col min="9144" max="9144" width="23.81640625" customWidth="1"/>
    <col min="9145" max="9145" width="16.81640625" customWidth="1"/>
    <col min="9146" max="9146" width="26.26953125" customWidth="1"/>
    <col min="9147" max="9147" width="28.453125" customWidth="1"/>
    <col min="9148" max="9148" width="13.26953125" customWidth="1"/>
    <col min="9149" max="9149" width="31.453125" customWidth="1"/>
    <col min="9150" max="9150" width="26.453125" customWidth="1"/>
    <col min="9151" max="9151" width="15.7265625" customWidth="1"/>
    <col min="9152" max="9152" width="21.81640625" customWidth="1"/>
    <col min="9153" max="9153" width="11.54296875" customWidth="1"/>
    <col min="9154" max="9154" width="10.81640625" customWidth="1"/>
    <col min="9155" max="9155" width="12.7265625" customWidth="1"/>
    <col min="9156" max="9156" width="18.453125" customWidth="1"/>
    <col min="9157" max="9157" width="23.453125" customWidth="1"/>
    <col min="9158" max="9158" width="20.1796875" customWidth="1"/>
    <col min="9159" max="9159" width="15.1796875" customWidth="1"/>
    <col min="9160" max="9160" width="32" customWidth="1"/>
    <col min="9161" max="9161" width="19" customWidth="1"/>
    <col min="9162" max="9162" width="15.81640625" customWidth="1"/>
    <col min="9163" max="9163" width="19.1796875" customWidth="1"/>
    <col min="9164" max="9164" width="24.7265625" customWidth="1"/>
    <col min="9165" max="9165" width="28.54296875" customWidth="1"/>
    <col min="9166" max="9166" width="16.81640625" customWidth="1"/>
    <col min="9167" max="9167" width="26.26953125" customWidth="1"/>
    <col min="9168" max="9168" width="12.81640625" customWidth="1"/>
    <col min="9169" max="9169" width="13.7265625" customWidth="1"/>
    <col min="9170" max="9170" width="23.26953125" customWidth="1"/>
    <col min="9171" max="9171" width="15.26953125" customWidth="1"/>
    <col min="9172" max="9172" width="18" customWidth="1"/>
    <col min="9173" max="9173" width="13.453125" customWidth="1"/>
    <col min="9174" max="9174" width="25" customWidth="1"/>
    <col min="9175" max="9175" width="24.54296875" customWidth="1"/>
    <col min="9176" max="9177" width="30.26953125" customWidth="1"/>
    <col min="9178" max="9178" width="19.1796875" customWidth="1"/>
    <col min="9179" max="9179" width="18" customWidth="1"/>
    <col min="9180" max="9180" width="7" customWidth="1"/>
    <col min="9181" max="9181" width="9.26953125" customWidth="1"/>
    <col min="9182" max="9182" width="27.453125" customWidth="1"/>
    <col min="9183" max="9183" width="14.54296875" customWidth="1"/>
    <col min="9184" max="9184" width="16.7265625" customWidth="1"/>
    <col min="9185" max="9185" width="21" customWidth="1"/>
    <col min="9186" max="9186" width="29.7265625" customWidth="1"/>
    <col min="9187" max="9187" width="15.54296875" customWidth="1"/>
    <col min="9188" max="9188" width="34.26953125" customWidth="1"/>
    <col min="9189" max="9189" width="21.81640625" customWidth="1"/>
    <col min="9190" max="9190" width="18.453125" customWidth="1"/>
    <col min="9191" max="9191" width="14.26953125" customWidth="1"/>
    <col min="9192" max="9192" width="9.54296875" customWidth="1"/>
    <col min="9193" max="9193" width="31.1796875" customWidth="1"/>
    <col min="9194" max="9194" width="18.453125" customWidth="1"/>
    <col min="9195" max="9195" width="16.453125" customWidth="1"/>
    <col min="9196" max="9196" width="19" customWidth="1"/>
    <col min="9197" max="9197" width="7" customWidth="1"/>
    <col min="9198" max="9198" width="29.7265625" customWidth="1"/>
    <col min="9199" max="9199" width="16.54296875" customWidth="1"/>
    <col min="9200" max="9200" width="21.1796875" customWidth="1"/>
    <col min="9201" max="9201" width="8" customWidth="1"/>
    <col min="9202" max="9202" width="27.81640625" customWidth="1"/>
    <col min="9203" max="9203" width="29.26953125" customWidth="1"/>
    <col min="9204" max="9204" width="13.81640625" customWidth="1"/>
    <col min="9205" max="9205" width="26.54296875" customWidth="1"/>
    <col min="9206" max="9206" width="15.453125" customWidth="1"/>
    <col min="9207" max="9207" width="17.54296875" customWidth="1"/>
    <col min="9208" max="9208" width="13.54296875" customWidth="1"/>
    <col min="9209" max="9209" width="15" customWidth="1"/>
    <col min="9210" max="9210" width="15.453125" customWidth="1"/>
    <col min="9211" max="9211" width="33.54296875" customWidth="1"/>
    <col min="9212" max="9212" width="16.26953125" customWidth="1"/>
    <col min="9213" max="9213" width="28" customWidth="1"/>
    <col min="9214" max="9214" width="22" customWidth="1"/>
    <col min="9215" max="9215" width="20.26953125" customWidth="1"/>
    <col min="9216" max="9216" width="13.1796875" customWidth="1"/>
    <col min="9217" max="9217" width="23.81640625" customWidth="1"/>
    <col min="9218" max="9218" width="16.81640625" customWidth="1"/>
    <col min="9219" max="9219" width="17.81640625" customWidth="1"/>
    <col min="9220" max="9220" width="28.453125" customWidth="1"/>
    <col min="9221" max="9221" width="7" customWidth="1"/>
    <col min="9222" max="9222" width="14.453125" customWidth="1"/>
    <col min="9223" max="9223" width="14.81640625" customWidth="1"/>
    <col min="9224" max="9224" width="24.7265625" customWidth="1"/>
    <col min="9225" max="9225" width="16.7265625" customWidth="1"/>
    <col min="9226" max="9226" width="22.453125" customWidth="1"/>
    <col min="9227" max="9227" width="27.81640625" customWidth="1"/>
    <col min="9228" max="9228" width="9.1796875" customWidth="1"/>
    <col min="9229" max="9229" width="11.81640625" customWidth="1"/>
    <col min="9230" max="9230" width="17.81640625" customWidth="1"/>
    <col min="9231" max="9231" width="10.453125" customWidth="1"/>
    <col min="9232" max="9232" width="33.1796875" customWidth="1"/>
    <col min="9233" max="9233" width="21.81640625" customWidth="1"/>
    <col min="9234" max="9234" width="15.54296875" customWidth="1"/>
    <col min="9235" max="9235" width="22.1796875" customWidth="1"/>
    <col min="9236" max="9236" width="12.81640625" customWidth="1"/>
    <col min="9237" max="9237" width="16.81640625" customWidth="1"/>
    <col min="9238" max="9238" width="15.54296875" customWidth="1"/>
    <col min="9239" max="9239" width="21.453125" customWidth="1"/>
    <col min="9240" max="9240" width="25.54296875" customWidth="1"/>
    <col min="9241" max="9241" width="11.54296875" customWidth="1"/>
    <col min="9242" max="9242" width="11.1796875" customWidth="1"/>
    <col min="9243" max="9243" width="16.26953125" customWidth="1"/>
    <col min="9244" max="9244" width="27.453125" customWidth="1"/>
    <col min="9245" max="9245" width="7" customWidth="1"/>
    <col min="9246" max="9246" width="37.1796875" customWidth="1"/>
    <col min="9247" max="9247" width="20.1796875" customWidth="1"/>
    <col min="9248" max="9248" width="22.1796875" customWidth="1"/>
    <col min="9249" max="9249" width="15" customWidth="1"/>
    <col min="9250" max="9250" width="17.54296875" customWidth="1"/>
    <col min="9251" max="9251" width="17.81640625" customWidth="1"/>
    <col min="9252" max="9252" width="17.26953125" customWidth="1"/>
    <col min="9253" max="9253" width="15.26953125" customWidth="1"/>
    <col min="9254" max="9254" width="10.7265625" customWidth="1"/>
    <col min="9255" max="9255" width="18.81640625" customWidth="1"/>
    <col min="9256" max="9256" width="10.26953125" customWidth="1"/>
    <col min="9257" max="9257" width="12.26953125" customWidth="1"/>
    <col min="9258" max="9258" width="32.81640625" customWidth="1"/>
    <col min="9259" max="9259" width="36.81640625" customWidth="1"/>
    <col min="9260" max="9260" width="37.7265625" customWidth="1"/>
    <col min="9261" max="9261" width="12.7265625" customWidth="1"/>
    <col min="9262" max="9262" width="22.1796875" customWidth="1"/>
    <col min="9263" max="9263" width="15.7265625" customWidth="1"/>
    <col min="9264" max="9264" width="24.81640625" customWidth="1"/>
    <col min="9265" max="9265" width="18" customWidth="1"/>
    <col min="9266" max="9266" width="24.453125" customWidth="1"/>
    <col min="9267" max="9267" width="13.81640625" customWidth="1"/>
    <col min="9268" max="9268" width="14" customWidth="1"/>
    <col min="9269" max="9269" width="14.7265625" customWidth="1"/>
    <col min="9270" max="9270" width="19.26953125" customWidth="1"/>
    <col min="9271" max="9271" width="15.54296875" customWidth="1"/>
    <col min="9272" max="9272" width="25.54296875" customWidth="1"/>
    <col min="9273" max="9273" width="26" customWidth="1"/>
    <col min="9274" max="9274" width="18.54296875" customWidth="1"/>
    <col min="9275" max="9275" width="25.81640625" customWidth="1"/>
    <col min="9276" max="9276" width="14.26953125" customWidth="1"/>
    <col min="9277" max="9277" width="16" customWidth="1"/>
    <col min="9278" max="9278" width="19.453125" customWidth="1"/>
    <col min="9279" max="9279" width="30.81640625" customWidth="1"/>
    <col min="9280" max="9280" width="9" customWidth="1"/>
    <col min="9281" max="9281" width="19.1796875" customWidth="1"/>
    <col min="9282" max="9282" width="24.1796875" customWidth="1"/>
    <col min="9283" max="9283" width="13.26953125" customWidth="1"/>
    <col min="9284" max="9284" width="29.7265625" customWidth="1"/>
    <col min="9285" max="9285" width="23.26953125" customWidth="1"/>
    <col min="9286" max="9286" width="22.1796875" customWidth="1"/>
    <col min="9287" max="9287" width="21.7265625" customWidth="1"/>
    <col min="9288" max="9288" width="24.54296875" customWidth="1"/>
    <col min="9289" max="9289" width="23.54296875" customWidth="1"/>
    <col min="9290" max="9290" width="12.453125" customWidth="1"/>
    <col min="9291" max="9291" width="17" customWidth="1"/>
    <col min="9292" max="9292" width="25.7265625" customWidth="1"/>
    <col min="9293" max="9293" width="33" customWidth="1"/>
    <col min="9294" max="9294" width="19" customWidth="1"/>
    <col min="9295" max="9295" width="19.54296875" customWidth="1"/>
    <col min="9296" max="9296" width="13.26953125" customWidth="1"/>
    <col min="9297" max="9297" width="25.54296875" customWidth="1"/>
    <col min="9298" max="9298" width="18.453125" customWidth="1"/>
    <col min="9299" max="9299" width="9.1796875" customWidth="1"/>
    <col min="9300" max="9300" width="25.1796875" customWidth="1"/>
    <col min="9301" max="9301" width="27.54296875" customWidth="1"/>
    <col min="9302" max="9302" width="32.54296875" customWidth="1"/>
    <col min="9303" max="9303" width="21" customWidth="1"/>
    <col min="9304" max="9304" width="32.26953125" customWidth="1"/>
    <col min="9305" max="9305" width="25.1796875" customWidth="1"/>
    <col min="9306" max="9306" width="11.7265625" customWidth="1"/>
    <col min="9307" max="9307" width="9" customWidth="1"/>
    <col min="9308" max="9308" width="21" customWidth="1"/>
    <col min="9309" max="9309" width="8" customWidth="1"/>
    <col min="9310" max="9310" width="11.54296875" customWidth="1"/>
    <col min="9311" max="9311" width="10.81640625" customWidth="1"/>
    <col min="9312" max="9312" width="29.453125" customWidth="1"/>
    <col min="9313" max="9313" width="20.54296875" customWidth="1"/>
    <col min="9314" max="9314" width="32.54296875" customWidth="1"/>
    <col min="9315" max="9315" width="11.7265625" customWidth="1"/>
    <col min="9316" max="9316" width="27.1796875" customWidth="1"/>
    <col min="9317" max="9317" width="9.1796875" customWidth="1"/>
    <col min="9318" max="9318" width="24.453125" customWidth="1"/>
    <col min="9319" max="9319" width="26.26953125" customWidth="1"/>
    <col min="9320" max="9320" width="22.81640625" customWidth="1"/>
    <col min="9321" max="9321" width="23.7265625" customWidth="1"/>
    <col min="9322" max="9322" width="30" customWidth="1"/>
    <col min="9323" max="9323" width="18.1796875" customWidth="1"/>
    <col min="9324" max="9324" width="26.26953125" customWidth="1"/>
    <col min="9325" max="9325" width="26.7265625" customWidth="1"/>
    <col min="9326" max="9326" width="17" customWidth="1"/>
    <col min="9327" max="9327" width="8.54296875" customWidth="1"/>
    <col min="9328" max="9328" width="34.26953125" customWidth="1"/>
    <col min="9329" max="9329" width="11.26953125" customWidth="1"/>
    <col min="9330" max="9330" width="34.1796875" customWidth="1"/>
    <col min="9331" max="9331" width="20.453125" customWidth="1"/>
    <col min="9332" max="9332" width="18.54296875" customWidth="1"/>
    <col min="9333" max="9333" width="9.26953125" customWidth="1"/>
    <col min="9334" max="9334" width="35.7265625" customWidth="1"/>
    <col min="9335" max="9335" width="24.1796875" customWidth="1"/>
    <col min="9336" max="9336" width="14.453125" customWidth="1"/>
    <col min="9337" max="9337" width="26" customWidth="1"/>
    <col min="9338" max="9338" width="20.7265625" customWidth="1"/>
    <col min="9339" max="9339" width="28.26953125" customWidth="1"/>
    <col min="9340" max="9340" width="29.7265625" customWidth="1"/>
    <col min="9341" max="9341" width="21" customWidth="1"/>
    <col min="9342" max="9342" width="18.7265625" customWidth="1"/>
    <col min="9343" max="9343" width="28" customWidth="1"/>
    <col min="9344" max="9344" width="24.54296875" customWidth="1"/>
    <col min="9345" max="9345" width="9.54296875" customWidth="1"/>
    <col min="9346" max="9346" width="19.54296875" customWidth="1"/>
    <col min="9347" max="9347" width="18.26953125" customWidth="1"/>
    <col min="9348" max="9348" width="22.26953125" customWidth="1"/>
    <col min="9349" max="9349" width="24.7265625" customWidth="1"/>
    <col min="9350" max="9350" width="14.26953125" customWidth="1"/>
    <col min="9351" max="9351" width="13.1796875" customWidth="1"/>
    <col min="9352" max="9352" width="17.453125" customWidth="1"/>
    <col min="9353" max="9353" width="18" customWidth="1"/>
    <col min="9354" max="9354" width="16" customWidth="1"/>
    <col min="9355" max="9355" width="34.7265625" customWidth="1"/>
    <col min="9356" max="9356" width="24.26953125" customWidth="1"/>
    <col min="9357" max="9357" width="15.26953125" customWidth="1"/>
    <col min="9358" max="9358" width="14.453125" customWidth="1"/>
    <col min="9359" max="9359" width="24.81640625" customWidth="1"/>
    <col min="9360" max="9360" width="24.26953125" customWidth="1"/>
    <col min="9361" max="9361" width="17.26953125" customWidth="1"/>
    <col min="9362" max="9362" width="20" customWidth="1"/>
    <col min="9363" max="9363" width="17.54296875" customWidth="1"/>
    <col min="9364" max="9364" width="14.54296875" customWidth="1"/>
    <col min="9365" max="9365" width="22.7265625" customWidth="1"/>
    <col min="9366" max="9366" width="8" customWidth="1"/>
    <col min="9367" max="9367" width="7" customWidth="1"/>
    <col min="9368" max="9368" width="15.453125" customWidth="1"/>
    <col min="9369" max="9369" width="26.26953125" customWidth="1"/>
    <col min="9370" max="9370" width="13.7265625" customWidth="1"/>
    <col min="9371" max="9371" width="14.26953125" customWidth="1"/>
    <col min="9372" max="9372" width="21.81640625" customWidth="1"/>
    <col min="9373" max="9373" width="8" customWidth="1"/>
    <col min="9374" max="9374" width="21.54296875" customWidth="1"/>
    <col min="9375" max="9375" width="16.7265625" customWidth="1"/>
    <col min="9376" max="9376" width="13.1796875" customWidth="1"/>
    <col min="9377" max="9377" width="13.81640625" customWidth="1"/>
    <col min="9378" max="9378" width="28" customWidth="1"/>
    <col min="9379" max="9379" width="32.81640625" customWidth="1"/>
    <col min="9380" max="9380" width="23" customWidth="1"/>
    <col min="9381" max="9381" width="29.7265625" customWidth="1"/>
    <col min="9382" max="9382" width="23.7265625" customWidth="1"/>
    <col min="9383" max="9383" width="16" customWidth="1"/>
    <col min="9384" max="9384" width="12.26953125" customWidth="1"/>
    <col min="9385" max="9385" width="24.453125" customWidth="1"/>
    <col min="9386" max="9386" width="31.54296875" customWidth="1"/>
    <col min="9387" max="9387" width="28.453125" customWidth="1"/>
    <col min="9388" max="9388" width="22.7265625" customWidth="1"/>
    <col min="9389" max="9389" width="23.81640625" customWidth="1"/>
    <col min="9390" max="9390" width="29.81640625" customWidth="1"/>
    <col min="9391" max="9391" width="14.7265625" customWidth="1"/>
    <col min="9392" max="9392" width="25.26953125" customWidth="1"/>
    <col min="9393" max="9393" width="24.453125" customWidth="1"/>
    <col min="9394" max="9394" width="23" customWidth="1"/>
    <col min="9395" max="9395" width="24.26953125" customWidth="1"/>
    <col min="9396" max="9396" width="30" customWidth="1"/>
    <col min="9397" max="9397" width="16.1796875" customWidth="1"/>
    <col min="9398" max="9398" width="27" customWidth="1"/>
    <col min="9399" max="9399" width="26" customWidth="1"/>
    <col min="9400" max="9400" width="25.7265625" customWidth="1"/>
    <col min="9401" max="9401" width="19.26953125" customWidth="1"/>
    <col min="9402" max="9402" width="20.54296875" customWidth="1"/>
    <col min="9403" max="9403" width="27.1796875" customWidth="1"/>
    <col min="9404" max="9404" width="23.54296875" customWidth="1"/>
    <col min="9405" max="9405" width="15" customWidth="1"/>
    <col min="9406" max="9406" width="24.453125" customWidth="1"/>
    <col min="9407" max="9407" width="13.7265625" customWidth="1"/>
    <col min="9408" max="9408" width="16.453125" customWidth="1"/>
    <col min="9409" max="9409" width="14.453125" customWidth="1"/>
    <col min="9410" max="9410" width="16.7265625" customWidth="1"/>
    <col min="9411" max="9411" width="16.81640625" customWidth="1"/>
    <col min="9412" max="9412" width="33.453125" customWidth="1"/>
    <col min="9413" max="9413" width="15.1796875" customWidth="1"/>
    <col min="9414" max="9414" width="10.81640625" customWidth="1"/>
    <col min="9415" max="9415" width="17" customWidth="1"/>
    <col min="9416" max="9416" width="33.1796875" customWidth="1"/>
    <col min="9417" max="9417" width="19.1796875" customWidth="1"/>
    <col min="9418" max="9418" width="21.7265625" customWidth="1"/>
    <col min="9419" max="9419" width="16.7265625" customWidth="1"/>
    <col min="9420" max="9420" width="15" customWidth="1"/>
    <col min="9421" max="9421" width="23.81640625" customWidth="1"/>
    <col min="9422" max="9422" width="20.453125" customWidth="1"/>
    <col min="9423" max="9423" width="14.26953125" customWidth="1"/>
    <col min="9424" max="9424" width="16" customWidth="1"/>
    <col min="9425" max="9425" width="12.453125" customWidth="1"/>
    <col min="9426" max="9426" width="32" customWidth="1"/>
    <col min="9427" max="9427" width="14.54296875" customWidth="1"/>
    <col min="9428" max="9428" width="23" customWidth="1"/>
    <col min="9429" max="9429" width="26.1796875" customWidth="1"/>
    <col min="9430" max="9430" width="21.7265625" customWidth="1"/>
    <col min="9431" max="9431" width="15.453125" customWidth="1"/>
    <col min="9432" max="9432" width="7.7265625" customWidth="1"/>
    <col min="9433" max="9433" width="13.7265625" customWidth="1"/>
    <col min="9434" max="9434" width="10.453125" customWidth="1"/>
    <col min="9435" max="9435" width="25.81640625" customWidth="1"/>
    <col min="9436" max="9436" width="32.54296875" customWidth="1"/>
    <col min="9437" max="9437" width="25.81640625" customWidth="1"/>
    <col min="9438" max="9438" width="13.26953125" customWidth="1"/>
    <col min="9439" max="9439" width="21.81640625" customWidth="1"/>
    <col min="9440" max="9440" width="14.54296875" customWidth="1"/>
    <col min="9441" max="9441" width="27.1796875" customWidth="1"/>
    <col min="9442" max="9442" width="18.1796875" customWidth="1"/>
    <col min="9443" max="9443" width="17.54296875" customWidth="1"/>
    <col min="9444" max="9444" width="39.26953125" customWidth="1"/>
    <col min="9445" max="9445" width="24.26953125" customWidth="1"/>
    <col min="9446" max="9446" width="16.26953125" customWidth="1"/>
    <col min="9447" max="9447" width="14.453125" customWidth="1"/>
    <col min="9448" max="9448" width="12.453125" customWidth="1"/>
    <col min="9449" max="9449" width="22.54296875" customWidth="1"/>
    <col min="9450" max="9450" width="11.54296875" customWidth="1"/>
    <col min="9451" max="9451" width="7" customWidth="1"/>
    <col min="9452" max="9452" width="25.54296875" customWidth="1"/>
    <col min="9453" max="9453" width="25" customWidth="1"/>
    <col min="9454" max="9454" width="31" customWidth="1"/>
    <col min="9455" max="9455" width="11.453125" customWidth="1"/>
    <col min="9456" max="9456" width="31.81640625" customWidth="1"/>
    <col min="9457" max="9457" width="26.453125" customWidth="1"/>
    <col min="9458" max="9458" width="35.1796875" customWidth="1"/>
    <col min="9459" max="9459" width="28.1796875" customWidth="1"/>
    <col min="9460" max="9460" width="21" customWidth="1"/>
    <col min="9461" max="9461" width="17.453125" customWidth="1"/>
    <col min="9462" max="9462" width="19.453125" customWidth="1"/>
    <col min="9463" max="9463" width="27.81640625" customWidth="1"/>
    <col min="9464" max="9464" width="12.54296875" customWidth="1"/>
    <col min="9465" max="9465" width="22.1796875" customWidth="1"/>
    <col min="9466" max="9466" width="13.81640625" customWidth="1"/>
    <col min="9467" max="9467" width="25.26953125" customWidth="1"/>
    <col min="9468" max="9468" width="21.1796875" customWidth="1"/>
    <col min="9469" max="9469" width="14.453125" customWidth="1"/>
    <col min="9470" max="9470" width="33.81640625" customWidth="1"/>
    <col min="9471" max="9471" width="16.26953125" customWidth="1"/>
    <col min="9472" max="9472" width="39.1796875" customWidth="1"/>
    <col min="9473" max="9473" width="21.81640625" customWidth="1"/>
    <col min="9474" max="9474" width="19.81640625" customWidth="1"/>
    <col min="9475" max="9475" width="20.7265625" customWidth="1"/>
    <col min="9476" max="9476" width="16.7265625" customWidth="1"/>
    <col min="9477" max="9477" width="17.453125" customWidth="1"/>
    <col min="9478" max="9478" width="12.54296875" customWidth="1"/>
    <col min="9479" max="9479" width="29.453125" customWidth="1"/>
    <col min="9480" max="9480" width="12.26953125" customWidth="1"/>
    <col min="9481" max="9481" width="23.81640625" customWidth="1"/>
    <col min="9482" max="9482" width="20.81640625" customWidth="1"/>
    <col min="9483" max="9483" width="11.7265625" customWidth="1"/>
    <col min="9484" max="9484" width="23" customWidth="1"/>
    <col min="9485" max="9485" width="12.7265625" customWidth="1"/>
    <col min="9486" max="9486" width="18.1796875" customWidth="1"/>
    <col min="9487" max="9487" width="11.81640625" customWidth="1"/>
    <col min="9488" max="9488" width="14.7265625" customWidth="1"/>
    <col min="9489" max="9489" width="21" customWidth="1"/>
    <col min="9490" max="9490" width="24.453125" customWidth="1"/>
    <col min="9491" max="9491" width="29.7265625" customWidth="1"/>
    <col min="9492" max="9492" width="20.7265625" customWidth="1"/>
    <col min="9493" max="9493" width="15.7265625" customWidth="1"/>
    <col min="9494" max="9494" width="42.7265625" customWidth="1"/>
    <col min="9495" max="9495" width="28.7265625" customWidth="1"/>
    <col min="9496" max="9496" width="18.7265625" customWidth="1"/>
    <col min="9497" max="9497" width="11.7265625" customWidth="1"/>
    <col min="9498" max="9498" width="29.26953125" customWidth="1"/>
    <col min="9499" max="9499" width="24.453125" customWidth="1"/>
    <col min="9500" max="9500" width="28.453125" customWidth="1"/>
    <col min="9501" max="9501" width="15.7265625" customWidth="1"/>
    <col min="9502" max="9502" width="17.54296875" customWidth="1"/>
    <col min="9503" max="9503" width="26.1796875" customWidth="1"/>
    <col min="9504" max="9504" width="21.81640625" customWidth="1"/>
    <col min="9505" max="9505" width="26.453125" customWidth="1"/>
    <col min="9506" max="9506" width="12.81640625" customWidth="1"/>
    <col min="9507" max="9507" width="20.81640625" customWidth="1"/>
    <col min="9508" max="9508" width="13.7265625" customWidth="1"/>
    <col min="9509" max="9509" width="27.54296875" customWidth="1"/>
    <col min="9510" max="9510" width="30.26953125" customWidth="1"/>
    <col min="9511" max="9511" width="19.54296875" customWidth="1"/>
    <col min="9512" max="9512" width="14.54296875" customWidth="1"/>
    <col min="9513" max="9513" width="8" customWidth="1"/>
    <col min="9514" max="9514" width="15" customWidth="1"/>
    <col min="9515" max="9515" width="13.7265625" customWidth="1"/>
    <col min="9516" max="9516" width="12.453125" customWidth="1"/>
    <col min="9517" max="9517" width="12" customWidth="1"/>
    <col min="9518" max="9518" width="22.7265625" customWidth="1"/>
    <col min="9519" max="9519" width="18" customWidth="1"/>
    <col min="9520" max="9520" width="30.26953125" customWidth="1"/>
    <col min="9521" max="9521" width="25.26953125" customWidth="1"/>
    <col min="9522" max="9522" width="24.7265625" customWidth="1"/>
    <col min="9523" max="9523" width="12.1796875" customWidth="1"/>
    <col min="9524" max="9524" width="26.26953125" customWidth="1"/>
    <col min="9525" max="9525" width="19.81640625" customWidth="1"/>
    <col min="9526" max="9526" width="43.453125" customWidth="1"/>
    <col min="9527" max="9527" width="27.453125" customWidth="1"/>
    <col min="9528" max="9528" width="23.54296875" customWidth="1"/>
    <col min="9529" max="9529" width="13.81640625" customWidth="1"/>
    <col min="9530" max="9530" width="19.453125" customWidth="1"/>
    <col min="9531" max="9531" width="22.54296875" customWidth="1"/>
    <col min="9532" max="9532" width="16.7265625" customWidth="1"/>
    <col min="9533" max="9533" width="26.81640625" customWidth="1"/>
    <col min="9534" max="9534" width="13.7265625" customWidth="1"/>
    <col min="9535" max="9535" width="30.54296875" customWidth="1"/>
    <col min="9536" max="9536" width="32.1796875" customWidth="1"/>
    <col min="9537" max="9537" width="15.81640625" customWidth="1"/>
    <col min="9538" max="9538" width="16.26953125" customWidth="1"/>
    <col min="9539" max="9539" width="15.81640625" customWidth="1"/>
    <col min="9540" max="9540" width="30.453125" customWidth="1"/>
    <col min="9541" max="9541" width="27.1796875" customWidth="1"/>
    <col min="9542" max="9542" width="25.54296875" customWidth="1"/>
    <col min="9543" max="9543" width="26.1796875" customWidth="1"/>
    <col min="9544" max="9544" width="21" customWidth="1"/>
    <col min="9545" max="9545" width="23.54296875" customWidth="1"/>
    <col min="9546" max="9546" width="20.81640625" customWidth="1"/>
    <col min="9547" max="9547" width="7" customWidth="1"/>
    <col min="9548" max="9548" width="16.81640625" customWidth="1"/>
    <col min="9549" max="9549" width="16" customWidth="1"/>
    <col min="9550" max="9550" width="29.1796875" customWidth="1"/>
    <col min="9551" max="9551" width="19.453125" customWidth="1"/>
    <col min="9552" max="9552" width="20.81640625" customWidth="1"/>
    <col min="9553" max="9553" width="18.54296875" customWidth="1"/>
    <col min="9554" max="9554" width="16.26953125" customWidth="1"/>
    <col min="9555" max="9555" width="8" customWidth="1"/>
    <col min="9556" max="9556" width="34.26953125" customWidth="1"/>
    <col min="9557" max="9557" width="15" customWidth="1"/>
    <col min="9558" max="9558" width="9" customWidth="1"/>
    <col min="9559" max="9559" width="36.81640625" customWidth="1"/>
    <col min="9560" max="9560" width="20" customWidth="1"/>
    <col min="9561" max="9561" width="31.81640625" customWidth="1"/>
    <col min="9562" max="9562" width="26.81640625" customWidth="1"/>
    <col min="9563" max="9563" width="14.1796875" customWidth="1"/>
    <col min="9564" max="9564" width="21" customWidth="1"/>
    <col min="9565" max="9565" width="13.81640625" customWidth="1"/>
    <col min="9566" max="9566" width="8.1796875" customWidth="1"/>
    <col min="9567" max="9567" width="22.1796875" customWidth="1"/>
    <col min="9568" max="9568" width="13.81640625" customWidth="1"/>
    <col min="9569" max="9569" width="20.81640625" customWidth="1"/>
    <col min="9570" max="9570" width="22.453125" customWidth="1"/>
    <col min="9571" max="9571" width="21.81640625" customWidth="1"/>
    <col min="9572" max="9572" width="29.1796875" customWidth="1"/>
    <col min="9573" max="9573" width="18.54296875" customWidth="1"/>
    <col min="9574" max="9574" width="25.7265625" customWidth="1"/>
    <col min="9575" max="9575" width="26.26953125" customWidth="1"/>
    <col min="9576" max="9576" width="14.7265625" customWidth="1"/>
    <col min="9577" max="9577" width="9" customWidth="1"/>
    <col min="9578" max="9578" width="14.453125" customWidth="1"/>
    <col min="9579" max="9579" width="13.26953125" customWidth="1"/>
    <col min="9580" max="9580" width="24.26953125" customWidth="1"/>
    <col min="9581" max="9581" width="30.54296875" customWidth="1"/>
    <col min="9582" max="9582" width="24.81640625" customWidth="1"/>
    <col min="9583" max="9583" width="25.81640625" customWidth="1"/>
    <col min="9584" max="9584" width="16.453125" customWidth="1"/>
    <col min="9585" max="9585" width="16" customWidth="1"/>
    <col min="9586" max="9586" width="11" customWidth="1"/>
    <col min="9587" max="9587" width="29.1796875" customWidth="1"/>
    <col min="9588" max="9588" width="37.1796875" customWidth="1"/>
    <col min="9589" max="9589" width="7.81640625" customWidth="1"/>
    <col min="9590" max="9590" width="25.7265625" customWidth="1"/>
    <col min="9591" max="9591" width="22" customWidth="1"/>
    <col min="9592" max="9592" width="10.453125" customWidth="1"/>
    <col min="9593" max="9593" width="10.81640625" customWidth="1"/>
    <col min="9594" max="9594" width="22.7265625" customWidth="1"/>
    <col min="9595" max="9595" width="14.7265625" customWidth="1"/>
    <col min="9596" max="9596" width="26.1796875" customWidth="1"/>
    <col min="9597" max="9597" width="24.26953125" customWidth="1"/>
    <col min="9598" max="9598" width="13.453125" customWidth="1"/>
    <col min="9599" max="9599" width="14.54296875" customWidth="1"/>
    <col min="9600" max="9600" width="18.54296875" customWidth="1"/>
    <col min="9601" max="9601" width="21.81640625" customWidth="1"/>
    <col min="9602" max="9602" width="16.1796875" customWidth="1"/>
    <col min="9603" max="9603" width="19.26953125" customWidth="1"/>
    <col min="9604" max="9604" width="12.7265625" customWidth="1"/>
    <col min="9605" max="9605" width="17.81640625" customWidth="1"/>
    <col min="9606" max="9606" width="14.1796875" customWidth="1"/>
    <col min="9607" max="9607" width="36.7265625" customWidth="1"/>
    <col min="9608" max="9608" width="23.1796875" customWidth="1"/>
    <col min="9609" max="9609" width="17" customWidth="1"/>
    <col min="9610" max="9610" width="22.7265625" customWidth="1"/>
    <col min="9611" max="9611" width="24" customWidth="1"/>
    <col min="9612" max="9612" width="12.81640625" customWidth="1"/>
    <col min="9613" max="9613" width="13.54296875" customWidth="1"/>
    <col min="9614" max="9614" width="25.26953125" customWidth="1"/>
    <col min="9615" max="9615" width="16.81640625" customWidth="1"/>
    <col min="9616" max="9616" width="12.26953125" customWidth="1"/>
    <col min="9617" max="9617" width="14.1796875" customWidth="1"/>
    <col min="9618" max="9618" width="24.7265625" customWidth="1"/>
    <col min="9619" max="9619" width="11.453125" customWidth="1"/>
    <col min="9620" max="9620" width="14.453125" customWidth="1"/>
    <col min="9621" max="9621" width="15" customWidth="1"/>
    <col min="9622" max="9622" width="33" customWidth="1"/>
    <col min="9623" max="9623" width="27" customWidth="1"/>
    <col min="9624" max="9624" width="27.453125" customWidth="1"/>
    <col min="9625" max="9625" width="15.26953125" customWidth="1"/>
    <col min="9626" max="9626" width="26.453125" customWidth="1"/>
    <col min="9627" max="9627" width="10.54296875" customWidth="1"/>
    <col min="9628" max="9628" width="9" customWidth="1"/>
    <col min="9629" max="9629" width="26.453125" customWidth="1"/>
    <col min="9630" max="9630" width="13.81640625" customWidth="1"/>
    <col min="9631" max="9631" width="28.453125" customWidth="1"/>
    <col min="9632" max="9632" width="22" customWidth="1"/>
    <col min="9633" max="9633" width="15.453125" customWidth="1"/>
    <col min="9634" max="9634" width="22.7265625" customWidth="1"/>
    <col min="9635" max="9635" width="10.1796875" customWidth="1"/>
    <col min="9636" max="9636" width="11" customWidth="1"/>
    <col min="9637" max="9637" width="11.81640625" customWidth="1"/>
    <col min="9638" max="9638" width="19.26953125" customWidth="1"/>
    <col min="9639" max="9639" width="8.81640625" customWidth="1"/>
    <col min="9640" max="9640" width="13.7265625" customWidth="1"/>
    <col min="9641" max="9641" width="17.453125" customWidth="1"/>
    <col min="9642" max="9642" width="28.453125" customWidth="1"/>
    <col min="9643" max="9643" width="26.7265625" customWidth="1"/>
    <col min="9644" max="9644" width="26.26953125" customWidth="1"/>
    <col min="9645" max="9645" width="24.26953125" customWidth="1"/>
    <col min="9646" max="9646" width="12.81640625" customWidth="1"/>
    <col min="9647" max="9647" width="29.453125" customWidth="1"/>
    <col min="9648" max="9648" width="12.453125" customWidth="1"/>
    <col min="9649" max="9649" width="23" customWidth="1"/>
    <col min="9650" max="9650" width="19.81640625" customWidth="1"/>
    <col min="9651" max="9651" width="29.1796875" customWidth="1"/>
    <col min="9652" max="9652" width="28.54296875" customWidth="1"/>
    <col min="9653" max="9653" width="17.81640625" customWidth="1"/>
    <col min="9654" max="9654" width="13.81640625" customWidth="1"/>
    <col min="9655" max="9655" width="16.81640625" customWidth="1"/>
    <col min="9656" max="9656" width="20" customWidth="1"/>
    <col min="9657" max="9657" width="28.7265625" customWidth="1"/>
    <col min="9658" max="9658" width="29.26953125" customWidth="1"/>
    <col min="9659" max="9659" width="36.54296875" customWidth="1"/>
    <col min="9660" max="9660" width="23.7265625" customWidth="1"/>
    <col min="9661" max="9661" width="11.1796875" customWidth="1"/>
    <col min="9662" max="9662" width="15.7265625" customWidth="1"/>
    <col min="9663" max="9663" width="13.81640625" customWidth="1"/>
    <col min="9664" max="9664" width="26.453125" customWidth="1"/>
    <col min="9665" max="9665" width="30.453125" customWidth="1"/>
    <col min="9666" max="9666" width="13.81640625" customWidth="1"/>
    <col min="9667" max="9667" width="24.81640625" customWidth="1"/>
    <col min="9668" max="9668" width="12.453125" customWidth="1"/>
    <col min="9669" max="9669" width="17.26953125" customWidth="1"/>
    <col min="9670" max="9670" width="19.81640625" customWidth="1"/>
    <col min="9671" max="9671" width="19.1796875" customWidth="1"/>
    <col min="9672" max="9672" width="18.453125" customWidth="1"/>
    <col min="9673" max="9673" width="29.453125" customWidth="1"/>
    <col min="9674" max="9674" width="27.1796875" customWidth="1"/>
    <col min="9675" max="9675" width="27.7265625" customWidth="1"/>
    <col min="9676" max="9676" width="28.26953125" customWidth="1"/>
    <col min="9677" max="9677" width="28" customWidth="1"/>
    <col min="9678" max="9678" width="23" customWidth="1"/>
    <col min="9679" max="9679" width="18.1796875" customWidth="1"/>
    <col min="9680" max="9680" width="16.54296875" customWidth="1"/>
    <col min="9681" max="9681" width="8" customWidth="1"/>
    <col min="9682" max="9682" width="24.7265625" customWidth="1"/>
    <col min="9683" max="9683" width="30.1796875" customWidth="1"/>
    <col min="9684" max="9684" width="16.1796875" customWidth="1"/>
    <col min="9685" max="9685" width="13.26953125" customWidth="1"/>
    <col min="9686" max="9686" width="18.7265625" customWidth="1"/>
    <col min="9687" max="9687" width="16.453125" customWidth="1"/>
    <col min="9688" max="9688" width="20.7265625" customWidth="1"/>
    <col min="9689" max="9689" width="13.7265625" customWidth="1"/>
    <col min="9690" max="9690" width="29" customWidth="1"/>
    <col min="9691" max="9691" width="19.1796875" customWidth="1"/>
    <col min="9692" max="9692" width="23.7265625" customWidth="1"/>
    <col min="9693" max="9693" width="14" customWidth="1"/>
    <col min="9694" max="9694" width="17.453125" customWidth="1"/>
    <col min="9695" max="9695" width="11" customWidth="1"/>
    <col min="9696" max="9696" width="19.26953125" customWidth="1"/>
    <col min="9697" max="9697" width="8.7265625" customWidth="1"/>
    <col min="9698" max="9698" width="15.1796875" customWidth="1"/>
    <col min="9699" max="9699" width="19.453125" customWidth="1"/>
    <col min="9700" max="9700" width="33.54296875" customWidth="1"/>
    <col min="9701" max="9701" width="13.1796875" customWidth="1"/>
    <col min="9702" max="9702" width="9.81640625" customWidth="1"/>
    <col min="9703" max="9703" width="25.81640625" customWidth="1"/>
    <col min="9704" max="9704" width="28.453125" customWidth="1"/>
    <col min="9705" max="9705" width="10.1796875" customWidth="1"/>
    <col min="9706" max="9706" width="16.26953125" customWidth="1"/>
    <col min="9707" max="9707" width="19.453125" customWidth="1"/>
    <col min="9708" max="9708" width="31.1796875" customWidth="1"/>
    <col min="9709" max="9709" width="24.81640625" customWidth="1"/>
    <col min="9710" max="9710" width="23.1796875" customWidth="1"/>
    <col min="9711" max="9711" width="42.26953125" customWidth="1"/>
    <col min="9712" max="9712" width="21.81640625" customWidth="1"/>
    <col min="9713" max="9713" width="26.7265625" customWidth="1"/>
    <col min="9714" max="9714" width="16" customWidth="1"/>
    <col min="9715" max="9715" width="29.1796875" customWidth="1"/>
    <col min="9716" max="9716" width="24.26953125" customWidth="1"/>
    <col min="9717" max="9717" width="22.453125" customWidth="1"/>
    <col min="9718" max="9718" width="35.81640625" customWidth="1"/>
    <col min="9719" max="9719" width="13.7265625" customWidth="1"/>
    <col min="9720" max="9720" width="23" customWidth="1"/>
    <col min="9721" max="9721" width="29.453125" customWidth="1"/>
    <col min="9722" max="9722" width="20.54296875" customWidth="1"/>
    <col min="9723" max="9723" width="25.7265625" customWidth="1"/>
    <col min="9724" max="9724" width="10.54296875" customWidth="1"/>
    <col min="9725" max="9725" width="31.81640625" customWidth="1"/>
    <col min="9726" max="9726" width="9" customWidth="1"/>
    <col min="9727" max="9727" width="16.81640625" customWidth="1"/>
    <col min="9728" max="9728" width="15.54296875" customWidth="1"/>
    <col min="9729" max="9729" width="14.81640625" customWidth="1"/>
    <col min="9730" max="9730" width="24" customWidth="1"/>
    <col min="9731" max="9731" width="20.7265625" customWidth="1"/>
    <col min="9732" max="9732" width="16.81640625" customWidth="1"/>
    <col min="9733" max="9733" width="16.54296875" customWidth="1"/>
    <col min="9734" max="9734" width="17.81640625" customWidth="1"/>
    <col min="9735" max="9735" width="35.54296875" customWidth="1"/>
    <col min="9736" max="9736" width="22.1796875" customWidth="1"/>
    <col min="9737" max="9737" width="33.81640625" customWidth="1"/>
    <col min="9738" max="9738" width="24.7265625" customWidth="1"/>
    <col min="9739" max="9739" width="27" customWidth="1"/>
    <col min="9740" max="9740" width="30.26953125" customWidth="1"/>
    <col min="9741" max="9741" width="12.81640625" customWidth="1"/>
    <col min="9742" max="9742" width="10.26953125" customWidth="1"/>
    <col min="9743" max="9743" width="20.81640625" customWidth="1"/>
    <col min="9744" max="9744" width="11.7265625" customWidth="1"/>
    <col min="9745" max="9745" width="26.81640625" customWidth="1"/>
    <col min="9746" max="9746" width="34.54296875" customWidth="1"/>
    <col min="9747" max="9747" width="27.54296875" customWidth="1"/>
    <col min="9748" max="9748" width="24.54296875" customWidth="1"/>
    <col min="9749" max="9749" width="12.54296875" customWidth="1"/>
    <col min="9750" max="9750" width="21" customWidth="1"/>
    <col min="9751" max="9751" width="22.7265625" customWidth="1"/>
    <col min="9752" max="9752" width="26.81640625" customWidth="1"/>
    <col min="9753" max="9753" width="16.81640625" customWidth="1"/>
    <col min="9754" max="9754" width="27.7265625" customWidth="1"/>
    <col min="9755" max="9755" width="14.1796875" customWidth="1"/>
    <col min="9756" max="9756" width="23.7265625" customWidth="1"/>
    <col min="9757" max="9757" width="27.453125" customWidth="1"/>
    <col min="9758" max="9758" width="14.54296875" customWidth="1"/>
    <col min="9759" max="9759" width="20.7265625" customWidth="1"/>
    <col min="9760" max="9760" width="32.54296875" customWidth="1"/>
    <col min="9761" max="9761" width="28.7265625" customWidth="1"/>
    <col min="9762" max="9762" width="10.81640625" customWidth="1"/>
    <col min="9763" max="9763" width="22.7265625" customWidth="1"/>
    <col min="9764" max="9764" width="28.54296875" customWidth="1"/>
    <col min="9765" max="9765" width="23" customWidth="1"/>
    <col min="9766" max="9766" width="14.1796875" customWidth="1"/>
    <col min="9767" max="9767" width="28.7265625" customWidth="1"/>
    <col min="9768" max="9768" width="31.54296875" customWidth="1"/>
    <col min="9769" max="9769" width="14.26953125" customWidth="1"/>
    <col min="9770" max="9770" width="25.1796875" customWidth="1"/>
    <col min="9771" max="9771" width="10.54296875" customWidth="1"/>
    <col min="9772" max="9772" width="14.54296875" customWidth="1"/>
    <col min="9773" max="9773" width="26.26953125" customWidth="1"/>
    <col min="9774" max="9774" width="14.81640625" customWidth="1"/>
    <col min="9775" max="9775" width="21" customWidth="1"/>
    <col min="9776" max="9776" width="13.54296875" customWidth="1"/>
    <col min="9777" max="9777" width="24" customWidth="1"/>
    <col min="9778" max="9778" width="30.453125" customWidth="1"/>
    <col min="9779" max="9779" width="16.1796875" customWidth="1"/>
    <col min="9780" max="9780" width="12.1796875" customWidth="1"/>
    <col min="9781" max="9781" width="32.54296875" customWidth="1"/>
    <col min="9782" max="9782" width="14.81640625" customWidth="1"/>
    <col min="9783" max="9783" width="26.1796875" customWidth="1"/>
    <col min="9784" max="9784" width="26.7265625" customWidth="1"/>
    <col min="9785" max="9785" width="18.54296875" customWidth="1"/>
    <col min="9786" max="9786" width="7" customWidth="1"/>
    <col min="9787" max="9787" width="23.453125" customWidth="1"/>
    <col min="9788" max="9788" width="25.1796875" customWidth="1"/>
    <col min="9789" max="9789" width="10.54296875" customWidth="1"/>
    <col min="9790" max="9790" width="19.26953125" customWidth="1"/>
    <col min="9791" max="9791" width="9" customWidth="1"/>
    <col min="9792" max="9792" width="25.1796875" customWidth="1"/>
    <col min="9793" max="9793" width="9" customWidth="1"/>
    <col min="9794" max="9794" width="17.54296875" customWidth="1"/>
    <col min="9795" max="9795" width="21.7265625" customWidth="1"/>
    <col min="9796" max="9796" width="17" customWidth="1"/>
    <col min="9797" max="9797" width="19" customWidth="1"/>
    <col min="9798" max="9798" width="14.1796875" customWidth="1"/>
    <col min="9799" max="9799" width="11.1796875" customWidth="1"/>
    <col min="9800" max="9800" width="15.26953125" customWidth="1"/>
    <col min="9801" max="9801" width="17" customWidth="1"/>
    <col min="9802" max="9802" width="20.54296875" customWidth="1"/>
    <col min="9803" max="9803" width="25" customWidth="1"/>
    <col min="9804" max="9804" width="34" customWidth="1"/>
    <col min="9805" max="9805" width="23.1796875" customWidth="1"/>
    <col min="9806" max="9806" width="26.1796875" customWidth="1"/>
    <col min="9807" max="9807" width="16.1796875" customWidth="1"/>
    <col min="9808" max="9808" width="13.26953125" customWidth="1"/>
    <col min="9809" max="9809" width="17.7265625" customWidth="1"/>
    <col min="9810" max="9810" width="30.453125" customWidth="1"/>
    <col min="9811" max="9811" width="31.7265625" customWidth="1"/>
    <col min="9812" max="9812" width="15" customWidth="1"/>
    <col min="9813" max="9813" width="15.1796875" customWidth="1"/>
    <col min="9814" max="9814" width="13.7265625" customWidth="1"/>
    <col min="9815" max="9815" width="8" customWidth="1"/>
    <col min="9816" max="9816" width="20.1796875" customWidth="1"/>
    <col min="9817" max="9817" width="27.453125" customWidth="1"/>
    <col min="9818" max="9818" width="33" customWidth="1"/>
    <col min="9819" max="9819" width="22.453125" customWidth="1"/>
    <col min="9820" max="9820" width="34.453125" customWidth="1"/>
    <col min="9821" max="9821" width="17.81640625" customWidth="1"/>
    <col min="9822" max="9822" width="28.453125" customWidth="1"/>
    <col min="9823" max="9823" width="11.7265625" customWidth="1"/>
    <col min="9824" max="9824" width="12.26953125" customWidth="1"/>
    <col min="9825" max="9825" width="23.54296875" customWidth="1"/>
    <col min="9826" max="9826" width="10.7265625" customWidth="1"/>
    <col min="9827" max="9827" width="7" customWidth="1"/>
    <col min="9828" max="9828" width="19.81640625" customWidth="1"/>
    <col min="9829" max="9829" width="36.7265625" customWidth="1"/>
    <col min="9830" max="9830" width="15" customWidth="1"/>
    <col min="9831" max="9831" width="16.1796875" customWidth="1"/>
    <col min="9832" max="9832" width="21.81640625" customWidth="1"/>
    <col min="9833" max="9833" width="11.54296875" customWidth="1"/>
    <col min="9834" max="9834" width="27" customWidth="1"/>
    <col min="9835" max="9835" width="22.453125" customWidth="1"/>
    <col min="9836" max="9836" width="23" customWidth="1"/>
    <col min="9837" max="9837" width="14.7265625" customWidth="1"/>
    <col min="9838" max="9838" width="29.26953125" customWidth="1"/>
    <col min="9839" max="9839" width="21.453125" customWidth="1"/>
    <col min="9840" max="9840" width="8" customWidth="1"/>
    <col min="9841" max="9841" width="26.54296875" customWidth="1"/>
    <col min="9842" max="9842" width="26.453125" customWidth="1"/>
    <col min="9843" max="9843" width="23.54296875" customWidth="1"/>
    <col min="9844" max="9844" width="19.54296875" customWidth="1"/>
    <col min="9845" max="9845" width="9.81640625" customWidth="1"/>
    <col min="9846" max="9846" width="14.26953125" customWidth="1"/>
    <col min="9847" max="9847" width="25" customWidth="1"/>
    <col min="9848" max="9848" width="22.453125" customWidth="1"/>
    <col min="9849" max="9849" width="13.453125" customWidth="1"/>
    <col min="9850" max="9850" width="10.26953125" customWidth="1"/>
    <col min="9851" max="9851" width="16.7265625" customWidth="1"/>
    <col min="9852" max="9852" width="18" customWidth="1"/>
    <col min="9853" max="9853" width="39.81640625" customWidth="1"/>
    <col min="9854" max="9854" width="16.1796875" customWidth="1"/>
    <col min="9855" max="9855" width="25.54296875" customWidth="1"/>
    <col min="9856" max="9856" width="8" customWidth="1"/>
    <col min="9857" max="9857" width="19.81640625" customWidth="1"/>
    <col min="9858" max="9858" width="10.81640625" customWidth="1"/>
    <col min="9859" max="9859" width="16.1796875" customWidth="1"/>
    <col min="9860" max="9860" width="18.453125" customWidth="1"/>
    <col min="9861" max="9861" width="21.1796875" customWidth="1"/>
    <col min="9862" max="9862" width="23.1796875" customWidth="1"/>
    <col min="9863" max="9863" width="11.26953125" customWidth="1"/>
    <col min="9864" max="9864" width="15.7265625" customWidth="1"/>
    <col min="9865" max="9865" width="10" customWidth="1"/>
    <col min="9866" max="9866" width="16" customWidth="1"/>
    <col min="9867" max="9867" width="29.1796875" customWidth="1"/>
    <col min="9868" max="9868" width="34.81640625" customWidth="1"/>
    <col min="9869" max="9869" width="22.81640625" customWidth="1"/>
    <col min="9870" max="9870" width="26.26953125" customWidth="1"/>
    <col min="9871" max="9871" width="8" customWidth="1"/>
    <col min="9872" max="9872" width="12.1796875" customWidth="1"/>
    <col min="9873" max="9873" width="10.453125" customWidth="1"/>
    <col min="9874" max="9874" width="15" customWidth="1"/>
    <col min="9875" max="9875" width="11.1796875" customWidth="1"/>
    <col min="9876" max="9876" width="12.453125" customWidth="1"/>
    <col min="9877" max="9877" width="30" customWidth="1"/>
    <col min="9878" max="9878" width="8" customWidth="1"/>
    <col min="9879" max="9879" width="32.7265625" customWidth="1"/>
    <col min="9880" max="9880" width="26.54296875" customWidth="1"/>
    <col min="9881" max="9881" width="33.26953125" customWidth="1"/>
    <col min="9882" max="9882" width="12.1796875" customWidth="1"/>
    <col min="9883" max="9883" width="22.1796875" customWidth="1"/>
    <col min="9884" max="9884" width="20.26953125" customWidth="1"/>
    <col min="9885" max="9885" width="24.1796875" customWidth="1"/>
    <col min="9886" max="9886" width="29.1796875" customWidth="1"/>
    <col min="9887" max="9887" width="28.26953125" customWidth="1"/>
    <col min="9888" max="9888" width="20.26953125" customWidth="1"/>
    <col min="9889" max="9889" width="34.54296875" customWidth="1"/>
    <col min="9890" max="9890" width="16.7265625" customWidth="1"/>
    <col min="9891" max="9891" width="10.7265625" customWidth="1"/>
    <col min="9892" max="9892" width="7" customWidth="1"/>
    <col min="9893" max="9893" width="16" customWidth="1"/>
    <col min="9894" max="9894" width="20.81640625" customWidth="1"/>
    <col min="9895" max="9895" width="27.26953125" customWidth="1"/>
    <col min="9896" max="9896" width="10.54296875" customWidth="1"/>
    <col min="9897" max="9897" width="23.1796875" customWidth="1"/>
    <col min="9898" max="9898" width="19.7265625" customWidth="1"/>
    <col min="9899" max="9899" width="24.26953125" customWidth="1"/>
    <col min="9900" max="9900" width="29.1796875" customWidth="1"/>
    <col min="9901" max="9901" width="24.81640625" customWidth="1"/>
    <col min="9902" max="9902" width="31" customWidth="1"/>
    <col min="9903" max="9903" width="18" customWidth="1"/>
    <col min="9904" max="9904" width="17.54296875" customWidth="1"/>
    <col min="9905" max="9905" width="25" customWidth="1"/>
    <col min="9906" max="9906" width="13.81640625" customWidth="1"/>
    <col min="9907" max="9907" width="28.1796875" customWidth="1"/>
    <col min="9908" max="9908" width="11" customWidth="1"/>
    <col min="9909" max="9909" width="28.26953125" customWidth="1"/>
    <col min="9910" max="9910" width="12" customWidth="1"/>
    <col min="9911" max="9911" width="10" customWidth="1"/>
    <col min="9912" max="9912" width="13.81640625" customWidth="1"/>
    <col min="9913" max="9913" width="10" customWidth="1"/>
    <col min="9914" max="9914" width="30.7265625" customWidth="1"/>
    <col min="9915" max="9915" width="15.453125" customWidth="1"/>
    <col min="9916" max="9916" width="14.81640625" customWidth="1"/>
    <col min="9917" max="9917" width="15.54296875" customWidth="1"/>
    <col min="9918" max="9918" width="17" customWidth="1"/>
    <col min="9919" max="9919" width="21.7265625" customWidth="1"/>
    <col min="9920" max="9920" width="24.26953125" customWidth="1"/>
    <col min="9921" max="9921" width="28.26953125" customWidth="1"/>
    <col min="9922" max="9922" width="8.7265625" customWidth="1"/>
    <col min="9923" max="9923" width="36" customWidth="1"/>
    <col min="9924" max="9924" width="20.26953125" customWidth="1"/>
    <col min="9925" max="9925" width="32" customWidth="1"/>
    <col min="9926" max="9926" width="18.7265625" customWidth="1"/>
    <col min="9927" max="9927" width="15.1796875" customWidth="1"/>
    <col min="9928" max="9928" width="28.26953125" customWidth="1"/>
    <col min="9929" max="9929" width="35.26953125" customWidth="1"/>
    <col min="9930" max="9930" width="24.7265625" customWidth="1"/>
    <col min="9931" max="9931" width="23.1796875" customWidth="1"/>
    <col min="9932" max="9932" width="9.7265625" customWidth="1"/>
    <col min="9933" max="9933" width="11.453125" customWidth="1"/>
    <col min="9934" max="9934" width="20.453125" customWidth="1"/>
    <col min="9935" max="9935" width="21" customWidth="1"/>
    <col min="9936" max="9936" width="14.453125" customWidth="1"/>
    <col min="9937" max="9937" width="18.453125" customWidth="1"/>
    <col min="9938" max="9938" width="24.7265625" customWidth="1"/>
    <col min="9939" max="9939" width="18.1796875" customWidth="1"/>
    <col min="9940" max="9940" width="28" customWidth="1"/>
    <col min="9941" max="9941" width="36.81640625" customWidth="1"/>
    <col min="9942" max="9942" width="18.81640625" customWidth="1"/>
    <col min="9943" max="9943" width="29" customWidth="1"/>
    <col min="9944" max="9944" width="19.7265625" customWidth="1"/>
    <col min="9945" max="9945" width="21.453125" customWidth="1"/>
    <col min="9946" max="9946" width="35.7265625" customWidth="1"/>
    <col min="9947" max="9947" width="33.453125" customWidth="1"/>
    <col min="9948" max="9948" width="17" customWidth="1"/>
    <col min="9949" max="9949" width="22" customWidth="1"/>
    <col min="9950" max="9950" width="24.54296875" customWidth="1"/>
    <col min="9951" max="9951" width="19.453125" customWidth="1"/>
    <col min="9952" max="9952" width="23.1796875" customWidth="1"/>
    <col min="9953" max="9953" width="24.81640625" customWidth="1"/>
    <col min="9954" max="9954" width="17" customWidth="1"/>
    <col min="9955" max="9955" width="20.7265625" customWidth="1"/>
    <col min="9956" max="9956" width="31.453125" customWidth="1"/>
    <col min="9957" max="9957" width="25.81640625" customWidth="1"/>
    <col min="9958" max="9958" width="31.81640625" customWidth="1"/>
    <col min="9959" max="9959" width="19.7265625" customWidth="1"/>
    <col min="9960" max="9960" width="21.1796875" customWidth="1"/>
    <col min="9961" max="9961" width="16.7265625" customWidth="1"/>
    <col min="9962" max="9962" width="20.81640625" customWidth="1"/>
    <col min="9963" max="9963" width="24.54296875" customWidth="1"/>
    <col min="9964" max="9964" width="13.7265625" customWidth="1"/>
    <col min="9965" max="9965" width="27" customWidth="1"/>
    <col min="9966" max="9967" width="23.1796875" customWidth="1"/>
    <col min="9968" max="9968" width="11.81640625" customWidth="1"/>
    <col min="9969" max="9969" width="15.1796875" customWidth="1"/>
    <col min="9970" max="9970" width="14.26953125" customWidth="1"/>
    <col min="9971" max="9971" width="36.1796875" customWidth="1"/>
    <col min="9972" max="9972" width="25" customWidth="1"/>
    <col min="9973" max="9973" width="13.26953125" customWidth="1"/>
    <col min="9974" max="9974" width="34.54296875" customWidth="1"/>
    <col min="9975" max="9975" width="26.26953125" customWidth="1"/>
    <col min="9976" max="9976" width="16.453125" customWidth="1"/>
    <col min="9977" max="9977" width="10" customWidth="1"/>
    <col min="9978" max="9978" width="19.81640625" customWidth="1"/>
    <col min="9979" max="9979" width="27.26953125" customWidth="1"/>
    <col min="9980" max="9980" width="28" customWidth="1"/>
    <col min="9981" max="9981" width="27.54296875" customWidth="1"/>
    <col min="9982" max="9982" width="41.1796875" customWidth="1"/>
    <col min="9983" max="9983" width="32" customWidth="1"/>
    <col min="9984" max="9984" width="22.54296875" customWidth="1"/>
    <col min="9985" max="9985" width="36.453125" customWidth="1"/>
    <col min="9986" max="9986" width="32.7265625" customWidth="1"/>
    <col min="9987" max="9987" width="31.453125" customWidth="1"/>
    <col min="9988" max="9988" width="38.54296875" customWidth="1"/>
    <col min="9989" max="9989" width="40.1796875" customWidth="1"/>
    <col min="9990" max="9990" width="26.26953125" customWidth="1"/>
    <col min="9991" max="9991" width="23.26953125" customWidth="1"/>
    <col min="9992" max="9992" width="30.453125" customWidth="1"/>
    <col min="9993" max="9993" width="29" customWidth="1"/>
    <col min="9994" max="9994" width="30.26953125" customWidth="1"/>
    <col min="9995" max="9995" width="31.453125" customWidth="1"/>
    <col min="9996" max="9996" width="29.453125" customWidth="1"/>
    <col min="9997" max="9997" width="17.26953125" customWidth="1"/>
    <col min="9998" max="9998" width="33.26953125" customWidth="1"/>
    <col min="9999" max="9999" width="31.1796875" customWidth="1"/>
    <col min="10000" max="10000" width="27.453125" customWidth="1"/>
    <col min="10001" max="10001" width="36.453125" customWidth="1"/>
    <col min="10002" max="10002" width="32.1796875" customWidth="1"/>
    <col min="10003" max="10003" width="22.453125" customWidth="1"/>
    <col min="10004" max="10004" width="32.1796875" customWidth="1"/>
    <col min="10005" max="10005" width="19.81640625" customWidth="1"/>
    <col min="10006" max="10006" width="28.7265625" customWidth="1"/>
    <col min="10007" max="10007" width="12.7265625" customWidth="1"/>
    <col min="10008" max="10008" width="24" customWidth="1"/>
    <col min="10009" max="10009" width="12.7265625" customWidth="1"/>
    <col min="10010" max="10010" width="26.453125" customWidth="1"/>
    <col min="10011" max="10011" width="35.26953125" customWidth="1"/>
    <col min="10012" max="10012" width="14.7265625" customWidth="1"/>
    <col min="10013" max="10013" width="34" customWidth="1"/>
    <col min="10014" max="10014" width="21.7265625" customWidth="1"/>
    <col min="10015" max="10015" width="18.81640625" customWidth="1"/>
    <col min="10016" max="10016" width="10.81640625" customWidth="1"/>
    <col min="10017" max="10017" width="10" customWidth="1"/>
    <col min="10018" max="10018" width="10.54296875" customWidth="1"/>
    <col min="10019" max="10019" width="30.453125" customWidth="1"/>
    <col min="10020" max="10020" width="20.26953125" customWidth="1"/>
    <col min="10021" max="10021" width="20.453125" customWidth="1"/>
    <col min="10022" max="10022" width="28.453125" customWidth="1"/>
    <col min="10023" max="10023" width="17.7265625" customWidth="1"/>
    <col min="10024" max="10024" width="19.7265625" customWidth="1"/>
    <col min="10025" max="10025" width="21.453125" customWidth="1"/>
    <col min="10026" max="10026" width="25.26953125" customWidth="1"/>
    <col min="10027" max="10027" width="18.453125" customWidth="1"/>
    <col min="10028" max="10028" width="26.81640625" customWidth="1"/>
    <col min="10029" max="10029" width="15.81640625" customWidth="1"/>
    <col min="10030" max="10030" width="34" customWidth="1"/>
    <col min="10031" max="10031" width="23.54296875" customWidth="1"/>
    <col min="10032" max="10032" width="32.7265625" customWidth="1"/>
    <col min="10033" max="10033" width="23.81640625" customWidth="1"/>
    <col min="10034" max="10034" width="24.81640625" customWidth="1"/>
    <col min="10035" max="10035" width="28.54296875" customWidth="1"/>
    <col min="10036" max="10036" width="12.7265625" customWidth="1"/>
    <col min="10037" max="10037" width="28.7265625" customWidth="1"/>
    <col min="10038" max="10038" width="16.1796875" customWidth="1"/>
    <col min="10039" max="10039" width="17.81640625" customWidth="1"/>
    <col min="10040" max="10040" width="11" customWidth="1"/>
    <col min="10041" max="10041" width="23.453125" customWidth="1"/>
    <col min="10042" max="10042" width="15.7265625" customWidth="1"/>
    <col min="10043" max="10043" width="22.453125" customWidth="1"/>
    <col min="10044" max="10044" width="15" customWidth="1"/>
    <col min="10045" max="10045" width="39.1796875" customWidth="1"/>
    <col min="10046" max="10046" width="28.1796875" customWidth="1"/>
    <col min="10047" max="10047" width="19.7265625" customWidth="1"/>
    <col min="10048" max="10048" width="16" customWidth="1"/>
    <col min="10049" max="10049" width="28.7265625" customWidth="1"/>
    <col min="10050" max="10050" width="12.81640625" customWidth="1"/>
    <col min="10051" max="10051" width="28.7265625" customWidth="1"/>
    <col min="10052" max="10052" width="17.81640625" customWidth="1"/>
    <col min="10053" max="10053" width="27" customWidth="1"/>
    <col min="10054" max="10054" width="25.81640625" customWidth="1"/>
    <col min="10055" max="10055" width="12.26953125" customWidth="1"/>
    <col min="10056" max="10056" width="13.7265625" customWidth="1"/>
    <col min="10057" max="10057" width="8.7265625" customWidth="1"/>
    <col min="10058" max="10058" width="26.7265625" customWidth="1"/>
    <col min="10059" max="10059" width="17.26953125" customWidth="1"/>
    <col min="10060" max="10060" width="10.81640625" customWidth="1"/>
    <col min="10061" max="10061" width="23.54296875" customWidth="1"/>
    <col min="10062" max="10062" width="15.81640625" customWidth="1"/>
    <col min="10063" max="10063" width="21.7265625" customWidth="1"/>
    <col min="10064" max="10064" width="16.81640625" customWidth="1"/>
    <col min="10065" max="10065" width="38.54296875" customWidth="1"/>
    <col min="10066" max="10066" width="16.7265625" customWidth="1"/>
    <col min="10067" max="10067" width="7" customWidth="1"/>
    <col min="10068" max="10068" width="18.81640625" customWidth="1"/>
    <col min="10069" max="10069" width="28.26953125" customWidth="1"/>
    <col min="10070" max="10070" width="20.1796875" customWidth="1"/>
    <col min="10071" max="10071" width="16.453125" customWidth="1"/>
    <col min="10072" max="10072" width="11.7265625" customWidth="1"/>
    <col min="10073" max="10073" width="29.453125" customWidth="1"/>
    <col min="10074" max="10074" width="29.26953125" customWidth="1"/>
    <col min="10075" max="10075" width="14.1796875" customWidth="1"/>
    <col min="10076" max="10076" width="30.453125" customWidth="1"/>
    <col min="10077" max="10077" width="24.1796875" customWidth="1"/>
    <col min="10078" max="10078" width="29.7265625" customWidth="1"/>
    <col min="10079" max="10079" width="19.54296875" customWidth="1"/>
    <col min="10080" max="10080" width="12.453125" customWidth="1"/>
    <col min="10081" max="10081" width="29.26953125" customWidth="1"/>
    <col min="10082" max="10082" width="23.1796875" customWidth="1"/>
    <col min="10083" max="10083" width="16.81640625" customWidth="1"/>
    <col min="10084" max="10084" width="15.26953125" customWidth="1"/>
    <col min="10085" max="10085" width="16.1796875" customWidth="1"/>
    <col min="10086" max="10086" width="21.7265625" customWidth="1"/>
    <col min="10087" max="10087" width="25" customWidth="1"/>
    <col min="10088" max="10088" width="19.7265625" customWidth="1"/>
    <col min="10089" max="10089" width="19" customWidth="1"/>
    <col min="10090" max="10090" width="17.7265625" customWidth="1"/>
    <col min="10091" max="10091" width="9.7265625" customWidth="1"/>
    <col min="10092" max="10092" width="25.54296875" customWidth="1"/>
    <col min="10093" max="10093" width="32.1796875" customWidth="1"/>
    <col min="10094" max="10094" width="26.1796875" customWidth="1"/>
    <col min="10095" max="10095" width="20.54296875" customWidth="1"/>
    <col min="10096" max="10096" width="27.26953125" customWidth="1"/>
    <col min="10097" max="10097" width="16.26953125" customWidth="1"/>
    <col min="10098" max="10098" width="10.453125" customWidth="1"/>
    <col min="10099" max="10099" width="14.54296875" customWidth="1"/>
    <col min="10100" max="10100" width="29" customWidth="1"/>
    <col min="10101" max="10101" width="13.26953125" customWidth="1"/>
    <col min="10102" max="10102" width="20.453125" customWidth="1"/>
    <col min="10103" max="10103" width="20.54296875" customWidth="1"/>
    <col min="10104" max="10104" width="32.1796875" customWidth="1"/>
    <col min="10105" max="10105" width="8.453125" customWidth="1"/>
    <col min="10106" max="10106" width="19.7265625" customWidth="1"/>
    <col min="10107" max="10107" width="11.453125" customWidth="1"/>
    <col min="10108" max="10108" width="27.81640625" customWidth="1"/>
    <col min="10109" max="10109" width="18.81640625" customWidth="1"/>
    <col min="10110" max="10110" width="24.453125" customWidth="1"/>
    <col min="10111" max="10111" width="19.26953125" customWidth="1"/>
    <col min="10112" max="10112" width="14" customWidth="1"/>
    <col min="10113" max="10113" width="12" customWidth="1"/>
    <col min="10114" max="10114" width="25.54296875" customWidth="1"/>
    <col min="10115" max="10115" width="29.26953125" customWidth="1"/>
    <col min="10116" max="10116" width="14.453125" customWidth="1"/>
    <col min="10117" max="10117" width="18.26953125" customWidth="1"/>
    <col min="10118" max="10118" width="25" customWidth="1"/>
    <col min="10119" max="10119" width="11.453125" customWidth="1"/>
    <col min="10120" max="10120" width="23" customWidth="1"/>
    <col min="10121" max="10121" width="13.26953125" customWidth="1"/>
    <col min="10122" max="10122" width="28.81640625" customWidth="1"/>
    <col min="10123" max="10123" width="21.81640625" customWidth="1"/>
    <col min="10124" max="10124" width="8.7265625" customWidth="1"/>
    <col min="10125" max="10125" width="28.81640625" customWidth="1"/>
    <col min="10126" max="10126" width="30.26953125" customWidth="1"/>
    <col min="10127" max="10127" width="29.453125" customWidth="1"/>
    <col min="10128" max="10128" width="24.7265625" customWidth="1"/>
    <col min="10129" max="10129" width="21.54296875" customWidth="1"/>
    <col min="10130" max="10130" width="7" customWidth="1"/>
    <col min="10131" max="10131" width="21.7265625" customWidth="1"/>
    <col min="10132" max="10132" width="25.81640625" customWidth="1"/>
    <col min="10133" max="10133" width="9.26953125" customWidth="1"/>
    <col min="10134" max="10134" width="25" customWidth="1"/>
    <col min="10135" max="10135" width="28.81640625" customWidth="1"/>
    <col min="10136" max="10136" width="21.453125" customWidth="1"/>
    <col min="10137" max="10137" width="15.7265625" customWidth="1"/>
    <col min="10138" max="10138" width="8" customWidth="1"/>
    <col min="10139" max="10139" width="19" customWidth="1"/>
    <col min="10140" max="10140" width="21.1796875" customWidth="1"/>
    <col min="10141" max="10141" width="20.81640625" customWidth="1"/>
    <col min="10142" max="10142" width="18.26953125" customWidth="1"/>
    <col min="10143" max="10143" width="21.54296875" customWidth="1"/>
    <col min="10144" max="10144" width="21" customWidth="1"/>
    <col min="10145" max="10145" width="24" customWidth="1"/>
    <col min="10146" max="10146" width="16.26953125" customWidth="1"/>
    <col min="10147" max="10147" width="18" customWidth="1"/>
    <col min="10148" max="10148" width="14.54296875" customWidth="1"/>
    <col min="10149" max="10149" width="24" customWidth="1"/>
    <col min="10150" max="10150" width="15.54296875" customWidth="1"/>
    <col min="10151" max="10151" width="13.453125" customWidth="1"/>
    <col min="10152" max="10152" width="17.81640625" customWidth="1"/>
    <col min="10153" max="10153" width="28.81640625" customWidth="1"/>
    <col min="10154" max="10154" width="15" customWidth="1"/>
    <col min="10155" max="10155" width="19.26953125" customWidth="1"/>
    <col min="10156" max="10156" width="19.1796875" customWidth="1"/>
    <col min="10157" max="10157" width="12.26953125" customWidth="1"/>
    <col min="10158" max="10158" width="15.81640625" customWidth="1"/>
    <col min="10159" max="10159" width="18" customWidth="1"/>
    <col min="10160" max="10160" width="15.1796875" customWidth="1"/>
    <col min="10161" max="10161" width="12.81640625" customWidth="1"/>
    <col min="10162" max="10162" width="29.26953125" customWidth="1"/>
    <col min="10163" max="10163" width="18.7265625" customWidth="1"/>
    <col min="10164" max="10164" width="31.1796875" customWidth="1"/>
    <col min="10165" max="10165" width="23" customWidth="1"/>
    <col min="10166" max="10166" width="19.1796875" customWidth="1"/>
    <col min="10167" max="10167" width="14.7265625" customWidth="1"/>
    <col min="10168" max="10168" width="20.81640625" customWidth="1"/>
    <col min="10169" max="10169" width="12.453125" customWidth="1"/>
    <col min="10170" max="10170" width="11.26953125" customWidth="1"/>
    <col min="10171" max="10171" width="11" customWidth="1"/>
    <col min="10172" max="10172" width="8" customWidth="1"/>
    <col min="10173" max="10173" width="21.1796875" customWidth="1"/>
    <col min="10174" max="10174" width="14.26953125" customWidth="1"/>
    <col min="10175" max="10175" width="27.81640625" customWidth="1"/>
    <col min="10176" max="10176" width="7" customWidth="1"/>
    <col min="10177" max="10177" width="28.1796875" customWidth="1"/>
    <col min="10178" max="10178" width="23.7265625" customWidth="1"/>
    <col min="10179" max="10179" width="16.453125" customWidth="1"/>
    <col min="10180" max="10180" width="25.81640625" customWidth="1"/>
    <col min="10181" max="10181" width="9.54296875" customWidth="1"/>
    <col min="10182" max="10182" width="14.81640625" customWidth="1"/>
    <col min="10183" max="10183" width="17.7265625" customWidth="1"/>
    <col min="10184" max="10184" width="29.7265625" customWidth="1"/>
    <col min="10185" max="10185" width="9" customWidth="1"/>
    <col min="10186" max="10186" width="19.7265625" customWidth="1"/>
    <col min="10187" max="10187" width="12" customWidth="1"/>
    <col min="10188" max="10188" width="18.26953125" customWidth="1"/>
    <col min="10189" max="10189" width="17.54296875" customWidth="1"/>
    <col min="10190" max="10190" width="28.1796875" customWidth="1"/>
    <col min="10191" max="10191" width="25.26953125" customWidth="1"/>
    <col min="10192" max="10192" width="17.54296875" customWidth="1"/>
    <col min="10193" max="10193" width="10.1796875" customWidth="1"/>
    <col min="10194" max="10194" width="24.54296875" customWidth="1"/>
    <col min="10195" max="10195" width="21.1796875" customWidth="1"/>
    <col min="10196" max="10196" width="27.1796875" customWidth="1"/>
    <col min="10197" max="10197" width="9.453125" customWidth="1"/>
    <col min="10198" max="10198" width="21.453125" customWidth="1"/>
    <col min="10199" max="10199" width="33.54296875" customWidth="1"/>
    <col min="10200" max="10200" width="15.7265625" customWidth="1"/>
    <col min="10201" max="10201" width="18.1796875" customWidth="1"/>
    <col min="10202" max="10202" width="17.26953125" customWidth="1"/>
    <col min="10203" max="10203" width="24.453125" customWidth="1"/>
    <col min="10204" max="10204" width="18.7265625" customWidth="1"/>
    <col min="10205" max="10205" width="15.453125" customWidth="1"/>
    <col min="10206" max="10206" width="39.54296875" customWidth="1"/>
    <col min="10207" max="10207" width="18.7265625" customWidth="1"/>
    <col min="10208" max="10208" width="20.54296875" customWidth="1"/>
    <col min="10209" max="10209" width="24.81640625" customWidth="1"/>
    <col min="10210" max="10210" width="15.453125" customWidth="1"/>
    <col min="10211" max="10211" width="26.54296875" customWidth="1"/>
    <col min="10212" max="10212" width="9" customWidth="1"/>
    <col min="10213" max="10213" width="26" customWidth="1"/>
    <col min="10214" max="10214" width="25.81640625" customWidth="1"/>
    <col min="10215" max="10215" width="28.453125" customWidth="1"/>
    <col min="10216" max="10216" width="23.26953125" customWidth="1"/>
    <col min="10217" max="10217" width="19.453125" customWidth="1"/>
    <col min="10218" max="10218" width="18.453125" customWidth="1"/>
    <col min="10219" max="10219" width="20.453125" customWidth="1"/>
    <col min="10220" max="10220" width="32.1796875" customWidth="1"/>
    <col min="10221" max="10221" width="36.81640625" customWidth="1"/>
    <col min="10222" max="10222" width="11.453125" customWidth="1"/>
    <col min="10223" max="10223" width="16.54296875" customWidth="1"/>
    <col min="10224" max="10224" width="11.54296875" customWidth="1"/>
    <col min="10225" max="10225" width="19.1796875" customWidth="1"/>
    <col min="10226" max="10226" width="26.54296875" customWidth="1"/>
    <col min="10227" max="10227" width="10" customWidth="1"/>
    <col min="10228" max="10229" width="23" customWidth="1"/>
    <col min="10230" max="10230" width="20.1796875" customWidth="1"/>
    <col min="10231" max="10231" width="25.1796875" customWidth="1"/>
    <col min="10232" max="10232" width="32" customWidth="1"/>
    <col min="10233" max="10233" width="22.1796875" customWidth="1"/>
    <col min="10234" max="10234" width="12.26953125" customWidth="1"/>
    <col min="10235" max="10235" width="15.1796875" customWidth="1"/>
    <col min="10236" max="10236" width="20.26953125" customWidth="1"/>
    <col min="10237" max="10237" width="32" customWidth="1"/>
    <col min="10238" max="10238" width="17.453125" customWidth="1"/>
    <col min="10239" max="10239" width="21.453125" customWidth="1"/>
    <col min="10240" max="10240" width="36.54296875" customWidth="1"/>
    <col min="10241" max="10241" width="23.81640625" customWidth="1"/>
    <col min="10242" max="10242" width="11.453125" customWidth="1"/>
    <col min="10243" max="10243" width="10.7265625" customWidth="1"/>
    <col min="10244" max="10244" width="16.54296875" customWidth="1"/>
    <col min="10245" max="10245" width="19.453125" customWidth="1"/>
    <col min="10246" max="10246" width="21" customWidth="1"/>
    <col min="10247" max="10247" width="18.7265625" customWidth="1"/>
    <col min="10248" max="10248" width="32.1796875" customWidth="1"/>
    <col min="10249" max="10249" width="35.1796875" customWidth="1"/>
    <col min="10250" max="10250" width="27.81640625" customWidth="1"/>
    <col min="10251" max="10251" width="10.453125" customWidth="1"/>
    <col min="10252" max="10252" width="25.1796875" customWidth="1"/>
    <col min="10253" max="10253" width="18.26953125" customWidth="1"/>
    <col min="10254" max="10254" width="14.26953125" customWidth="1"/>
    <col min="10255" max="10255" width="11" customWidth="1"/>
    <col min="10256" max="10256" width="31.1796875" customWidth="1"/>
    <col min="10257" max="10257" width="19.54296875" customWidth="1"/>
    <col min="10258" max="10258" width="28" customWidth="1"/>
    <col min="10259" max="10259" width="11.453125" customWidth="1"/>
    <col min="10260" max="10260" width="15" customWidth="1"/>
    <col min="10261" max="10261" width="16.1796875" customWidth="1"/>
    <col min="10262" max="10262" width="14.453125" customWidth="1"/>
    <col min="10263" max="10263" width="9.54296875" customWidth="1"/>
    <col min="10264" max="10264" width="13.54296875" customWidth="1"/>
    <col min="10265" max="10265" width="20.81640625" customWidth="1"/>
    <col min="10266" max="10266" width="24.7265625" customWidth="1"/>
    <col min="10267" max="10267" width="15.453125" customWidth="1"/>
    <col min="10268" max="10268" width="21.7265625" customWidth="1"/>
    <col min="10269" max="10269" width="25.7265625" customWidth="1"/>
    <col min="10270" max="10270" width="30" customWidth="1"/>
    <col min="10271" max="10271" width="14.453125" customWidth="1"/>
    <col min="10272" max="10272" width="18.7265625" customWidth="1"/>
    <col min="10273" max="10273" width="8.54296875" customWidth="1"/>
    <col min="10274" max="10274" width="28.54296875" customWidth="1"/>
    <col min="10275" max="10275" width="20.26953125" customWidth="1"/>
    <col min="10276" max="10276" width="38.1796875" customWidth="1"/>
    <col min="10277" max="10277" width="34.81640625" customWidth="1"/>
    <col min="10278" max="10278" width="32.1796875" customWidth="1"/>
    <col min="10279" max="10279" width="27.7265625" customWidth="1"/>
    <col min="10280" max="10280" width="24.26953125" customWidth="1"/>
    <col min="10281" max="10281" width="19" customWidth="1"/>
    <col min="10282" max="10282" width="32.81640625" customWidth="1"/>
    <col min="10283" max="10283" width="14.1796875" customWidth="1"/>
    <col min="10284" max="10284" width="25.81640625" customWidth="1"/>
    <col min="10285" max="10285" width="29.7265625" customWidth="1"/>
    <col min="10286" max="10286" width="25.26953125" customWidth="1"/>
    <col min="10287" max="10287" width="24" customWidth="1"/>
    <col min="10288" max="10288" width="27.7265625" customWidth="1"/>
    <col min="10289" max="10289" width="32.453125" customWidth="1"/>
    <col min="10290" max="10290" width="21.81640625" customWidth="1"/>
    <col min="10291" max="10291" width="13.81640625" customWidth="1"/>
    <col min="10292" max="10292" width="31.1796875" customWidth="1"/>
    <col min="10293" max="10293" width="30.54296875" customWidth="1"/>
    <col min="10294" max="10294" width="34.26953125" customWidth="1"/>
    <col min="10295" max="10295" width="31.1796875" customWidth="1"/>
    <col min="10296" max="10296" width="18.26953125" customWidth="1"/>
    <col min="10297" max="10297" width="29" customWidth="1"/>
    <col min="10298" max="10298" width="26.26953125" customWidth="1"/>
    <col min="10299" max="10299" width="27.453125" customWidth="1"/>
    <col min="10300" max="10300" width="30.7265625" customWidth="1"/>
    <col min="10301" max="10301" width="32.81640625" customWidth="1"/>
    <col min="10302" max="10302" width="21.1796875" customWidth="1"/>
    <col min="10303" max="10303" width="19.7265625" customWidth="1"/>
    <col min="10304" max="10304" width="41.453125" customWidth="1"/>
    <col min="10305" max="10305" width="23.453125" customWidth="1"/>
    <col min="10306" max="10306" width="34.54296875" customWidth="1"/>
    <col min="10307" max="10307" width="36" customWidth="1"/>
    <col min="10308" max="10308" width="26.54296875" customWidth="1"/>
    <col min="10309" max="10309" width="17.7265625" customWidth="1"/>
    <col min="10310" max="10310" width="13.7265625" customWidth="1"/>
    <col min="10311" max="10311" width="26.1796875" customWidth="1"/>
    <col min="10312" max="10312" width="31.54296875" customWidth="1"/>
    <col min="10313" max="10313" width="26.81640625" customWidth="1"/>
    <col min="10314" max="10314" width="15.1796875" customWidth="1"/>
    <col min="10315" max="10315" width="33.453125" customWidth="1"/>
    <col min="10316" max="10316" width="27.26953125" customWidth="1"/>
    <col min="10317" max="10317" width="19.54296875" customWidth="1"/>
    <col min="10318" max="10318" width="33.26953125" customWidth="1"/>
    <col min="10319" max="10319" width="31.81640625" customWidth="1"/>
    <col min="10320" max="10320" width="27.7265625" customWidth="1"/>
    <col min="10321" max="10321" width="33" customWidth="1"/>
    <col min="10322" max="10322" width="22.26953125" customWidth="1"/>
    <col min="10323" max="10323" width="22.81640625" customWidth="1"/>
    <col min="10324" max="10324" width="30.81640625" customWidth="1"/>
    <col min="10325" max="10325" width="29.453125" customWidth="1"/>
    <col min="10326" max="10326" width="32.81640625" customWidth="1"/>
    <col min="10327" max="10327" width="15" customWidth="1"/>
    <col min="10328" max="10328" width="31.1796875" customWidth="1"/>
    <col min="10329" max="10329" width="16.7265625" customWidth="1"/>
    <col min="10330" max="10330" width="30.1796875" customWidth="1"/>
    <col min="10331" max="10331" width="23.453125" customWidth="1"/>
    <col min="10332" max="10332" width="15.26953125" customWidth="1"/>
    <col min="10333" max="10333" width="14.7265625" customWidth="1"/>
    <col min="10334" max="10334" width="16.81640625" customWidth="1"/>
    <col min="10335" max="10335" width="18.453125" customWidth="1"/>
    <col min="10336" max="10336" width="23.81640625" customWidth="1"/>
    <col min="10337" max="10337" width="31.1796875" customWidth="1"/>
    <col min="10338" max="10338" width="20" customWidth="1"/>
    <col min="10339" max="10339" width="13.54296875" customWidth="1"/>
    <col min="10340" max="10340" width="21.54296875" customWidth="1"/>
    <col min="10341" max="10341" width="22.81640625" customWidth="1"/>
    <col min="10342" max="10342" width="27.1796875" customWidth="1"/>
    <col min="10343" max="10343" width="33.1796875" customWidth="1"/>
    <col min="10344" max="10344" width="24.453125" customWidth="1"/>
    <col min="10345" max="10345" width="13.26953125" customWidth="1"/>
    <col min="10346" max="10346" width="19.54296875" customWidth="1"/>
    <col min="10347" max="10347" width="31.453125" customWidth="1"/>
    <col min="10348" max="10348" width="23" customWidth="1"/>
    <col min="10349" max="10349" width="12" customWidth="1"/>
    <col min="10350" max="10350" width="23.453125" customWidth="1"/>
    <col min="10351" max="10351" width="8.7265625" customWidth="1"/>
    <col min="10352" max="10352" width="27.54296875" customWidth="1"/>
    <col min="10353" max="10353" width="14.81640625" customWidth="1"/>
    <col min="10354" max="10354" width="13.453125" customWidth="1"/>
    <col min="10355" max="10355" width="20" customWidth="1"/>
    <col min="10356" max="10356" width="33" customWidth="1"/>
    <col min="10357" max="10357" width="21.453125" customWidth="1"/>
    <col min="10358" max="10358" width="12.453125" customWidth="1"/>
    <col min="10359" max="10359" width="22.453125" customWidth="1"/>
    <col min="10360" max="10360" width="20" customWidth="1"/>
    <col min="10361" max="10361" width="24.7265625" customWidth="1"/>
    <col min="10362" max="10362" width="25" customWidth="1"/>
    <col min="10363" max="10363" width="17" customWidth="1"/>
    <col min="10364" max="10364" width="22.1796875" customWidth="1"/>
    <col min="10365" max="10365" width="9.1796875" customWidth="1"/>
    <col min="10366" max="10366" width="24.26953125" customWidth="1"/>
    <col min="10367" max="10367" width="27.81640625" customWidth="1"/>
    <col min="10368" max="10368" width="15.26953125" customWidth="1"/>
    <col min="10369" max="10369" width="8.81640625" customWidth="1"/>
    <col min="10370" max="10370" width="23.453125" customWidth="1"/>
    <col min="10371" max="10372" width="20.7265625" customWidth="1"/>
    <col min="10373" max="10373" width="9.1796875" customWidth="1"/>
    <col min="10374" max="10374" width="15.1796875" customWidth="1"/>
    <col min="10375" max="10375" width="40.54296875" customWidth="1"/>
    <col min="10376" max="10376" width="11.7265625" customWidth="1"/>
    <col min="10377" max="10377" width="22.54296875" customWidth="1"/>
    <col min="10378" max="10378" width="23.1796875" customWidth="1"/>
    <col min="10379" max="10379" width="17.54296875" customWidth="1"/>
    <col min="10380" max="10380" width="43" customWidth="1"/>
    <col min="10381" max="10381" width="30.81640625" customWidth="1"/>
    <col min="10382" max="10382" width="23" customWidth="1"/>
    <col min="10383" max="10383" width="23.26953125" customWidth="1"/>
    <col min="10384" max="10384" width="24.1796875" customWidth="1"/>
    <col min="10385" max="10385" width="21.81640625" customWidth="1"/>
    <col min="10386" max="10386" width="30" customWidth="1"/>
    <col min="10387" max="10387" width="17.54296875" customWidth="1"/>
    <col min="10388" max="10388" width="15.1796875" customWidth="1"/>
    <col min="10389" max="10389" width="17.81640625" customWidth="1"/>
    <col min="10390" max="10390" width="21.7265625" customWidth="1"/>
    <col min="10391" max="10391" width="16.7265625" customWidth="1"/>
    <col min="10392" max="10392" width="22" customWidth="1"/>
    <col min="10393" max="10393" width="15.81640625" customWidth="1"/>
    <col min="10394" max="10394" width="24.7265625" customWidth="1"/>
    <col min="10395" max="10395" width="23" customWidth="1"/>
    <col min="10396" max="10396" width="21.81640625" customWidth="1"/>
    <col min="10397" max="10397" width="18.26953125" customWidth="1"/>
    <col min="10398" max="10398" width="16.1796875" customWidth="1"/>
    <col min="10399" max="10399" width="23.81640625" customWidth="1"/>
    <col min="10400" max="10400" width="26.54296875" customWidth="1"/>
    <col min="10401" max="10401" width="27.54296875" customWidth="1"/>
    <col min="10402" max="10402" width="12.453125" customWidth="1"/>
    <col min="10403" max="10403" width="20.54296875" customWidth="1"/>
    <col min="10404" max="10404" width="10.7265625" customWidth="1"/>
    <col min="10405" max="10406" width="18.81640625" customWidth="1"/>
    <col min="10407" max="10407" width="12.453125" customWidth="1"/>
    <col min="10408" max="10408" width="25.81640625" customWidth="1"/>
    <col min="10409" max="10409" width="30.54296875" customWidth="1"/>
    <col min="10410" max="10410" width="16.54296875" customWidth="1"/>
    <col min="10411" max="10411" width="19.7265625" customWidth="1"/>
    <col min="10412" max="10412" width="23" customWidth="1"/>
    <col min="10413" max="10413" width="21.7265625" customWidth="1"/>
    <col min="10414" max="10415" width="18.453125" customWidth="1"/>
    <col min="10416" max="10416" width="18.1796875" customWidth="1"/>
    <col min="10417" max="10417" width="19.453125" customWidth="1"/>
    <col min="10418" max="10418" width="14.453125" customWidth="1"/>
    <col min="10419" max="10419" width="26" customWidth="1"/>
    <col min="10420" max="10420" width="25.1796875" customWidth="1"/>
    <col min="10421" max="10421" width="13.54296875" customWidth="1"/>
    <col min="10422" max="10422" width="8.453125" customWidth="1"/>
    <col min="10423" max="10423" width="39.54296875" customWidth="1"/>
    <col min="10424" max="10424" width="13.453125" customWidth="1"/>
    <col min="10425" max="10425" width="32.7265625" customWidth="1"/>
    <col min="10426" max="10426" width="11.453125" customWidth="1"/>
    <col min="10427" max="10427" width="10.54296875" customWidth="1"/>
    <col min="10428" max="10428" width="14.453125" customWidth="1"/>
    <col min="10429" max="10429" width="24.1796875" customWidth="1"/>
    <col min="10430" max="10430" width="17.54296875" customWidth="1"/>
    <col min="10431" max="10431" width="10" customWidth="1"/>
    <col min="10432" max="10432" width="21" customWidth="1"/>
    <col min="10433" max="10433" width="28.26953125" customWidth="1"/>
    <col min="10434" max="10434" width="29.7265625" customWidth="1"/>
    <col min="10435" max="10435" width="18.81640625" customWidth="1"/>
    <col min="10436" max="10436" width="25.7265625" customWidth="1"/>
    <col min="10437" max="10437" width="14" customWidth="1"/>
    <col min="10438" max="10438" width="30.26953125" customWidth="1"/>
    <col min="10439" max="10439" width="8.7265625" customWidth="1"/>
    <col min="10440" max="10440" width="16.54296875" customWidth="1"/>
    <col min="10441" max="10441" width="22" customWidth="1"/>
    <col min="10442" max="10442" width="7" customWidth="1"/>
    <col min="10443" max="10443" width="17.81640625" customWidth="1"/>
    <col min="10444" max="10444" width="11.453125" customWidth="1"/>
    <col min="10445" max="10445" width="19.81640625" customWidth="1"/>
    <col min="10446" max="10446" width="20.7265625" customWidth="1"/>
    <col min="10447" max="10447" width="10.54296875" customWidth="1"/>
    <col min="10448" max="10448" width="18.453125" customWidth="1"/>
    <col min="10449" max="10449" width="20.1796875" customWidth="1"/>
    <col min="10450" max="10450" width="19.26953125" customWidth="1"/>
    <col min="10451" max="10451" width="8" customWidth="1"/>
    <col min="10452" max="10452" width="18.453125" customWidth="1"/>
    <col min="10453" max="10453" width="21.1796875" customWidth="1"/>
    <col min="10454" max="10454" width="24.7265625" customWidth="1"/>
    <col min="10455" max="10455" width="14.54296875" customWidth="1"/>
    <col min="10456" max="10456" width="9" customWidth="1"/>
    <col min="10457" max="10457" width="20.1796875" customWidth="1"/>
    <col min="10458" max="10458" width="18.1796875" customWidth="1"/>
    <col min="10459" max="10459" width="9.453125" customWidth="1"/>
    <col min="10460" max="10460" width="22.81640625" customWidth="1"/>
    <col min="10461" max="10461" width="27.7265625" customWidth="1"/>
    <col min="10462" max="10462" width="14.453125" customWidth="1"/>
    <col min="10463" max="10463" width="24.453125" customWidth="1"/>
    <col min="10464" max="10464" width="20.453125" customWidth="1"/>
    <col min="10465" max="10465" width="22.7265625" customWidth="1"/>
    <col min="10466" max="10466" width="20.26953125" customWidth="1"/>
    <col min="10467" max="10467" width="18.26953125" customWidth="1"/>
    <col min="10468" max="10468" width="21.453125" customWidth="1"/>
    <col min="10469" max="10469" width="8.81640625" customWidth="1"/>
    <col min="10470" max="10470" width="14.81640625" customWidth="1"/>
    <col min="10471" max="10471" width="9.1796875" customWidth="1"/>
    <col min="10472" max="10472" width="8.7265625" customWidth="1"/>
    <col min="10473" max="10473" width="40.1796875" customWidth="1"/>
    <col min="10474" max="10474" width="15.1796875" customWidth="1"/>
    <col min="10475" max="10475" width="16.453125" customWidth="1"/>
    <col min="10476" max="10476" width="22" customWidth="1"/>
    <col min="10477" max="10477" width="14.7265625" customWidth="1"/>
    <col min="10478" max="10478" width="24.26953125" customWidth="1"/>
    <col min="10479" max="10479" width="20.7265625" customWidth="1"/>
    <col min="10480" max="10480" width="15.7265625" customWidth="1"/>
    <col min="10481" max="10481" width="8.54296875" customWidth="1"/>
    <col min="10482" max="10482" width="23" customWidth="1"/>
    <col min="10483" max="10483" width="16.1796875" customWidth="1"/>
    <col min="10484" max="10484" width="21.7265625" customWidth="1"/>
    <col min="10485" max="10485" width="22" customWidth="1"/>
    <col min="10486" max="10486" width="16.1796875" customWidth="1"/>
    <col min="10487" max="10487" width="20.26953125" customWidth="1"/>
    <col min="10488" max="10488" width="22.7265625" customWidth="1"/>
    <col min="10489" max="10489" width="30.26953125" customWidth="1"/>
    <col min="10490" max="10490" width="20.7265625" customWidth="1"/>
    <col min="10491" max="10491" width="19.26953125" customWidth="1"/>
    <col min="10492" max="10492" width="16.26953125" customWidth="1"/>
    <col min="10493" max="10493" width="24.26953125" customWidth="1"/>
    <col min="10494" max="10494" width="11.81640625" customWidth="1"/>
    <col min="10495" max="10495" width="20.81640625" customWidth="1"/>
    <col min="10496" max="10496" width="14.81640625" customWidth="1"/>
    <col min="10497" max="10497" width="16" customWidth="1"/>
    <col min="10498" max="10498" width="12.7265625" customWidth="1"/>
    <col min="10499" max="10499" width="10.7265625" customWidth="1"/>
    <col min="10500" max="10500" width="13.26953125" customWidth="1"/>
    <col min="10501" max="10501" width="16.26953125" customWidth="1"/>
    <col min="10502" max="10502" width="15" customWidth="1"/>
    <col min="10503" max="10503" width="31.453125" customWidth="1"/>
    <col min="10504" max="10504" width="16.81640625" customWidth="1"/>
    <col min="10505" max="10505" width="13.453125" customWidth="1"/>
    <col min="10506" max="10506" width="19.54296875" customWidth="1"/>
    <col min="10507" max="10507" width="9.7265625" customWidth="1"/>
    <col min="10508" max="10508" width="27.1796875" customWidth="1"/>
    <col min="10509" max="10509" width="19.81640625" customWidth="1"/>
    <col min="10510" max="10510" width="22.7265625" customWidth="1"/>
    <col min="10511" max="10511" width="27" customWidth="1"/>
    <col min="10512" max="10512" width="24" customWidth="1"/>
    <col min="10513" max="10513" width="19.7265625" customWidth="1"/>
    <col min="10514" max="10514" width="19.81640625" customWidth="1"/>
    <col min="10515" max="10515" width="26.54296875" customWidth="1"/>
    <col min="10516" max="10517" width="26.453125" customWidth="1"/>
    <col min="10518" max="10518" width="8.7265625" customWidth="1"/>
    <col min="10519" max="10519" width="35.453125" customWidth="1"/>
    <col min="10520" max="10520" width="25" customWidth="1"/>
    <col min="10521" max="10521" width="14.54296875" customWidth="1"/>
    <col min="10522" max="10522" width="22.81640625" customWidth="1"/>
    <col min="10523" max="10523" width="25.26953125" customWidth="1"/>
    <col min="10524" max="10524" width="23.7265625" customWidth="1"/>
    <col min="10525" max="10525" width="30.453125" customWidth="1"/>
    <col min="10526" max="10526" width="32.453125" customWidth="1"/>
    <col min="10527" max="10527" width="15" customWidth="1"/>
    <col min="10528" max="10528" width="12" customWidth="1"/>
    <col min="10529" max="10529" width="25.1796875" customWidth="1"/>
    <col min="10530" max="10530" width="34" customWidth="1"/>
    <col min="10531" max="10531" width="12.54296875" customWidth="1"/>
    <col min="10532" max="10532" width="29.81640625" customWidth="1"/>
    <col min="10533" max="10533" width="17.7265625" customWidth="1"/>
    <col min="10534" max="10534" width="23" customWidth="1"/>
    <col min="10535" max="10535" width="15.54296875" customWidth="1"/>
    <col min="10536" max="10536" width="9.26953125" customWidth="1"/>
    <col min="10537" max="10537" width="15.453125" customWidth="1"/>
    <col min="10538" max="10538" width="17" customWidth="1"/>
    <col min="10539" max="10539" width="17.54296875" customWidth="1"/>
    <col min="10540" max="10540" width="28" customWidth="1"/>
    <col min="10541" max="10541" width="17.26953125" customWidth="1"/>
    <col min="10542" max="10542" width="24" customWidth="1"/>
    <col min="10543" max="10543" width="23" customWidth="1"/>
    <col min="10544" max="10544" width="26.7265625" customWidth="1"/>
    <col min="10545" max="10545" width="22.54296875" customWidth="1"/>
    <col min="10546" max="10546" width="22" customWidth="1"/>
    <col min="10547" max="10547" width="27.7265625" customWidth="1"/>
    <col min="10548" max="10548" width="29.7265625" customWidth="1"/>
    <col min="10549" max="10549" width="8" customWidth="1"/>
    <col min="10550" max="10550" width="23.453125" customWidth="1"/>
    <col min="10551" max="10551" width="25.54296875" customWidth="1"/>
    <col min="10552" max="10552" width="16.81640625" customWidth="1"/>
    <col min="10553" max="10553" width="30.1796875" customWidth="1"/>
    <col min="10554" max="10554" width="26" customWidth="1"/>
    <col min="10555" max="10555" width="18.54296875" customWidth="1"/>
    <col min="10556" max="10556" width="8.54296875" customWidth="1"/>
    <col min="10557" max="10557" width="29.1796875" customWidth="1"/>
    <col min="10558" max="10558" width="21" customWidth="1"/>
    <col min="10559" max="10559" width="35.54296875" customWidth="1"/>
    <col min="10560" max="10560" width="17.453125" customWidth="1"/>
    <col min="10561" max="10561" width="16.26953125" customWidth="1"/>
    <col min="10562" max="10562" width="27.26953125" customWidth="1"/>
    <col min="10563" max="10563" width="23.453125" customWidth="1"/>
    <col min="10564" max="10564" width="29.453125" customWidth="1"/>
    <col min="10565" max="10565" width="15.1796875" customWidth="1"/>
    <col min="10566" max="10566" width="31.26953125" customWidth="1"/>
    <col min="10567" max="10567" width="29.81640625" customWidth="1"/>
    <col min="10568" max="10568" width="17" customWidth="1"/>
    <col min="10569" max="10569" width="9" customWidth="1"/>
    <col min="10570" max="10570" width="12" customWidth="1"/>
    <col min="10571" max="10571" width="16.453125" customWidth="1"/>
    <col min="10572" max="10572" width="12.81640625" customWidth="1"/>
    <col min="10573" max="10573" width="20.81640625" customWidth="1"/>
    <col min="10574" max="10574" width="21.453125" customWidth="1"/>
    <col min="10575" max="10575" width="18.7265625" customWidth="1"/>
    <col min="10576" max="10576" width="28.26953125" customWidth="1"/>
    <col min="10577" max="10577" width="7.453125" customWidth="1"/>
    <col min="10578" max="10578" width="30.26953125" customWidth="1"/>
    <col min="10579" max="10579" width="28.54296875" customWidth="1"/>
    <col min="10580" max="10580" width="15.453125" customWidth="1"/>
    <col min="10581" max="10581" width="8.81640625" customWidth="1"/>
    <col min="10582" max="10582" width="14" customWidth="1"/>
    <col min="10583" max="10583" width="23.26953125" customWidth="1"/>
    <col min="10584" max="10584" width="33" customWidth="1"/>
    <col min="10585" max="10585" width="22.54296875" customWidth="1"/>
    <col min="10586" max="10586" width="25" customWidth="1"/>
    <col min="10587" max="10587" width="18.7265625" customWidth="1"/>
    <col min="10588" max="10588" width="20.81640625" customWidth="1"/>
    <col min="10589" max="10589" width="16.453125" customWidth="1"/>
    <col min="10590" max="10590" width="14.81640625" customWidth="1"/>
    <col min="10591" max="10591" width="12.54296875" customWidth="1"/>
    <col min="10592" max="10592" width="14.453125" customWidth="1"/>
    <col min="10593" max="10593" width="23.453125" customWidth="1"/>
    <col min="10594" max="10594" width="24.1796875" customWidth="1"/>
    <col min="10595" max="10595" width="8" customWidth="1"/>
    <col min="10596" max="10596" width="29.453125" customWidth="1"/>
    <col min="10597" max="10597" width="21.1796875" customWidth="1"/>
    <col min="10598" max="10598" width="25.54296875" customWidth="1"/>
    <col min="10599" max="10599" width="20.7265625" customWidth="1"/>
    <col min="10600" max="10600" width="23.54296875" customWidth="1"/>
    <col min="10601" max="10601" width="25.54296875" customWidth="1"/>
    <col min="10602" max="10602" width="21.1796875" customWidth="1"/>
    <col min="10603" max="10603" width="18.54296875" customWidth="1"/>
    <col min="10604" max="10604" width="19.26953125" customWidth="1"/>
    <col min="10605" max="10605" width="16.81640625" customWidth="1"/>
    <col min="10606" max="10606" width="24.1796875" customWidth="1"/>
    <col min="10607" max="10607" width="26.54296875" customWidth="1"/>
    <col min="10608" max="10608" width="25.1796875" customWidth="1"/>
    <col min="10609" max="10609" width="8" customWidth="1"/>
    <col min="10610" max="10610" width="16.453125" customWidth="1"/>
    <col min="10611" max="10611" width="15.453125" customWidth="1"/>
    <col min="10612" max="10612" width="28.26953125" customWidth="1"/>
    <col min="10613" max="10613" width="21.81640625" customWidth="1"/>
    <col min="10614" max="10614" width="11.26953125" customWidth="1"/>
    <col min="10615" max="10615" width="20" customWidth="1"/>
    <col min="10616" max="10616" width="15.81640625" customWidth="1"/>
    <col min="10617" max="10617" width="20.81640625" customWidth="1"/>
    <col min="10618" max="10618" width="34" customWidth="1"/>
    <col min="10619" max="10619" width="19.81640625" customWidth="1"/>
    <col min="10620" max="10620" width="31.81640625" customWidth="1"/>
    <col min="10621" max="10621" width="30.1796875" customWidth="1"/>
    <col min="10622" max="10622" width="19.7265625" customWidth="1"/>
    <col min="10623" max="10623" width="26.54296875" customWidth="1"/>
    <col min="10624" max="10624" width="9.81640625" customWidth="1"/>
    <col min="10625" max="10625" width="10" customWidth="1"/>
    <col min="10626" max="10626" width="13.26953125" customWidth="1"/>
    <col min="10627" max="10627" width="17.453125" customWidth="1"/>
    <col min="10628" max="10628" width="17.81640625" customWidth="1"/>
    <col min="10629" max="10629" width="31" customWidth="1"/>
    <col min="10630" max="10630" width="7" customWidth="1"/>
    <col min="10631" max="10631" width="27.81640625" customWidth="1"/>
    <col min="10632" max="10632" width="13.54296875" customWidth="1"/>
    <col min="10633" max="10633" width="29.26953125" customWidth="1"/>
    <col min="10634" max="10634" width="15.26953125" customWidth="1"/>
    <col min="10635" max="10635" width="23.1796875" customWidth="1"/>
    <col min="10636" max="10636" width="8" customWidth="1"/>
    <col min="10637" max="10637" width="30.54296875" customWidth="1"/>
    <col min="10638" max="10638" width="13.26953125" customWidth="1"/>
    <col min="10639" max="10639" width="31.26953125" customWidth="1"/>
    <col min="10640" max="10640" width="22.1796875" customWidth="1"/>
    <col min="10641" max="10641" width="13.7265625" customWidth="1"/>
    <col min="10642" max="10642" width="14.54296875" customWidth="1"/>
    <col min="10643" max="10643" width="15" customWidth="1"/>
    <col min="10644" max="10644" width="27.81640625" customWidth="1"/>
    <col min="10645" max="10645" width="18.1796875" customWidth="1"/>
    <col min="10646" max="10646" width="12.453125" customWidth="1"/>
    <col min="10647" max="10647" width="17.26953125" customWidth="1"/>
    <col min="10648" max="10648" width="10.453125" customWidth="1"/>
    <col min="10649" max="10649" width="11.453125" customWidth="1"/>
    <col min="10650" max="10650" width="28" customWidth="1"/>
    <col min="10651" max="10651" width="9.1796875" customWidth="1"/>
    <col min="10652" max="10652" width="31.7265625" customWidth="1"/>
    <col min="10653" max="10653" width="10.1796875" customWidth="1"/>
    <col min="10654" max="10654" width="26.54296875" customWidth="1"/>
    <col min="10655" max="10655" width="11.1796875" customWidth="1"/>
    <col min="10656" max="10656" width="10.7265625" customWidth="1"/>
    <col min="10657" max="10657" width="18.54296875" customWidth="1"/>
    <col min="10658" max="10658" width="13.1796875" customWidth="1"/>
    <col min="10659" max="10659" width="20.54296875" customWidth="1"/>
    <col min="10660" max="10660" width="20.26953125" customWidth="1"/>
    <col min="10661" max="10661" width="20.7265625" customWidth="1"/>
    <col min="10662" max="10662" width="18.81640625" customWidth="1"/>
    <col min="10663" max="10663" width="14.81640625" customWidth="1"/>
    <col min="10664" max="10664" width="23.7265625" customWidth="1"/>
    <col min="10665" max="10665" width="13.81640625" customWidth="1"/>
    <col min="10666" max="10666" width="19.26953125" customWidth="1"/>
    <col min="10667" max="10667" width="27.81640625" customWidth="1"/>
    <col min="10668" max="10668" width="25.81640625" customWidth="1"/>
    <col min="10669" max="10669" width="13.7265625" customWidth="1"/>
    <col min="10670" max="10670" width="18.453125" customWidth="1"/>
    <col min="10671" max="10671" width="20.81640625" customWidth="1"/>
    <col min="10672" max="10672" width="18.7265625" customWidth="1"/>
    <col min="10673" max="10673" width="17.81640625" customWidth="1"/>
    <col min="10674" max="10674" width="22.26953125" customWidth="1"/>
    <col min="10675" max="10675" width="27.26953125" customWidth="1"/>
    <col min="10676" max="10676" width="18.7265625" customWidth="1"/>
    <col min="10677" max="10677" width="21.7265625" customWidth="1"/>
    <col min="10678" max="10678" width="17.26953125" customWidth="1"/>
    <col min="10679" max="10679" width="27" customWidth="1"/>
    <col min="10680" max="10680" width="15.453125" customWidth="1"/>
    <col min="10681" max="10681" width="27.7265625" customWidth="1"/>
    <col min="10682" max="10682" width="22" customWidth="1"/>
    <col min="10683" max="10683" width="8.1796875" customWidth="1"/>
    <col min="10684" max="10684" width="19.54296875" customWidth="1"/>
    <col min="10685" max="10685" width="18.54296875" customWidth="1"/>
    <col min="10686" max="10686" width="26.26953125" customWidth="1"/>
    <col min="10687" max="10687" width="28.26953125" customWidth="1"/>
    <col min="10688" max="10688" width="25.54296875" customWidth="1"/>
    <col min="10689" max="10689" width="29" customWidth="1"/>
    <col min="10690" max="10690" width="21.7265625" customWidth="1"/>
    <col min="10691" max="10691" width="32.81640625" customWidth="1"/>
    <col min="10692" max="10692" width="12.1796875" customWidth="1"/>
    <col min="10693" max="10693" width="18.54296875" customWidth="1"/>
    <col min="10694" max="10694" width="25.26953125" customWidth="1"/>
    <col min="10695" max="10695" width="19.453125" customWidth="1"/>
    <col min="10696" max="10696" width="32" customWidth="1"/>
    <col min="10697" max="10697" width="13.26953125" customWidth="1"/>
    <col min="10698" max="10699" width="15.7265625" customWidth="1"/>
    <col min="10700" max="10700" width="13.81640625" customWidth="1"/>
    <col min="10701" max="10701" width="14.1796875" customWidth="1"/>
    <col min="10702" max="10702" width="20.7265625" customWidth="1"/>
    <col min="10703" max="10703" width="22.453125" customWidth="1"/>
    <col min="10704" max="10704" width="13.26953125" customWidth="1"/>
    <col min="10705" max="10705" width="14" customWidth="1"/>
    <col min="10706" max="10706" width="17.7265625" customWidth="1"/>
    <col min="10707" max="10707" width="11.7265625" customWidth="1"/>
    <col min="10708" max="10708" width="31.1796875" customWidth="1"/>
    <col min="10709" max="10709" width="32.1796875" customWidth="1"/>
    <col min="10710" max="10710" width="18.1796875" customWidth="1"/>
    <col min="10711" max="10711" width="17.453125" customWidth="1"/>
    <col min="10712" max="10712" width="21" customWidth="1"/>
    <col min="10713" max="10713" width="22.26953125" customWidth="1"/>
    <col min="10714" max="10714" width="33.1796875" customWidth="1"/>
    <col min="10715" max="10715" width="32" customWidth="1"/>
    <col min="10716" max="10716" width="30" customWidth="1"/>
    <col min="10717" max="10717" width="29.81640625" customWidth="1"/>
    <col min="10718" max="10718" width="32.54296875" customWidth="1"/>
    <col min="10719" max="10719" width="10.1796875" customWidth="1"/>
    <col min="10720" max="10720" width="12.54296875" customWidth="1"/>
    <col min="10721" max="10721" width="18.453125" customWidth="1"/>
    <col min="10722" max="10722" width="26.7265625" customWidth="1"/>
    <col min="10723" max="10723" width="24.453125" customWidth="1"/>
    <col min="10724" max="10724" width="27.81640625" customWidth="1"/>
    <col min="10725" max="10725" width="14.7265625" customWidth="1"/>
    <col min="10726" max="10726" width="29.26953125" customWidth="1"/>
    <col min="10727" max="10727" width="22.1796875" customWidth="1"/>
    <col min="10728" max="10728" width="15.26953125" customWidth="1"/>
    <col min="10729" max="10729" width="22.1796875" customWidth="1"/>
    <col min="10730" max="10730" width="23" customWidth="1"/>
    <col min="10731" max="10731" width="24.26953125" customWidth="1"/>
    <col min="10732" max="10732" width="23" customWidth="1"/>
    <col min="10733" max="10733" width="31.1796875" customWidth="1"/>
    <col min="10734" max="10734" width="22.54296875" customWidth="1"/>
    <col min="10735" max="10735" width="40" customWidth="1"/>
    <col min="10736" max="10736" width="20.81640625" customWidth="1"/>
    <col min="10737" max="10737" width="14.1796875" customWidth="1"/>
    <col min="10738" max="10738" width="9" customWidth="1"/>
    <col min="10739" max="10739" width="40.453125" customWidth="1"/>
    <col min="10740" max="10740" width="15.26953125" customWidth="1"/>
    <col min="10741" max="10741" width="12.1796875" customWidth="1"/>
    <col min="10742" max="10742" width="23.1796875" customWidth="1"/>
    <col min="10743" max="10743" width="15" customWidth="1"/>
    <col min="10744" max="10744" width="17" customWidth="1"/>
    <col min="10745" max="10745" width="19.1796875" customWidth="1"/>
    <col min="10746" max="10746" width="7" customWidth="1"/>
    <col min="10747" max="10747" width="24.1796875" customWidth="1"/>
    <col min="10748" max="10748" width="35.54296875" customWidth="1"/>
    <col min="10749" max="10749" width="30.7265625" customWidth="1"/>
    <col min="10750" max="10750" width="20.1796875" customWidth="1"/>
    <col min="10751" max="10751" width="12.7265625" customWidth="1"/>
    <col min="10752" max="10752" width="38.26953125" customWidth="1"/>
    <col min="10753" max="10753" width="16.26953125" customWidth="1"/>
    <col min="10754" max="10754" width="24.7265625" customWidth="1"/>
    <col min="10755" max="10755" width="8" customWidth="1"/>
    <col min="10756" max="10756" width="28.7265625" customWidth="1"/>
    <col min="10757" max="10757" width="14.7265625" customWidth="1"/>
    <col min="10758" max="10758" width="15.1796875" customWidth="1"/>
    <col min="10759" max="10759" width="16.1796875" customWidth="1"/>
    <col min="10760" max="10760" width="12.81640625" customWidth="1"/>
    <col min="10761" max="10761" width="26.453125" customWidth="1"/>
    <col min="10762" max="10762" width="19.26953125" customWidth="1"/>
    <col min="10763" max="10763" width="41.453125" customWidth="1"/>
    <col min="10764" max="10764" width="27.7265625" customWidth="1"/>
    <col min="10765" max="10765" width="22.7265625" customWidth="1"/>
    <col min="10766" max="10766" width="25.7265625" customWidth="1"/>
    <col min="10767" max="10767" width="26.81640625" customWidth="1"/>
    <col min="10768" max="10768" width="14" customWidth="1"/>
    <col min="10769" max="10769" width="31.453125" customWidth="1"/>
    <col min="10770" max="10770" width="21" customWidth="1"/>
    <col min="10771" max="10771" width="18.1796875" customWidth="1"/>
    <col min="10772" max="10772" width="15.1796875" customWidth="1"/>
    <col min="10773" max="10773" width="27.1796875" customWidth="1"/>
    <col min="10774" max="10774" width="30.26953125" customWidth="1"/>
    <col min="10775" max="10775" width="24.54296875" customWidth="1"/>
    <col min="10776" max="10776" width="17.54296875" customWidth="1"/>
    <col min="10777" max="10777" width="28.26953125" customWidth="1"/>
    <col min="10778" max="10778" width="10.453125" customWidth="1"/>
    <col min="10779" max="10779" width="19.81640625" customWidth="1"/>
    <col min="10780" max="10780" width="11.453125" customWidth="1"/>
    <col min="10781" max="10781" width="19.1796875" customWidth="1"/>
    <col min="10782" max="10782" width="25.54296875" customWidth="1"/>
    <col min="10783" max="10783" width="7" customWidth="1"/>
    <col min="10784" max="10784" width="11.81640625" customWidth="1"/>
    <col min="10785" max="10785" width="11.7265625" customWidth="1"/>
    <col min="10786" max="10786" width="12" customWidth="1"/>
    <col min="10787" max="10787" width="24.7265625" customWidth="1"/>
    <col min="10788" max="10788" width="9.54296875" customWidth="1"/>
    <col min="10789" max="10789" width="22" customWidth="1"/>
    <col min="10790" max="10790" width="13.54296875" customWidth="1"/>
    <col min="10791" max="10791" width="17.81640625" customWidth="1"/>
    <col min="10792" max="10792" width="17.54296875" customWidth="1"/>
    <col min="10793" max="10793" width="17.26953125" customWidth="1"/>
    <col min="10794" max="10794" width="15.54296875" customWidth="1"/>
    <col min="10795" max="10795" width="24.26953125" customWidth="1"/>
    <col min="10796" max="10796" width="25.26953125" customWidth="1"/>
    <col min="10797" max="10797" width="13.54296875" customWidth="1"/>
    <col min="10798" max="10798" width="15.54296875" customWidth="1"/>
    <col min="10799" max="10799" width="7" customWidth="1"/>
    <col min="10800" max="10800" width="19.26953125" customWidth="1"/>
    <col min="10801" max="10801" width="28" customWidth="1"/>
    <col min="10802" max="10802" width="25.1796875" customWidth="1"/>
    <col min="10803" max="10803" width="20.7265625" customWidth="1"/>
    <col min="10804" max="10804" width="24.81640625" customWidth="1"/>
    <col min="10805" max="10805" width="13.7265625" customWidth="1"/>
    <col min="10806" max="10806" width="28.81640625" customWidth="1"/>
    <col min="10807" max="10807" width="11.54296875" customWidth="1"/>
    <col min="10808" max="10808" width="26" customWidth="1"/>
    <col min="10809" max="10809" width="18" customWidth="1"/>
    <col min="10810" max="10810" width="15.81640625" customWidth="1"/>
    <col min="10811" max="10811" width="9.7265625" customWidth="1"/>
    <col min="10812" max="10812" width="17.81640625" customWidth="1"/>
    <col min="10813" max="10813" width="20.7265625" customWidth="1"/>
    <col min="10814" max="10814" width="14.453125" customWidth="1"/>
    <col min="10815" max="10815" width="10" customWidth="1"/>
    <col min="10816" max="10816" width="17.81640625" customWidth="1"/>
    <col min="10817" max="10817" width="18.1796875" customWidth="1"/>
    <col min="10818" max="10818" width="28.54296875" customWidth="1"/>
    <col min="10819" max="10819" width="12.81640625" customWidth="1"/>
    <col min="10820" max="10820" width="19" customWidth="1"/>
    <col min="10821" max="10821" width="24.26953125" customWidth="1"/>
    <col min="10822" max="10822" width="10" customWidth="1"/>
    <col min="10823" max="10823" width="32.453125" customWidth="1"/>
    <col min="10824" max="10824" width="9" customWidth="1"/>
    <col min="10825" max="10825" width="19.453125" customWidth="1"/>
    <col min="10826" max="10826" width="25.7265625" customWidth="1"/>
    <col min="10827" max="10827" width="25.1796875" customWidth="1"/>
    <col min="10828" max="10828" width="20.7265625" customWidth="1"/>
    <col min="10829" max="10829" width="7" customWidth="1"/>
    <col min="10830" max="10830" width="19.7265625" customWidth="1"/>
    <col min="10831" max="10831" width="8.1796875" customWidth="1"/>
    <col min="10832" max="10832" width="19.54296875" customWidth="1"/>
    <col min="10833" max="10833" width="16.453125" customWidth="1"/>
    <col min="10834" max="10834" width="24.1796875" customWidth="1"/>
    <col min="10835" max="10835" width="17.81640625" customWidth="1"/>
    <col min="10836" max="10836" width="17.7265625" customWidth="1"/>
    <col min="10837" max="10837" width="27.81640625" customWidth="1"/>
    <col min="10838" max="10838" width="18.7265625" customWidth="1"/>
    <col min="10839" max="10839" width="23.81640625" customWidth="1"/>
    <col min="10840" max="10840" width="23.1796875" customWidth="1"/>
    <col min="10841" max="10841" width="19.54296875" customWidth="1"/>
    <col min="10842" max="10842" width="28.81640625" customWidth="1"/>
    <col min="10843" max="10843" width="25.81640625" customWidth="1"/>
    <col min="10844" max="10844" width="18.26953125" customWidth="1"/>
    <col min="10845" max="10845" width="34.26953125" customWidth="1"/>
    <col min="10846" max="10846" width="25.81640625" customWidth="1"/>
    <col min="10847" max="10847" width="9" customWidth="1"/>
    <col min="10848" max="10848" width="28.7265625" customWidth="1"/>
    <col min="10849" max="10849" width="12.26953125" customWidth="1"/>
    <col min="10850" max="10850" width="13.26953125" customWidth="1"/>
    <col min="10851" max="10851" width="24.81640625" customWidth="1"/>
    <col min="10852" max="10852" width="28.81640625" customWidth="1"/>
    <col min="10853" max="10853" width="27" customWidth="1"/>
    <col min="10854" max="10854" width="17.54296875" customWidth="1"/>
    <col min="10855" max="10855" width="10.1796875" customWidth="1"/>
    <col min="10856" max="10856" width="19" customWidth="1"/>
    <col min="10857" max="10857" width="27.54296875" customWidth="1"/>
    <col min="10858" max="10858" width="20" customWidth="1"/>
    <col min="10859" max="10859" width="20.26953125" customWidth="1"/>
    <col min="10860" max="10860" width="11.26953125" customWidth="1"/>
    <col min="10861" max="10861" width="21.7265625" customWidth="1"/>
    <col min="10862" max="10862" width="23.7265625" customWidth="1"/>
    <col min="10863" max="10863" width="26.26953125" customWidth="1"/>
    <col min="10864" max="10864" width="8" customWidth="1"/>
    <col min="10865" max="10865" width="13.81640625" customWidth="1"/>
    <col min="10866" max="10866" width="14" customWidth="1"/>
    <col min="10867" max="10867" width="22.7265625" customWidth="1"/>
    <col min="10868" max="10868" width="27" customWidth="1"/>
    <col min="10869" max="10869" width="28.7265625" customWidth="1"/>
    <col min="10870" max="10870" width="11.453125" customWidth="1"/>
    <col min="10871" max="10871" width="18.26953125" customWidth="1"/>
    <col min="10872" max="10872" width="29.26953125" customWidth="1"/>
    <col min="10873" max="10873" width="14.54296875" customWidth="1"/>
    <col min="10874" max="10874" width="18" customWidth="1"/>
    <col min="10875" max="10875" width="24.54296875" customWidth="1"/>
    <col min="10876" max="10876" width="21.54296875" customWidth="1"/>
    <col min="10877" max="10877" width="9" customWidth="1"/>
    <col min="10878" max="10878" width="17.54296875" customWidth="1"/>
    <col min="10879" max="10879" width="28.7265625" customWidth="1"/>
    <col min="10880" max="10880" width="12.1796875" customWidth="1"/>
    <col min="10881" max="10881" width="25.81640625" customWidth="1"/>
    <col min="10882" max="10882" width="29" customWidth="1"/>
    <col min="10883" max="10883" width="8" customWidth="1"/>
    <col min="10884" max="10884" width="32.453125" customWidth="1"/>
    <col min="10885" max="10885" width="22.7265625" customWidth="1"/>
    <col min="10886" max="10886" width="18.81640625" customWidth="1"/>
    <col min="10887" max="10887" width="27.453125" customWidth="1"/>
    <col min="10888" max="10888" width="21.1796875" customWidth="1"/>
    <col min="10889" max="10889" width="28.81640625" customWidth="1"/>
    <col min="10890" max="10890" width="21.7265625" customWidth="1"/>
    <col min="10891" max="10891" width="31.7265625" customWidth="1"/>
    <col min="10892" max="10892" width="18.453125" customWidth="1"/>
    <col min="10893" max="10893" width="22.26953125" customWidth="1"/>
    <col min="10894" max="10894" width="31.453125" customWidth="1"/>
    <col min="10895" max="10895" width="20.54296875" customWidth="1"/>
    <col min="10896" max="10896" width="13.26953125" customWidth="1"/>
    <col min="10897" max="10897" width="22.1796875" customWidth="1"/>
    <col min="10898" max="10898" width="22.81640625" customWidth="1"/>
    <col min="10899" max="10899" width="24.26953125" customWidth="1"/>
    <col min="10900" max="10900" width="8" customWidth="1"/>
    <col min="10901" max="10901" width="32.7265625" customWidth="1"/>
    <col min="10902" max="10902" width="16" customWidth="1"/>
    <col min="10903" max="10903" width="22.1796875" customWidth="1"/>
    <col min="10904" max="10904" width="29.7265625" customWidth="1"/>
    <col min="10905" max="10905" width="11.81640625" customWidth="1"/>
    <col min="10906" max="10906" width="11" customWidth="1"/>
    <col min="10907" max="10907" width="10.26953125" customWidth="1"/>
    <col min="10908" max="10908" width="24.81640625" customWidth="1"/>
    <col min="10909" max="10909" width="13.453125" customWidth="1"/>
    <col min="10910" max="10910" width="22.7265625" customWidth="1"/>
    <col min="10911" max="10911" width="17" customWidth="1"/>
    <col min="10912" max="10912" width="18.7265625" customWidth="1"/>
    <col min="10913" max="10913" width="23.54296875" customWidth="1"/>
    <col min="10914" max="10914" width="21.81640625" customWidth="1"/>
    <col min="10915" max="10915" width="30.26953125" customWidth="1"/>
    <col min="10916" max="10916" width="16.26953125" customWidth="1"/>
    <col min="10917" max="10917" width="30.54296875" customWidth="1"/>
    <col min="10918" max="10918" width="22.7265625" customWidth="1"/>
    <col min="10919" max="10919" width="19.7265625" customWidth="1"/>
    <col min="10920" max="10920" width="20.81640625" customWidth="1"/>
    <col min="10921" max="10921" width="9" customWidth="1"/>
    <col min="10922" max="10922" width="8.453125" customWidth="1"/>
    <col min="10923" max="10923" width="14" customWidth="1"/>
    <col min="10924" max="10924" width="39" customWidth="1"/>
    <col min="10925" max="10925" width="18.81640625" customWidth="1"/>
    <col min="10926" max="10926" width="28.1796875" customWidth="1"/>
    <col min="10927" max="10927" width="11.7265625" customWidth="1"/>
    <col min="10928" max="10928" width="11.453125" customWidth="1"/>
    <col min="10929" max="10929" width="18.26953125" customWidth="1"/>
    <col min="10930" max="10930" width="29.1796875" customWidth="1"/>
    <col min="10931" max="10931" width="19.26953125" customWidth="1"/>
    <col min="10932" max="10932" width="12.81640625" customWidth="1"/>
    <col min="10933" max="10933" width="28.1796875" customWidth="1"/>
    <col min="10934" max="10934" width="27.54296875" customWidth="1"/>
    <col min="10935" max="10935" width="25.1796875" customWidth="1"/>
    <col min="10936" max="10936" width="22.453125" customWidth="1"/>
    <col min="10937" max="10937" width="22" customWidth="1"/>
    <col min="10938" max="10938" width="15.26953125" customWidth="1"/>
    <col min="10939" max="10939" width="10.453125" customWidth="1"/>
    <col min="10940" max="10940" width="25" customWidth="1"/>
    <col min="10941" max="10941" width="12.1796875" customWidth="1"/>
    <col min="10942" max="10942" width="30" customWidth="1"/>
    <col min="10943" max="10943" width="9.26953125" customWidth="1"/>
    <col min="10944" max="10944" width="34.453125" customWidth="1"/>
    <col min="10945" max="10945" width="29.26953125" customWidth="1"/>
    <col min="10946" max="10946" width="19.26953125" customWidth="1"/>
    <col min="10947" max="10947" width="22.54296875" customWidth="1"/>
    <col min="10948" max="10948" width="15.26953125" customWidth="1"/>
    <col min="10949" max="10949" width="12.54296875" customWidth="1"/>
    <col min="10950" max="10950" width="27.7265625" customWidth="1"/>
    <col min="10951" max="10951" width="10.7265625" customWidth="1"/>
    <col min="10952" max="10952" width="23.453125" customWidth="1"/>
    <col min="10953" max="10953" width="22.1796875" customWidth="1"/>
    <col min="10954" max="10954" width="16.81640625" customWidth="1"/>
    <col min="10955" max="10955" width="16.7265625" customWidth="1"/>
    <col min="10956" max="10956" width="14.26953125" customWidth="1"/>
    <col min="10957" max="10957" width="10.7265625" customWidth="1"/>
    <col min="10958" max="10958" width="20.81640625" customWidth="1"/>
    <col min="10959" max="10959" width="14.81640625" customWidth="1"/>
    <col min="10960" max="10960" width="28.81640625" customWidth="1"/>
    <col min="10961" max="10961" width="27" customWidth="1"/>
    <col min="10962" max="10962" width="23.26953125" customWidth="1"/>
    <col min="10963" max="10963" width="11.54296875" customWidth="1"/>
    <col min="10964" max="10964" width="11.26953125" customWidth="1"/>
    <col min="10965" max="10965" width="19.81640625" customWidth="1"/>
    <col min="10966" max="10966" width="11.54296875" customWidth="1"/>
    <col min="10967" max="10967" width="10.7265625" customWidth="1"/>
    <col min="10968" max="10968" width="26" customWidth="1"/>
    <col min="10969" max="10969" width="24" customWidth="1"/>
    <col min="10970" max="10970" width="15.7265625" customWidth="1"/>
    <col min="10971" max="10971" width="10.1796875" customWidth="1"/>
    <col min="10972" max="10972" width="32" customWidth="1"/>
    <col min="10973" max="10973" width="12.453125" customWidth="1"/>
    <col min="10974" max="10974" width="15" customWidth="1"/>
    <col min="10975" max="10975" width="21.1796875" customWidth="1"/>
    <col min="10976" max="10976" width="21.54296875" customWidth="1"/>
    <col min="10977" max="10977" width="22.81640625" customWidth="1"/>
    <col min="10978" max="10978" width="24.7265625" customWidth="1"/>
    <col min="10979" max="10979" width="12.453125" customWidth="1"/>
    <col min="10980" max="10980" width="22.7265625" customWidth="1"/>
    <col min="10981" max="10981" width="25.26953125" customWidth="1"/>
    <col min="10982" max="10982" width="15.81640625" customWidth="1"/>
    <col min="10983" max="10983" width="30.54296875" customWidth="1"/>
    <col min="10984" max="10984" width="20.54296875" customWidth="1"/>
    <col min="10985" max="10985" width="14" customWidth="1"/>
    <col min="10986" max="10986" width="23.26953125" customWidth="1"/>
    <col min="10987" max="10987" width="15.1796875" customWidth="1"/>
    <col min="10988" max="10988" width="21.54296875" customWidth="1"/>
    <col min="10989" max="10989" width="17.453125" customWidth="1"/>
    <col min="10990" max="10990" width="16.7265625" customWidth="1"/>
    <col min="10991" max="10991" width="20.81640625" customWidth="1"/>
    <col min="10992" max="10992" width="21" customWidth="1"/>
    <col min="10993" max="10993" width="28.54296875" customWidth="1"/>
    <col min="10994" max="10994" width="30.1796875" customWidth="1"/>
    <col min="10995" max="10995" width="10.7265625" customWidth="1"/>
    <col min="10996" max="10996" width="32.26953125" customWidth="1"/>
    <col min="10997" max="10997" width="30.7265625" customWidth="1"/>
    <col min="10998" max="10998" width="26" customWidth="1"/>
    <col min="10999" max="10999" width="18.26953125" customWidth="1"/>
    <col min="11000" max="11000" width="15" customWidth="1"/>
    <col min="11001" max="11001" width="22.54296875" customWidth="1"/>
    <col min="11002" max="11002" width="19.1796875" customWidth="1"/>
    <col min="11003" max="11003" width="20.453125" customWidth="1"/>
    <col min="11004" max="11005" width="14.453125" customWidth="1"/>
    <col min="11006" max="11006" width="20.1796875" customWidth="1"/>
    <col min="11007" max="11007" width="20.453125" customWidth="1"/>
    <col min="11008" max="11008" width="14.453125" customWidth="1"/>
    <col min="11009" max="11009" width="18" customWidth="1"/>
    <col min="11010" max="11010" width="17.54296875" customWidth="1"/>
    <col min="11011" max="11011" width="24.1796875" customWidth="1"/>
    <col min="11012" max="11012" width="7.26953125" customWidth="1"/>
    <col min="11013" max="11013" width="17.54296875" customWidth="1"/>
    <col min="11014" max="11014" width="25.1796875" customWidth="1"/>
    <col min="11015" max="11015" width="15" customWidth="1"/>
    <col min="11016" max="11016" width="20.26953125" customWidth="1"/>
    <col min="11017" max="11017" width="22.453125" customWidth="1"/>
    <col min="11018" max="11018" width="15.54296875" customWidth="1"/>
    <col min="11019" max="11019" width="19" customWidth="1"/>
    <col min="11020" max="11020" width="13.26953125" customWidth="1"/>
    <col min="11021" max="11021" width="28.453125" customWidth="1"/>
    <col min="11022" max="11022" width="29.26953125" customWidth="1"/>
    <col min="11023" max="11023" width="17" customWidth="1"/>
    <col min="11024" max="11024" width="20.81640625" customWidth="1"/>
    <col min="11025" max="11025" width="15.26953125" customWidth="1"/>
    <col min="11026" max="11026" width="20.81640625" customWidth="1"/>
    <col min="11027" max="11027" width="16.7265625" customWidth="1"/>
    <col min="11028" max="11028" width="21.7265625" customWidth="1"/>
    <col min="11029" max="11029" width="33.453125" customWidth="1"/>
    <col min="11030" max="11030" width="19.453125" customWidth="1"/>
    <col min="11031" max="11031" width="24.81640625" customWidth="1"/>
    <col min="11032" max="11032" width="26.26953125" customWidth="1"/>
    <col min="11033" max="11033" width="14.7265625" customWidth="1"/>
    <col min="11034" max="11034" width="12.26953125" customWidth="1"/>
    <col min="11035" max="11035" width="22" customWidth="1"/>
    <col min="11036" max="11036" width="29" customWidth="1"/>
    <col min="11037" max="11037" width="28.7265625" customWidth="1"/>
    <col min="11038" max="11038" width="24" customWidth="1"/>
    <col min="11039" max="11039" width="17.7265625" customWidth="1"/>
    <col min="11040" max="11040" width="32.1796875" customWidth="1"/>
    <col min="11041" max="11041" width="11.1796875" customWidth="1"/>
    <col min="11042" max="11042" width="13.1796875" customWidth="1"/>
    <col min="11043" max="11043" width="11.26953125" customWidth="1"/>
    <col min="11044" max="11044" width="16.54296875" customWidth="1"/>
    <col min="11045" max="11045" width="25" customWidth="1"/>
    <col min="11046" max="11046" width="24.7265625" customWidth="1"/>
    <col min="11047" max="11047" width="22.1796875" customWidth="1"/>
    <col min="11048" max="11048" width="30.26953125" customWidth="1"/>
    <col min="11049" max="11049" width="21.54296875" customWidth="1"/>
    <col min="11050" max="11050" width="15.1796875" customWidth="1"/>
    <col min="11051" max="11051" width="16.54296875" customWidth="1"/>
    <col min="11052" max="11052" width="15.26953125" customWidth="1"/>
    <col min="11053" max="11053" width="8.1796875" customWidth="1"/>
    <col min="11054" max="11054" width="11" customWidth="1"/>
    <col min="11055" max="11055" width="29" customWidth="1"/>
    <col min="11056" max="11056" width="15.81640625" customWidth="1"/>
    <col min="11057" max="11057" width="22.453125" customWidth="1"/>
    <col min="11058" max="11058" width="8.26953125" customWidth="1"/>
    <col min="11059" max="11059" width="17.54296875" customWidth="1"/>
    <col min="11060" max="11060" width="23.1796875" customWidth="1"/>
    <col min="11061" max="11061" width="27.26953125" customWidth="1"/>
    <col min="11062" max="11062" width="16.7265625" customWidth="1"/>
    <col min="11063" max="11063" width="10" customWidth="1"/>
    <col min="11064" max="11064" width="11.81640625" customWidth="1"/>
    <col min="11065" max="11065" width="21.7265625" customWidth="1"/>
    <col min="11066" max="11066" width="18.7265625" customWidth="1"/>
    <col min="11067" max="11067" width="15.1796875" customWidth="1"/>
    <col min="11068" max="11068" width="14.54296875" customWidth="1"/>
    <col min="11069" max="11069" width="24.81640625" customWidth="1"/>
    <col min="11070" max="11070" width="18.81640625" customWidth="1"/>
    <col min="11071" max="11071" width="36.54296875" customWidth="1"/>
    <col min="11072" max="11072" width="7" customWidth="1"/>
    <col min="11073" max="11073" width="19.54296875" customWidth="1"/>
    <col min="11074" max="11074" width="20.1796875" customWidth="1"/>
    <col min="11075" max="11075" width="17.7265625" customWidth="1"/>
    <col min="11076" max="11076" width="13.26953125" customWidth="1"/>
    <col min="11077" max="11077" width="32.1796875" customWidth="1"/>
    <col min="11078" max="11078" width="11.453125" customWidth="1"/>
    <col min="11079" max="11079" width="30.7265625" customWidth="1"/>
    <col min="11080" max="11080" width="28.26953125" customWidth="1"/>
    <col min="11081" max="11081" width="14.453125" customWidth="1"/>
    <col min="11082" max="11082" width="25.54296875" customWidth="1"/>
    <col min="11083" max="11083" width="14.81640625" customWidth="1"/>
    <col min="11084" max="11084" width="28.54296875" customWidth="1"/>
    <col min="11085" max="11085" width="11.453125" customWidth="1"/>
    <col min="11086" max="11086" width="19.7265625" customWidth="1"/>
    <col min="11087" max="11087" width="16.7265625" customWidth="1"/>
    <col min="11088" max="11088" width="18.81640625" customWidth="1"/>
    <col min="11089" max="11089" width="31.1796875" customWidth="1"/>
    <col min="11090" max="11090" width="31.81640625" customWidth="1"/>
    <col min="11091" max="11091" width="30.81640625" customWidth="1"/>
    <col min="11092" max="11092" width="18.81640625" customWidth="1"/>
    <col min="11093" max="11093" width="22.1796875" customWidth="1"/>
    <col min="11094" max="11094" width="27" customWidth="1"/>
    <col min="11095" max="11095" width="21.7265625" customWidth="1"/>
    <col min="11096" max="11096" width="22.7265625" customWidth="1"/>
    <col min="11097" max="11097" width="8" customWidth="1"/>
    <col min="11098" max="11098" width="21.54296875" customWidth="1"/>
    <col min="11099" max="11099" width="27.1796875" customWidth="1"/>
    <col min="11100" max="11100" width="22.1796875" customWidth="1"/>
    <col min="11101" max="11101" width="18.7265625" customWidth="1"/>
    <col min="11102" max="11102" width="19.7265625" customWidth="1"/>
    <col min="11103" max="11103" width="16" customWidth="1"/>
    <col min="11104" max="11104" width="7" customWidth="1"/>
    <col min="11105" max="11105" width="23.81640625" customWidth="1"/>
    <col min="11106" max="11106" width="18.7265625" customWidth="1"/>
    <col min="11107" max="11107" width="14.453125" customWidth="1"/>
    <col min="11108" max="11108" width="23.81640625" customWidth="1"/>
    <col min="11109" max="11109" width="23.54296875" customWidth="1"/>
    <col min="11110" max="11110" width="20.26953125" customWidth="1"/>
    <col min="11111" max="11111" width="19.81640625" customWidth="1"/>
    <col min="11112" max="11112" width="16.453125" customWidth="1"/>
    <col min="11113" max="11114" width="28.453125" customWidth="1"/>
    <col min="11115" max="11115" width="24.81640625" customWidth="1"/>
    <col min="11116" max="11116" width="15.1796875" customWidth="1"/>
    <col min="11117" max="11117" width="22.81640625" customWidth="1"/>
    <col min="11118" max="11118" width="24.1796875" customWidth="1"/>
    <col min="11119" max="11119" width="18" customWidth="1"/>
    <col min="11120" max="11120" width="26.54296875" customWidth="1"/>
    <col min="11121" max="11121" width="22.81640625" customWidth="1"/>
    <col min="11122" max="11122" width="32.1796875" customWidth="1"/>
    <col min="11123" max="11123" width="27.54296875" customWidth="1"/>
    <col min="11124" max="11124" width="20" customWidth="1"/>
    <col min="11125" max="11125" width="21.1796875" customWidth="1"/>
    <col min="11126" max="11126" width="18.26953125" customWidth="1"/>
    <col min="11127" max="11127" width="15.81640625" customWidth="1"/>
    <col min="11128" max="11128" width="15.7265625" customWidth="1"/>
    <col min="11129" max="11129" width="33.26953125" customWidth="1"/>
    <col min="11130" max="11130" width="23.453125" customWidth="1"/>
    <col min="11131" max="11131" width="22.54296875" customWidth="1"/>
    <col min="11132" max="11132" width="19.7265625" customWidth="1"/>
    <col min="11133" max="11133" width="21.453125" customWidth="1"/>
    <col min="11134" max="11134" width="16.1796875" customWidth="1"/>
    <col min="11135" max="11135" width="13.453125" customWidth="1"/>
    <col min="11136" max="11136" width="26" customWidth="1"/>
    <col min="11137" max="11137" width="23.453125" customWidth="1"/>
    <col min="11138" max="11138" width="21.7265625" customWidth="1"/>
    <col min="11139" max="11139" width="28.81640625" customWidth="1"/>
    <col min="11140" max="11140" width="24.7265625" customWidth="1"/>
    <col min="11141" max="11141" width="9.1796875" customWidth="1"/>
    <col min="11142" max="11142" width="16.1796875" customWidth="1"/>
    <col min="11143" max="11143" width="28" customWidth="1"/>
    <col min="11144" max="11144" width="24.54296875" customWidth="1"/>
    <col min="11145" max="11145" width="18.54296875" customWidth="1"/>
    <col min="11146" max="11146" width="25" customWidth="1"/>
    <col min="11147" max="11147" width="23.81640625" customWidth="1"/>
    <col min="11148" max="11148" width="16.453125" customWidth="1"/>
    <col min="11149" max="11149" width="19.453125" customWidth="1"/>
    <col min="11150" max="11150" width="17.26953125" customWidth="1"/>
    <col min="11151" max="11151" width="24.7265625" customWidth="1"/>
    <col min="11152" max="11152" width="15.1796875" customWidth="1"/>
    <col min="11153" max="11153" width="25.1796875" customWidth="1"/>
    <col min="11154" max="11154" width="16.1796875" customWidth="1"/>
    <col min="11155" max="11155" width="11.1796875" customWidth="1"/>
    <col min="11156" max="11156" width="12.26953125" customWidth="1"/>
    <col min="11157" max="11157" width="30.26953125" customWidth="1"/>
    <col min="11158" max="11158" width="23.26953125" customWidth="1"/>
    <col min="11159" max="11159" width="13.81640625" customWidth="1"/>
    <col min="11160" max="11160" width="14.81640625" customWidth="1"/>
    <col min="11161" max="11161" width="9.1796875" customWidth="1"/>
    <col min="11162" max="11162" width="25.7265625" customWidth="1"/>
    <col min="11163" max="11163" width="7" customWidth="1"/>
    <col min="11164" max="11164" width="29.7265625" customWidth="1"/>
    <col min="11165" max="11165" width="18.7265625" customWidth="1"/>
    <col min="11166" max="11166" width="25.26953125" customWidth="1"/>
    <col min="11167" max="11167" width="40.7265625" customWidth="1"/>
    <col min="11168" max="11168" width="25.54296875" customWidth="1"/>
    <col min="11169" max="11169" width="16.54296875" customWidth="1"/>
    <col min="11170" max="11170" width="22.26953125" customWidth="1"/>
    <col min="11171" max="11171" width="21.54296875" customWidth="1"/>
    <col min="11172" max="11172" width="12.26953125" customWidth="1"/>
    <col min="11173" max="11173" width="12.54296875" customWidth="1"/>
    <col min="11174" max="11174" width="16" customWidth="1"/>
    <col min="11175" max="11175" width="16.54296875" customWidth="1"/>
    <col min="11176" max="11176" width="9" customWidth="1"/>
    <col min="11177" max="11177" width="9.1796875" customWidth="1"/>
    <col min="11178" max="11178" width="32.26953125" customWidth="1"/>
    <col min="11179" max="11179" width="14.453125" customWidth="1"/>
    <col min="11180" max="11180" width="14.81640625" customWidth="1"/>
    <col min="11181" max="11181" width="20.1796875" customWidth="1"/>
    <col min="11182" max="11182" width="13.81640625" customWidth="1"/>
  </cols>
  <sheetData>
    <row r="1" spans="1:15" s="206" customFormat="1" ht="28" customHeight="1" x14ac:dyDescent="0.6">
      <c r="A1" s="262" t="str">
        <f>"DS_2 - " &amp; _xll.SAPGetSourceInfo("DS_2", "DataSourceName")</f>
        <v>DS_2 - APFINM04Q001 Debtors / Aging</v>
      </c>
    </row>
    <row r="2" spans="1:15" s="206" customFormat="1" ht="10" customHeight="1" x14ac:dyDescent="0.25"/>
    <row r="3" spans="1:15" s="206" customFormat="1" ht="10" customHeight="1" outlineLevel="1" x14ac:dyDescent="0.25"/>
    <row r="4" spans="1:15" s="206" customFormat="1" ht="13" outlineLevel="1" x14ac:dyDescent="0.3">
      <c r="A4" s="263" t="s">
        <v>1154</v>
      </c>
      <c r="B4" s="263" t="s">
        <v>1155</v>
      </c>
      <c r="D4" s="263" t="s">
        <v>1160</v>
      </c>
      <c r="E4" s="263" t="s">
        <v>1155</v>
      </c>
    </row>
    <row r="5" spans="1:15" s="206" customFormat="1" ht="13" outlineLevel="1" x14ac:dyDescent="0.25">
      <c r="A5" s="264" t="s">
        <v>1156</v>
      </c>
      <c r="B5" s="265" t="s">
        <v>1164</v>
      </c>
      <c r="D5" s="264" t="str">
        <f>_xll.SAPGetDimensionInfo("DS_2", "0FISCYEAR", "Name")</f>
        <v>Fiscal year</v>
      </c>
      <c r="E5" s="265" t="str">
        <f>_xll.SAPGetDimensionEffectiveFilter("DS_2", "0FISCYEAR")</f>
        <v/>
      </c>
    </row>
    <row r="6" spans="1:15" s="206" customFormat="1" ht="13" outlineLevel="1" x14ac:dyDescent="0.25">
      <c r="A6" s="264" t="s">
        <v>1157</v>
      </c>
      <c r="B6" s="265" t="str">
        <f>_xll.SAPGetSourceInfo("DS_2", "QueryTechName")</f>
        <v>APFINM04Q001</v>
      </c>
      <c r="D6" s="264" t="str">
        <f>_xll.SAPGetDimensionInfo("DS_2", "A0CSM0__A0CTY0", "Name")</f>
        <v>Country</v>
      </c>
      <c r="E6" s="265" t="str">
        <f>_xll.SAPGetDimensionEffectiveFilter("DS_2", "A0CSM0__A0CTY0")</f>
        <v>LATAM GSR</v>
      </c>
    </row>
    <row r="7" spans="1:15" s="206" customFormat="1" ht="13" outlineLevel="1" x14ac:dyDescent="0.25">
      <c r="A7" s="264" t="s">
        <v>1158</v>
      </c>
      <c r="B7" s="266">
        <f>_xll.SAPGetSourceInfo("DS_2", "QueryLastRefreshedAt")</f>
        <v>43565.504974745367</v>
      </c>
      <c r="D7" s="264" t="str">
        <f>_xll.SAPGetDimensionInfo("DS_2", "A0PLDPFY0", "Name")</f>
        <v>Period Status (Version)</v>
      </c>
      <c r="E7" s="265" t="str">
        <f>_xll.SAPGetDimensionEffectiveFilter("DS_2", "A0PLDPFY0")</f>
        <v>003/2019</v>
      </c>
    </row>
    <row r="8" spans="1:15" s="206" customFormat="1" ht="13" outlineLevel="1" x14ac:dyDescent="0.25">
      <c r="A8" s="264" t="s">
        <v>1159</v>
      </c>
      <c r="B8" s="265" t="str">
        <f>_xll.SAPGetSourceInfo("DS_2", "LogonUser")</f>
        <v>lcel</v>
      </c>
      <c r="D8" s="264" t="str">
        <f>_xll.SAPGetDimensionInfo("DS_2", "A0CMPCDE0", "Name")</f>
        <v>Company Code</v>
      </c>
      <c r="E8" s="265" t="str">
        <f>_xll.SAPGetDimensionEffectiveFilter("DS_2", "A0CMPCDE0")</f>
        <v>1001</v>
      </c>
    </row>
    <row r="9" spans="1:15" s="206" customFormat="1" ht="13" outlineLevel="1" x14ac:dyDescent="0.25">
      <c r="A9" s="264"/>
      <c r="B9" s="265"/>
      <c r="D9" s="264"/>
      <c r="E9" s="265"/>
    </row>
    <row r="10" spans="1:15" ht="13" x14ac:dyDescent="0.3">
      <c r="A10" s="684" t="s">
        <v>139</v>
      </c>
      <c r="B10" s="684" t="s">
        <v>139</v>
      </c>
      <c r="C10" s="685" t="s">
        <v>306</v>
      </c>
      <c r="D10" s="679"/>
      <c r="E10" s="679"/>
      <c r="F10" s="679"/>
      <c r="G10" s="679"/>
      <c r="H10" s="679"/>
      <c r="I10" s="679"/>
      <c r="J10" s="679"/>
      <c r="K10" s="271" t="s">
        <v>1165</v>
      </c>
      <c r="L10" s="267"/>
      <c r="M10" s="267"/>
      <c r="N10" s="267"/>
      <c r="O10" s="268"/>
    </row>
    <row r="11" spans="1:15" ht="13" x14ac:dyDescent="0.3">
      <c r="A11" s="684" t="s">
        <v>139</v>
      </c>
      <c r="B11" s="684" t="s">
        <v>291</v>
      </c>
      <c r="C11" s="686" t="s">
        <v>1313</v>
      </c>
      <c r="D11" s="686" t="s">
        <v>1314</v>
      </c>
      <c r="E11" s="686" t="s">
        <v>1302</v>
      </c>
      <c r="F11" s="686" t="s">
        <v>1315</v>
      </c>
      <c r="G11" s="686" t="s">
        <v>1316</v>
      </c>
      <c r="H11" s="686" t="s">
        <v>1317</v>
      </c>
      <c r="I11" s="686" t="s">
        <v>1303</v>
      </c>
      <c r="J11" s="687" t="s">
        <v>1304</v>
      </c>
      <c r="K11" s="272" t="s">
        <v>460</v>
      </c>
      <c r="L11" s="273"/>
      <c r="M11" s="273"/>
      <c r="N11" s="273" t="s">
        <v>105</v>
      </c>
      <c r="O11" s="273" t="s">
        <v>1226</v>
      </c>
    </row>
    <row r="12" spans="1:15" ht="13" x14ac:dyDescent="0.3">
      <c r="A12" s="684" t="s">
        <v>243</v>
      </c>
      <c r="B12" s="684" t="s">
        <v>139</v>
      </c>
      <c r="C12" s="688" t="s">
        <v>1101</v>
      </c>
      <c r="D12" s="688" t="s">
        <v>1101</v>
      </c>
      <c r="E12" s="688" t="s">
        <v>1101</v>
      </c>
      <c r="F12" s="688" t="s">
        <v>1101</v>
      </c>
      <c r="G12" s="688" t="s">
        <v>1101</v>
      </c>
      <c r="H12" s="688" t="s">
        <v>1101</v>
      </c>
      <c r="I12" s="688" t="s">
        <v>1101</v>
      </c>
      <c r="J12" s="689" t="s">
        <v>1101</v>
      </c>
      <c r="K12" s="274" t="s">
        <v>1101</v>
      </c>
      <c r="L12" s="275" t="s">
        <v>243</v>
      </c>
      <c r="M12" s="275" t="s">
        <v>1166</v>
      </c>
      <c r="N12" s="275" t="s">
        <v>1101</v>
      </c>
      <c r="O12" s="275" t="s">
        <v>1101</v>
      </c>
    </row>
    <row r="13" spans="1:15" ht="13" x14ac:dyDescent="0.3">
      <c r="A13" s="690" t="s">
        <v>1304</v>
      </c>
      <c r="B13" s="681"/>
      <c r="C13" s="678">
        <v>3419289.54</v>
      </c>
      <c r="D13" s="678">
        <v>-280890.03000000003</v>
      </c>
      <c r="E13" s="678">
        <v>-165388</v>
      </c>
      <c r="F13" s="678">
        <v>104345.79</v>
      </c>
      <c r="G13" s="678">
        <v>-158065.04999999999</v>
      </c>
      <c r="H13" s="678">
        <v>117747.39</v>
      </c>
      <c r="I13" s="678">
        <v>4747554.34</v>
      </c>
      <c r="J13" s="682">
        <v>7784593.9800000004</v>
      </c>
      <c r="K13" s="276">
        <f t="shared" ref="K13:K15" si="0">J13-C13</f>
        <v>4365304.4400000004</v>
      </c>
      <c r="L13" s="269" t="str">
        <f t="shared" ref="L13:M15" si="1">A13</f>
        <v>Overall Result</v>
      </c>
      <c r="M13" s="269">
        <f t="shared" si="1"/>
        <v>0</v>
      </c>
      <c r="N13" s="276">
        <f t="shared" ref="N13:N15" si="2">J13</f>
        <v>7784593.9800000004</v>
      </c>
      <c r="O13" s="270">
        <f>SUM(F13:I13)</f>
        <v>4811582.47</v>
      </c>
    </row>
    <row r="14" spans="1:15" ht="13" x14ac:dyDescent="0.25">
      <c r="A14" s="685" t="s">
        <v>1318</v>
      </c>
      <c r="B14" s="685" t="s">
        <v>1319</v>
      </c>
      <c r="C14" s="677">
        <v>573607.07999999996</v>
      </c>
      <c r="D14" s="677">
        <v>-249647.43</v>
      </c>
      <c r="E14" s="677">
        <v>2118.2800000000002</v>
      </c>
      <c r="F14" s="677">
        <v>-35827.67</v>
      </c>
      <c r="G14" s="677">
        <v>-240008.86</v>
      </c>
      <c r="H14" s="677"/>
      <c r="I14" s="677">
        <v>1898376.05</v>
      </c>
      <c r="J14" s="682">
        <v>1948617.45</v>
      </c>
      <c r="K14" s="276">
        <f t="shared" si="0"/>
        <v>1375010.37</v>
      </c>
      <c r="L14" s="269" t="str">
        <f t="shared" si="1"/>
        <v>265459</v>
      </c>
      <c r="M14" s="269" t="str">
        <f t="shared" si="1"/>
        <v>Grupo Ginpro S.A. de C.V.</v>
      </c>
      <c r="N14" s="276">
        <f t="shared" si="2"/>
        <v>1948617.45</v>
      </c>
      <c r="O14" s="270">
        <f t="shared" ref="O14:O77" si="3">SUM(F14:I14)</f>
        <v>1622539.52</v>
      </c>
    </row>
    <row r="15" spans="1:15" ht="13" x14ac:dyDescent="0.25">
      <c r="A15" s="685" t="s">
        <v>1320</v>
      </c>
      <c r="B15" s="685" t="s">
        <v>1321</v>
      </c>
      <c r="C15" s="677">
        <v>1674982.34</v>
      </c>
      <c r="D15" s="677">
        <v>57856.79</v>
      </c>
      <c r="E15" s="677">
        <v>-17.52</v>
      </c>
      <c r="F15" s="677"/>
      <c r="G15" s="677">
        <v>-1106.7</v>
      </c>
      <c r="H15" s="677"/>
      <c r="I15" s="677">
        <v>-3416.03</v>
      </c>
      <c r="J15" s="682">
        <v>1728298.88</v>
      </c>
      <c r="K15" s="276">
        <f t="shared" si="0"/>
        <v>53316.539999999804</v>
      </c>
      <c r="L15" s="269" t="str">
        <f t="shared" si="1"/>
        <v>279209</v>
      </c>
      <c r="M15" s="269" t="str">
        <f t="shared" si="1"/>
        <v>QSI Peru S.A.</v>
      </c>
      <c r="N15" s="276">
        <f t="shared" si="2"/>
        <v>1728298.88</v>
      </c>
      <c r="O15" s="270">
        <f t="shared" si="3"/>
        <v>-4522.7300000000005</v>
      </c>
    </row>
    <row r="16" spans="1:15" ht="13" x14ac:dyDescent="0.25">
      <c r="A16" s="685" t="s">
        <v>1322</v>
      </c>
      <c r="B16" s="685" t="s">
        <v>1323</v>
      </c>
      <c r="C16" s="677">
        <v>2041.85</v>
      </c>
      <c r="D16" s="677"/>
      <c r="E16" s="677">
        <v>-175191.18</v>
      </c>
      <c r="F16" s="677"/>
      <c r="G16" s="677"/>
      <c r="H16" s="677"/>
      <c r="I16" s="677">
        <v>781298.14</v>
      </c>
      <c r="J16" s="682">
        <v>608148.81000000006</v>
      </c>
      <c r="K16" s="276">
        <f t="shared" ref="K16:K79" si="4">J16-C16</f>
        <v>606106.96000000008</v>
      </c>
      <c r="L16" s="269" t="str">
        <f t="shared" ref="L16:L79" si="5">A16</f>
        <v>278497</v>
      </c>
      <c r="M16" s="269" t="str">
        <f t="shared" ref="M16:M79" si="6">B16</f>
        <v>Fravic Geosystems &amp; Instruments</v>
      </c>
      <c r="N16" s="276">
        <f t="shared" ref="N16:N79" si="7">J16</f>
        <v>608148.81000000006</v>
      </c>
      <c r="O16" s="270">
        <f t="shared" si="3"/>
        <v>781298.14</v>
      </c>
    </row>
    <row r="17" spans="1:15" ht="13" x14ac:dyDescent="0.25">
      <c r="A17" s="685" t="s">
        <v>1305</v>
      </c>
      <c r="B17" s="685" t="s">
        <v>1306</v>
      </c>
      <c r="C17" s="677"/>
      <c r="D17" s="677"/>
      <c r="E17" s="677"/>
      <c r="F17" s="677"/>
      <c r="G17" s="677">
        <v>-65471.62</v>
      </c>
      <c r="H17" s="677"/>
      <c r="I17" s="677">
        <v>635898.06999999995</v>
      </c>
      <c r="J17" s="682">
        <v>570426.44999999995</v>
      </c>
      <c r="K17" s="276">
        <f t="shared" si="4"/>
        <v>570426.44999999995</v>
      </c>
      <c r="L17" s="269" t="str">
        <f t="shared" si="5"/>
        <v>210472</v>
      </c>
      <c r="M17" s="269" t="str">
        <f t="shared" si="6"/>
        <v>Horizons South America S.A.C.</v>
      </c>
      <c r="N17" s="276">
        <f t="shared" si="7"/>
        <v>570426.44999999995</v>
      </c>
      <c r="O17" s="270">
        <f t="shared" si="3"/>
        <v>570426.44999999995</v>
      </c>
    </row>
    <row r="18" spans="1:15" ht="13" x14ac:dyDescent="0.25">
      <c r="A18" s="685" t="s">
        <v>1324</v>
      </c>
      <c r="B18" s="685" t="s">
        <v>1325</v>
      </c>
      <c r="C18" s="677">
        <v>160266.42000000001</v>
      </c>
      <c r="D18" s="677">
        <v>-47970.45</v>
      </c>
      <c r="E18" s="677">
        <v>-1226.3399999999999</v>
      </c>
      <c r="F18" s="677">
        <v>33825.78</v>
      </c>
      <c r="G18" s="677">
        <v>78192.070000000007</v>
      </c>
      <c r="H18" s="677">
        <v>-34968.160000000003</v>
      </c>
      <c r="I18" s="677">
        <v>325493.74</v>
      </c>
      <c r="J18" s="682">
        <v>513613.06</v>
      </c>
      <c r="K18" s="276">
        <f t="shared" si="4"/>
        <v>353346.64</v>
      </c>
      <c r="L18" s="269" t="str">
        <f t="shared" si="5"/>
        <v>162169</v>
      </c>
      <c r="M18" s="269" t="str">
        <f t="shared" si="6"/>
        <v>Sistemas y Servicios para</v>
      </c>
      <c r="N18" s="276">
        <f t="shared" si="7"/>
        <v>513613.06</v>
      </c>
      <c r="O18" s="270">
        <f t="shared" si="3"/>
        <v>402543.43</v>
      </c>
    </row>
    <row r="19" spans="1:15" ht="13" x14ac:dyDescent="0.25">
      <c r="A19" s="685" t="s">
        <v>1326</v>
      </c>
      <c r="B19" s="685" t="s">
        <v>1327</v>
      </c>
      <c r="C19" s="677"/>
      <c r="D19" s="677"/>
      <c r="E19" s="677"/>
      <c r="F19" s="677"/>
      <c r="G19" s="677"/>
      <c r="H19" s="677"/>
      <c r="I19" s="677">
        <v>486142.28</v>
      </c>
      <c r="J19" s="682">
        <v>486142.28</v>
      </c>
      <c r="K19" s="276">
        <f t="shared" si="4"/>
        <v>486142.28</v>
      </c>
      <c r="L19" s="269" t="str">
        <f t="shared" si="5"/>
        <v>38685</v>
      </c>
      <c r="M19" s="269" t="str">
        <f t="shared" si="6"/>
        <v>SGT LTDA</v>
      </c>
      <c r="N19" s="276">
        <f t="shared" si="7"/>
        <v>486142.28</v>
      </c>
      <c r="O19" s="270">
        <f t="shared" si="3"/>
        <v>486142.28</v>
      </c>
    </row>
    <row r="20" spans="1:15" ht="13" x14ac:dyDescent="0.25">
      <c r="A20" s="685" t="s">
        <v>1311</v>
      </c>
      <c r="B20" s="685" t="s">
        <v>1312</v>
      </c>
      <c r="C20" s="677"/>
      <c r="D20" s="677"/>
      <c r="E20" s="677"/>
      <c r="F20" s="677"/>
      <c r="G20" s="677"/>
      <c r="H20" s="677">
        <v>140949.69</v>
      </c>
      <c r="I20" s="677">
        <v>284439.65999999997</v>
      </c>
      <c r="J20" s="682">
        <v>425389.35</v>
      </c>
      <c r="K20" s="276">
        <f t="shared" si="4"/>
        <v>425389.35</v>
      </c>
      <c r="L20" s="269" t="str">
        <f t="shared" si="5"/>
        <v>297825</v>
      </c>
      <c r="M20" s="269" t="str">
        <f t="shared" si="6"/>
        <v>FUERZA AEREA BOLIVIANA</v>
      </c>
      <c r="N20" s="276">
        <f t="shared" si="7"/>
        <v>425389.35</v>
      </c>
      <c r="O20" s="270">
        <f t="shared" si="3"/>
        <v>425389.35</v>
      </c>
    </row>
    <row r="21" spans="1:15" ht="13" x14ac:dyDescent="0.25">
      <c r="A21" s="685" t="s">
        <v>1307</v>
      </c>
      <c r="B21" s="685" t="s">
        <v>1308</v>
      </c>
      <c r="C21" s="677">
        <v>181074.19</v>
      </c>
      <c r="D21" s="677">
        <v>-17644.46</v>
      </c>
      <c r="E21" s="677">
        <v>42094.69</v>
      </c>
      <c r="F21" s="677">
        <v>-5576.88</v>
      </c>
      <c r="G21" s="677"/>
      <c r="H21" s="677">
        <v>34482.400000000001</v>
      </c>
      <c r="I21" s="677">
        <v>27678.38</v>
      </c>
      <c r="J21" s="682">
        <v>262108.32</v>
      </c>
      <c r="K21" s="276">
        <f t="shared" si="4"/>
        <v>81034.13</v>
      </c>
      <c r="L21" s="269" t="str">
        <f t="shared" si="5"/>
        <v>315483</v>
      </c>
      <c r="M21" s="269" t="str">
        <f t="shared" si="6"/>
        <v>ACRE COLOMBIA SAS</v>
      </c>
      <c r="N21" s="276">
        <f t="shared" si="7"/>
        <v>262108.32</v>
      </c>
      <c r="O21" s="270">
        <f t="shared" si="3"/>
        <v>56583.9</v>
      </c>
    </row>
    <row r="22" spans="1:15" ht="13" x14ac:dyDescent="0.25">
      <c r="A22" s="685" t="s">
        <v>1336</v>
      </c>
      <c r="B22" s="685" t="s">
        <v>1337</v>
      </c>
      <c r="C22" s="677">
        <v>206479.82</v>
      </c>
      <c r="D22" s="677">
        <v>-2691.26</v>
      </c>
      <c r="E22" s="677"/>
      <c r="F22" s="677"/>
      <c r="G22" s="677"/>
      <c r="H22" s="677"/>
      <c r="I22" s="677"/>
      <c r="J22" s="682">
        <v>203788.56</v>
      </c>
      <c r="K22" s="276">
        <f t="shared" si="4"/>
        <v>-2691.2600000000093</v>
      </c>
      <c r="L22" s="269" t="str">
        <f t="shared" si="5"/>
        <v>275433</v>
      </c>
      <c r="M22" s="269" t="str">
        <f t="shared" si="6"/>
        <v>ACRE Surveying Solutions Panama, S.</v>
      </c>
      <c r="N22" s="276">
        <f t="shared" si="7"/>
        <v>203788.56</v>
      </c>
      <c r="O22" s="270">
        <f t="shared" si="3"/>
        <v>0</v>
      </c>
    </row>
    <row r="23" spans="1:15" ht="13" x14ac:dyDescent="0.25">
      <c r="A23" s="685" t="s">
        <v>1328</v>
      </c>
      <c r="B23" s="685" t="s">
        <v>1329</v>
      </c>
      <c r="C23" s="677">
        <v>66763.91</v>
      </c>
      <c r="D23" s="677"/>
      <c r="E23" s="677">
        <v>8778.02</v>
      </c>
      <c r="F23" s="677">
        <v>75244.91</v>
      </c>
      <c r="G23" s="677">
        <v>44785.43</v>
      </c>
      <c r="H23" s="677">
        <v>-20672.29</v>
      </c>
      <c r="I23" s="677"/>
      <c r="J23" s="682">
        <v>174899.98</v>
      </c>
      <c r="K23" s="276">
        <f t="shared" si="4"/>
        <v>108136.07</v>
      </c>
      <c r="L23" s="269" t="str">
        <f t="shared" si="5"/>
        <v>57418</v>
      </c>
      <c r="M23" s="269" t="str">
        <f t="shared" si="6"/>
        <v>Cientec Instrumentos</v>
      </c>
      <c r="N23" s="276">
        <f t="shared" si="7"/>
        <v>174899.98</v>
      </c>
      <c r="O23" s="270">
        <f t="shared" si="3"/>
        <v>99358.049999999988</v>
      </c>
    </row>
    <row r="24" spans="1:15" ht="13" x14ac:dyDescent="0.25">
      <c r="A24" s="685" t="s">
        <v>1334</v>
      </c>
      <c r="B24" s="685" t="s">
        <v>1335</v>
      </c>
      <c r="C24" s="677"/>
      <c r="D24" s="677"/>
      <c r="E24" s="677">
        <v>-186.32</v>
      </c>
      <c r="F24" s="677">
        <v>-2734.24</v>
      </c>
      <c r="G24" s="677"/>
      <c r="H24" s="677">
        <v>-3007.31</v>
      </c>
      <c r="I24" s="677">
        <v>146057.95000000001</v>
      </c>
      <c r="J24" s="682">
        <v>140130.07999999999</v>
      </c>
      <c r="K24" s="276">
        <f t="shared" si="4"/>
        <v>140130.07999999999</v>
      </c>
      <c r="L24" s="269" t="str">
        <f t="shared" si="5"/>
        <v>36888</v>
      </c>
      <c r="M24" s="269" t="str">
        <f t="shared" si="6"/>
        <v>Geosys, Ltda.</v>
      </c>
      <c r="N24" s="276">
        <f t="shared" si="7"/>
        <v>140130.07999999999</v>
      </c>
      <c r="O24" s="270">
        <f t="shared" si="3"/>
        <v>140316.40000000002</v>
      </c>
    </row>
    <row r="25" spans="1:15" ht="13" x14ac:dyDescent="0.25">
      <c r="A25" s="685" t="s">
        <v>1338</v>
      </c>
      <c r="B25" s="685" t="s">
        <v>1339</v>
      </c>
      <c r="C25" s="677">
        <v>118579.6</v>
      </c>
      <c r="D25" s="677"/>
      <c r="E25" s="677">
        <v>4112.78</v>
      </c>
      <c r="F25" s="677"/>
      <c r="G25" s="677"/>
      <c r="H25" s="677"/>
      <c r="I25" s="677"/>
      <c r="J25" s="682">
        <v>122692.38</v>
      </c>
      <c r="K25" s="276">
        <f t="shared" si="4"/>
        <v>4112.7799999999988</v>
      </c>
      <c r="L25" s="269" t="str">
        <f t="shared" si="5"/>
        <v>164325</v>
      </c>
      <c r="M25" s="269" t="str">
        <f t="shared" si="6"/>
        <v>GEOCAD</v>
      </c>
      <c r="N25" s="276">
        <f t="shared" si="7"/>
        <v>122692.38</v>
      </c>
      <c r="O25" s="270">
        <f t="shared" si="3"/>
        <v>0</v>
      </c>
    </row>
    <row r="26" spans="1:15" ht="13" x14ac:dyDescent="0.25">
      <c r="A26" s="685" t="s">
        <v>1378</v>
      </c>
      <c r="B26" s="685" t="s">
        <v>1379</v>
      </c>
      <c r="C26" s="677">
        <v>100914.5</v>
      </c>
      <c r="D26" s="677"/>
      <c r="E26" s="677"/>
      <c r="F26" s="677"/>
      <c r="G26" s="677"/>
      <c r="H26" s="677"/>
      <c r="I26" s="677"/>
      <c r="J26" s="682">
        <v>100914.5</v>
      </c>
      <c r="K26" s="276">
        <f t="shared" si="4"/>
        <v>0</v>
      </c>
      <c r="L26" s="269" t="str">
        <f t="shared" si="5"/>
        <v>166001</v>
      </c>
      <c r="M26" s="269" t="str">
        <f t="shared" si="6"/>
        <v>FAP</v>
      </c>
      <c r="N26" s="276">
        <f t="shared" si="7"/>
        <v>100914.5</v>
      </c>
      <c r="O26" s="270">
        <f t="shared" si="3"/>
        <v>0</v>
      </c>
    </row>
    <row r="27" spans="1:15" ht="13" x14ac:dyDescent="0.25">
      <c r="A27" s="685" t="s">
        <v>1330</v>
      </c>
      <c r="B27" s="685" t="s">
        <v>1331</v>
      </c>
      <c r="C27" s="677">
        <v>78674.679999999993</v>
      </c>
      <c r="D27" s="677"/>
      <c r="E27" s="677"/>
      <c r="F27" s="677"/>
      <c r="G27" s="677"/>
      <c r="H27" s="677"/>
      <c r="I27" s="677"/>
      <c r="J27" s="682">
        <v>78674.679999999993</v>
      </c>
      <c r="K27" s="276">
        <f t="shared" si="4"/>
        <v>0</v>
      </c>
      <c r="L27" s="269" t="str">
        <f t="shared" si="5"/>
        <v>354748</v>
      </c>
      <c r="M27" s="269" t="str">
        <f t="shared" si="6"/>
        <v>Rock Point Servicios Geotechnicos</v>
      </c>
      <c r="N27" s="276">
        <f t="shared" si="7"/>
        <v>78674.679999999993</v>
      </c>
      <c r="O27" s="270">
        <f t="shared" si="3"/>
        <v>0</v>
      </c>
    </row>
    <row r="28" spans="1:15" ht="13" x14ac:dyDescent="0.25">
      <c r="A28" s="685" t="s">
        <v>1340</v>
      </c>
      <c r="B28" s="685" t="s">
        <v>1341</v>
      </c>
      <c r="C28" s="677">
        <v>60196.1</v>
      </c>
      <c r="D28" s="677">
        <v>-936.57</v>
      </c>
      <c r="E28" s="677">
        <v>-53433.31</v>
      </c>
      <c r="F28" s="677">
        <v>70831.039999999994</v>
      </c>
      <c r="G28" s="677"/>
      <c r="H28" s="677"/>
      <c r="I28" s="677"/>
      <c r="J28" s="682">
        <v>76657.259999999995</v>
      </c>
      <c r="K28" s="276">
        <f t="shared" si="4"/>
        <v>16461.159999999996</v>
      </c>
      <c r="L28" s="269" t="str">
        <f t="shared" si="5"/>
        <v>206056</v>
      </c>
      <c r="M28" s="269" t="str">
        <f t="shared" si="6"/>
        <v>Moviles C.R.</v>
      </c>
      <c r="N28" s="276">
        <f t="shared" si="7"/>
        <v>76657.259999999995</v>
      </c>
      <c r="O28" s="270">
        <f t="shared" si="3"/>
        <v>70831.039999999994</v>
      </c>
    </row>
    <row r="29" spans="1:15" ht="13" x14ac:dyDescent="0.25">
      <c r="A29" s="685" t="s">
        <v>1352</v>
      </c>
      <c r="B29" s="685" t="s">
        <v>1353</v>
      </c>
      <c r="C29" s="677"/>
      <c r="D29" s="677"/>
      <c r="E29" s="677"/>
      <c r="F29" s="677"/>
      <c r="G29" s="677"/>
      <c r="H29" s="677">
        <v>-4375.3900000000003</v>
      </c>
      <c r="I29" s="677">
        <v>57220.14</v>
      </c>
      <c r="J29" s="682">
        <v>52844.75</v>
      </c>
      <c r="K29" s="276">
        <f t="shared" si="4"/>
        <v>52844.75</v>
      </c>
      <c r="L29" s="269" t="str">
        <f t="shared" si="5"/>
        <v>285404</v>
      </c>
      <c r="M29" s="269" t="str">
        <f t="shared" si="6"/>
        <v>Lógica Ingeniería Topográfica SA de</v>
      </c>
      <c r="N29" s="276">
        <f t="shared" si="7"/>
        <v>52844.75</v>
      </c>
      <c r="O29" s="270">
        <f t="shared" si="3"/>
        <v>52844.75</v>
      </c>
    </row>
    <row r="30" spans="1:15" ht="13" x14ac:dyDescent="0.25">
      <c r="A30" s="685" t="s">
        <v>1348</v>
      </c>
      <c r="B30" s="685" t="s">
        <v>1349</v>
      </c>
      <c r="C30" s="677">
        <v>50419.519999999997</v>
      </c>
      <c r="D30" s="677"/>
      <c r="E30" s="677"/>
      <c r="F30" s="677"/>
      <c r="G30" s="677"/>
      <c r="H30" s="677"/>
      <c r="I30" s="677"/>
      <c r="J30" s="682">
        <v>50419.519999999997</v>
      </c>
      <c r="K30" s="276">
        <f t="shared" si="4"/>
        <v>0</v>
      </c>
      <c r="L30" s="269" t="str">
        <f t="shared" si="5"/>
        <v>265974</v>
      </c>
      <c r="M30" s="269" t="str">
        <f t="shared" si="6"/>
        <v>Distribucion Topografica</v>
      </c>
      <c r="N30" s="276">
        <f t="shared" si="7"/>
        <v>50419.519999999997</v>
      </c>
      <c r="O30" s="270">
        <f t="shared" si="3"/>
        <v>0</v>
      </c>
    </row>
    <row r="31" spans="1:15" ht="13" x14ac:dyDescent="0.25">
      <c r="A31" s="685" t="s">
        <v>1309</v>
      </c>
      <c r="B31" s="685" t="s">
        <v>1310</v>
      </c>
      <c r="C31" s="677"/>
      <c r="D31" s="677"/>
      <c r="E31" s="677"/>
      <c r="F31" s="677"/>
      <c r="G31" s="677"/>
      <c r="H31" s="677"/>
      <c r="I31" s="677">
        <v>42253.96</v>
      </c>
      <c r="J31" s="682">
        <v>42253.96</v>
      </c>
      <c r="K31" s="276">
        <f t="shared" si="4"/>
        <v>42253.96</v>
      </c>
      <c r="L31" s="269" t="str">
        <f t="shared" si="5"/>
        <v>339338</v>
      </c>
      <c r="M31" s="269" t="str">
        <f t="shared" si="6"/>
        <v>Terragraph Geoprocessamento e</v>
      </c>
      <c r="N31" s="276">
        <f t="shared" si="7"/>
        <v>42253.96</v>
      </c>
      <c r="O31" s="270">
        <f t="shared" si="3"/>
        <v>42253.96</v>
      </c>
    </row>
    <row r="32" spans="1:15" ht="13" x14ac:dyDescent="0.25">
      <c r="A32" s="685" t="s">
        <v>1356</v>
      </c>
      <c r="B32" s="685" t="s">
        <v>1357</v>
      </c>
      <c r="C32" s="677"/>
      <c r="D32" s="677"/>
      <c r="E32" s="677">
        <v>-3003.27</v>
      </c>
      <c r="F32" s="677"/>
      <c r="G32" s="677">
        <v>11146.6</v>
      </c>
      <c r="H32" s="677">
        <v>20990.83</v>
      </c>
      <c r="I32" s="677">
        <v>-328.54</v>
      </c>
      <c r="J32" s="682">
        <v>28805.62</v>
      </c>
      <c r="K32" s="276">
        <f t="shared" si="4"/>
        <v>28805.62</v>
      </c>
      <c r="L32" s="269" t="str">
        <f t="shared" si="5"/>
        <v>302101</v>
      </c>
      <c r="M32" s="269" t="str">
        <f t="shared" si="6"/>
        <v>INSTOP COLOMBIA S.A.S.</v>
      </c>
      <c r="N32" s="276">
        <f t="shared" si="7"/>
        <v>28805.62</v>
      </c>
      <c r="O32" s="270">
        <f t="shared" si="3"/>
        <v>31808.89</v>
      </c>
    </row>
    <row r="33" spans="1:15" ht="13" x14ac:dyDescent="0.25">
      <c r="A33" s="685" t="s">
        <v>1346</v>
      </c>
      <c r="B33" s="685" t="s">
        <v>1347</v>
      </c>
      <c r="C33" s="677">
        <v>28256.16</v>
      </c>
      <c r="D33" s="677"/>
      <c r="E33" s="677"/>
      <c r="F33" s="677">
        <v>451.94</v>
      </c>
      <c r="G33" s="677"/>
      <c r="H33" s="677"/>
      <c r="I33" s="677"/>
      <c r="J33" s="682">
        <v>28708.1</v>
      </c>
      <c r="K33" s="276">
        <f t="shared" si="4"/>
        <v>451.93999999999869</v>
      </c>
      <c r="L33" s="269" t="str">
        <f t="shared" si="5"/>
        <v>333693</v>
      </c>
      <c r="M33" s="269" t="str">
        <f t="shared" si="6"/>
        <v>Geotop - Geodesia y Topografia SRL</v>
      </c>
      <c r="N33" s="276">
        <f t="shared" si="7"/>
        <v>28708.1</v>
      </c>
      <c r="O33" s="270">
        <f t="shared" si="3"/>
        <v>451.94</v>
      </c>
    </row>
    <row r="34" spans="1:15" ht="13" x14ac:dyDescent="0.25">
      <c r="A34" s="685" t="s">
        <v>1350</v>
      </c>
      <c r="B34" s="685" t="s">
        <v>1351</v>
      </c>
      <c r="C34" s="677"/>
      <c r="D34" s="677">
        <v>-8724.52</v>
      </c>
      <c r="E34" s="677">
        <v>9144.99</v>
      </c>
      <c r="F34" s="677">
        <v>-9629.56</v>
      </c>
      <c r="G34" s="677">
        <v>1096.9000000000001</v>
      </c>
      <c r="H34" s="677"/>
      <c r="I34" s="677">
        <v>31433.67</v>
      </c>
      <c r="J34" s="682">
        <v>23321.48</v>
      </c>
      <c r="K34" s="276">
        <f t="shared" si="4"/>
        <v>23321.48</v>
      </c>
      <c r="L34" s="269" t="str">
        <f t="shared" si="5"/>
        <v>201015</v>
      </c>
      <c r="M34" s="269" t="str">
        <f t="shared" si="6"/>
        <v>VIETIC CIA LTDA</v>
      </c>
      <c r="N34" s="276">
        <f t="shared" si="7"/>
        <v>23321.48</v>
      </c>
      <c r="O34" s="270">
        <f t="shared" si="3"/>
        <v>22901.01</v>
      </c>
    </row>
    <row r="35" spans="1:15" ht="13" x14ac:dyDescent="0.25">
      <c r="A35" s="685" t="s">
        <v>1354</v>
      </c>
      <c r="B35" s="685" t="s">
        <v>1355</v>
      </c>
      <c r="C35" s="677">
        <v>19142.37</v>
      </c>
      <c r="D35" s="677">
        <v>-10535.28</v>
      </c>
      <c r="E35" s="677"/>
      <c r="F35" s="677">
        <v>-20381.900000000001</v>
      </c>
      <c r="G35" s="677">
        <v>13301.13</v>
      </c>
      <c r="H35" s="677">
        <v>-15437.92</v>
      </c>
      <c r="I35" s="677">
        <v>34782.480000000003</v>
      </c>
      <c r="J35" s="682">
        <v>20870.88</v>
      </c>
      <c r="K35" s="276">
        <f t="shared" si="4"/>
        <v>1728.510000000002</v>
      </c>
      <c r="L35" s="269" t="str">
        <f t="shared" si="5"/>
        <v>334213</v>
      </c>
      <c r="M35" s="269" t="str">
        <f t="shared" si="6"/>
        <v>Geobauen SRL</v>
      </c>
      <c r="N35" s="276">
        <f t="shared" si="7"/>
        <v>20870.88</v>
      </c>
      <c r="O35" s="270">
        <f t="shared" si="3"/>
        <v>12263.79</v>
      </c>
    </row>
    <row r="36" spans="1:15" ht="13" x14ac:dyDescent="0.25">
      <c r="A36" s="685" t="s">
        <v>1342</v>
      </c>
      <c r="B36" s="685" t="s">
        <v>1343</v>
      </c>
      <c r="C36" s="677">
        <v>19706.13</v>
      </c>
      <c r="D36" s="677"/>
      <c r="E36" s="677"/>
      <c r="F36" s="677">
        <v>-1857.63</v>
      </c>
      <c r="G36" s="677"/>
      <c r="H36" s="677"/>
      <c r="I36" s="677"/>
      <c r="J36" s="682">
        <v>17848.5</v>
      </c>
      <c r="K36" s="276">
        <f t="shared" si="4"/>
        <v>-1857.630000000001</v>
      </c>
      <c r="L36" s="269" t="str">
        <f t="shared" si="5"/>
        <v>214035</v>
      </c>
      <c r="M36" s="269" t="str">
        <f t="shared" si="6"/>
        <v>Atoyac Comercio Internacional S.A.d</v>
      </c>
      <c r="N36" s="276">
        <f t="shared" si="7"/>
        <v>17848.5</v>
      </c>
      <c r="O36" s="270">
        <f t="shared" si="3"/>
        <v>-1857.63</v>
      </c>
    </row>
    <row r="37" spans="1:15" ht="13" x14ac:dyDescent="0.25">
      <c r="A37" s="685" t="s">
        <v>1344</v>
      </c>
      <c r="B37" s="685" t="s">
        <v>1345</v>
      </c>
      <c r="C37" s="677">
        <v>15568.2</v>
      </c>
      <c r="D37" s="677"/>
      <c r="E37" s="677"/>
      <c r="F37" s="677"/>
      <c r="G37" s="677"/>
      <c r="H37" s="677"/>
      <c r="I37" s="677"/>
      <c r="J37" s="682">
        <v>15568.2</v>
      </c>
      <c r="K37" s="276">
        <f t="shared" si="4"/>
        <v>0</v>
      </c>
      <c r="L37" s="269" t="str">
        <f t="shared" si="5"/>
        <v>354646</v>
      </c>
      <c r="M37" s="269" t="str">
        <f t="shared" si="6"/>
        <v>QSI INDUSTRIAL BOLIVIA S.A</v>
      </c>
      <c r="N37" s="276">
        <f t="shared" si="7"/>
        <v>15568.2</v>
      </c>
      <c r="O37" s="270">
        <f t="shared" si="3"/>
        <v>0</v>
      </c>
    </row>
    <row r="38" spans="1:15" ht="13" x14ac:dyDescent="0.25">
      <c r="A38" s="685" t="s">
        <v>1366</v>
      </c>
      <c r="B38" s="685" t="s">
        <v>1367</v>
      </c>
      <c r="C38" s="677">
        <v>15396.04</v>
      </c>
      <c r="D38" s="677"/>
      <c r="E38" s="677"/>
      <c r="F38" s="677"/>
      <c r="G38" s="677"/>
      <c r="H38" s="677"/>
      <c r="I38" s="677"/>
      <c r="J38" s="682">
        <v>15396.04</v>
      </c>
      <c r="K38" s="276">
        <f t="shared" si="4"/>
        <v>0</v>
      </c>
      <c r="L38" s="269" t="str">
        <f t="shared" si="5"/>
        <v>333744</v>
      </c>
      <c r="M38" s="269" t="str">
        <f t="shared" si="6"/>
        <v>Survey Rental &amp; Sales S.A.C.</v>
      </c>
      <c r="N38" s="276">
        <f t="shared" si="7"/>
        <v>15396.04</v>
      </c>
      <c r="O38" s="270">
        <f t="shared" si="3"/>
        <v>0</v>
      </c>
    </row>
    <row r="39" spans="1:15" ht="13" x14ac:dyDescent="0.25">
      <c r="A39" s="685" t="s">
        <v>1332</v>
      </c>
      <c r="B39" s="685" t="s">
        <v>1333</v>
      </c>
      <c r="C39" s="677">
        <v>14347.97</v>
      </c>
      <c r="D39" s="677"/>
      <c r="E39" s="677"/>
      <c r="F39" s="677"/>
      <c r="G39" s="677"/>
      <c r="H39" s="677"/>
      <c r="I39" s="677"/>
      <c r="J39" s="682">
        <v>14347.97</v>
      </c>
      <c r="K39" s="276">
        <f t="shared" si="4"/>
        <v>0</v>
      </c>
      <c r="L39" s="269" t="str">
        <f t="shared" si="5"/>
        <v>268681</v>
      </c>
      <c r="M39" s="269" t="str">
        <f t="shared" si="6"/>
        <v>MC SYSTEM SpA - Chile</v>
      </c>
      <c r="N39" s="276">
        <f t="shared" si="7"/>
        <v>14347.97</v>
      </c>
      <c r="O39" s="270">
        <f t="shared" si="3"/>
        <v>0</v>
      </c>
    </row>
    <row r="40" spans="1:15" ht="13" x14ac:dyDescent="0.25">
      <c r="A40" s="685" t="s">
        <v>1380</v>
      </c>
      <c r="B40" s="685" t="s">
        <v>1381</v>
      </c>
      <c r="C40" s="677">
        <v>11400.87</v>
      </c>
      <c r="D40" s="677"/>
      <c r="E40" s="677"/>
      <c r="F40" s="677"/>
      <c r="G40" s="677"/>
      <c r="H40" s="677"/>
      <c r="I40" s="677"/>
      <c r="J40" s="682">
        <v>11400.87</v>
      </c>
      <c r="K40" s="276">
        <f t="shared" si="4"/>
        <v>0</v>
      </c>
      <c r="L40" s="269" t="str">
        <f t="shared" si="5"/>
        <v>53702</v>
      </c>
      <c r="M40" s="269" t="str">
        <f t="shared" si="6"/>
        <v>INSTANT PRINT CORP</v>
      </c>
      <c r="N40" s="276">
        <f t="shared" si="7"/>
        <v>11400.87</v>
      </c>
      <c r="O40" s="270">
        <f t="shared" si="3"/>
        <v>0</v>
      </c>
    </row>
    <row r="41" spans="1:15" ht="13" x14ac:dyDescent="0.25">
      <c r="A41" s="685" t="s">
        <v>1362</v>
      </c>
      <c r="B41" s="685" t="s">
        <v>1363</v>
      </c>
      <c r="C41" s="677">
        <v>10894.23</v>
      </c>
      <c r="D41" s="677"/>
      <c r="E41" s="677"/>
      <c r="F41" s="677"/>
      <c r="G41" s="677"/>
      <c r="H41" s="677"/>
      <c r="I41" s="677"/>
      <c r="J41" s="682">
        <v>10894.23</v>
      </c>
      <c r="K41" s="276">
        <f t="shared" si="4"/>
        <v>0</v>
      </c>
      <c r="L41" s="269" t="str">
        <f t="shared" si="5"/>
        <v>63410</v>
      </c>
      <c r="M41" s="269" t="str">
        <f t="shared" si="6"/>
        <v>Geosistemas, S.R.L.</v>
      </c>
      <c r="N41" s="276">
        <f t="shared" si="7"/>
        <v>10894.23</v>
      </c>
      <c r="O41" s="270">
        <f t="shared" si="3"/>
        <v>0</v>
      </c>
    </row>
    <row r="42" spans="1:15" ht="13" x14ac:dyDescent="0.25">
      <c r="A42" s="685" t="s">
        <v>1382</v>
      </c>
      <c r="B42" s="685" t="s">
        <v>1383</v>
      </c>
      <c r="C42" s="677">
        <v>1892.87</v>
      </c>
      <c r="D42" s="677"/>
      <c r="E42" s="677">
        <v>1653.12</v>
      </c>
      <c r="F42" s="677"/>
      <c r="G42" s="677"/>
      <c r="H42" s="677"/>
      <c r="I42" s="677"/>
      <c r="J42" s="682">
        <v>3545.99</v>
      </c>
      <c r="K42" s="276">
        <f t="shared" si="4"/>
        <v>1653.12</v>
      </c>
      <c r="L42" s="269" t="str">
        <f t="shared" si="5"/>
        <v>10376</v>
      </c>
      <c r="M42" s="269" t="str">
        <f t="shared" si="6"/>
        <v>Precision, S.A.</v>
      </c>
      <c r="N42" s="276">
        <f t="shared" si="7"/>
        <v>3545.99</v>
      </c>
      <c r="O42" s="270">
        <f t="shared" si="3"/>
        <v>0</v>
      </c>
    </row>
    <row r="43" spans="1:15" ht="13" x14ac:dyDescent="0.25">
      <c r="A43" s="685" t="s">
        <v>1358</v>
      </c>
      <c r="B43" s="685" t="s">
        <v>1359</v>
      </c>
      <c r="C43" s="677">
        <v>3681.14</v>
      </c>
      <c r="D43" s="677">
        <v>-596.85</v>
      </c>
      <c r="E43" s="677">
        <v>289.3</v>
      </c>
      <c r="F43" s="677"/>
      <c r="G43" s="677"/>
      <c r="H43" s="677"/>
      <c r="I43" s="677"/>
      <c r="J43" s="682">
        <v>3373.59</v>
      </c>
      <c r="K43" s="276">
        <f t="shared" si="4"/>
        <v>-307.54999999999973</v>
      </c>
      <c r="L43" s="269" t="str">
        <f t="shared" si="5"/>
        <v>329646</v>
      </c>
      <c r="M43" s="269" t="str">
        <f t="shared" si="6"/>
        <v>GEODESIA Y TOPOGRAFIA SAC</v>
      </c>
      <c r="N43" s="276">
        <f t="shared" si="7"/>
        <v>3373.59</v>
      </c>
      <c r="O43" s="270">
        <f t="shared" si="3"/>
        <v>0</v>
      </c>
    </row>
    <row r="44" spans="1:15" ht="13" x14ac:dyDescent="0.25">
      <c r="A44" s="685" t="s">
        <v>1364</v>
      </c>
      <c r="B44" s="685" t="s">
        <v>1365</v>
      </c>
      <c r="C44" s="677">
        <v>2601.3200000000002</v>
      </c>
      <c r="D44" s="677"/>
      <c r="E44" s="677"/>
      <c r="F44" s="677"/>
      <c r="G44" s="677"/>
      <c r="H44" s="677"/>
      <c r="I44" s="677"/>
      <c r="J44" s="682">
        <v>2601.3200000000002</v>
      </c>
      <c r="K44" s="276">
        <f t="shared" si="4"/>
        <v>0</v>
      </c>
      <c r="L44" s="269" t="str">
        <f t="shared" si="5"/>
        <v>20322</v>
      </c>
      <c r="M44" s="269" t="str">
        <f t="shared" si="6"/>
        <v>Panama Geomatics</v>
      </c>
      <c r="N44" s="276">
        <f t="shared" si="7"/>
        <v>2601.3200000000002</v>
      </c>
      <c r="O44" s="270">
        <f t="shared" si="3"/>
        <v>0</v>
      </c>
    </row>
    <row r="45" spans="1:15" ht="13" x14ac:dyDescent="0.25">
      <c r="A45" s="685" t="s">
        <v>1370</v>
      </c>
      <c r="B45" s="685" t="s">
        <v>1371</v>
      </c>
      <c r="C45" s="677">
        <v>1946.79</v>
      </c>
      <c r="D45" s="677"/>
      <c r="E45" s="677"/>
      <c r="F45" s="677"/>
      <c r="G45" s="677"/>
      <c r="H45" s="677"/>
      <c r="I45" s="677"/>
      <c r="J45" s="682">
        <v>1946.79</v>
      </c>
      <c r="K45" s="276">
        <f t="shared" si="4"/>
        <v>0</v>
      </c>
      <c r="L45" s="269" t="str">
        <f t="shared" si="5"/>
        <v>295832</v>
      </c>
      <c r="M45" s="269" t="str">
        <f t="shared" si="6"/>
        <v>Global Matrix Engineering SRL</v>
      </c>
      <c r="N45" s="276">
        <f t="shared" si="7"/>
        <v>1946.79</v>
      </c>
      <c r="O45" s="270">
        <f t="shared" si="3"/>
        <v>0</v>
      </c>
    </row>
    <row r="46" spans="1:15" ht="13" x14ac:dyDescent="0.25">
      <c r="A46" s="685" t="s">
        <v>1368</v>
      </c>
      <c r="B46" s="685" t="s">
        <v>1369</v>
      </c>
      <c r="C46" s="677"/>
      <c r="D46" s="677"/>
      <c r="E46" s="677">
        <v>-521.24</v>
      </c>
      <c r="F46" s="677"/>
      <c r="G46" s="677"/>
      <c r="H46" s="677"/>
      <c r="I46" s="677">
        <v>1543.63</v>
      </c>
      <c r="J46" s="682">
        <v>1022.39</v>
      </c>
      <c r="K46" s="276">
        <f t="shared" si="4"/>
        <v>1022.39</v>
      </c>
      <c r="L46" s="269" t="str">
        <f t="shared" si="5"/>
        <v>88184</v>
      </c>
      <c r="M46" s="269" t="str">
        <f t="shared" si="6"/>
        <v>Franco N Hermanos</v>
      </c>
      <c r="N46" s="276">
        <f t="shared" si="7"/>
        <v>1022.39</v>
      </c>
      <c r="O46" s="270">
        <f t="shared" si="3"/>
        <v>1543.63</v>
      </c>
    </row>
    <row r="47" spans="1:15" ht="13" x14ac:dyDescent="0.25">
      <c r="A47" s="685" t="s">
        <v>1360</v>
      </c>
      <c r="B47" s="685" t="s">
        <v>1361</v>
      </c>
      <c r="C47" s="677">
        <v>410.6</v>
      </c>
      <c r="D47" s="677"/>
      <c r="E47" s="677"/>
      <c r="F47" s="677"/>
      <c r="G47" s="677"/>
      <c r="H47" s="677"/>
      <c r="I47" s="677"/>
      <c r="J47" s="682">
        <v>410.6</v>
      </c>
      <c r="K47" s="276">
        <f t="shared" si="4"/>
        <v>0</v>
      </c>
      <c r="L47" s="269" t="str">
        <f t="shared" si="5"/>
        <v>228599</v>
      </c>
      <c r="M47" s="269" t="str">
        <f t="shared" si="6"/>
        <v>MAKITA DO BRASIL FERR.</v>
      </c>
      <c r="N47" s="276">
        <f t="shared" si="7"/>
        <v>410.6</v>
      </c>
      <c r="O47" s="270">
        <f t="shared" si="3"/>
        <v>0</v>
      </c>
    </row>
    <row r="48" spans="1:15" ht="13" x14ac:dyDescent="0.25">
      <c r="A48" s="685" t="s">
        <v>1384</v>
      </c>
      <c r="B48" s="685" t="s">
        <v>1385</v>
      </c>
      <c r="C48" s="677">
        <v>44.84</v>
      </c>
      <c r="D48" s="677"/>
      <c r="E48" s="677"/>
      <c r="F48" s="677"/>
      <c r="G48" s="677"/>
      <c r="H48" s="677"/>
      <c r="I48" s="677"/>
      <c r="J48" s="682">
        <v>44.84</v>
      </c>
      <c r="K48" s="276">
        <f t="shared" si="4"/>
        <v>0</v>
      </c>
      <c r="L48" s="269" t="str">
        <f t="shared" si="5"/>
        <v>20094</v>
      </c>
      <c r="M48" s="269" t="str">
        <f t="shared" si="6"/>
        <v>Broszkowski R. Wladyslaw-Labro</v>
      </c>
      <c r="N48" s="276">
        <f t="shared" si="7"/>
        <v>44.84</v>
      </c>
      <c r="O48" s="270">
        <f t="shared" si="3"/>
        <v>0</v>
      </c>
    </row>
    <row r="49" spans="1:15" ht="13" x14ac:dyDescent="0.25">
      <c r="A49" s="685" t="s">
        <v>1372</v>
      </c>
      <c r="B49" s="685" t="s">
        <v>1373</v>
      </c>
      <c r="C49" s="677"/>
      <c r="D49" s="677"/>
      <c r="E49" s="677"/>
      <c r="F49" s="677"/>
      <c r="G49" s="677"/>
      <c r="H49" s="677">
        <v>-214.46</v>
      </c>
      <c r="I49" s="677"/>
      <c r="J49" s="682">
        <v>-214.46</v>
      </c>
      <c r="K49" s="276">
        <f t="shared" si="4"/>
        <v>-214.46</v>
      </c>
      <c r="L49" s="269" t="str">
        <f t="shared" si="5"/>
        <v>179109</v>
      </c>
      <c r="M49" s="269" t="str">
        <f t="shared" si="6"/>
        <v>Meriequipos, S.A. de C.V.</v>
      </c>
      <c r="N49" s="276">
        <f t="shared" si="7"/>
        <v>-214.46</v>
      </c>
      <c r="O49" s="270">
        <f t="shared" si="3"/>
        <v>-214.46</v>
      </c>
    </row>
    <row r="50" spans="1:15" ht="13" x14ac:dyDescent="0.25">
      <c r="A50" s="685" t="s">
        <v>1374</v>
      </c>
      <c r="B50" s="685" t="s">
        <v>1375</v>
      </c>
      <c r="C50" s="677"/>
      <c r="D50" s="677"/>
      <c r="E50" s="677"/>
      <c r="F50" s="677"/>
      <c r="G50" s="677"/>
      <c r="H50" s="677"/>
      <c r="I50" s="677">
        <v>-255.09</v>
      </c>
      <c r="J50" s="682">
        <v>-255.09</v>
      </c>
      <c r="K50" s="276">
        <f t="shared" si="4"/>
        <v>-255.09</v>
      </c>
      <c r="L50" s="269" t="str">
        <f t="shared" si="5"/>
        <v>267501</v>
      </c>
      <c r="M50" s="269" t="str">
        <f t="shared" si="6"/>
        <v>CM Engineering</v>
      </c>
      <c r="N50" s="276">
        <f t="shared" si="7"/>
        <v>-255.09</v>
      </c>
      <c r="O50" s="270">
        <f t="shared" si="3"/>
        <v>-255.09</v>
      </c>
    </row>
    <row r="51" spans="1:15" ht="13" x14ac:dyDescent="0.25">
      <c r="A51" s="685" t="s">
        <v>1376</v>
      </c>
      <c r="B51" s="685" t="s">
        <v>1377</v>
      </c>
      <c r="C51" s="680"/>
      <c r="D51" s="680"/>
      <c r="E51" s="680"/>
      <c r="F51" s="680"/>
      <c r="G51" s="680"/>
      <c r="H51" s="680"/>
      <c r="I51" s="680">
        <v>-1064.1500000000001</v>
      </c>
      <c r="J51" s="683">
        <v>-1064.1500000000001</v>
      </c>
      <c r="K51" s="276">
        <f t="shared" si="4"/>
        <v>-1064.1500000000001</v>
      </c>
      <c r="L51" s="269" t="str">
        <f t="shared" si="5"/>
        <v>252621</v>
      </c>
      <c r="M51" s="269" t="str">
        <f t="shared" si="6"/>
        <v>Geosystem Ingenieria SAS</v>
      </c>
      <c r="N51" s="276">
        <f t="shared" si="7"/>
        <v>-1064.1500000000001</v>
      </c>
      <c r="O51" s="270">
        <f t="shared" si="3"/>
        <v>-1064.1500000000001</v>
      </c>
    </row>
    <row r="52" spans="1:15" x14ac:dyDescent="0.25">
      <c r="K52" s="276">
        <f t="shared" si="4"/>
        <v>0</v>
      </c>
      <c r="L52" s="269">
        <f t="shared" si="5"/>
        <v>0</v>
      </c>
      <c r="M52" s="269">
        <f t="shared" si="6"/>
        <v>0</v>
      </c>
      <c r="N52" s="276">
        <f t="shared" si="7"/>
        <v>0</v>
      </c>
      <c r="O52" s="270">
        <f t="shared" si="3"/>
        <v>0</v>
      </c>
    </row>
    <row r="53" spans="1:15" x14ac:dyDescent="0.25">
      <c r="K53" s="276">
        <f t="shared" si="4"/>
        <v>0</v>
      </c>
      <c r="L53" s="269">
        <f t="shared" si="5"/>
        <v>0</v>
      </c>
      <c r="M53" s="269">
        <f t="shared" si="6"/>
        <v>0</v>
      </c>
      <c r="N53" s="276">
        <f t="shared" si="7"/>
        <v>0</v>
      </c>
      <c r="O53" s="270">
        <f t="shared" si="3"/>
        <v>0</v>
      </c>
    </row>
    <row r="54" spans="1:15" x14ac:dyDescent="0.25">
      <c r="K54" s="276">
        <f t="shared" si="4"/>
        <v>0</v>
      </c>
      <c r="L54" s="269">
        <f t="shared" si="5"/>
        <v>0</v>
      </c>
      <c r="M54" s="269">
        <f t="shared" si="6"/>
        <v>0</v>
      </c>
      <c r="N54" s="276">
        <f t="shared" si="7"/>
        <v>0</v>
      </c>
      <c r="O54" s="270">
        <f t="shared" si="3"/>
        <v>0</v>
      </c>
    </row>
    <row r="55" spans="1:15" x14ac:dyDescent="0.25">
      <c r="K55" s="276">
        <f t="shared" si="4"/>
        <v>0</v>
      </c>
      <c r="L55" s="269">
        <f t="shared" si="5"/>
        <v>0</v>
      </c>
      <c r="M55" s="269">
        <f t="shared" si="6"/>
        <v>0</v>
      </c>
      <c r="N55" s="276">
        <f t="shared" si="7"/>
        <v>0</v>
      </c>
      <c r="O55" s="270">
        <f t="shared" si="3"/>
        <v>0</v>
      </c>
    </row>
    <row r="56" spans="1:15" x14ac:dyDescent="0.25">
      <c r="K56" s="276">
        <f t="shared" si="4"/>
        <v>0</v>
      </c>
      <c r="L56" s="269">
        <f t="shared" si="5"/>
        <v>0</v>
      </c>
      <c r="M56" s="269">
        <f t="shared" si="6"/>
        <v>0</v>
      </c>
      <c r="N56" s="276">
        <f t="shared" si="7"/>
        <v>0</v>
      </c>
      <c r="O56" s="270">
        <f t="shared" si="3"/>
        <v>0</v>
      </c>
    </row>
    <row r="57" spans="1:15" x14ac:dyDescent="0.25">
      <c r="K57" s="276">
        <f t="shared" si="4"/>
        <v>0</v>
      </c>
      <c r="L57" s="269">
        <f t="shared" si="5"/>
        <v>0</v>
      </c>
      <c r="M57" s="269">
        <f t="shared" si="6"/>
        <v>0</v>
      </c>
      <c r="N57" s="276">
        <f t="shared" si="7"/>
        <v>0</v>
      </c>
      <c r="O57" s="270">
        <f t="shared" si="3"/>
        <v>0</v>
      </c>
    </row>
    <row r="58" spans="1:15" x14ac:dyDescent="0.25">
      <c r="K58" s="276">
        <f t="shared" si="4"/>
        <v>0</v>
      </c>
      <c r="L58" s="269">
        <f t="shared" si="5"/>
        <v>0</v>
      </c>
      <c r="M58" s="269">
        <f t="shared" si="6"/>
        <v>0</v>
      </c>
      <c r="N58" s="276">
        <f t="shared" si="7"/>
        <v>0</v>
      </c>
      <c r="O58" s="270">
        <f t="shared" si="3"/>
        <v>0</v>
      </c>
    </row>
    <row r="59" spans="1:15" x14ac:dyDescent="0.25">
      <c r="K59" s="276">
        <f t="shared" si="4"/>
        <v>0</v>
      </c>
      <c r="L59" s="269">
        <f t="shared" si="5"/>
        <v>0</v>
      </c>
      <c r="M59" s="269">
        <f t="shared" si="6"/>
        <v>0</v>
      </c>
      <c r="N59" s="276">
        <f t="shared" si="7"/>
        <v>0</v>
      </c>
      <c r="O59" s="270">
        <f t="shared" si="3"/>
        <v>0</v>
      </c>
    </row>
    <row r="60" spans="1:15" x14ac:dyDescent="0.25">
      <c r="K60" s="276">
        <f t="shared" si="4"/>
        <v>0</v>
      </c>
      <c r="L60" s="269">
        <f t="shared" si="5"/>
        <v>0</v>
      </c>
      <c r="M60" s="269">
        <f t="shared" si="6"/>
        <v>0</v>
      </c>
      <c r="N60" s="276">
        <f t="shared" si="7"/>
        <v>0</v>
      </c>
      <c r="O60" s="270">
        <f t="shared" si="3"/>
        <v>0</v>
      </c>
    </row>
    <row r="61" spans="1:15" x14ac:dyDescent="0.25">
      <c r="K61" s="276">
        <f t="shared" si="4"/>
        <v>0</v>
      </c>
      <c r="L61" s="269">
        <f t="shared" si="5"/>
        <v>0</v>
      </c>
      <c r="M61" s="269">
        <f t="shared" si="6"/>
        <v>0</v>
      </c>
      <c r="N61" s="276">
        <f t="shared" si="7"/>
        <v>0</v>
      </c>
      <c r="O61" s="270">
        <f t="shared" si="3"/>
        <v>0</v>
      </c>
    </row>
    <row r="62" spans="1:15" x14ac:dyDescent="0.25">
      <c r="K62" s="276">
        <f t="shared" si="4"/>
        <v>0</v>
      </c>
      <c r="L62" s="269">
        <f t="shared" si="5"/>
        <v>0</v>
      </c>
      <c r="M62" s="269">
        <f t="shared" si="6"/>
        <v>0</v>
      </c>
      <c r="N62" s="276">
        <f t="shared" si="7"/>
        <v>0</v>
      </c>
      <c r="O62" s="270">
        <f t="shared" si="3"/>
        <v>0</v>
      </c>
    </row>
    <row r="63" spans="1:15" x14ac:dyDescent="0.25">
      <c r="K63" s="276">
        <f t="shared" si="4"/>
        <v>0</v>
      </c>
      <c r="L63" s="269">
        <f t="shared" si="5"/>
        <v>0</v>
      </c>
      <c r="M63" s="269">
        <f t="shared" si="6"/>
        <v>0</v>
      </c>
      <c r="N63" s="276">
        <f t="shared" si="7"/>
        <v>0</v>
      </c>
      <c r="O63" s="270">
        <f t="shared" si="3"/>
        <v>0</v>
      </c>
    </row>
    <row r="64" spans="1:15" x14ac:dyDescent="0.25">
      <c r="K64" s="276">
        <f t="shared" si="4"/>
        <v>0</v>
      </c>
      <c r="L64" s="269">
        <f t="shared" si="5"/>
        <v>0</v>
      </c>
      <c r="M64" s="269">
        <f t="shared" si="6"/>
        <v>0</v>
      </c>
      <c r="N64" s="276">
        <f t="shared" si="7"/>
        <v>0</v>
      </c>
      <c r="O64" s="270">
        <f t="shared" si="3"/>
        <v>0</v>
      </c>
    </row>
    <row r="65" spans="11:15" x14ac:dyDescent="0.25">
      <c r="K65" s="276">
        <f t="shared" si="4"/>
        <v>0</v>
      </c>
      <c r="L65" s="269">
        <f t="shared" si="5"/>
        <v>0</v>
      </c>
      <c r="M65" s="269">
        <f t="shared" si="6"/>
        <v>0</v>
      </c>
      <c r="N65" s="276">
        <f t="shared" si="7"/>
        <v>0</v>
      </c>
      <c r="O65" s="270">
        <f t="shared" si="3"/>
        <v>0</v>
      </c>
    </row>
    <row r="66" spans="11:15" x14ac:dyDescent="0.25">
      <c r="K66" s="276">
        <f t="shared" si="4"/>
        <v>0</v>
      </c>
      <c r="L66" s="269">
        <f t="shared" si="5"/>
        <v>0</v>
      </c>
      <c r="M66" s="269">
        <f t="shared" si="6"/>
        <v>0</v>
      </c>
      <c r="N66" s="276">
        <f t="shared" si="7"/>
        <v>0</v>
      </c>
      <c r="O66" s="270">
        <f t="shared" si="3"/>
        <v>0</v>
      </c>
    </row>
    <row r="67" spans="11:15" x14ac:dyDescent="0.25">
      <c r="K67" s="276">
        <f t="shared" si="4"/>
        <v>0</v>
      </c>
      <c r="L67" s="269">
        <f t="shared" si="5"/>
        <v>0</v>
      </c>
      <c r="M67" s="269">
        <f t="shared" si="6"/>
        <v>0</v>
      </c>
      <c r="N67" s="276">
        <f t="shared" si="7"/>
        <v>0</v>
      </c>
      <c r="O67" s="270">
        <f t="shared" si="3"/>
        <v>0</v>
      </c>
    </row>
    <row r="68" spans="11:15" x14ac:dyDescent="0.25">
      <c r="K68" s="276">
        <f t="shared" si="4"/>
        <v>0</v>
      </c>
      <c r="L68" s="269">
        <f t="shared" si="5"/>
        <v>0</v>
      </c>
      <c r="M68" s="269">
        <f t="shared" si="6"/>
        <v>0</v>
      </c>
      <c r="N68" s="276">
        <f t="shared" si="7"/>
        <v>0</v>
      </c>
      <c r="O68" s="270">
        <f t="shared" si="3"/>
        <v>0</v>
      </c>
    </row>
    <row r="69" spans="11:15" x14ac:dyDescent="0.25">
      <c r="K69" s="276">
        <f t="shared" si="4"/>
        <v>0</v>
      </c>
      <c r="L69" s="269">
        <f t="shared" si="5"/>
        <v>0</v>
      </c>
      <c r="M69" s="269">
        <f t="shared" si="6"/>
        <v>0</v>
      </c>
      <c r="N69" s="276">
        <f t="shared" si="7"/>
        <v>0</v>
      </c>
      <c r="O69" s="270">
        <f t="shared" si="3"/>
        <v>0</v>
      </c>
    </row>
    <row r="70" spans="11:15" x14ac:dyDescent="0.25">
      <c r="K70" s="276">
        <f t="shared" si="4"/>
        <v>0</v>
      </c>
      <c r="L70" s="269">
        <f t="shared" si="5"/>
        <v>0</v>
      </c>
      <c r="M70" s="269">
        <f t="shared" si="6"/>
        <v>0</v>
      </c>
      <c r="N70" s="276">
        <f t="shared" si="7"/>
        <v>0</v>
      </c>
      <c r="O70" s="270">
        <f t="shared" si="3"/>
        <v>0</v>
      </c>
    </row>
    <row r="71" spans="11:15" x14ac:dyDescent="0.25">
      <c r="K71" s="276">
        <f t="shared" si="4"/>
        <v>0</v>
      </c>
      <c r="L71" s="269">
        <f t="shared" si="5"/>
        <v>0</v>
      </c>
      <c r="M71" s="269">
        <f t="shared" si="6"/>
        <v>0</v>
      </c>
      <c r="N71" s="276">
        <f t="shared" si="7"/>
        <v>0</v>
      </c>
      <c r="O71" s="270">
        <f t="shared" si="3"/>
        <v>0</v>
      </c>
    </row>
    <row r="72" spans="11:15" x14ac:dyDescent="0.25">
      <c r="K72" s="276">
        <f t="shared" si="4"/>
        <v>0</v>
      </c>
      <c r="L72" s="269">
        <f t="shared" si="5"/>
        <v>0</v>
      </c>
      <c r="M72" s="269">
        <f t="shared" si="6"/>
        <v>0</v>
      </c>
      <c r="N72" s="276">
        <f t="shared" si="7"/>
        <v>0</v>
      </c>
      <c r="O72" s="270">
        <f t="shared" si="3"/>
        <v>0</v>
      </c>
    </row>
    <row r="73" spans="11:15" x14ac:dyDescent="0.25">
      <c r="K73" s="276">
        <f t="shared" si="4"/>
        <v>0</v>
      </c>
      <c r="L73" s="269">
        <f t="shared" si="5"/>
        <v>0</v>
      </c>
      <c r="M73" s="269">
        <f t="shared" si="6"/>
        <v>0</v>
      </c>
      <c r="N73" s="276">
        <f t="shared" si="7"/>
        <v>0</v>
      </c>
      <c r="O73" s="270">
        <f t="shared" si="3"/>
        <v>0</v>
      </c>
    </row>
    <row r="74" spans="11:15" x14ac:dyDescent="0.25">
      <c r="K74" s="276">
        <f t="shared" si="4"/>
        <v>0</v>
      </c>
      <c r="L74" s="269">
        <f t="shared" si="5"/>
        <v>0</v>
      </c>
      <c r="M74" s="269">
        <f t="shared" si="6"/>
        <v>0</v>
      </c>
      <c r="N74" s="276">
        <f t="shared" si="7"/>
        <v>0</v>
      </c>
      <c r="O74" s="270">
        <f t="shared" si="3"/>
        <v>0</v>
      </c>
    </row>
    <row r="75" spans="11:15" x14ac:dyDescent="0.25">
      <c r="K75" s="276">
        <f t="shared" si="4"/>
        <v>0</v>
      </c>
      <c r="L75" s="269">
        <f t="shared" si="5"/>
        <v>0</v>
      </c>
      <c r="M75" s="269">
        <f t="shared" si="6"/>
        <v>0</v>
      </c>
      <c r="N75" s="276">
        <f t="shared" si="7"/>
        <v>0</v>
      </c>
      <c r="O75" s="270">
        <f t="shared" si="3"/>
        <v>0</v>
      </c>
    </row>
    <row r="76" spans="11:15" x14ac:dyDescent="0.25">
      <c r="K76" s="276">
        <f t="shared" si="4"/>
        <v>0</v>
      </c>
      <c r="L76" s="269">
        <f t="shared" si="5"/>
        <v>0</v>
      </c>
      <c r="M76" s="269">
        <f t="shared" si="6"/>
        <v>0</v>
      </c>
      <c r="N76" s="276">
        <f t="shared" si="7"/>
        <v>0</v>
      </c>
      <c r="O76" s="270">
        <f t="shared" si="3"/>
        <v>0</v>
      </c>
    </row>
    <row r="77" spans="11:15" x14ac:dyDescent="0.25">
      <c r="K77" s="276">
        <f t="shared" si="4"/>
        <v>0</v>
      </c>
      <c r="L77" s="269">
        <f t="shared" si="5"/>
        <v>0</v>
      </c>
      <c r="M77" s="269">
        <f t="shared" si="6"/>
        <v>0</v>
      </c>
      <c r="N77" s="276">
        <f t="shared" si="7"/>
        <v>0</v>
      </c>
      <c r="O77" s="270">
        <f t="shared" si="3"/>
        <v>0</v>
      </c>
    </row>
    <row r="78" spans="11:15" x14ac:dyDescent="0.25">
      <c r="K78" s="276">
        <f t="shared" si="4"/>
        <v>0</v>
      </c>
      <c r="L78" s="269">
        <f t="shared" si="5"/>
        <v>0</v>
      </c>
      <c r="M78" s="269">
        <f t="shared" si="6"/>
        <v>0</v>
      </c>
      <c r="N78" s="276">
        <f t="shared" si="7"/>
        <v>0</v>
      </c>
      <c r="O78" s="270">
        <f t="shared" ref="O78:O141" si="8">SUM(F78:I78)</f>
        <v>0</v>
      </c>
    </row>
    <row r="79" spans="11:15" x14ac:dyDescent="0.25">
      <c r="K79" s="276">
        <f t="shared" si="4"/>
        <v>0</v>
      </c>
      <c r="L79" s="269">
        <f t="shared" si="5"/>
        <v>0</v>
      </c>
      <c r="M79" s="269">
        <f t="shared" si="6"/>
        <v>0</v>
      </c>
      <c r="N79" s="276">
        <f t="shared" si="7"/>
        <v>0</v>
      </c>
      <c r="O79" s="270">
        <f t="shared" si="8"/>
        <v>0</v>
      </c>
    </row>
    <row r="80" spans="11:15" x14ac:dyDescent="0.25">
      <c r="K80" s="276">
        <f t="shared" ref="K80:K143" si="9">J80-C80</f>
        <v>0</v>
      </c>
      <c r="L80" s="269">
        <f t="shared" ref="L80:L143" si="10">A80</f>
        <v>0</v>
      </c>
      <c r="M80" s="269">
        <f t="shared" ref="M80:M143" si="11">B80</f>
        <v>0</v>
      </c>
      <c r="N80" s="276">
        <f t="shared" ref="N80:N143" si="12">J80</f>
        <v>0</v>
      </c>
      <c r="O80" s="270">
        <f t="shared" si="8"/>
        <v>0</v>
      </c>
    </row>
    <row r="81" spans="11:15" x14ac:dyDescent="0.25">
      <c r="K81" s="276">
        <f t="shared" si="9"/>
        <v>0</v>
      </c>
      <c r="L81" s="269">
        <f t="shared" si="10"/>
        <v>0</v>
      </c>
      <c r="M81" s="269">
        <f t="shared" si="11"/>
        <v>0</v>
      </c>
      <c r="N81" s="276">
        <f t="shared" si="12"/>
        <v>0</v>
      </c>
      <c r="O81" s="270">
        <f t="shared" si="8"/>
        <v>0</v>
      </c>
    </row>
    <row r="82" spans="11:15" x14ac:dyDescent="0.25">
      <c r="K82" s="276">
        <f t="shared" si="9"/>
        <v>0</v>
      </c>
      <c r="L82" s="269">
        <f t="shared" si="10"/>
        <v>0</v>
      </c>
      <c r="M82" s="269">
        <f t="shared" si="11"/>
        <v>0</v>
      </c>
      <c r="N82" s="276">
        <f t="shared" si="12"/>
        <v>0</v>
      </c>
      <c r="O82" s="270">
        <f t="shared" si="8"/>
        <v>0</v>
      </c>
    </row>
    <row r="83" spans="11:15" x14ac:dyDescent="0.25">
      <c r="K83" s="276">
        <f t="shared" si="9"/>
        <v>0</v>
      </c>
      <c r="L83" s="269">
        <f t="shared" si="10"/>
        <v>0</v>
      </c>
      <c r="M83" s="269">
        <f t="shared" si="11"/>
        <v>0</v>
      </c>
      <c r="N83" s="276">
        <f t="shared" si="12"/>
        <v>0</v>
      </c>
      <c r="O83" s="270">
        <f t="shared" si="8"/>
        <v>0</v>
      </c>
    </row>
    <row r="84" spans="11:15" x14ac:dyDescent="0.25">
      <c r="K84" s="276">
        <f t="shared" si="9"/>
        <v>0</v>
      </c>
      <c r="L84" s="269">
        <f t="shared" si="10"/>
        <v>0</v>
      </c>
      <c r="M84" s="269">
        <f t="shared" si="11"/>
        <v>0</v>
      </c>
      <c r="N84" s="276">
        <f t="shared" si="12"/>
        <v>0</v>
      </c>
      <c r="O84" s="270">
        <f t="shared" si="8"/>
        <v>0</v>
      </c>
    </row>
    <row r="85" spans="11:15" x14ac:dyDescent="0.25">
      <c r="K85" s="276">
        <f t="shared" si="9"/>
        <v>0</v>
      </c>
      <c r="L85" s="269">
        <f t="shared" si="10"/>
        <v>0</v>
      </c>
      <c r="M85" s="269">
        <f t="shared" si="11"/>
        <v>0</v>
      </c>
      <c r="N85" s="276">
        <f t="shared" si="12"/>
        <v>0</v>
      </c>
      <c r="O85" s="270">
        <f t="shared" si="8"/>
        <v>0</v>
      </c>
    </row>
    <row r="86" spans="11:15" x14ac:dyDescent="0.25">
      <c r="K86" s="276">
        <f t="shared" si="9"/>
        <v>0</v>
      </c>
      <c r="L86" s="269">
        <f t="shared" si="10"/>
        <v>0</v>
      </c>
      <c r="M86" s="269">
        <f t="shared" si="11"/>
        <v>0</v>
      </c>
      <c r="N86" s="276">
        <f t="shared" si="12"/>
        <v>0</v>
      </c>
      <c r="O86" s="270">
        <f t="shared" si="8"/>
        <v>0</v>
      </c>
    </row>
    <row r="87" spans="11:15" x14ac:dyDescent="0.25">
      <c r="K87" s="276">
        <f t="shared" si="9"/>
        <v>0</v>
      </c>
      <c r="L87" s="269">
        <f t="shared" si="10"/>
        <v>0</v>
      </c>
      <c r="M87" s="269">
        <f t="shared" si="11"/>
        <v>0</v>
      </c>
      <c r="N87" s="276">
        <f t="shared" si="12"/>
        <v>0</v>
      </c>
      <c r="O87" s="270">
        <f t="shared" si="8"/>
        <v>0</v>
      </c>
    </row>
    <row r="88" spans="11:15" x14ac:dyDescent="0.25">
      <c r="K88" s="276">
        <f t="shared" si="9"/>
        <v>0</v>
      </c>
      <c r="L88" s="269">
        <f t="shared" si="10"/>
        <v>0</v>
      </c>
      <c r="M88" s="269">
        <f t="shared" si="11"/>
        <v>0</v>
      </c>
      <c r="N88" s="276">
        <f t="shared" si="12"/>
        <v>0</v>
      </c>
      <c r="O88" s="270">
        <f t="shared" si="8"/>
        <v>0</v>
      </c>
    </row>
    <row r="89" spans="11:15" x14ac:dyDescent="0.25">
      <c r="K89" s="276">
        <f t="shared" si="9"/>
        <v>0</v>
      </c>
      <c r="L89" s="269">
        <f t="shared" si="10"/>
        <v>0</v>
      </c>
      <c r="M89" s="269">
        <f t="shared" si="11"/>
        <v>0</v>
      </c>
      <c r="N89" s="276">
        <f t="shared" si="12"/>
        <v>0</v>
      </c>
      <c r="O89" s="270">
        <f t="shared" si="8"/>
        <v>0</v>
      </c>
    </row>
    <row r="90" spans="11:15" x14ac:dyDescent="0.25">
      <c r="K90" s="276">
        <f t="shared" si="9"/>
        <v>0</v>
      </c>
      <c r="L90" s="269">
        <f t="shared" si="10"/>
        <v>0</v>
      </c>
      <c r="M90" s="269">
        <f t="shared" si="11"/>
        <v>0</v>
      </c>
      <c r="N90" s="276">
        <f t="shared" si="12"/>
        <v>0</v>
      </c>
      <c r="O90" s="270">
        <f t="shared" si="8"/>
        <v>0</v>
      </c>
    </row>
    <row r="91" spans="11:15" x14ac:dyDescent="0.25">
      <c r="K91" s="276">
        <f t="shared" si="9"/>
        <v>0</v>
      </c>
      <c r="L91" s="269">
        <f t="shared" si="10"/>
        <v>0</v>
      </c>
      <c r="M91" s="269">
        <f t="shared" si="11"/>
        <v>0</v>
      </c>
      <c r="N91" s="276">
        <f t="shared" si="12"/>
        <v>0</v>
      </c>
      <c r="O91" s="270">
        <f t="shared" si="8"/>
        <v>0</v>
      </c>
    </row>
    <row r="92" spans="11:15" x14ac:dyDescent="0.25">
      <c r="K92" s="276">
        <f t="shared" si="9"/>
        <v>0</v>
      </c>
      <c r="L92" s="269">
        <f t="shared" si="10"/>
        <v>0</v>
      </c>
      <c r="M92" s="269">
        <f t="shared" si="11"/>
        <v>0</v>
      </c>
      <c r="N92" s="276">
        <f t="shared" si="12"/>
        <v>0</v>
      </c>
      <c r="O92" s="270">
        <f t="shared" si="8"/>
        <v>0</v>
      </c>
    </row>
    <row r="93" spans="11:15" x14ac:dyDescent="0.25">
      <c r="K93" s="276">
        <f t="shared" si="9"/>
        <v>0</v>
      </c>
      <c r="L93" s="269">
        <f t="shared" si="10"/>
        <v>0</v>
      </c>
      <c r="M93" s="269">
        <f t="shared" si="11"/>
        <v>0</v>
      </c>
      <c r="N93" s="276">
        <f t="shared" si="12"/>
        <v>0</v>
      </c>
      <c r="O93" s="270">
        <f t="shared" si="8"/>
        <v>0</v>
      </c>
    </row>
    <row r="94" spans="11:15" x14ac:dyDescent="0.25">
      <c r="K94" s="276">
        <f t="shared" si="9"/>
        <v>0</v>
      </c>
      <c r="L94" s="269">
        <f t="shared" si="10"/>
        <v>0</v>
      </c>
      <c r="M94" s="269">
        <f t="shared" si="11"/>
        <v>0</v>
      </c>
      <c r="N94" s="276">
        <f t="shared" si="12"/>
        <v>0</v>
      </c>
      <c r="O94" s="270">
        <f t="shared" si="8"/>
        <v>0</v>
      </c>
    </row>
    <row r="95" spans="11:15" x14ac:dyDescent="0.25">
      <c r="K95" s="276">
        <f t="shared" si="9"/>
        <v>0</v>
      </c>
      <c r="L95" s="269">
        <f t="shared" si="10"/>
        <v>0</v>
      </c>
      <c r="M95" s="269">
        <f t="shared" si="11"/>
        <v>0</v>
      </c>
      <c r="N95" s="276">
        <f t="shared" si="12"/>
        <v>0</v>
      </c>
      <c r="O95" s="270">
        <f t="shared" si="8"/>
        <v>0</v>
      </c>
    </row>
    <row r="96" spans="11:15" x14ac:dyDescent="0.25">
      <c r="K96" s="276">
        <f t="shared" si="9"/>
        <v>0</v>
      </c>
      <c r="L96" s="269">
        <f t="shared" si="10"/>
        <v>0</v>
      </c>
      <c r="M96" s="269">
        <f t="shared" si="11"/>
        <v>0</v>
      </c>
      <c r="N96" s="276">
        <f t="shared" si="12"/>
        <v>0</v>
      </c>
      <c r="O96" s="270">
        <f t="shared" si="8"/>
        <v>0</v>
      </c>
    </row>
    <row r="97" spans="11:15" x14ac:dyDescent="0.25">
      <c r="K97" s="276">
        <f t="shared" si="9"/>
        <v>0</v>
      </c>
      <c r="L97" s="269">
        <f t="shared" si="10"/>
        <v>0</v>
      </c>
      <c r="M97" s="269">
        <f t="shared" si="11"/>
        <v>0</v>
      </c>
      <c r="N97" s="276">
        <f t="shared" si="12"/>
        <v>0</v>
      </c>
      <c r="O97" s="270">
        <f t="shared" si="8"/>
        <v>0</v>
      </c>
    </row>
    <row r="98" spans="11:15" x14ac:dyDescent="0.25">
      <c r="K98" s="276">
        <f t="shared" si="9"/>
        <v>0</v>
      </c>
      <c r="L98" s="269">
        <f t="shared" si="10"/>
        <v>0</v>
      </c>
      <c r="M98" s="269">
        <f t="shared" si="11"/>
        <v>0</v>
      </c>
      <c r="N98" s="276">
        <f t="shared" si="12"/>
        <v>0</v>
      </c>
      <c r="O98" s="270">
        <f t="shared" si="8"/>
        <v>0</v>
      </c>
    </row>
    <row r="99" spans="11:15" x14ac:dyDescent="0.25">
      <c r="K99" s="276">
        <f t="shared" si="9"/>
        <v>0</v>
      </c>
      <c r="L99" s="269">
        <f t="shared" si="10"/>
        <v>0</v>
      </c>
      <c r="M99" s="269">
        <f t="shared" si="11"/>
        <v>0</v>
      </c>
      <c r="N99" s="276">
        <f t="shared" si="12"/>
        <v>0</v>
      </c>
      <c r="O99" s="270">
        <f t="shared" si="8"/>
        <v>0</v>
      </c>
    </row>
    <row r="100" spans="11:15" x14ac:dyDescent="0.25">
      <c r="K100" s="276">
        <f t="shared" si="9"/>
        <v>0</v>
      </c>
      <c r="L100" s="269">
        <f t="shared" si="10"/>
        <v>0</v>
      </c>
      <c r="M100" s="269">
        <f t="shared" si="11"/>
        <v>0</v>
      </c>
      <c r="N100" s="276">
        <f t="shared" si="12"/>
        <v>0</v>
      </c>
      <c r="O100" s="270">
        <f t="shared" si="8"/>
        <v>0</v>
      </c>
    </row>
    <row r="101" spans="11:15" x14ac:dyDescent="0.25">
      <c r="K101" s="276">
        <f t="shared" si="9"/>
        <v>0</v>
      </c>
      <c r="L101" s="269">
        <f t="shared" si="10"/>
        <v>0</v>
      </c>
      <c r="M101" s="269">
        <f t="shared" si="11"/>
        <v>0</v>
      </c>
      <c r="N101" s="276">
        <f t="shared" si="12"/>
        <v>0</v>
      </c>
      <c r="O101" s="270">
        <f t="shared" si="8"/>
        <v>0</v>
      </c>
    </row>
    <row r="102" spans="11:15" x14ac:dyDescent="0.25">
      <c r="K102" s="276">
        <f t="shared" si="9"/>
        <v>0</v>
      </c>
      <c r="L102" s="269">
        <f t="shared" si="10"/>
        <v>0</v>
      </c>
      <c r="M102" s="269">
        <f t="shared" si="11"/>
        <v>0</v>
      </c>
      <c r="N102" s="276">
        <f t="shared" si="12"/>
        <v>0</v>
      </c>
      <c r="O102" s="270">
        <f t="shared" si="8"/>
        <v>0</v>
      </c>
    </row>
    <row r="103" spans="11:15" x14ac:dyDescent="0.25">
      <c r="K103" s="276">
        <f t="shared" si="9"/>
        <v>0</v>
      </c>
      <c r="L103" s="269">
        <f t="shared" si="10"/>
        <v>0</v>
      </c>
      <c r="M103" s="269">
        <f t="shared" si="11"/>
        <v>0</v>
      </c>
      <c r="N103" s="276">
        <f t="shared" si="12"/>
        <v>0</v>
      </c>
      <c r="O103" s="270">
        <f t="shared" si="8"/>
        <v>0</v>
      </c>
    </row>
    <row r="104" spans="11:15" x14ac:dyDescent="0.25">
      <c r="K104" s="276">
        <f t="shared" si="9"/>
        <v>0</v>
      </c>
      <c r="L104" s="269">
        <f t="shared" si="10"/>
        <v>0</v>
      </c>
      <c r="M104" s="269">
        <f t="shared" si="11"/>
        <v>0</v>
      </c>
      <c r="N104" s="276">
        <f t="shared" si="12"/>
        <v>0</v>
      </c>
      <c r="O104" s="270">
        <f t="shared" si="8"/>
        <v>0</v>
      </c>
    </row>
    <row r="105" spans="11:15" x14ac:dyDescent="0.25">
      <c r="K105" s="276">
        <f t="shared" si="9"/>
        <v>0</v>
      </c>
      <c r="L105" s="269">
        <f t="shared" si="10"/>
        <v>0</v>
      </c>
      <c r="M105" s="269">
        <f t="shared" si="11"/>
        <v>0</v>
      </c>
      <c r="N105" s="276">
        <f t="shared" si="12"/>
        <v>0</v>
      </c>
      <c r="O105" s="270">
        <f t="shared" si="8"/>
        <v>0</v>
      </c>
    </row>
    <row r="106" spans="11:15" x14ac:dyDescent="0.25">
      <c r="K106" s="276">
        <f t="shared" si="9"/>
        <v>0</v>
      </c>
      <c r="L106" s="269">
        <f t="shared" si="10"/>
        <v>0</v>
      </c>
      <c r="M106" s="269">
        <f t="shared" si="11"/>
        <v>0</v>
      </c>
      <c r="N106" s="276">
        <f t="shared" si="12"/>
        <v>0</v>
      </c>
      <c r="O106" s="270">
        <f t="shared" si="8"/>
        <v>0</v>
      </c>
    </row>
    <row r="107" spans="11:15" x14ac:dyDescent="0.25">
      <c r="K107" s="276">
        <f t="shared" si="9"/>
        <v>0</v>
      </c>
      <c r="L107" s="269">
        <f t="shared" si="10"/>
        <v>0</v>
      </c>
      <c r="M107" s="269">
        <f t="shared" si="11"/>
        <v>0</v>
      </c>
      <c r="N107" s="276">
        <f t="shared" si="12"/>
        <v>0</v>
      </c>
      <c r="O107" s="270">
        <f t="shared" si="8"/>
        <v>0</v>
      </c>
    </row>
    <row r="108" spans="11:15" x14ac:dyDescent="0.25">
      <c r="K108" s="276">
        <f t="shared" si="9"/>
        <v>0</v>
      </c>
      <c r="L108" s="269">
        <f t="shared" si="10"/>
        <v>0</v>
      </c>
      <c r="M108" s="269">
        <f t="shared" si="11"/>
        <v>0</v>
      </c>
      <c r="N108" s="276">
        <f t="shared" si="12"/>
        <v>0</v>
      </c>
      <c r="O108" s="270">
        <f t="shared" si="8"/>
        <v>0</v>
      </c>
    </row>
    <row r="109" spans="11:15" x14ac:dyDescent="0.25">
      <c r="K109" s="276">
        <f t="shared" si="9"/>
        <v>0</v>
      </c>
      <c r="L109" s="269">
        <f t="shared" si="10"/>
        <v>0</v>
      </c>
      <c r="M109" s="269">
        <f t="shared" si="11"/>
        <v>0</v>
      </c>
      <c r="N109" s="276">
        <f t="shared" si="12"/>
        <v>0</v>
      </c>
      <c r="O109" s="270">
        <f t="shared" si="8"/>
        <v>0</v>
      </c>
    </row>
    <row r="110" spans="11:15" x14ac:dyDescent="0.25">
      <c r="K110" s="276">
        <f t="shared" si="9"/>
        <v>0</v>
      </c>
      <c r="L110" s="269">
        <f t="shared" si="10"/>
        <v>0</v>
      </c>
      <c r="M110" s="269">
        <f t="shared" si="11"/>
        <v>0</v>
      </c>
      <c r="N110" s="276">
        <f t="shared" si="12"/>
        <v>0</v>
      </c>
      <c r="O110" s="270">
        <f t="shared" si="8"/>
        <v>0</v>
      </c>
    </row>
    <row r="111" spans="11:15" x14ac:dyDescent="0.25">
      <c r="K111" s="276">
        <f t="shared" si="9"/>
        <v>0</v>
      </c>
      <c r="L111" s="269">
        <f t="shared" si="10"/>
        <v>0</v>
      </c>
      <c r="M111" s="269">
        <f t="shared" si="11"/>
        <v>0</v>
      </c>
      <c r="N111" s="276">
        <f t="shared" si="12"/>
        <v>0</v>
      </c>
      <c r="O111" s="270">
        <f t="shared" si="8"/>
        <v>0</v>
      </c>
    </row>
    <row r="112" spans="11:15" x14ac:dyDescent="0.25">
      <c r="K112" s="276">
        <f t="shared" si="9"/>
        <v>0</v>
      </c>
      <c r="L112" s="269">
        <f t="shared" si="10"/>
        <v>0</v>
      </c>
      <c r="M112" s="269">
        <f t="shared" si="11"/>
        <v>0</v>
      </c>
      <c r="N112" s="276">
        <f t="shared" si="12"/>
        <v>0</v>
      </c>
      <c r="O112" s="270">
        <f t="shared" si="8"/>
        <v>0</v>
      </c>
    </row>
    <row r="113" spans="11:15" x14ac:dyDescent="0.25">
      <c r="K113" s="276">
        <f t="shared" si="9"/>
        <v>0</v>
      </c>
      <c r="L113" s="269">
        <f t="shared" si="10"/>
        <v>0</v>
      </c>
      <c r="M113" s="269">
        <f t="shared" si="11"/>
        <v>0</v>
      </c>
      <c r="N113" s="276">
        <f t="shared" si="12"/>
        <v>0</v>
      </c>
      <c r="O113" s="270">
        <f t="shared" si="8"/>
        <v>0</v>
      </c>
    </row>
    <row r="114" spans="11:15" x14ac:dyDescent="0.25">
      <c r="K114" s="276">
        <f t="shared" si="9"/>
        <v>0</v>
      </c>
      <c r="L114" s="269">
        <f t="shared" si="10"/>
        <v>0</v>
      </c>
      <c r="M114" s="269">
        <f t="shared" si="11"/>
        <v>0</v>
      </c>
      <c r="N114" s="276">
        <f t="shared" si="12"/>
        <v>0</v>
      </c>
      <c r="O114" s="270">
        <f t="shared" si="8"/>
        <v>0</v>
      </c>
    </row>
    <row r="115" spans="11:15" x14ac:dyDescent="0.25">
      <c r="K115" s="276">
        <f t="shared" si="9"/>
        <v>0</v>
      </c>
      <c r="L115" s="269">
        <f t="shared" si="10"/>
        <v>0</v>
      </c>
      <c r="M115" s="269">
        <f t="shared" si="11"/>
        <v>0</v>
      </c>
      <c r="N115" s="276">
        <f t="shared" si="12"/>
        <v>0</v>
      </c>
      <c r="O115" s="270">
        <f t="shared" si="8"/>
        <v>0</v>
      </c>
    </row>
    <row r="116" spans="11:15" x14ac:dyDescent="0.25">
      <c r="K116" s="276">
        <f t="shared" si="9"/>
        <v>0</v>
      </c>
      <c r="L116" s="269">
        <f t="shared" si="10"/>
        <v>0</v>
      </c>
      <c r="M116" s="269">
        <f t="shared" si="11"/>
        <v>0</v>
      </c>
      <c r="N116" s="276">
        <f t="shared" si="12"/>
        <v>0</v>
      </c>
      <c r="O116" s="270">
        <f t="shared" si="8"/>
        <v>0</v>
      </c>
    </row>
    <row r="117" spans="11:15" x14ac:dyDescent="0.25">
      <c r="K117" s="276">
        <f t="shared" si="9"/>
        <v>0</v>
      </c>
      <c r="L117" s="269">
        <f t="shared" si="10"/>
        <v>0</v>
      </c>
      <c r="M117" s="269">
        <f t="shared" si="11"/>
        <v>0</v>
      </c>
      <c r="N117" s="276">
        <f t="shared" si="12"/>
        <v>0</v>
      </c>
      <c r="O117" s="270">
        <f t="shared" si="8"/>
        <v>0</v>
      </c>
    </row>
    <row r="118" spans="11:15" x14ac:dyDescent="0.25">
      <c r="K118" s="276">
        <f t="shared" si="9"/>
        <v>0</v>
      </c>
      <c r="L118" s="269">
        <f t="shared" si="10"/>
        <v>0</v>
      </c>
      <c r="M118" s="269">
        <f t="shared" si="11"/>
        <v>0</v>
      </c>
      <c r="N118" s="276">
        <f t="shared" si="12"/>
        <v>0</v>
      </c>
      <c r="O118" s="270">
        <f t="shared" si="8"/>
        <v>0</v>
      </c>
    </row>
    <row r="119" spans="11:15" x14ac:dyDescent="0.25">
      <c r="K119" s="276">
        <f t="shared" si="9"/>
        <v>0</v>
      </c>
      <c r="L119" s="269">
        <f t="shared" si="10"/>
        <v>0</v>
      </c>
      <c r="M119" s="269">
        <f t="shared" si="11"/>
        <v>0</v>
      </c>
      <c r="N119" s="276">
        <f t="shared" si="12"/>
        <v>0</v>
      </c>
      <c r="O119" s="270">
        <f t="shared" si="8"/>
        <v>0</v>
      </c>
    </row>
    <row r="120" spans="11:15" x14ac:dyDescent="0.25">
      <c r="K120" s="276">
        <f t="shared" si="9"/>
        <v>0</v>
      </c>
      <c r="L120" s="269">
        <f t="shared" si="10"/>
        <v>0</v>
      </c>
      <c r="M120" s="269">
        <f t="shared" si="11"/>
        <v>0</v>
      </c>
      <c r="N120" s="276">
        <f t="shared" si="12"/>
        <v>0</v>
      </c>
      <c r="O120" s="270">
        <f t="shared" si="8"/>
        <v>0</v>
      </c>
    </row>
    <row r="121" spans="11:15" x14ac:dyDescent="0.25">
      <c r="K121" s="276">
        <f t="shared" si="9"/>
        <v>0</v>
      </c>
      <c r="L121" s="269">
        <f t="shared" si="10"/>
        <v>0</v>
      </c>
      <c r="M121" s="269">
        <f t="shared" si="11"/>
        <v>0</v>
      </c>
      <c r="N121" s="276">
        <f t="shared" si="12"/>
        <v>0</v>
      </c>
      <c r="O121" s="270">
        <f t="shared" si="8"/>
        <v>0</v>
      </c>
    </row>
    <row r="122" spans="11:15" x14ac:dyDescent="0.25">
      <c r="K122" s="276">
        <f t="shared" si="9"/>
        <v>0</v>
      </c>
      <c r="L122" s="269">
        <f t="shared" si="10"/>
        <v>0</v>
      </c>
      <c r="M122" s="269">
        <f t="shared" si="11"/>
        <v>0</v>
      </c>
      <c r="N122" s="276">
        <f t="shared" si="12"/>
        <v>0</v>
      </c>
      <c r="O122" s="270">
        <f t="shared" si="8"/>
        <v>0</v>
      </c>
    </row>
    <row r="123" spans="11:15" x14ac:dyDescent="0.25">
      <c r="K123" s="276">
        <f t="shared" si="9"/>
        <v>0</v>
      </c>
      <c r="L123" s="269">
        <f t="shared" si="10"/>
        <v>0</v>
      </c>
      <c r="M123" s="269">
        <f t="shared" si="11"/>
        <v>0</v>
      </c>
      <c r="N123" s="276">
        <f t="shared" si="12"/>
        <v>0</v>
      </c>
      <c r="O123" s="270">
        <f t="shared" si="8"/>
        <v>0</v>
      </c>
    </row>
    <row r="124" spans="11:15" x14ac:dyDescent="0.25">
      <c r="K124" s="276">
        <f t="shared" si="9"/>
        <v>0</v>
      </c>
      <c r="L124" s="269">
        <f t="shared" si="10"/>
        <v>0</v>
      </c>
      <c r="M124" s="269">
        <f t="shared" si="11"/>
        <v>0</v>
      </c>
      <c r="N124" s="276">
        <f t="shared" si="12"/>
        <v>0</v>
      </c>
      <c r="O124" s="270">
        <f t="shared" si="8"/>
        <v>0</v>
      </c>
    </row>
    <row r="125" spans="11:15" x14ac:dyDescent="0.25">
      <c r="K125" s="276">
        <f t="shared" si="9"/>
        <v>0</v>
      </c>
      <c r="L125" s="269">
        <f t="shared" si="10"/>
        <v>0</v>
      </c>
      <c r="M125" s="269">
        <f t="shared" si="11"/>
        <v>0</v>
      </c>
      <c r="N125" s="276">
        <f t="shared" si="12"/>
        <v>0</v>
      </c>
      <c r="O125" s="270">
        <f t="shared" si="8"/>
        <v>0</v>
      </c>
    </row>
    <row r="126" spans="11:15" x14ac:dyDescent="0.25">
      <c r="K126" s="276">
        <f t="shared" si="9"/>
        <v>0</v>
      </c>
      <c r="L126" s="269">
        <f t="shared" si="10"/>
        <v>0</v>
      </c>
      <c r="M126" s="269">
        <f t="shared" si="11"/>
        <v>0</v>
      </c>
      <c r="N126" s="276">
        <f t="shared" si="12"/>
        <v>0</v>
      </c>
      <c r="O126" s="270">
        <f t="shared" si="8"/>
        <v>0</v>
      </c>
    </row>
    <row r="127" spans="11:15" x14ac:dyDescent="0.25">
      <c r="K127" s="276">
        <f t="shared" si="9"/>
        <v>0</v>
      </c>
      <c r="L127" s="269">
        <f t="shared" si="10"/>
        <v>0</v>
      </c>
      <c r="M127" s="269">
        <f t="shared" si="11"/>
        <v>0</v>
      </c>
      <c r="N127" s="276">
        <f t="shared" si="12"/>
        <v>0</v>
      </c>
      <c r="O127" s="270">
        <f t="shared" si="8"/>
        <v>0</v>
      </c>
    </row>
    <row r="128" spans="11:15" x14ac:dyDescent="0.25">
      <c r="K128" s="276">
        <f t="shared" si="9"/>
        <v>0</v>
      </c>
      <c r="L128" s="269">
        <f t="shared" si="10"/>
        <v>0</v>
      </c>
      <c r="M128" s="269">
        <f t="shared" si="11"/>
        <v>0</v>
      </c>
      <c r="N128" s="276">
        <f t="shared" si="12"/>
        <v>0</v>
      </c>
      <c r="O128" s="270">
        <f t="shared" si="8"/>
        <v>0</v>
      </c>
    </row>
    <row r="129" spans="11:15" x14ac:dyDescent="0.25">
      <c r="K129" s="276">
        <f t="shared" si="9"/>
        <v>0</v>
      </c>
      <c r="L129" s="269">
        <f t="shared" si="10"/>
        <v>0</v>
      </c>
      <c r="M129" s="269">
        <f t="shared" si="11"/>
        <v>0</v>
      </c>
      <c r="N129" s="276">
        <f t="shared" si="12"/>
        <v>0</v>
      </c>
      <c r="O129" s="270">
        <f t="shared" si="8"/>
        <v>0</v>
      </c>
    </row>
    <row r="130" spans="11:15" x14ac:dyDescent="0.25">
      <c r="K130" s="276">
        <f t="shared" si="9"/>
        <v>0</v>
      </c>
      <c r="L130" s="269">
        <f t="shared" si="10"/>
        <v>0</v>
      </c>
      <c r="M130" s="269">
        <f t="shared" si="11"/>
        <v>0</v>
      </c>
      <c r="N130" s="276">
        <f t="shared" si="12"/>
        <v>0</v>
      </c>
      <c r="O130" s="270">
        <f t="shared" si="8"/>
        <v>0</v>
      </c>
    </row>
    <row r="131" spans="11:15" x14ac:dyDescent="0.25">
      <c r="K131" s="276">
        <f t="shared" si="9"/>
        <v>0</v>
      </c>
      <c r="L131" s="269">
        <f t="shared" si="10"/>
        <v>0</v>
      </c>
      <c r="M131" s="269">
        <f t="shared" si="11"/>
        <v>0</v>
      </c>
      <c r="N131" s="276">
        <f t="shared" si="12"/>
        <v>0</v>
      </c>
      <c r="O131" s="270">
        <f t="shared" si="8"/>
        <v>0</v>
      </c>
    </row>
    <row r="132" spans="11:15" x14ac:dyDescent="0.25">
      <c r="K132" s="276">
        <f t="shared" si="9"/>
        <v>0</v>
      </c>
      <c r="L132" s="269">
        <f t="shared" si="10"/>
        <v>0</v>
      </c>
      <c r="M132" s="269">
        <f t="shared" si="11"/>
        <v>0</v>
      </c>
      <c r="N132" s="276">
        <f t="shared" si="12"/>
        <v>0</v>
      </c>
      <c r="O132" s="270">
        <f t="shared" si="8"/>
        <v>0</v>
      </c>
    </row>
    <row r="133" spans="11:15" x14ac:dyDescent="0.25">
      <c r="K133" s="276">
        <f t="shared" si="9"/>
        <v>0</v>
      </c>
      <c r="L133" s="269">
        <f t="shared" si="10"/>
        <v>0</v>
      </c>
      <c r="M133" s="269">
        <f t="shared" si="11"/>
        <v>0</v>
      </c>
      <c r="N133" s="276">
        <f t="shared" si="12"/>
        <v>0</v>
      </c>
      <c r="O133" s="270">
        <f t="shared" si="8"/>
        <v>0</v>
      </c>
    </row>
    <row r="134" spans="11:15" x14ac:dyDescent="0.25">
      <c r="K134" s="276">
        <f t="shared" si="9"/>
        <v>0</v>
      </c>
      <c r="L134" s="269">
        <f t="shared" si="10"/>
        <v>0</v>
      </c>
      <c r="M134" s="269">
        <f t="shared" si="11"/>
        <v>0</v>
      </c>
      <c r="N134" s="276">
        <f t="shared" si="12"/>
        <v>0</v>
      </c>
      <c r="O134" s="270">
        <f t="shared" si="8"/>
        <v>0</v>
      </c>
    </row>
    <row r="135" spans="11:15" x14ac:dyDescent="0.25">
      <c r="K135" s="276">
        <f t="shared" si="9"/>
        <v>0</v>
      </c>
      <c r="L135" s="269">
        <f t="shared" si="10"/>
        <v>0</v>
      </c>
      <c r="M135" s="269">
        <f t="shared" si="11"/>
        <v>0</v>
      </c>
      <c r="N135" s="276">
        <f t="shared" si="12"/>
        <v>0</v>
      </c>
      <c r="O135" s="270">
        <f t="shared" si="8"/>
        <v>0</v>
      </c>
    </row>
    <row r="136" spans="11:15" x14ac:dyDescent="0.25">
      <c r="K136" s="276">
        <f t="shared" si="9"/>
        <v>0</v>
      </c>
      <c r="L136" s="269">
        <f t="shared" si="10"/>
        <v>0</v>
      </c>
      <c r="M136" s="269">
        <f t="shared" si="11"/>
        <v>0</v>
      </c>
      <c r="N136" s="276">
        <f t="shared" si="12"/>
        <v>0</v>
      </c>
      <c r="O136" s="270">
        <f t="shared" si="8"/>
        <v>0</v>
      </c>
    </row>
    <row r="137" spans="11:15" x14ac:dyDescent="0.25">
      <c r="K137" s="276">
        <f t="shared" si="9"/>
        <v>0</v>
      </c>
      <c r="L137" s="269">
        <f t="shared" si="10"/>
        <v>0</v>
      </c>
      <c r="M137" s="269">
        <f t="shared" si="11"/>
        <v>0</v>
      </c>
      <c r="N137" s="276">
        <f t="shared" si="12"/>
        <v>0</v>
      </c>
      <c r="O137" s="270">
        <f t="shared" si="8"/>
        <v>0</v>
      </c>
    </row>
    <row r="138" spans="11:15" x14ac:dyDescent="0.25">
      <c r="K138" s="276">
        <f t="shared" si="9"/>
        <v>0</v>
      </c>
      <c r="L138" s="269">
        <f t="shared" si="10"/>
        <v>0</v>
      </c>
      <c r="M138" s="269">
        <f t="shared" si="11"/>
        <v>0</v>
      </c>
      <c r="N138" s="276">
        <f t="shared" si="12"/>
        <v>0</v>
      </c>
      <c r="O138" s="270">
        <f t="shared" si="8"/>
        <v>0</v>
      </c>
    </row>
    <row r="139" spans="11:15" x14ac:dyDescent="0.25">
      <c r="K139" s="276">
        <f t="shared" si="9"/>
        <v>0</v>
      </c>
      <c r="L139" s="269">
        <f t="shared" si="10"/>
        <v>0</v>
      </c>
      <c r="M139" s="269">
        <f t="shared" si="11"/>
        <v>0</v>
      </c>
      <c r="N139" s="276">
        <f t="shared" si="12"/>
        <v>0</v>
      </c>
      <c r="O139" s="270">
        <f t="shared" si="8"/>
        <v>0</v>
      </c>
    </row>
    <row r="140" spans="11:15" x14ac:dyDescent="0.25">
      <c r="K140" s="276">
        <f t="shared" si="9"/>
        <v>0</v>
      </c>
      <c r="L140" s="269">
        <f t="shared" si="10"/>
        <v>0</v>
      </c>
      <c r="M140" s="269">
        <f t="shared" si="11"/>
        <v>0</v>
      </c>
      <c r="N140" s="276">
        <f t="shared" si="12"/>
        <v>0</v>
      </c>
      <c r="O140" s="270">
        <f t="shared" si="8"/>
        <v>0</v>
      </c>
    </row>
    <row r="141" spans="11:15" x14ac:dyDescent="0.25">
      <c r="K141" s="276">
        <f t="shared" si="9"/>
        <v>0</v>
      </c>
      <c r="L141" s="269">
        <f t="shared" si="10"/>
        <v>0</v>
      </c>
      <c r="M141" s="269">
        <f t="shared" si="11"/>
        <v>0</v>
      </c>
      <c r="N141" s="276">
        <f t="shared" si="12"/>
        <v>0</v>
      </c>
      <c r="O141" s="270">
        <f t="shared" si="8"/>
        <v>0</v>
      </c>
    </row>
    <row r="142" spans="11:15" x14ac:dyDescent="0.25">
      <c r="K142" s="276">
        <f t="shared" si="9"/>
        <v>0</v>
      </c>
      <c r="L142" s="269">
        <f t="shared" si="10"/>
        <v>0</v>
      </c>
      <c r="M142" s="269">
        <f t="shared" si="11"/>
        <v>0</v>
      </c>
      <c r="N142" s="276">
        <f t="shared" si="12"/>
        <v>0</v>
      </c>
      <c r="O142" s="270">
        <f t="shared" ref="O142:O205" si="13">SUM(F142:I142)</f>
        <v>0</v>
      </c>
    </row>
    <row r="143" spans="11:15" x14ac:dyDescent="0.25">
      <c r="K143" s="276">
        <f t="shared" si="9"/>
        <v>0</v>
      </c>
      <c r="L143" s="269">
        <f t="shared" si="10"/>
        <v>0</v>
      </c>
      <c r="M143" s="269">
        <f t="shared" si="11"/>
        <v>0</v>
      </c>
      <c r="N143" s="276">
        <f t="shared" si="12"/>
        <v>0</v>
      </c>
      <c r="O143" s="270">
        <f t="shared" si="13"/>
        <v>0</v>
      </c>
    </row>
    <row r="144" spans="11:15" x14ac:dyDescent="0.25">
      <c r="K144" s="276">
        <f t="shared" ref="K144:K207" si="14">J144-C144</f>
        <v>0</v>
      </c>
      <c r="L144" s="269">
        <f t="shared" ref="L144:L207" si="15">A144</f>
        <v>0</v>
      </c>
      <c r="M144" s="269">
        <f t="shared" ref="M144:M207" si="16">B144</f>
        <v>0</v>
      </c>
      <c r="N144" s="276">
        <f t="shared" ref="N144:N207" si="17">J144</f>
        <v>0</v>
      </c>
      <c r="O144" s="270">
        <f t="shared" si="13"/>
        <v>0</v>
      </c>
    </row>
    <row r="145" spans="11:15" x14ac:dyDescent="0.25">
      <c r="K145" s="276">
        <f t="shared" si="14"/>
        <v>0</v>
      </c>
      <c r="L145" s="269">
        <f t="shared" si="15"/>
        <v>0</v>
      </c>
      <c r="M145" s="269">
        <f t="shared" si="16"/>
        <v>0</v>
      </c>
      <c r="N145" s="276">
        <f t="shared" si="17"/>
        <v>0</v>
      </c>
      <c r="O145" s="270">
        <f t="shared" si="13"/>
        <v>0</v>
      </c>
    </row>
    <row r="146" spans="11:15" x14ac:dyDescent="0.25">
      <c r="K146" s="276">
        <f t="shared" si="14"/>
        <v>0</v>
      </c>
      <c r="L146" s="269">
        <f t="shared" si="15"/>
        <v>0</v>
      </c>
      <c r="M146" s="269">
        <f t="shared" si="16"/>
        <v>0</v>
      </c>
      <c r="N146" s="276">
        <f t="shared" si="17"/>
        <v>0</v>
      </c>
      <c r="O146" s="270">
        <f t="shared" si="13"/>
        <v>0</v>
      </c>
    </row>
    <row r="147" spans="11:15" x14ac:dyDescent="0.25">
      <c r="K147" s="276">
        <f t="shared" si="14"/>
        <v>0</v>
      </c>
      <c r="L147" s="269">
        <f t="shared" si="15"/>
        <v>0</v>
      </c>
      <c r="M147" s="269">
        <f t="shared" si="16"/>
        <v>0</v>
      </c>
      <c r="N147" s="276">
        <f t="shared" si="17"/>
        <v>0</v>
      </c>
      <c r="O147" s="270">
        <f t="shared" si="13"/>
        <v>0</v>
      </c>
    </row>
    <row r="148" spans="11:15" x14ac:dyDescent="0.25">
      <c r="K148" s="276">
        <f t="shared" si="14"/>
        <v>0</v>
      </c>
      <c r="L148" s="269">
        <f t="shared" si="15"/>
        <v>0</v>
      </c>
      <c r="M148" s="269">
        <f t="shared" si="16"/>
        <v>0</v>
      </c>
      <c r="N148" s="276">
        <f t="shared" si="17"/>
        <v>0</v>
      </c>
      <c r="O148" s="270">
        <f t="shared" si="13"/>
        <v>0</v>
      </c>
    </row>
    <row r="149" spans="11:15" x14ac:dyDescent="0.25">
      <c r="K149" s="276">
        <f t="shared" si="14"/>
        <v>0</v>
      </c>
      <c r="L149" s="269">
        <f t="shared" si="15"/>
        <v>0</v>
      </c>
      <c r="M149" s="269">
        <f t="shared" si="16"/>
        <v>0</v>
      </c>
      <c r="N149" s="276">
        <f t="shared" si="17"/>
        <v>0</v>
      </c>
      <c r="O149" s="270">
        <f t="shared" si="13"/>
        <v>0</v>
      </c>
    </row>
    <row r="150" spans="11:15" x14ac:dyDescent="0.25">
      <c r="K150" s="276">
        <f t="shared" si="14"/>
        <v>0</v>
      </c>
      <c r="L150" s="269">
        <f t="shared" si="15"/>
        <v>0</v>
      </c>
      <c r="M150" s="269">
        <f t="shared" si="16"/>
        <v>0</v>
      </c>
      <c r="N150" s="276">
        <f t="shared" si="17"/>
        <v>0</v>
      </c>
      <c r="O150" s="270">
        <f t="shared" si="13"/>
        <v>0</v>
      </c>
    </row>
    <row r="151" spans="11:15" x14ac:dyDescent="0.25">
      <c r="K151" s="276">
        <f t="shared" si="14"/>
        <v>0</v>
      </c>
      <c r="L151" s="269">
        <f t="shared" si="15"/>
        <v>0</v>
      </c>
      <c r="M151" s="269">
        <f t="shared" si="16"/>
        <v>0</v>
      </c>
      <c r="N151" s="276">
        <f t="shared" si="17"/>
        <v>0</v>
      </c>
      <c r="O151" s="270">
        <f t="shared" si="13"/>
        <v>0</v>
      </c>
    </row>
    <row r="152" spans="11:15" x14ac:dyDescent="0.25">
      <c r="K152" s="276">
        <f t="shared" si="14"/>
        <v>0</v>
      </c>
      <c r="L152" s="269">
        <f t="shared" si="15"/>
        <v>0</v>
      </c>
      <c r="M152" s="269">
        <f t="shared" si="16"/>
        <v>0</v>
      </c>
      <c r="N152" s="276">
        <f t="shared" si="17"/>
        <v>0</v>
      </c>
      <c r="O152" s="270">
        <f t="shared" si="13"/>
        <v>0</v>
      </c>
    </row>
    <row r="153" spans="11:15" x14ac:dyDescent="0.25">
      <c r="K153" s="276">
        <f t="shared" si="14"/>
        <v>0</v>
      </c>
      <c r="L153" s="269">
        <f t="shared" si="15"/>
        <v>0</v>
      </c>
      <c r="M153" s="269">
        <f t="shared" si="16"/>
        <v>0</v>
      </c>
      <c r="N153" s="276">
        <f t="shared" si="17"/>
        <v>0</v>
      </c>
      <c r="O153" s="270">
        <f t="shared" si="13"/>
        <v>0</v>
      </c>
    </row>
    <row r="154" spans="11:15" x14ac:dyDescent="0.25">
      <c r="K154" s="276">
        <f t="shared" si="14"/>
        <v>0</v>
      </c>
      <c r="L154" s="269">
        <f t="shared" si="15"/>
        <v>0</v>
      </c>
      <c r="M154" s="269">
        <f t="shared" si="16"/>
        <v>0</v>
      </c>
      <c r="N154" s="276">
        <f t="shared" si="17"/>
        <v>0</v>
      </c>
      <c r="O154" s="270">
        <f t="shared" si="13"/>
        <v>0</v>
      </c>
    </row>
    <row r="155" spans="11:15" x14ac:dyDescent="0.25">
      <c r="K155" s="276">
        <f t="shared" si="14"/>
        <v>0</v>
      </c>
      <c r="L155" s="269">
        <f t="shared" si="15"/>
        <v>0</v>
      </c>
      <c r="M155" s="269">
        <f t="shared" si="16"/>
        <v>0</v>
      </c>
      <c r="N155" s="276">
        <f t="shared" si="17"/>
        <v>0</v>
      </c>
      <c r="O155" s="270">
        <f t="shared" si="13"/>
        <v>0</v>
      </c>
    </row>
    <row r="156" spans="11:15" x14ac:dyDescent="0.25">
      <c r="K156" s="276">
        <f t="shared" si="14"/>
        <v>0</v>
      </c>
      <c r="L156" s="269">
        <f t="shared" si="15"/>
        <v>0</v>
      </c>
      <c r="M156" s="269">
        <f t="shared" si="16"/>
        <v>0</v>
      </c>
      <c r="N156" s="276">
        <f t="shared" si="17"/>
        <v>0</v>
      </c>
      <c r="O156" s="270">
        <f t="shared" si="13"/>
        <v>0</v>
      </c>
    </row>
    <row r="157" spans="11:15" x14ac:dyDescent="0.25">
      <c r="K157" s="276">
        <f t="shared" si="14"/>
        <v>0</v>
      </c>
      <c r="L157" s="269">
        <f t="shared" si="15"/>
        <v>0</v>
      </c>
      <c r="M157" s="269">
        <f t="shared" si="16"/>
        <v>0</v>
      </c>
      <c r="N157" s="276">
        <f t="shared" si="17"/>
        <v>0</v>
      </c>
      <c r="O157" s="270">
        <f t="shared" si="13"/>
        <v>0</v>
      </c>
    </row>
    <row r="158" spans="11:15" x14ac:dyDescent="0.25">
      <c r="K158" s="276">
        <f t="shared" si="14"/>
        <v>0</v>
      </c>
      <c r="L158" s="269">
        <f t="shared" si="15"/>
        <v>0</v>
      </c>
      <c r="M158" s="269">
        <f t="shared" si="16"/>
        <v>0</v>
      </c>
      <c r="N158" s="276">
        <f t="shared" si="17"/>
        <v>0</v>
      </c>
      <c r="O158" s="270">
        <f t="shared" si="13"/>
        <v>0</v>
      </c>
    </row>
    <row r="159" spans="11:15" x14ac:dyDescent="0.25">
      <c r="K159" s="276">
        <f t="shared" si="14"/>
        <v>0</v>
      </c>
      <c r="L159" s="269">
        <f t="shared" si="15"/>
        <v>0</v>
      </c>
      <c r="M159" s="269">
        <f t="shared" si="16"/>
        <v>0</v>
      </c>
      <c r="N159" s="276">
        <f t="shared" si="17"/>
        <v>0</v>
      </c>
      <c r="O159" s="270">
        <f t="shared" si="13"/>
        <v>0</v>
      </c>
    </row>
    <row r="160" spans="11:15" x14ac:dyDescent="0.25">
      <c r="K160" s="276">
        <f t="shared" si="14"/>
        <v>0</v>
      </c>
      <c r="L160" s="269">
        <f t="shared" si="15"/>
        <v>0</v>
      </c>
      <c r="M160" s="269">
        <f t="shared" si="16"/>
        <v>0</v>
      </c>
      <c r="N160" s="276">
        <f t="shared" si="17"/>
        <v>0</v>
      </c>
      <c r="O160" s="270">
        <f t="shared" si="13"/>
        <v>0</v>
      </c>
    </row>
    <row r="161" spans="11:15" x14ac:dyDescent="0.25">
      <c r="K161" s="276">
        <f t="shared" si="14"/>
        <v>0</v>
      </c>
      <c r="L161" s="269">
        <f t="shared" si="15"/>
        <v>0</v>
      </c>
      <c r="M161" s="269">
        <f t="shared" si="16"/>
        <v>0</v>
      </c>
      <c r="N161" s="276">
        <f t="shared" si="17"/>
        <v>0</v>
      </c>
      <c r="O161" s="270">
        <f t="shared" si="13"/>
        <v>0</v>
      </c>
    </row>
    <row r="162" spans="11:15" x14ac:dyDescent="0.25">
      <c r="K162" s="276">
        <f t="shared" si="14"/>
        <v>0</v>
      </c>
      <c r="L162" s="269">
        <f t="shared" si="15"/>
        <v>0</v>
      </c>
      <c r="M162" s="269">
        <f t="shared" si="16"/>
        <v>0</v>
      </c>
      <c r="N162" s="276">
        <f t="shared" si="17"/>
        <v>0</v>
      </c>
      <c r="O162" s="270">
        <f t="shared" si="13"/>
        <v>0</v>
      </c>
    </row>
    <row r="163" spans="11:15" x14ac:dyDescent="0.25">
      <c r="K163" s="276">
        <f t="shared" si="14"/>
        <v>0</v>
      </c>
      <c r="L163" s="269">
        <f t="shared" si="15"/>
        <v>0</v>
      </c>
      <c r="M163" s="269">
        <f t="shared" si="16"/>
        <v>0</v>
      </c>
      <c r="N163" s="276">
        <f t="shared" si="17"/>
        <v>0</v>
      </c>
      <c r="O163" s="270">
        <f t="shared" si="13"/>
        <v>0</v>
      </c>
    </row>
    <row r="164" spans="11:15" x14ac:dyDescent="0.25">
      <c r="K164" s="276">
        <f t="shared" si="14"/>
        <v>0</v>
      </c>
      <c r="L164" s="269">
        <f t="shared" si="15"/>
        <v>0</v>
      </c>
      <c r="M164" s="269">
        <f t="shared" si="16"/>
        <v>0</v>
      </c>
      <c r="N164" s="276">
        <f t="shared" si="17"/>
        <v>0</v>
      </c>
      <c r="O164" s="270">
        <f t="shared" si="13"/>
        <v>0</v>
      </c>
    </row>
    <row r="165" spans="11:15" x14ac:dyDescent="0.25">
      <c r="K165" s="276">
        <f t="shared" si="14"/>
        <v>0</v>
      </c>
      <c r="L165" s="269">
        <f t="shared" si="15"/>
        <v>0</v>
      </c>
      <c r="M165" s="269">
        <f t="shared" si="16"/>
        <v>0</v>
      </c>
      <c r="N165" s="276">
        <f t="shared" si="17"/>
        <v>0</v>
      </c>
      <c r="O165" s="270">
        <f t="shared" si="13"/>
        <v>0</v>
      </c>
    </row>
    <row r="166" spans="11:15" x14ac:dyDescent="0.25">
      <c r="K166" s="276">
        <f t="shared" si="14"/>
        <v>0</v>
      </c>
      <c r="L166" s="269">
        <f t="shared" si="15"/>
        <v>0</v>
      </c>
      <c r="M166" s="269">
        <f t="shared" si="16"/>
        <v>0</v>
      </c>
      <c r="N166" s="276">
        <f t="shared" si="17"/>
        <v>0</v>
      </c>
      <c r="O166" s="270">
        <f t="shared" si="13"/>
        <v>0</v>
      </c>
    </row>
    <row r="167" spans="11:15" x14ac:dyDescent="0.25">
      <c r="K167" s="276">
        <f t="shared" si="14"/>
        <v>0</v>
      </c>
      <c r="L167" s="269">
        <f t="shared" si="15"/>
        <v>0</v>
      </c>
      <c r="M167" s="269">
        <f t="shared" si="16"/>
        <v>0</v>
      </c>
      <c r="N167" s="276">
        <f t="shared" si="17"/>
        <v>0</v>
      </c>
      <c r="O167" s="270">
        <f t="shared" si="13"/>
        <v>0</v>
      </c>
    </row>
    <row r="168" spans="11:15" x14ac:dyDescent="0.25">
      <c r="K168" s="276">
        <f t="shared" si="14"/>
        <v>0</v>
      </c>
      <c r="L168" s="269">
        <f t="shared" si="15"/>
        <v>0</v>
      </c>
      <c r="M168" s="269">
        <f t="shared" si="16"/>
        <v>0</v>
      </c>
      <c r="N168" s="276">
        <f t="shared" si="17"/>
        <v>0</v>
      </c>
      <c r="O168" s="270">
        <f t="shared" si="13"/>
        <v>0</v>
      </c>
    </row>
    <row r="169" spans="11:15" x14ac:dyDescent="0.25">
      <c r="K169" s="276">
        <f t="shared" si="14"/>
        <v>0</v>
      </c>
      <c r="L169" s="269">
        <f t="shared" si="15"/>
        <v>0</v>
      </c>
      <c r="M169" s="269">
        <f t="shared" si="16"/>
        <v>0</v>
      </c>
      <c r="N169" s="276">
        <f t="shared" si="17"/>
        <v>0</v>
      </c>
      <c r="O169" s="270">
        <f t="shared" si="13"/>
        <v>0</v>
      </c>
    </row>
    <row r="170" spans="11:15" x14ac:dyDescent="0.25">
      <c r="K170" s="276">
        <f t="shared" si="14"/>
        <v>0</v>
      </c>
      <c r="L170" s="269">
        <f t="shared" si="15"/>
        <v>0</v>
      </c>
      <c r="M170" s="269">
        <f t="shared" si="16"/>
        <v>0</v>
      </c>
      <c r="N170" s="276">
        <f t="shared" si="17"/>
        <v>0</v>
      </c>
      <c r="O170" s="270">
        <f t="shared" si="13"/>
        <v>0</v>
      </c>
    </row>
    <row r="171" spans="11:15" x14ac:dyDescent="0.25">
      <c r="K171" s="276">
        <f t="shared" si="14"/>
        <v>0</v>
      </c>
      <c r="L171" s="269">
        <f t="shared" si="15"/>
        <v>0</v>
      </c>
      <c r="M171" s="269">
        <f t="shared" si="16"/>
        <v>0</v>
      </c>
      <c r="N171" s="276">
        <f t="shared" si="17"/>
        <v>0</v>
      </c>
      <c r="O171" s="270">
        <f t="shared" si="13"/>
        <v>0</v>
      </c>
    </row>
    <row r="172" spans="11:15" x14ac:dyDescent="0.25">
      <c r="K172" s="276">
        <f t="shared" si="14"/>
        <v>0</v>
      </c>
      <c r="L172" s="269">
        <f t="shared" si="15"/>
        <v>0</v>
      </c>
      <c r="M172" s="269">
        <f t="shared" si="16"/>
        <v>0</v>
      </c>
      <c r="N172" s="276">
        <f t="shared" si="17"/>
        <v>0</v>
      </c>
      <c r="O172" s="270">
        <f t="shared" si="13"/>
        <v>0</v>
      </c>
    </row>
    <row r="173" spans="11:15" x14ac:dyDescent="0.25">
      <c r="K173" s="276">
        <f t="shared" si="14"/>
        <v>0</v>
      </c>
      <c r="L173" s="269">
        <f t="shared" si="15"/>
        <v>0</v>
      </c>
      <c r="M173" s="269">
        <f t="shared" si="16"/>
        <v>0</v>
      </c>
      <c r="N173" s="276">
        <f t="shared" si="17"/>
        <v>0</v>
      </c>
      <c r="O173" s="270">
        <f t="shared" si="13"/>
        <v>0</v>
      </c>
    </row>
    <row r="174" spans="11:15" x14ac:dyDescent="0.25">
      <c r="K174" s="276">
        <f t="shared" si="14"/>
        <v>0</v>
      </c>
      <c r="L174" s="269">
        <f t="shared" si="15"/>
        <v>0</v>
      </c>
      <c r="M174" s="269">
        <f t="shared" si="16"/>
        <v>0</v>
      </c>
      <c r="N174" s="276">
        <f t="shared" si="17"/>
        <v>0</v>
      </c>
      <c r="O174" s="270">
        <f t="shared" si="13"/>
        <v>0</v>
      </c>
    </row>
    <row r="175" spans="11:15" x14ac:dyDescent="0.25">
      <c r="K175" s="276">
        <f t="shared" si="14"/>
        <v>0</v>
      </c>
      <c r="L175" s="269">
        <f t="shared" si="15"/>
        <v>0</v>
      </c>
      <c r="M175" s="269">
        <f t="shared" si="16"/>
        <v>0</v>
      </c>
      <c r="N175" s="276">
        <f t="shared" si="17"/>
        <v>0</v>
      </c>
      <c r="O175" s="270">
        <f t="shared" si="13"/>
        <v>0</v>
      </c>
    </row>
    <row r="176" spans="11:15" x14ac:dyDescent="0.25">
      <c r="K176" s="276">
        <f t="shared" si="14"/>
        <v>0</v>
      </c>
      <c r="L176" s="269">
        <f t="shared" si="15"/>
        <v>0</v>
      </c>
      <c r="M176" s="269">
        <f t="shared" si="16"/>
        <v>0</v>
      </c>
      <c r="N176" s="276">
        <f t="shared" si="17"/>
        <v>0</v>
      </c>
      <c r="O176" s="270">
        <f t="shared" si="13"/>
        <v>0</v>
      </c>
    </row>
    <row r="177" spans="11:15" x14ac:dyDescent="0.25">
      <c r="K177" s="276">
        <f t="shared" si="14"/>
        <v>0</v>
      </c>
      <c r="L177" s="269">
        <f t="shared" si="15"/>
        <v>0</v>
      </c>
      <c r="M177" s="269">
        <f t="shared" si="16"/>
        <v>0</v>
      </c>
      <c r="N177" s="276">
        <f t="shared" si="17"/>
        <v>0</v>
      </c>
      <c r="O177" s="270">
        <f t="shared" si="13"/>
        <v>0</v>
      </c>
    </row>
    <row r="178" spans="11:15" x14ac:dyDescent="0.25">
      <c r="K178" s="276">
        <f t="shared" si="14"/>
        <v>0</v>
      </c>
      <c r="L178" s="269">
        <f t="shared" si="15"/>
        <v>0</v>
      </c>
      <c r="M178" s="269">
        <f t="shared" si="16"/>
        <v>0</v>
      </c>
      <c r="N178" s="276">
        <f t="shared" si="17"/>
        <v>0</v>
      </c>
      <c r="O178" s="270">
        <f t="shared" si="13"/>
        <v>0</v>
      </c>
    </row>
    <row r="179" spans="11:15" x14ac:dyDescent="0.25">
      <c r="K179" s="276">
        <f t="shared" si="14"/>
        <v>0</v>
      </c>
      <c r="L179" s="269">
        <f t="shared" si="15"/>
        <v>0</v>
      </c>
      <c r="M179" s="269">
        <f t="shared" si="16"/>
        <v>0</v>
      </c>
      <c r="N179" s="276">
        <f t="shared" si="17"/>
        <v>0</v>
      </c>
      <c r="O179" s="270">
        <f t="shared" si="13"/>
        <v>0</v>
      </c>
    </row>
    <row r="180" spans="11:15" x14ac:dyDescent="0.25">
      <c r="K180" s="276">
        <f t="shared" si="14"/>
        <v>0</v>
      </c>
      <c r="L180" s="269">
        <f t="shared" si="15"/>
        <v>0</v>
      </c>
      <c r="M180" s="269">
        <f t="shared" si="16"/>
        <v>0</v>
      </c>
      <c r="N180" s="276">
        <f t="shared" si="17"/>
        <v>0</v>
      </c>
      <c r="O180" s="270">
        <f t="shared" si="13"/>
        <v>0</v>
      </c>
    </row>
    <row r="181" spans="11:15" x14ac:dyDescent="0.25">
      <c r="K181" s="276">
        <f t="shared" si="14"/>
        <v>0</v>
      </c>
      <c r="L181" s="269">
        <f t="shared" si="15"/>
        <v>0</v>
      </c>
      <c r="M181" s="269">
        <f t="shared" si="16"/>
        <v>0</v>
      </c>
      <c r="N181" s="276">
        <f t="shared" si="17"/>
        <v>0</v>
      </c>
      <c r="O181" s="270">
        <f t="shared" si="13"/>
        <v>0</v>
      </c>
    </row>
    <row r="182" spans="11:15" x14ac:dyDescent="0.25">
      <c r="K182" s="276">
        <f t="shared" si="14"/>
        <v>0</v>
      </c>
      <c r="L182" s="269">
        <f t="shared" si="15"/>
        <v>0</v>
      </c>
      <c r="M182" s="269">
        <f t="shared" si="16"/>
        <v>0</v>
      </c>
      <c r="N182" s="276">
        <f t="shared" si="17"/>
        <v>0</v>
      </c>
      <c r="O182" s="270">
        <f t="shared" si="13"/>
        <v>0</v>
      </c>
    </row>
    <row r="183" spans="11:15" x14ac:dyDescent="0.25">
      <c r="K183" s="276">
        <f t="shared" si="14"/>
        <v>0</v>
      </c>
      <c r="L183" s="269">
        <f t="shared" si="15"/>
        <v>0</v>
      </c>
      <c r="M183" s="269">
        <f t="shared" si="16"/>
        <v>0</v>
      </c>
      <c r="N183" s="276">
        <f t="shared" si="17"/>
        <v>0</v>
      </c>
      <c r="O183" s="270">
        <f t="shared" si="13"/>
        <v>0</v>
      </c>
    </row>
    <row r="184" spans="11:15" x14ac:dyDescent="0.25">
      <c r="K184" s="276">
        <f t="shared" si="14"/>
        <v>0</v>
      </c>
      <c r="L184" s="269">
        <f t="shared" si="15"/>
        <v>0</v>
      </c>
      <c r="M184" s="269">
        <f t="shared" si="16"/>
        <v>0</v>
      </c>
      <c r="N184" s="276">
        <f t="shared" si="17"/>
        <v>0</v>
      </c>
      <c r="O184" s="270">
        <f t="shared" si="13"/>
        <v>0</v>
      </c>
    </row>
    <row r="185" spans="11:15" x14ac:dyDescent="0.25">
      <c r="K185" s="276">
        <f t="shared" si="14"/>
        <v>0</v>
      </c>
      <c r="L185" s="269">
        <f t="shared" si="15"/>
        <v>0</v>
      </c>
      <c r="M185" s="269">
        <f t="shared" si="16"/>
        <v>0</v>
      </c>
      <c r="N185" s="276">
        <f t="shared" si="17"/>
        <v>0</v>
      </c>
      <c r="O185" s="270">
        <f t="shared" si="13"/>
        <v>0</v>
      </c>
    </row>
    <row r="186" spans="11:15" x14ac:dyDescent="0.25">
      <c r="K186" s="276">
        <f t="shared" si="14"/>
        <v>0</v>
      </c>
      <c r="L186" s="269">
        <f t="shared" si="15"/>
        <v>0</v>
      </c>
      <c r="M186" s="269">
        <f t="shared" si="16"/>
        <v>0</v>
      </c>
      <c r="N186" s="276">
        <f t="shared" si="17"/>
        <v>0</v>
      </c>
      <c r="O186" s="270">
        <f t="shared" si="13"/>
        <v>0</v>
      </c>
    </row>
    <row r="187" spans="11:15" x14ac:dyDescent="0.25">
      <c r="K187" s="276">
        <f t="shared" si="14"/>
        <v>0</v>
      </c>
      <c r="L187" s="269">
        <f t="shared" si="15"/>
        <v>0</v>
      </c>
      <c r="M187" s="269">
        <f t="shared" si="16"/>
        <v>0</v>
      </c>
      <c r="N187" s="276">
        <f t="shared" si="17"/>
        <v>0</v>
      </c>
      <c r="O187" s="270">
        <f t="shared" si="13"/>
        <v>0</v>
      </c>
    </row>
    <row r="188" spans="11:15" x14ac:dyDescent="0.25">
      <c r="K188" s="276">
        <f t="shared" si="14"/>
        <v>0</v>
      </c>
      <c r="L188" s="269">
        <f t="shared" si="15"/>
        <v>0</v>
      </c>
      <c r="M188" s="269">
        <f t="shared" si="16"/>
        <v>0</v>
      </c>
      <c r="N188" s="276">
        <f t="shared" si="17"/>
        <v>0</v>
      </c>
      <c r="O188" s="270">
        <f t="shared" si="13"/>
        <v>0</v>
      </c>
    </row>
    <row r="189" spans="11:15" x14ac:dyDescent="0.25">
      <c r="K189" s="276">
        <f t="shared" si="14"/>
        <v>0</v>
      </c>
      <c r="L189" s="269">
        <f t="shared" si="15"/>
        <v>0</v>
      </c>
      <c r="M189" s="269">
        <f t="shared" si="16"/>
        <v>0</v>
      </c>
      <c r="N189" s="276">
        <f t="shared" si="17"/>
        <v>0</v>
      </c>
      <c r="O189" s="270">
        <f t="shared" si="13"/>
        <v>0</v>
      </c>
    </row>
    <row r="190" spans="11:15" x14ac:dyDescent="0.25">
      <c r="K190" s="276">
        <f t="shared" si="14"/>
        <v>0</v>
      </c>
      <c r="L190" s="269">
        <f t="shared" si="15"/>
        <v>0</v>
      </c>
      <c r="M190" s="269">
        <f t="shared" si="16"/>
        <v>0</v>
      </c>
      <c r="N190" s="276">
        <f t="shared" si="17"/>
        <v>0</v>
      </c>
      <c r="O190" s="270">
        <f t="shared" si="13"/>
        <v>0</v>
      </c>
    </row>
    <row r="191" spans="11:15" x14ac:dyDescent="0.25">
      <c r="K191" s="276">
        <f t="shared" si="14"/>
        <v>0</v>
      </c>
      <c r="L191" s="269">
        <f t="shared" si="15"/>
        <v>0</v>
      </c>
      <c r="M191" s="269">
        <f t="shared" si="16"/>
        <v>0</v>
      </c>
      <c r="N191" s="276">
        <f t="shared" si="17"/>
        <v>0</v>
      </c>
      <c r="O191" s="270">
        <f t="shared" si="13"/>
        <v>0</v>
      </c>
    </row>
    <row r="192" spans="11:15" x14ac:dyDescent="0.25">
      <c r="K192" s="276">
        <f t="shared" si="14"/>
        <v>0</v>
      </c>
      <c r="L192" s="269">
        <f t="shared" si="15"/>
        <v>0</v>
      </c>
      <c r="M192" s="269">
        <f t="shared" si="16"/>
        <v>0</v>
      </c>
      <c r="N192" s="276">
        <f t="shared" si="17"/>
        <v>0</v>
      </c>
      <c r="O192" s="270">
        <f t="shared" si="13"/>
        <v>0</v>
      </c>
    </row>
    <row r="193" spans="11:15" x14ac:dyDescent="0.25">
      <c r="K193" s="276">
        <f t="shared" si="14"/>
        <v>0</v>
      </c>
      <c r="L193" s="269">
        <f t="shared" si="15"/>
        <v>0</v>
      </c>
      <c r="M193" s="269">
        <f t="shared" si="16"/>
        <v>0</v>
      </c>
      <c r="N193" s="276">
        <f t="shared" si="17"/>
        <v>0</v>
      </c>
      <c r="O193" s="270">
        <f t="shared" si="13"/>
        <v>0</v>
      </c>
    </row>
    <row r="194" spans="11:15" x14ac:dyDescent="0.25">
      <c r="K194" s="276">
        <f t="shared" si="14"/>
        <v>0</v>
      </c>
      <c r="L194" s="269">
        <f t="shared" si="15"/>
        <v>0</v>
      </c>
      <c r="M194" s="269">
        <f t="shared" si="16"/>
        <v>0</v>
      </c>
      <c r="N194" s="276">
        <f t="shared" si="17"/>
        <v>0</v>
      </c>
      <c r="O194" s="270">
        <f t="shared" si="13"/>
        <v>0</v>
      </c>
    </row>
    <row r="195" spans="11:15" x14ac:dyDescent="0.25">
      <c r="K195" s="276">
        <f t="shared" si="14"/>
        <v>0</v>
      </c>
      <c r="L195" s="269">
        <f t="shared" si="15"/>
        <v>0</v>
      </c>
      <c r="M195" s="269">
        <f t="shared" si="16"/>
        <v>0</v>
      </c>
      <c r="N195" s="276">
        <f t="shared" si="17"/>
        <v>0</v>
      </c>
      <c r="O195" s="270">
        <f t="shared" si="13"/>
        <v>0</v>
      </c>
    </row>
    <row r="196" spans="11:15" x14ac:dyDescent="0.25">
      <c r="K196" s="276">
        <f t="shared" si="14"/>
        <v>0</v>
      </c>
      <c r="L196" s="269">
        <f t="shared" si="15"/>
        <v>0</v>
      </c>
      <c r="M196" s="269">
        <f t="shared" si="16"/>
        <v>0</v>
      </c>
      <c r="N196" s="276">
        <f t="shared" si="17"/>
        <v>0</v>
      </c>
      <c r="O196" s="270">
        <f t="shared" si="13"/>
        <v>0</v>
      </c>
    </row>
    <row r="197" spans="11:15" x14ac:dyDescent="0.25">
      <c r="K197" s="276">
        <f t="shared" si="14"/>
        <v>0</v>
      </c>
      <c r="L197" s="269">
        <f t="shared" si="15"/>
        <v>0</v>
      </c>
      <c r="M197" s="269">
        <f t="shared" si="16"/>
        <v>0</v>
      </c>
      <c r="N197" s="276">
        <f t="shared" si="17"/>
        <v>0</v>
      </c>
      <c r="O197" s="270">
        <f t="shared" si="13"/>
        <v>0</v>
      </c>
    </row>
    <row r="198" spans="11:15" x14ac:dyDescent="0.25">
      <c r="K198" s="276">
        <f t="shared" si="14"/>
        <v>0</v>
      </c>
      <c r="L198" s="269">
        <f t="shared" si="15"/>
        <v>0</v>
      </c>
      <c r="M198" s="269">
        <f t="shared" si="16"/>
        <v>0</v>
      </c>
      <c r="N198" s="276">
        <f t="shared" si="17"/>
        <v>0</v>
      </c>
      <c r="O198" s="270">
        <f t="shared" si="13"/>
        <v>0</v>
      </c>
    </row>
    <row r="199" spans="11:15" x14ac:dyDescent="0.25">
      <c r="K199" s="276">
        <f t="shared" si="14"/>
        <v>0</v>
      </c>
      <c r="L199" s="269">
        <f t="shared" si="15"/>
        <v>0</v>
      </c>
      <c r="M199" s="269">
        <f t="shared" si="16"/>
        <v>0</v>
      </c>
      <c r="N199" s="276">
        <f t="shared" si="17"/>
        <v>0</v>
      </c>
      <c r="O199" s="270">
        <f t="shared" si="13"/>
        <v>0</v>
      </c>
    </row>
    <row r="200" spans="11:15" x14ac:dyDescent="0.25">
      <c r="K200" s="276">
        <f t="shared" si="14"/>
        <v>0</v>
      </c>
      <c r="L200" s="269">
        <f t="shared" si="15"/>
        <v>0</v>
      </c>
      <c r="M200" s="269">
        <f t="shared" si="16"/>
        <v>0</v>
      </c>
      <c r="N200" s="276">
        <f t="shared" si="17"/>
        <v>0</v>
      </c>
      <c r="O200" s="270">
        <f t="shared" si="13"/>
        <v>0</v>
      </c>
    </row>
    <row r="201" spans="11:15" x14ac:dyDescent="0.25">
      <c r="K201" s="276">
        <f t="shared" si="14"/>
        <v>0</v>
      </c>
      <c r="L201" s="269">
        <f t="shared" si="15"/>
        <v>0</v>
      </c>
      <c r="M201" s="269">
        <f t="shared" si="16"/>
        <v>0</v>
      </c>
      <c r="N201" s="276">
        <f t="shared" si="17"/>
        <v>0</v>
      </c>
      <c r="O201" s="270">
        <f t="shared" si="13"/>
        <v>0</v>
      </c>
    </row>
    <row r="202" spans="11:15" x14ac:dyDescent="0.25">
      <c r="K202" s="276">
        <f t="shared" si="14"/>
        <v>0</v>
      </c>
      <c r="L202" s="269">
        <f t="shared" si="15"/>
        <v>0</v>
      </c>
      <c r="M202" s="269">
        <f t="shared" si="16"/>
        <v>0</v>
      </c>
      <c r="N202" s="276">
        <f t="shared" si="17"/>
        <v>0</v>
      </c>
      <c r="O202" s="270">
        <f t="shared" si="13"/>
        <v>0</v>
      </c>
    </row>
    <row r="203" spans="11:15" x14ac:dyDescent="0.25">
      <c r="K203" s="276">
        <f t="shared" si="14"/>
        <v>0</v>
      </c>
      <c r="L203" s="269">
        <f t="shared" si="15"/>
        <v>0</v>
      </c>
      <c r="M203" s="269">
        <f t="shared" si="16"/>
        <v>0</v>
      </c>
      <c r="N203" s="276">
        <f t="shared" si="17"/>
        <v>0</v>
      </c>
      <c r="O203" s="270">
        <f t="shared" si="13"/>
        <v>0</v>
      </c>
    </row>
    <row r="204" spans="11:15" x14ac:dyDescent="0.25">
      <c r="K204" s="276">
        <f t="shared" si="14"/>
        <v>0</v>
      </c>
      <c r="L204" s="269">
        <f t="shared" si="15"/>
        <v>0</v>
      </c>
      <c r="M204" s="269">
        <f t="shared" si="16"/>
        <v>0</v>
      </c>
      <c r="N204" s="276">
        <f t="shared" si="17"/>
        <v>0</v>
      </c>
      <c r="O204" s="270">
        <f t="shared" si="13"/>
        <v>0</v>
      </c>
    </row>
    <row r="205" spans="11:15" x14ac:dyDescent="0.25">
      <c r="K205" s="276">
        <f t="shared" si="14"/>
        <v>0</v>
      </c>
      <c r="L205" s="269">
        <f t="shared" si="15"/>
        <v>0</v>
      </c>
      <c r="M205" s="269">
        <f t="shared" si="16"/>
        <v>0</v>
      </c>
      <c r="N205" s="276">
        <f t="shared" si="17"/>
        <v>0</v>
      </c>
      <c r="O205" s="270">
        <f t="shared" si="13"/>
        <v>0</v>
      </c>
    </row>
    <row r="206" spans="11:15" x14ac:dyDescent="0.25">
      <c r="K206" s="276">
        <f t="shared" si="14"/>
        <v>0</v>
      </c>
      <c r="L206" s="269">
        <f t="shared" si="15"/>
        <v>0</v>
      </c>
      <c r="M206" s="269">
        <f t="shared" si="16"/>
        <v>0</v>
      </c>
      <c r="N206" s="276">
        <f t="shared" si="17"/>
        <v>0</v>
      </c>
      <c r="O206" s="270">
        <f t="shared" ref="O206:O269" si="18">SUM(F206:I206)</f>
        <v>0</v>
      </c>
    </row>
    <row r="207" spans="11:15" x14ac:dyDescent="0.25">
      <c r="K207" s="276">
        <f t="shared" si="14"/>
        <v>0</v>
      </c>
      <c r="L207" s="269">
        <f t="shared" si="15"/>
        <v>0</v>
      </c>
      <c r="M207" s="269">
        <f t="shared" si="16"/>
        <v>0</v>
      </c>
      <c r="N207" s="276">
        <f t="shared" si="17"/>
        <v>0</v>
      </c>
      <c r="O207" s="270">
        <f t="shared" si="18"/>
        <v>0</v>
      </c>
    </row>
    <row r="208" spans="11:15" x14ac:dyDescent="0.25">
      <c r="K208" s="276">
        <f t="shared" ref="K208:K271" si="19">J208-C208</f>
        <v>0</v>
      </c>
      <c r="L208" s="269">
        <f t="shared" ref="L208:L271" si="20">A208</f>
        <v>0</v>
      </c>
      <c r="M208" s="269">
        <f t="shared" ref="M208:M271" si="21">B208</f>
        <v>0</v>
      </c>
      <c r="N208" s="276">
        <f t="shared" ref="N208:N271" si="22">J208</f>
        <v>0</v>
      </c>
      <c r="O208" s="270">
        <f t="shared" si="18"/>
        <v>0</v>
      </c>
    </row>
    <row r="209" spans="11:15" x14ac:dyDescent="0.25">
      <c r="K209" s="276">
        <f t="shared" si="19"/>
        <v>0</v>
      </c>
      <c r="L209" s="269">
        <f t="shared" si="20"/>
        <v>0</v>
      </c>
      <c r="M209" s="269">
        <f t="shared" si="21"/>
        <v>0</v>
      </c>
      <c r="N209" s="276">
        <f t="shared" si="22"/>
        <v>0</v>
      </c>
      <c r="O209" s="270">
        <f t="shared" si="18"/>
        <v>0</v>
      </c>
    </row>
    <row r="210" spans="11:15" x14ac:dyDescent="0.25">
      <c r="K210" s="276">
        <f t="shared" si="19"/>
        <v>0</v>
      </c>
      <c r="L210" s="269">
        <f t="shared" si="20"/>
        <v>0</v>
      </c>
      <c r="M210" s="269">
        <f t="shared" si="21"/>
        <v>0</v>
      </c>
      <c r="N210" s="276">
        <f t="shared" si="22"/>
        <v>0</v>
      </c>
      <c r="O210" s="270">
        <f t="shared" si="18"/>
        <v>0</v>
      </c>
    </row>
    <row r="211" spans="11:15" x14ac:dyDescent="0.25">
      <c r="K211" s="276">
        <f t="shared" si="19"/>
        <v>0</v>
      </c>
      <c r="L211" s="269">
        <f t="shared" si="20"/>
        <v>0</v>
      </c>
      <c r="M211" s="269">
        <f t="shared" si="21"/>
        <v>0</v>
      </c>
      <c r="N211" s="276">
        <f t="shared" si="22"/>
        <v>0</v>
      </c>
      <c r="O211" s="270">
        <f t="shared" si="18"/>
        <v>0</v>
      </c>
    </row>
    <row r="212" spans="11:15" x14ac:dyDescent="0.25">
      <c r="K212" s="276">
        <f t="shared" si="19"/>
        <v>0</v>
      </c>
      <c r="L212" s="269">
        <f t="shared" si="20"/>
        <v>0</v>
      </c>
      <c r="M212" s="269">
        <f t="shared" si="21"/>
        <v>0</v>
      </c>
      <c r="N212" s="276">
        <f t="shared" si="22"/>
        <v>0</v>
      </c>
      <c r="O212" s="270">
        <f t="shared" si="18"/>
        <v>0</v>
      </c>
    </row>
    <row r="213" spans="11:15" x14ac:dyDescent="0.25">
      <c r="K213" s="276">
        <f t="shared" si="19"/>
        <v>0</v>
      </c>
      <c r="L213" s="269">
        <f t="shared" si="20"/>
        <v>0</v>
      </c>
      <c r="M213" s="269">
        <f t="shared" si="21"/>
        <v>0</v>
      </c>
      <c r="N213" s="276">
        <f t="shared" si="22"/>
        <v>0</v>
      </c>
      <c r="O213" s="270">
        <f t="shared" si="18"/>
        <v>0</v>
      </c>
    </row>
    <row r="214" spans="11:15" x14ac:dyDescent="0.25">
      <c r="K214" s="276">
        <f t="shared" si="19"/>
        <v>0</v>
      </c>
      <c r="L214" s="269">
        <f t="shared" si="20"/>
        <v>0</v>
      </c>
      <c r="M214" s="269">
        <f t="shared" si="21"/>
        <v>0</v>
      </c>
      <c r="N214" s="276">
        <f t="shared" si="22"/>
        <v>0</v>
      </c>
      <c r="O214" s="270">
        <f t="shared" si="18"/>
        <v>0</v>
      </c>
    </row>
    <row r="215" spans="11:15" x14ac:dyDescent="0.25">
      <c r="K215" s="276">
        <f t="shared" si="19"/>
        <v>0</v>
      </c>
      <c r="L215" s="269">
        <f t="shared" si="20"/>
        <v>0</v>
      </c>
      <c r="M215" s="269">
        <f t="shared" si="21"/>
        <v>0</v>
      </c>
      <c r="N215" s="276">
        <f t="shared" si="22"/>
        <v>0</v>
      </c>
      <c r="O215" s="270">
        <f t="shared" si="18"/>
        <v>0</v>
      </c>
    </row>
    <row r="216" spans="11:15" x14ac:dyDescent="0.25">
      <c r="K216" s="276">
        <f t="shared" si="19"/>
        <v>0</v>
      </c>
      <c r="L216" s="269">
        <f t="shared" si="20"/>
        <v>0</v>
      </c>
      <c r="M216" s="269">
        <f t="shared" si="21"/>
        <v>0</v>
      </c>
      <c r="N216" s="276">
        <f t="shared" si="22"/>
        <v>0</v>
      </c>
      <c r="O216" s="270">
        <f t="shared" si="18"/>
        <v>0</v>
      </c>
    </row>
    <row r="217" spans="11:15" x14ac:dyDescent="0.25">
      <c r="K217" s="276">
        <f t="shared" si="19"/>
        <v>0</v>
      </c>
      <c r="L217" s="269">
        <f t="shared" si="20"/>
        <v>0</v>
      </c>
      <c r="M217" s="269">
        <f t="shared" si="21"/>
        <v>0</v>
      </c>
      <c r="N217" s="276">
        <f t="shared" si="22"/>
        <v>0</v>
      </c>
      <c r="O217" s="270">
        <f t="shared" si="18"/>
        <v>0</v>
      </c>
    </row>
    <row r="218" spans="11:15" x14ac:dyDescent="0.25">
      <c r="K218" s="276">
        <f t="shared" si="19"/>
        <v>0</v>
      </c>
      <c r="L218" s="269">
        <f t="shared" si="20"/>
        <v>0</v>
      </c>
      <c r="M218" s="269">
        <f t="shared" si="21"/>
        <v>0</v>
      </c>
      <c r="N218" s="276">
        <f t="shared" si="22"/>
        <v>0</v>
      </c>
      <c r="O218" s="270">
        <f t="shared" si="18"/>
        <v>0</v>
      </c>
    </row>
    <row r="219" spans="11:15" x14ac:dyDescent="0.25">
      <c r="K219" s="276">
        <f t="shared" si="19"/>
        <v>0</v>
      </c>
      <c r="L219" s="269">
        <f t="shared" si="20"/>
        <v>0</v>
      </c>
      <c r="M219" s="269">
        <f t="shared" si="21"/>
        <v>0</v>
      </c>
      <c r="N219" s="276">
        <f t="shared" si="22"/>
        <v>0</v>
      </c>
      <c r="O219" s="270">
        <f t="shared" si="18"/>
        <v>0</v>
      </c>
    </row>
    <row r="220" spans="11:15" x14ac:dyDescent="0.25">
      <c r="K220" s="276">
        <f t="shared" si="19"/>
        <v>0</v>
      </c>
      <c r="L220" s="269">
        <f t="shared" si="20"/>
        <v>0</v>
      </c>
      <c r="M220" s="269">
        <f t="shared" si="21"/>
        <v>0</v>
      </c>
      <c r="N220" s="276">
        <f t="shared" si="22"/>
        <v>0</v>
      </c>
      <c r="O220" s="270">
        <f t="shared" si="18"/>
        <v>0</v>
      </c>
    </row>
    <row r="221" spans="11:15" x14ac:dyDescent="0.25">
      <c r="K221" s="276">
        <f t="shared" si="19"/>
        <v>0</v>
      </c>
      <c r="L221" s="269">
        <f t="shared" si="20"/>
        <v>0</v>
      </c>
      <c r="M221" s="269">
        <f t="shared" si="21"/>
        <v>0</v>
      </c>
      <c r="N221" s="276">
        <f t="shared" si="22"/>
        <v>0</v>
      </c>
      <c r="O221" s="270">
        <f t="shared" si="18"/>
        <v>0</v>
      </c>
    </row>
    <row r="222" spans="11:15" x14ac:dyDescent="0.25">
      <c r="K222" s="276">
        <f t="shared" si="19"/>
        <v>0</v>
      </c>
      <c r="L222" s="269">
        <f t="shared" si="20"/>
        <v>0</v>
      </c>
      <c r="M222" s="269">
        <f t="shared" si="21"/>
        <v>0</v>
      </c>
      <c r="N222" s="276">
        <f t="shared" si="22"/>
        <v>0</v>
      </c>
      <c r="O222" s="270">
        <f t="shared" si="18"/>
        <v>0</v>
      </c>
    </row>
    <row r="223" spans="11:15" x14ac:dyDescent="0.25">
      <c r="K223" s="276">
        <f t="shared" si="19"/>
        <v>0</v>
      </c>
      <c r="L223" s="269">
        <f t="shared" si="20"/>
        <v>0</v>
      </c>
      <c r="M223" s="269">
        <f t="shared" si="21"/>
        <v>0</v>
      </c>
      <c r="N223" s="276">
        <f t="shared" si="22"/>
        <v>0</v>
      </c>
      <c r="O223" s="270">
        <f t="shared" si="18"/>
        <v>0</v>
      </c>
    </row>
    <row r="224" spans="11:15" x14ac:dyDescent="0.25">
      <c r="K224" s="276">
        <f t="shared" si="19"/>
        <v>0</v>
      </c>
      <c r="L224" s="269">
        <f t="shared" si="20"/>
        <v>0</v>
      </c>
      <c r="M224" s="269">
        <f t="shared" si="21"/>
        <v>0</v>
      </c>
      <c r="N224" s="276">
        <f t="shared" si="22"/>
        <v>0</v>
      </c>
      <c r="O224" s="270">
        <f t="shared" si="18"/>
        <v>0</v>
      </c>
    </row>
    <row r="225" spans="11:15" x14ac:dyDescent="0.25">
      <c r="K225" s="276">
        <f t="shared" si="19"/>
        <v>0</v>
      </c>
      <c r="L225" s="269">
        <f t="shared" si="20"/>
        <v>0</v>
      </c>
      <c r="M225" s="269">
        <f t="shared" si="21"/>
        <v>0</v>
      </c>
      <c r="N225" s="276">
        <f t="shared" si="22"/>
        <v>0</v>
      </c>
      <c r="O225" s="270">
        <f t="shared" si="18"/>
        <v>0</v>
      </c>
    </row>
    <row r="226" spans="11:15" x14ac:dyDescent="0.25">
      <c r="K226" s="276">
        <f t="shared" si="19"/>
        <v>0</v>
      </c>
      <c r="L226" s="269">
        <f t="shared" si="20"/>
        <v>0</v>
      </c>
      <c r="M226" s="269">
        <f t="shared" si="21"/>
        <v>0</v>
      </c>
      <c r="N226" s="276">
        <f t="shared" si="22"/>
        <v>0</v>
      </c>
      <c r="O226" s="270">
        <f t="shared" si="18"/>
        <v>0</v>
      </c>
    </row>
    <row r="227" spans="11:15" x14ac:dyDescent="0.25">
      <c r="K227" s="276">
        <f t="shared" si="19"/>
        <v>0</v>
      </c>
      <c r="L227" s="269">
        <f t="shared" si="20"/>
        <v>0</v>
      </c>
      <c r="M227" s="269">
        <f t="shared" si="21"/>
        <v>0</v>
      </c>
      <c r="N227" s="276">
        <f t="shared" si="22"/>
        <v>0</v>
      </c>
      <c r="O227" s="270">
        <f t="shared" si="18"/>
        <v>0</v>
      </c>
    </row>
    <row r="228" spans="11:15" x14ac:dyDescent="0.25">
      <c r="K228" s="276">
        <f t="shared" si="19"/>
        <v>0</v>
      </c>
      <c r="L228" s="269">
        <f t="shared" si="20"/>
        <v>0</v>
      </c>
      <c r="M228" s="269">
        <f t="shared" si="21"/>
        <v>0</v>
      </c>
      <c r="N228" s="276">
        <f t="shared" si="22"/>
        <v>0</v>
      </c>
      <c r="O228" s="270">
        <f t="shared" si="18"/>
        <v>0</v>
      </c>
    </row>
    <row r="229" spans="11:15" x14ac:dyDescent="0.25">
      <c r="K229" s="276">
        <f t="shared" si="19"/>
        <v>0</v>
      </c>
      <c r="L229" s="269">
        <f t="shared" si="20"/>
        <v>0</v>
      </c>
      <c r="M229" s="269">
        <f t="shared" si="21"/>
        <v>0</v>
      </c>
      <c r="N229" s="276">
        <f t="shared" si="22"/>
        <v>0</v>
      </c>
      <c r="O229" s="270">
        <f t="shared" si="18"/>
        <v>0</v>
      </c>
    </row>
    <row r="230" spans="11:15" x14ac:dyDescent="0.25">
      <c r="K230" s="276">
        <f t="shared" si="19"/>
        <v>0</v>
      </c>
      <c r="L230" s="269">
        <f t="shared" si="20"/>
        <v>0</v>
      </c>
      <c r="M230" s="269">
        <f t="shared" si="21"/>
        <v>0</v>
      </c>
      <c r="N230" s="276">
        <f t="shared" si="22"/>
        <v>0</v>
      </c>
      <c r="O230" s="270">
        <f t="shared" si="18"/>
        <v>0</v>
      </c>
    </row>
    <row r="231" spans="11:15" x14ac:dyDescent="0.25">
      <c r="K231" s="276">
        <f t="shared" si="19"/>
        <v>0</v>
      </c>
      <c r="L231" s="269">
        <f t="shared" si="20"/>
        <v>0</v>
      </c>
      <c r="M231" s="269">
        <f t="shared" si="21"/>
        <v>0</v>
      </c>
      <c r="N231" s="276">
        <f t="shared" si="22"/>
        <v>0</v>
      </c>
      <c r="O231" s="270">
        <f t="shared" si="18"/>
        <v>0</v>
      </c>
    </row>
    <row r="232" spans="11:15" x14ac:dyDescent="0.25">
      <c r="K232" s="276">
        <f t="shared" si="19"/>
        <v>0</v>
      </c>
      <c r="L232" s="269">
        <f t="shared" si="20"/>
        <v>0</v>
      </c>
      <c r="M232" s="269">
        <f t="shared" si="21"/>
        <v>0</v>
      </c>
      <c r="N232" s="276">
        <f t="shared" si="22"/>
        <v>0</v>
      </c>
      <c r="O232" s="270">
        <f t="shared" si="18"/>
        <v>0</v>
      </c>
    </row>
    <row r="233" spans="11:15" x14ac:dyDescent="0.25">
      <c r="K233" s="276">
        <f t="shared" si="19"/>
        <v>0</v>
      </c>
      <c r="L233" s="269">
        <f t="shared" si="20"/>
        <v>0</v>
      </c>
      <c r="M233" s="269">
        <f t="shared" si="21"/>
        <v>0</v>
      </c>
      <c r="N233" s="276">
        <f t="shared" si="22"/>
        <v>0</v>
      </c>
      <c r="O233" s="270">
        <f t="shared" si="18"/>
        <v>0</v>
      </c>
    </row>
    <row r="234" spans="11:15" x14ac:dyDescent="0.25">
      <c r="K234" s="276">
        <f t="shared" si="19"/>
        <v>0</v>
      </c>
      <c r="L234" s="269">
        <f t="shared" si="20"/>
        <v>0</v>
      </c>
      <c r="M234" s="269">
        <f t="shared" si="21"/>
        <v>0</v>
      </c>
      <c r="N234" s="276">
        <f t="shared" si="22"/>
        <v>0</v>
      </c>
      <c r="O234" s="270">
        <f t="shared" si="18"/>
        <v>0</v>
      </c>
    </row>
    <row r="235" spans="11:15" x14ac:dyDescent="0.25">
      <c r="K235" s="276">
        <f t="shared" si="19"/>
        <v>0</v>
      </c>
      <c r="L235" s="269">
        <f t="shared" si="20"/>
        <v>0</v>
      </c>
      <c r="M235" s="269">
        <f t="shared" si="21"/>
        <v>0</v>
      </c>
      <c r="N235" s="276">
        <f t="shared" si="22"/>
        <v>0</v>
      </c>
      <c r="O235" s="270">
        <f t="shared" si="18"/>
        <v>0</v>
      </c>
    </row>
    <row r="236" spans="11:15" x14ac:dyDescent="0.25">
      <c r="K236" s="276">
        <f t="shared" si="19"/>
        <v>0</v>
      </c>
      <c r="L236" s="269">
        <f t="shared" si="20"/>
        <v>0</v>
      </c>
      <c r="M236" s="269">
        <f t="shared" si="21"/>
        <v>0</v>
      </c>
      <c r="N236" s="276">
        <f t="shared" si="22"/>
        <v>0</v>
      </c>
      <c r="O236" s="270">
        <f t="shared" si="18"/>
        <v>0</v>
      </c>
    </row>
    <row r="237" spans="11:15" x14ac:dyDescent="0.25">
      <c r="K237" s="276">
        <f t="shared" si="19"/>
        <v>0</v>
      </c>
      <c r="L237" s="269">
        <f t="shared" si="20"/>
        <v>0</v>
      </c>
      <c r="M237" s="269">
        <f t="shared" si="21"/>
        <v>0</v>
      </c>
      <c r="N237" s="276">
        <f t="shared" si="22"/>
        <v>0</v>
      </c>
      <c r="O237" s="270">
        <f t="shared" si="18"/>
        <v>0</v>
      </c>
    </row>
    <row r="238" spans="11:15" x14ac:dyDescent="0.25">
      <c r="K238" s="276">
        <f t="shared" si="19"/>
        <v>0</v>
      </c>
      <c r="L238" s="269">
        <f t="shared" si="20"/>
        <v>0</v>
      </c>
      <c r="M238" s="269">
        <f t="shared" si="21"/>
        <v>0</v>
      </c>
      <c r="N238" s="276">
        <f t="shared" si="22"/>
        <v>0</v>
      </c>
      <c r="O238" s="270">
        <f t="shared" si="18"/>
        <v>0</v>
      </c>
    </row>
    <row r="239" spans="11:15" x14ac:dyDescent="0.25">
      <c r="K239" s="276">
        <f t="shared" si="19"/>
        <v>0</v>
      </c>
      <c r="L239" s="269">
        <f t="shared" si="20"/>
        <v>0</v>
      </c>
      <c r="M239" s="269">
        <f t="shared" si="21"/>
        <v>0</v>
      </c>
      <c r="N239" s="276">
        <f t="shared" si="22"/>
        <v>0</v>
      </c>
      <c r="O239" s="270">
        <f t="shared" si="18"/>
        <v>0</v>
      </c>
    </row>
    <row r="240" spans="11:15" x14ac:dyDescent="0.25">
      <c r="K240" s="276">
        <f t="shared" si="19"/>
        <v>0</v>
      </c>
      <c r="L240" s="269">
        <f t="shared" si="20"/>
        <v>0</v>
      </c>
      <c r="M240" s="269">
        <f t="shared" si="21"/>
        <v>0</v>
      </c>
      <c r="N240" s="276">
        <f t="shared" si="22"/>
        <v>0</v>
      </c>
      <c r="O240" s="270">
        <f t="shared" si="18"/>
        <v>0</v>
      </c>
    </row>
    <row r="241" spans="11:15" x14ac:dyDescent="0.25">
      <c r="K241" s="276">
        <f t="shared" si="19"/>
        <v>0</v>
      </c>
      <c r="L241" s="269">
        <f t="shared" si="20"/>
        <v>0</v>
      </c>
      <c r="M241" s="269">
        <f t="shared" si="21"/>
        <v>0</v>
      </c>
      <c r="N241" s="276">
        <f t="shared" si="22"/>
        <v>0</v>
      </c>
      <c r="O241" s="270">
        <f t="shared" si="18"/>
        <v>0</v>
      </c>
    </row>
    <row r="242" spans="11:15" x14ac:dyDescent="0.25">
      <c r="K242" s="276">
        <f t="shared" si="19"/>
        <v>0</v>
      </c>
      <c r="L242" s="269">
        <f t="shared" si="20"/>
        <v>0</v>
      </c>
      <c r="M242" s="269">
        <f t="shared" si="21"/>
        <v>0</v>
      </c>
      <c r="N242" s="276">
        <f t="shared" si="22"/>
        <v>0</v>
      </c>
      <c r="O242" s="270">
        <f t="shared" si="18"/>
        <v>0</v>
      </c>
    </row>
    <row r="243" spans="11:15" x14ac:dyDescent="0.25">
      <c r="K243" s="276">
        <f t="shared" si="19"/>
        <v>0</v>
      </c>
      <c r="L243" s="269">
        <f t="shared" si="20"/>
        <v>0</v>
      </c>
      <c r="M243" s="269">
        <f t="shared" si="21"/>
        <v>0</v>
      </c>
      <c r="N243" s="276">
        <f t="shared" si="22"/>
        <v>0</v>
      </c>
      <c r="O243" s="270">
        <f t="shared" si="18"/>
        <v>0</v>
      </c>
    </row>
    <row r="244" spans="11:15" x14ac:dyDescent="0.25">
      <c r="K244" s="276">
        <f t="shared" si="19"/>
        <v>0</v>
      </c>
      <c r="L244" s="269">
        <f t="shared" si="20"/>
        <v>0</v>
      </c>
      <c r="M244" s="269">
        <f t="shared" si="21"/>
        <v>0</v>
      </c>
      <c r="N244" s="276">
        <f t="shared" si="22"/>
        <v>0</v>
      </c>
      <c r="O244" s="270">
        <f t="shared" si="18"/>
        <v>0</v>
      </c>
    </row>
    <row r="245" spans="11:15" x14ac:dyDescent="0.25">
      <c r="K245" s="276">
        <f t="shared" si="19"/>
        <v>0</v>
      </c>
      <c r="L245" s="269">
        <f t="shared" si="20"/>
        <v>0</v>
      </c>
      <c r="M245" s="269">
        <f t="shared" si="21"/>
        <v>0</v>
      </c>
      <c r="N245" s="276">
        <f t="shared" si="22"/>
        <v>0</v>
      </c>
      <c r="O245" s="270">
        <f t="shared" si="18"/>
        <v>0</v>
      </c>
    </row>
    <row r="246" spans="11:15" x14ac:dyDescent="0.25">
      <c r="K246" s="276">
        <f t="shared" si="19"/>
        <v>0</v>
      </c>
      <c r="L246" s="269">
        <f t="shared" si="20"/>
        <v>0</v>
      </c>
      <c r="M246" s="269">
        <f t="shared" si="21"/>
        <v>0</v>
      </c>
      <c r="N246" s="276">
        <f t="shared" si="22"/>
        <v>0</v>
      </c>
      <c r="O246" s="270">
        <f t="shared" si="18"/>
        <v>0</v>
      </c>
    </row>
    <row r="247" spans="11:15" x14ac:dyDescent="0.25">
      <c r="K247" s="276">
        <f t="shared" si="19"/>
        <v>0</v>
      </c>
      <c r="L247" s="269">
        <f t="shared" si="20"/>
        <v>0</v>
      </c>
      <c r="M247" s="269">
        <f t="shared" si="21"/>
        <v>0</v>
      </c>
      <c r="N247" s="276">
        <f t="shared" si="22"/>
        <v>0</v>
      </c>
      <c r="O247" s="270">
        <f t="shared" si="18"/>
        <v>0</v>
      </c>
    </row>
    <row r="248" spans="11:15" x14ac:dyDescent="0.25">
      <c r="K248" s="276">
        <f t="shared" si="19"/>
        <v>0</v>
      </c>
      <c r="L248" s="269">
        <f t="shared" si="20"/>
        <v>0</v>
      </c>
      <c r="M248" s="269">
        <f t="shared" si="21"/>
        <v>0</v>
      </c>
      <c r="N248" s="276">
        <f t="shared" si="22"/>
        <v>0</v>
      </c>
      <c r="O248" s="270">
        <f t="shared" si="18"/>
        <v>0</v>
      </c>
    </row>
    <row r="249" spans="11:15" x14ac:dyDescent="0.25">
      <c r="K249" s="276">
        <f t="shared" si="19"/>
        <v>0</v>
      </c>
      <c r="L249" s="269">
        <f t="shared" si="20"/>
        <v>0</v>
      </c>
      <c r="M249" s="269">
        <f t="shared" si="21"/>
        <v>0</v>
      </c>
      <c r="N249" s="276">
        <f t="shared" si="22"/>
        <v>0</v>
      </c>
      <c r="O249" s="270">
        <f t="shared" si="18"/>
        <v>0</v>
      </c>
    </row>
    <row r="250" spans="11:15" x14ac:dyDescent="0.25">
      <c r="K250" s="276">
        <f t="shared" si="19"/>
        <v>0</v>
      </c>
      <c r="L250" s="269">
        <f t="shared" si="20"/>
        <v>0</v>
      </c>
      <c r="M250" s="269">
        <f t="shared" si="21"/>
        <v>0</v>
      </c>
      <c r="N250" s="276">
        <f t="shared" si="22"/>
        <v>0</v>
      </c>
      <c r="O250" s="270">
        <f t="shared" si="18"/>
        <v>0</v>
      </c>
    </row>
    <row r="251" spans="11:15" x14ac:dyDescent="0.25">
      <c r="K251" s="276">
        <f t="shared" si="19"/>
        <v>0</v>
      </c>
      <c r="L251" s="269">
        <f t="shared" si="20"/>
        <v>0</v>
      </c>
      <c r="M251" s="269">
        <f t="shared" si="21"/>
        <v>0</v>
      </c>
      <c r="N251" s="276">
        <f t="shared" si="22"/>
        <v>0</v>
      </c>
      <c r="O251" s="270">
        <f t="shared" si="18"/>
        <v>0</v>
      </c>
    </row>
    <row r="252" spans="11:15" x14ac:dyDescent="0.25">
      <c r="K252" s="276">
        <f t="shared" si="19"/>
        <v>0</v>
      </c>
      <c r="L252" s="269">
        <f t="shared" si="20"/>
        <v>0</v>
      </c>
      <c r="M252" s="269">
        <f t="shared" si="21"/>
        <v>0</v>
      </c>
      <c r="N252" s="276">
        <f t="shared" si="22"/>
        <v>0</v>
      </c>
      <c r="O252" s="270">
        <f t="shared" si="18"/>
        <v>0</v>
      </c>
    </row>
    <row r="253" spans="11:15" x14ac:dyDescent="0.25">
      <c r="K253" s="276">
        <f t="shared" si="19"/>
        <v>0</v>
      </c>
      <c r="L253" s="269">
        <f t="shared" si="20"/>
        <v>0</v>
      </c>
      <c r="M253" s="269">
        <f t="shared" si="21"/>
        <v>0</v>
      </c>
      <c r="N253" s="276">
        <f t="shared" si="22"/>
        <v>0</v>
      </c>
      <c r="O253" s="270">
        <f t="shared" si="18"/>
        <v>0</v>
      </c>
    </row>
    <row r="254" spans="11:15" x14ac:dyDescent="0.25">
      <c r="K254" s="276">
        <f t="shared" si="19"/>
        <v>0</v>
      </c>
      <c r="L254" s="269">
        <f t="shared" si="20"/>
        <v>0</v>
      </c>
      <c r="M254" s="269">
        <f t="shared" si="21"/>
        <v>0</v>
      </c>
      <c r="N254" s="276">
        <f t="shared" si="22"/>
        <v>0</v>
      </c>
      <c r="O254" s="270">
        <f t="shared" si="18"/>
        <v>0</v>
      </c>
    </row>
    <row r="255" spans="11:15" x14ac:dyDescent="0.25">
      <c r="K255" s="276">
        <f t="shared" si="19"/>
        <v>0</v>
      </c>
      <c r="L255" s="269">
        <f t="shared" si="20"/>
        <v>0</v>
      </c>
      <c r="M255" s="269">
        <f t="shared" si="21"/>
        <v>0</v>
      </c>
      <c r="N255" s="276">
        <f t="shared" si="22"/>
        <v>0</v>
      </c>
      <c r="O255" s="270">
        <f t="shared" si="18"/>
        <v>0</v>
      </c>
    </row>
    <row r="256" spans="11:15" x14ac:dyDescent="0.25">
      <c r="K256" s="276">
        <f t="shared" si="19"/>
        <v>0</v>
      </c>
      <c r="L256" s="269">
        <f t="shared" si="20"/>
        <v>0</v>
      </c>
      <c r="M256" s="269">
        <f t="shared" si="21"/>
        <v>0</v>
      </c>
      <c r="N256" s="276">
        <f t="shared" si="22"/>
        <v>0</v>
      </c>
      <c r="O256" s="270">
        <f t="shared" si="18"/>
        <v>0</v>
      </c>
    </row>
    <row r="257" spans="11:15" x14ac:dyDescent="0.25">
      <c r="K257" s="276">
        <f t="shared" si="19"/>
        <v>0</v>
      </c>
      <c r="L257" s="269">
        <f t="shared" si="20"/>
        <v>0</v>
      </c>
      <c r="M257" s="269">
        <f t="shared" si="21"/>
        <v>0</v>
      </c>
      <c r="N257" s="276">
        <f t="shared" si="22"/>
        <v>0</v>
      </c>
      <c r="O257" s="270">
        <f t="shared" si="18"/>
        <v>0</v>
      </c>
    </row>
    <row r="258" spans="11:15" x14ac:dyDescent="0.25">
      <c r="K258" s="276">
        <f t="shared" si="19"/>
        <v>0</v>
      </c>
      <c r="L258" s="269">
        <f t="shared" si="20"/>
        <v>0</v>
      </c>
      <c r="M258" s="269">
        <f t="shared" si="21"/>
        <v>0</v>
      </c>
      <c r="N258" s="276">
        <f t="shared" si="22"/>
        <v>0</v>
      </c>
      <c r="O258" s="270">
        <f t="shared" si="18"/>
        <v>0</v>
      </c>
    </row>
    <row r="259" spans="11:15" x14ac:dyDescent="0.25">
      <c r="K259" s="276">
        <f t="shared" si="19"/>
        <v>0</v>
      </c>
      <c r="L259" s="269">
        <f t="shared" si="20"/>
        <v>0</v>
      </c>
      <c r="M259" s="269">
        <f t="shared" si="21"/>
        <v>0</v>
      </c>
      <c r="N259" s="276">
        <f t="shared" si="22"/>
        <v>0</v>
      </c>
      <c r="O259" s="270">
        <f t="shared" si="18"/>
        <v>0</v>
      </c>
    </row>
    <row r="260" spans="11:15" x14ac:dyDescent="0.25">
      <c r="K260" s="276">
        <f t="shared" si="19"/>
        <v>0</v>
      </c>
      <c r="L260" s="269">
        <f t="shared" si="20"/>
        <v>0</v>
      </c>
      <c r="M260" s="269">
        <f t="shared" si="21"/>
        <v>0</v>
      </c>
      <c r="N260" s="276">
        <f t="shared" si="22"/>
        <v>0</v>
      </c>
      <c r="O260" s="270">
        <f t="shared" si="18"/>
        <v>0</v>
      </c>
    </row>
    <row r="261" spans="11:15" x14ac:dyDescent="0.25">
      <c r="K261" s="276">
        <f t="shared" si="19"/>
        <v>0</v>
      </c>
      <c r="L261" s="269">
        <f t="shared" si="20"/>
        <v>0</v>
      </c>
      <c r="M261" s="269">
        <f t="shared" si="21"/>
        <v>0</v>
      </c>
      <c r="N261" s="276">
        <f t="shared" si="22"/>
        <v>0</v>
      </c>
      <c r="O261" s="270">
        <f t="shared" si="18"/>
        <v>0</v>
      </c>
    </row>
    <row r="262" spans="11:15" x14ac:dyDescent="0.25">
      <c r="K262" s="276">
        <f t="shared" si="19"/>
        <v>0</v>
      </c>
      <c r="L262" s="269">
        <f t="shared" si="20"/>
        <v>0</v>
      </c>
      <c r="M262" s="269">
        <f t="shared" si="21"/>
        <v>0</v>
      </c>
      <c r="N262" s="276">
        <f t="shared" si="22"/>
        <v>0</v>
      </c>
      <c r="O262" s="270">
        <f t="shared" si="18"/>
        <v>0</v>
      </c>
    </row>
    <row r="263" spans="11:15" x14ac:dyDescent="0.25">
      <c r="K263" s="276">
        <f t="shared" si="19"/>
        <v>0</v>
      </c>
      <c r="L263" s="269">
        <f t="shared" si="20"/>
        <v>0</v>
      </c>
      <c r="M263" s="269">
        <f t="shared" si="21"/>
        <v>0</v>
      </c>
      <c r="N263" s="276">
        <f t="shared" si="22"/>
        <v>0</v>
      </c>
      <c r="O263" s="270">
        <f t="shared" si="18"/>
        <v>0</v>
      </c>
    </row>
    <row r="264" spans="11:15" x14ac:dyDescent="0.25">
      <c r="K264" s="276">
        <f t="shared" si="19"/>
        <v>0</v>
      </c>
      <c r="L264" s="269">
        <f t="shared" si="20"/>
        <v>0</v>
      </c>
      <c r="M264" s="269">
        <f t="shared" si="21"/>
        <v>0</v>
      </c>
      <c r="N264" s="276">
        <f t="shared" si="22"/>
        <v>0</v>
      </c>
      <c r="O264" s="270">
        <f t="shared" si="18"/>
        <v>0</v>
      </c>
    </row>
    <row r="265" spans="11:15" x14ac:dyDescent="0.25">
      <c r="K265" s="276">
        <f t="shared" si="19"/>
        <v>0</v>
      </c>
      <c r="L265" s="269">
        <f t="shared" si="20"/>
        <v>0</v>
      </c>
      <c r="M265" s="269">
        <f t="shared" si="21"/>
        <v>0</v>
      </c>
      <c r="N265" s="276">
        <f t="shared" si="22"/>
        <v>0</v>
      </c>
      <c r="O265" s="270">
        <f t="shared" si="18"/>
        <v>0</v>
      </c>
    </row>
    <row r="266" spans="11:15" x14ac:dyDescent="0.25">
      <c r="K266" s="276">
        <f t="shared" si="19"/>
        <v>0</v>
      </c>
      <c r="L266" s="269">
        <f t="shared" si="20"/>
        <v>0</v>
      </c>
      <c r="M266" s="269">
        <f t="shared" si="21"/>
        <v>0</v>
      </c>
      <c r="N266" s="276">
        <f t="shared" si="22"/>
        <v>0</v>
      </c>
      <c r="O266" s="270">
        <f t="shared" si="18"/>
        <v>0</v>
      </c>
    </row>
    <row r="267" spans="11:15" x14ac:dyDescent="0.25">
      <c r="K267" s="276">
        <f t="shared" si="19"/>
        <v>0</v>
      </c>
      <c r="L267" s="269">
        <f t="shared" si="20"/>
        <v>0</v>
      </c>
      <c r="M267" s="269">
        <f t="shared" si="21"/>
        <v>0</v>
      </c>
      <c r="N267" s="276">
        <f t="shared" si="22"/>
        <v>0</v>
      </c>
      <c r="O267" s="270">
        <f t="shared" si="18"/>
        <v>0</v>
      </c>
    </row>
    <row r="268" spans="11:15" x14ac:dyDescent="0.25">
      <c r="K268" s="276">
        <f t="shared" si="19"/>
        <v>0</v>
      </c>
      <c r="L268" s="269">
        <f t="shared" si="20"/>
        <v>0</v>
      </c>
      <c r="M268" s="269">
        <f t="shared" si="21"/>
        <v>0</v>
      </c>
      <c r="N268" s="276">
        <f t="shared" si="22"/>
        <v>0</v>
      </c>
      <c r="O268" s="270">
        <f t="shared" si="18"/>
        <v>0</v>
      </c>
    </row>
    <row r="269" spans="11:15" x14ac:dyDescent="0.25">
      <c r="K269" s="276">
        <f t="shared" si="19"/>
        <v>0</v>
      </c>
      <c r="L269" s="269">
        <f t="shared" si="20"/>
        <v>0</v>
      </c>
      <c r="M269" s="269">
        <f t="shared" si="21"/>
        <v>0</v>
      </c>
      <c r="N269" s="276">
        <f t="shared" si="22"/>
        <v>0</v>
      </c>
      <c r="O269" s="270">
        <f t="shared" si="18"/>
        <v>0</v>
      </c>
    </row>
    <row r="270" spans="11:15" x14ac:dyDescent="0.25">
      <c r="K270" s="276">
        <f t="shared" si="19"/>
        <v>0</v>
      </c>
      <c r="L270" s="269">
        <f t="shared" si="20"/>
        <v>0</v>
      </c>
      <c r="M270" s="269">
        <f t="shared" si="21"/>
        <v>0</v>
      </c>
      <c r="N270" s="276">
        <f t="shared" si="22"/>
        <v>0</v>
      </c>
      <c r="O270" s="270">
        <f t="shared" ref="O270:O333" si="23">SUM(F270:I270)</f>
        <v>0</v>
      </c>
    </row>
    <row r="271" spans="11:15" x14ac:dyDescent="0.25">
      <c r="K271" s="276">
        <f t="shared" si="19"/>
        <v>0</v>
      </c>
      <c r="L271" s="269">
        <f t="shared" si="20"/>
        <v>0</v>
      </c>
      <c r="M271" s="269">
        <f t="shared" si="21"/>
        <v>0</v>
      </c>
      <c r="N271" s="276">
        <f t="shared" si="22"/>
        <v>0</v>
      </c>
      <c r="O271" s="270">
        <f t="shared" si="23"/>
        <v>0</v>
      </c>
    </row>
    <row r="272" spans="11:15" x14ac:dyDescent="0.25">
      <c r="K272" s="276">
        <f t="shared" ref="K272:K335" si="24">J272-C272</f>
        <v>0</v>
      </c>
      <c r="L272" s="269">
        <f t="shared" ref="L272:L335" si="25">A272</f>
        <v>0</v>
      </c>
      <c r="M272" s="269">
        <f t="shared" ref="M272:M335" si="26">B272</f>
        <v>0</v>
      </c>
      <c r="N272" s="276">
        <f t="shared" ref="N272:N335" si="27">J272</f>
        <v>0</v>
      </c>
      <c r="O272" s="270">
        <f t="shared" si="23"/>
        <v>0</v>
      </c>
    </row>
    <row r="273" spans="11:15" x14ac:dyDescent="0.25">
      <c r="K273" s="276">
        <f t="shared" si="24"/>
        <v>0</v>
      </c>
      <c r="L273" s="269">
        <f t="shared" si="25"/>
        <v>0</v>
      </c>
      <c r="M273" s="269">
        <f t="shared" si="26"/>
        <v>0</v>
      </c>
      <c r="N273" s="276">
        <f t="shared" si="27"/>
        <v>0</v>
      </c>
      <c r="O273" s="270">
        <f t="shared" si="23"/>
        <v>0</v>
      </c>
    </row>
    <row r="274" spans="11:15" x14ac:dyDescent="0.25">
      <c r="K274" s="276">
        <f t="shared" si="24"/>
        <v>0</v>
      </c>
      <c r="L274" s="269">
        <f t="shared" si="25"/>
        <v>0</v>
      </c>
      <c r="M274" s="269">
        <f t="shared" si="26"/>
        <v>0</v>
      </c>
      <c r="N274" s="276">
        <f t="shared" si="27"/>
        <v>0</v>
      </c>
      <c r="O274" s="270">
        <f t="shared" si="23"/>
        <v>0</v>
      </c>
    </row>
    <row r="275" spans="11:15" x14ac:dyDescent="0.25">
      <c r="K275" s="276">
        <f t="shared" si="24"/>
        <v>0</v>
      </c>
      <c r="L275" s="269">
        <f t="shared" si="25"/>
        <v>0</v>
      </c>
      <c r="M275" s="269">
        <f t="shared" si="26"/>
        <v>0</v>
      </c>
      <c r="N275" s="276">
        <f t="shared" si="27"/>
        <v>0</v>
      </c>
      <c r="O275" s="270">
        <f t="shared" si="23"/>
        <v>0</v>
      </c>
    </row>
    <row r="276" spans="11:15" x14ac:dyDescent="0.25">
      <c r="K276" s="276">
        <f t="shared" si="24"/>
        <v>0</v>
      </c>
      <c r="L276" s="269">
        <f t="shared" si="25"/>
        <v>0</v>
      </c>
      <c r="M276" s="269">
        <f t="shared" si="26"/>
        <v>0</v>
      </c>
      <c r="N276" s="276">
        <f t="shared" si="27"/>
        <v>0</v>
      </c>
      <c r="O276" s="270">
        <f t="shared" si="23"/>
        <v>0</v>
      </c>
    </row>
    <row r="277" spans="11:15" x14ac:dyDescent="0.25">
      <c r="K277" s="276">
        <f t="shared" si="24"/>
        <v>0</v>
      </c>
      <c r="L277" s="269">
        <f t="shared" si="25"/>
        <v>0</v>
      </c>
      <c r="M277" s="269">
        <f t="shared" si="26"/>
        <v>0</v>
      </c>
      <c r="N277" s="276">
        <f t="shared" si="27"/>
        <v>0</v>
      </c>
      <c r="O277" s="270">
        <f t="shared" si="23"/>
        <v>0</v>
      </c>
    </row>
    <row r="278" spans="11:15" x14ac:dyDescent="0.25">
      <c r="K278" s="276">
        <f t="shared" si="24"/>
        <v>0</v>
      </c>
      <c r="L278" s="269">
        <f t="shared" si="25"/>
        <v>0</v>
      </c>
      <c r="M278" s="269">
        <f t="shared" si="26"/>
        <v>0</v>
      </c>
      <c r="N278" s="276">
        <f t="shared" si="27"/>
        <v>0</v>
      </c>
      <c r="O278" s="270">
        <f t="shared" si="23"/>
        <v>0</v>
      </c>
    </row>
    <row r="279" spans="11:15" x14ac:dyDescent="0.25">
      <c r="K279" s="276">
        <f t="shared" si="24"/>
        <v>0</v>
      </c>
      <c r="L279" s="269">
        <f t="shared" si="25"/>
        <v>0</v>
      </c>
      <c r="M279" s="269">
        <f t="shared" si="26"/>
        <v>0</v>
      </c>
      <c r="N279" s="276">
        <f t="shared" si="27"/>
        <v>0</v>
      </c>
      <c r="O279" s="270">
        <f t="shared" si="23"/>
        <v>0</v>
      </c>
    </row>
    <row r="280" spans="11:15" x14ac:dyDescent="0.25">
      <c r="K280" s="276">
        <f t="shared" si="24"/>
        <v>0</v>
      </c>
      <c r="L280" s="269">
        <f t="shared" si="25"/>
        <v>0</v>
      </c>
      <c r="M280" s="269">
        <f t="shared" si="26"/>
        <v>0</v>
      </c>
      <c r="N280" s="276">
        <f t="shared" si="27"/>
        <v>0</v>
      </c>
      <c r="O280" s="270">
        <f t="shared" si="23"/>
        <v>0</v>
      </c>
    </row>
    <row r="281" spans="11:15" x14ac:dyDescent="0.25">
      <c r="K281" s="276">
        <f t="shared" si="24"/>
        <v>0</v>
      </c>
      <c r="L281" s="269">
        <f t="shared" si="25"/>
        <v>0</v>
      </c>
      <c r="M281" s="269">
        <f t="shared" si="26"/>
        <v>0</v>
      </c>
      <c r="N281" s="276">
        <f t="shared" si="27"/>
        <v>0</v>
      </c>
      <c r="O281" s="270">
        <f t="shared" si="23"/>
        <v>0</v>
      </c>
    </row>
    <row r="282" spans="11:15" x14ac:dyDescent="0.25">
      <c r="K282" s="276">
        <f t="shared" si="24"/>
        <v>0</v>
      </c>
      <c r="L282" s="269">
        <f t="shared" si="25"/>
        <v>0</v>
      </c>
      <c r="M282" s="269">
        <f t="shared" si="26"/>
        <v>0</v>
      </c>
      <c r="N282" s="276">
        <f t="shared" si="27"/>
        <v>0</v>
      </c>
      <c r="O282" s="270">
        <f t="shared" si="23"/>
        <v>0</v>
      </c>
    </row>
    <row r="283" spans="11:15" x14ac:dyDescent="0.25">
      <c r="K283" s="276">
        <f t="shared" si="24"/>
        <v>0</v>
      </c>
      <c r="L283" s="269">
        <f t="shared" si="25"/>
        <v>0</v>
      </c>
      <c r="M283" s="269">
        <f t="shared" si="26"/>
        <v>0</v>
      </c>
      <c r="N283" s="276">
        <f t="shared" si="27"/>
        <v>0</v>
      </c>
      <c r="O283" s="270">
        <f t="shared" si="23"/>
        <v>0</v>
      </c>
    </row>
    <row r="284" spans="11:15" x14ac:dyDescent="0.25">
      <c r="K284" s="276">
        <f t="shared" si="24"/>
        <v>0</v>
      </c>
      <c r="L284" s="269">
        <f t="shared" si="25"/>
        <v>0</v>
      </c>
      <c r="M284" s="269">
        <f t="shared" si="26"/>
        <v>0</v>
      </c>
      <c r="N284" s="276">
        <f t="shared" si="27"/>
        <v>0</v>
      </c>
      <c r="O284" s="270">
        <f t="shared" si="23"/>
        <v>0</v>
      </c>
    </row>
    <row r="285" spans="11:15" x14ac:dyDescent="0.25">
      <c r="K285" s="276">
        <f t="shared" si="24"/>
        <v>0</v>
      </c>
      <c r="L285" s="269">
        <f t="shared" si="25"/>
        <v>0</v>
      </c>
      <c r="M285" s="269">
        <f t="shared" si="26"/>
        <v>0</v>
      </c>
      <c r="N285" s="276">
        <f t="shared" si="27"/>
        <v>0</v>
      </c>
      <c r="O285" s="270">
        <f t="shared" si="23"/>
        <v>0</v>
      </c>
    </row>
    <row r="286" spans="11:15" x14ac:dyDescent="0.25">
      <c r="K286" s="276">
        <f t="shared" si="24"/>
        <v>0</v>
      </c>
      <c r="L286" s="269">
        <f t="shared" si="25"/>
        <v>0</v>
      </c>
      <c r="M286" s="269">
        <f t="shared" si="26"/>
        <v>0</v>
      </c>
      <c r="N286" s="276">
        <f t="shared" si="27"/>
        <v>0</v>
      </c>
      <c r="O286" s="270">
        <f t="shared" si="23"/>
        <v>0</v>
      </c>
    </row>
    <row r="287" spans="11:15" x14ac:dyDescent="0.25">
      <c r="K287" s="276">
        <f t="shared" si="24"/>
        <v>0</v>
      </c>
      <c r="L287" s="269">
        <f t="shared" si="25"/>
        <v>0</v>
      </c>
      <c r="M287" s="269">
        <f t="shared" si="26"/>
        <v>0</v>
      </c>
      <c r="N287" s="276">
        <f t="shared" si="27"/>
        <v>0</v>
      </c>
      <c r="O287" s="270">
        <f t="shared" si="23"/>
        <v>0</v>
      </c>
    </row>
    <row r="288" spans="11:15" x14ac:dyDescent="0.25">
      <c r="K288" s="276">
        <f t="shared" si="24"/>
        <v>0</v>
      </c>
      <c r="L288" s="269">
        <f t="shared" si="25"/>
        <v>0</v>
      </c>
      <c r="M288" s="269">
        <f t="shared" si="26"/>
        <v>0</v>
      </c>
      <c r="N288" s="276">
        <f t="shared" si="27"/>
        <v>0</v>
      </c>
      <c r="O288" s="270">
        <f t="shared" si="23"/>
        <v>0</v>
      </c>
    </row>
    <row r="289" spans="11:15" x14ac:dyDescent="0.25">
      <c r="K289" s="276">
        <f t="shared" si="24"/>
        <v>0</v>
      </c>
      <c r="L289" s="269">
        <f t="shared" si="25"/>
        <v>0</v>
      </c>
      <c r="M289" s="269">
        <f t="shared" si="26"/>
        <v>0</v>
      </c>
      <c r="N289" s="276">
        <f t="shared" si="27"/>
        <v>0</v>
      </c>
      <c r="O289" s="270">
        <f t="shared" si="23"/>
        <v>0</v>
      </c>
    </row>
    <row r="290" spans="11:15" x14ac:dyDescent="0.25">
      <c r="K290" s="276">
        <f t="shared" si="24"/>
        <v>0</v>
      </c>
      <c r="L290" s="269">
        <f t="shared" si="25"/>
        <v>0</v>
      </c>
      <c r="M290" s="269">
        <f t="shared" si="26"/>
        <v>0</v>
      </c>
      <c r="N290" s="276">
        <f t="shared" si="27"/>
        <v>0</v>
      </c>
      <c r="O290" s="270">
        <f t="shared" si="23"/>
        <v>0</v>
      </c>
    </row>
    <row r="291" spans="11:15" x14ac:dyDescent="0.25">
      <c r="K291" s="276">
        <f t="shared" si="24"/>
        <v>0</v>
      </c>
      <c r="L291" s="269">
        <f t="shared" si="25"/>
        <v>0</v>
      </c>
      <c r="M291" s="269">
        <f t="shared" si="26"/>
        <v>0</v>
      </c>
      <c r="N291" s="276">
        <f t="shared" si="27"/>
        <v>0</v>
      </c>
      <c r="O291" s="270">
        <f t="shared" si="23"/>
        <v>0</v>
      </c>
    </row>
    <row r="292" spans="11:15" x14ac:dyDescent="0.25">
      <c r="K292" s="276">
        <f t="shared" si="24"/>
        <v>0</v>
      </c>
      <c r="L292" s="269">
        <f t="shared" si="25"/>
        <v>0</v>
      </c>
      <c r="M292" s="269">
        <f t="shared" si="26"/>
        <v>0</v>
      </c>
      <c r="N292" s="276">
        <f t="shared" si="27"/>
        <v>0</v>
      </c>
      <c r="O292" s="270">
        <f t="shared" si="23"/>
        <v>0</v>
      </c>
    </row>
    <row r="293" spans="11:15" x14ac:dyDescent="0.25">
      <c r="K293" s="276">
        <f t="shared" si="24"/>
        <v>0</v>
      </c>
      <c r="L293" s="269">
        <f t="shared" si="25"/>
        <v>0</v>
      </c>
      <c r="M293" s="269">
        <f t="shared" si="26"/>
        <v>0</v>
      </c>
      <c r="N293" s="276">
        <f t="shared" si="27"/>
        <v>0</v>
      </c>
      <c r="O293" s="270">
        <f t="shared" si="23"/>
        <v>0</v>
      </c>
    </row>
    <row r="294" spans="11:15" x14ac:dyDescent="0.25">
      <c r="K294" s="276">
        <f t="shared" si="24"/>
        <v>0</v>
      </c>
      <c r="L294" s="269">
        <f t="shared" si="25"/>
        <v>0</v>
      </c>
      <c r="M294" s="269">
        <f t="shared" si="26"/>
        <v>0</v>
      </c>
      <c r="N294" s="276">
        <f t="shared" si="27"/>
        <v>0</v>
      </c>
      <c r="O294" s="270">
        <f t="shared" si="23"/>
        <v>0</v>
      </c>
    </row>
    <row r="295" spans="11:15" x14ac:dyDescent="0.25">
      <c r="K295" s="276">
        <f t="shared" si="24"/>
        <v>0</v>
      </c>
      <c r="L295" s="269">
        <f t="shared" si="25"/>
        <v>0</v>
      </c>
      <c r="M295" s="269">
        <f t="shared" si="26"/>
        <v>0</v>
      </c>
      <c r="N295" s="276">
        <f t="shared" si="27"/>
        <v>0</v>
      </c>
      <c r="O295" s="270">
        <f t="shared" si="23"/>
        <v>0</v>
      </c>
    </row>
    <row r="296" spans="11:15" x14ac:dyDescent="0.25">
      <c r="K296" s="276">
        <f t="shared" si="24"/>
        <v>0</v>
      </c>
      <c r="L296" s="269">
        <f t="shared" si="25"/>
        <v>0</v>
      </c>
      <c r="M296" s="269">
        <f t="shared" si="26"/>
        <v>0</v>
      </c>
      <c r="N296" s="276">
        <f t="shared" si="27"/>
        <v>0</v>
      </c>
      <c r="O296" s="270">
        <f t="shared" si="23"/>
        <v>0</v>
      </c>
    </row>
    <row r="297" spans="11:15" x14ac:dyDescent="0.25">
      <c r="K297" s="276">
        <f t="shared" si="24"/>
        <v>0</v>
      </c>
      <c r="L297" s="269">
        <f t="shared" si="25"/>
        <v>0</v>
      </c>
      <c r="M297" s="269">
        <f t="shared" si="26"/>
        <v>0</v>
      </c>
      <c r="N297" s="276">
        <f t="shared" si="27"/>
        <v>0</v>
      </c>
      <c r="O297" s="270">
        <f t="shared" si="23"/>
        <v>0</v>
      </c>
    </row>
    <row r="298" spans="11:15" x14ac:dyDescent="0.25">
      <c r="K298" s="276">
        <f t="shared" si="24"/>
        <v>0</v>
      </c>
      <c r="L298" s="269">
        <f t="shared" si="25"/>
        <v>0</v>
      </c>
      <c r="M298" s="269">
        <f t="shared" si="26"/>
        <v>0</v>
      </c>
      <c r="N298" s="276">
        <f t="shared" si="27"/>
        <v>0</v>
      </c>
      <c r="O298" s="270">
        <f t="shared" si="23"/>
        <v>0</v>
      </c>
    </row>
    <row r="299" spans="11:15" x14ac:dyDescent="0.25">
      <c r="K299" s="276">
        <f t="shared" si="24"/>
        <v>0</v>
      </c>
      <c r="L299" s="269">
        <f t="shared" si="25"/>
        <v>0</v>
      </c>
      <c r="M299" s="269">
        <f t="shared" si="26"/>
        <v>0</v>
      </c>
      <c r="N299" s="276">
        <f t="shared" si="27"/>
        <v>0</v>
      </c>
      <c r="O299" s="270">
        <f t="shared" si="23"/>
        <v>0</v>
      </c>
    </row>
    <row r="300" spans="11:15" x14ac:dyDescent="0.25">
      <c r="K300" s="276">
        <f t="shared" si="24"/>
        <v>0</v>
      </c>
      <c r="L300" s="269">
        <f t="shared" si="25"/>
        <v>0</v>
      </c>
      <c r="M300" s="269">
        <f t="shared" si="26"/>
        <v>0</v>
      </c>
      <c r="N300" s="276">
        <f t="shared" si="27"/>
        <v>0</v>
      </c>
      <c r="O300" s="270">
        <f t="shared" si="23"/>
        <v>0</v>
      </c>
    </row>
    <row r="301" spans="11:15" x14ac:dyDescent="0.25">
      <c r="K301" s="276">
        <f t="shared" si="24"/>
        <v>0</v>
      </c>
      <c r="L301" s="269">
        <f t="shared" si="25"/>
        <v>0</v>
      </c>
      <c r="M301" s="269">
        <f t="shared" si="26"/>
        <v>0</v>
      </c>
      <c r="N301" s="276">
        <f t="shared" si="27"/>
        <v>0</v>
      </c>
      <c r="O301" s="270">
        <f t="shared" si="23"/>
        <v>0</v>
      </c>
    </row>
    <row r="302" spans="11:15" x14ac:dyDescent="0.25">
      <c r="K302" s="276">
        <f t="shared" si="24"/>
        <v>0</v>
      </c>
      <c r="L302" s="269">
        <f t="shared" si="25"/>
        <v>0</v>
      </c>
      <c r="M302" s="269">
        <f t="shared" si="26"/>
        <v>0</v>
      </c>
      <c r="N302" s="276">
        <f t="shared" si="27"/>
        <v>0</v>
      </c>
      <c r="O302" s="270">
        <f t="shared" si="23"/>
        <v>0</v>
      </c>
    </row>
    <row r="303" spans="11:15" x14ac:dyDescent="0.25">
      <c r="K303" s="276">
        <f t="shared" si="24"/>
        <v>0</v>
      </c>
      <c r="L303" s="269">
        <f t="shared" si="25"/>
        <v>0</v>
      </c>
      <c r="M303" s="269">
        <f t="shared" si="26"/>
        <v>0</v>
      </c>
      <c r="N303" s="276">
        <f t="shared" si="27"/>
        <v>0</v>
      </c>
      <c r="O303" s="270">
        <f t="shared" si="23"/>
        <v>0</v>
      </c>
    </row>
    <row r="304" spans="11:15" x14ac:dyDescent="0.25">
      <c r="K304" s="276">
        <f t="shared" si="24"/>
        <v>0</v>
      </c>
      <c r="L304" s="269">
        <f t="shared" si="25"/>
        <v>0</v>
      </c>
      <c r="M304" s="269">
        <f t="shared" si="26"/>
        <v>0</v>
      </c>
      <c r="N304" s="276">
        <f t="shared" si="27"/>
        <v>0</v>
      </c>
      <c r="O304" s="270">
        <f t="shared" si="23"/>
        <v>0</v>
      </c>
    </row>
    <row r="305" spans="11:15" x14ac:dyDescent="0.25">
      <c r="K305" s="276">
        <f t="shared" si="24"/>
        <v>0</v>
      </c>
      <c r="L305" s="269">
        <f t="shared" si="25"/>
        <v>0</v>
      </c>
      <c r="M305" s="269">
        <f t="shared" si="26"/>
        <v>0</v>
      </c>
      <c r="N305" s="276">
        <f t="shared" si="27"/>
        <v>0</v>
      </c>
      <c r="O305" s="270">
        <f t="shared" si="23"/>
        <v>0</v>
      </c>
    </row>
    <row r="306" spans="11:15" x14ac:dyDescent="0.25">
      <c r="K306" s="276">
        <f t="shared" si="24"/>
        <v>0</v>
      </c>
      <c r="L306" s="269">
        <f t="shared" si="25"/>
        <v>0</v>
      </c>
      <c r="M306" s="269">
        <f t="shared" si="26"/>
        <v>0</v>
      </c>
      <c r="N306" s="276">
        <f t="shared" si="27"/>
        <v>0</v>
      </c>
      <c r="O306" s="270">
        <f t="shared" si="23"/>
        <v>0</v>
      </c>
    </row>
    <row r="307" spans="11:15" x14ac:dyDescent="0.25">
      <c r="K307" s="276">
        <f t="shared" si="24"/>
        <v>0</v>
      </c>
      <c r="L307" s="269">
        <f t="shared" si="25"/>
        <v>0</v>
      </c>
      <c r="M307" s="269">
        <f t="shared" si="26"/>
        <v>0</v>
      </c>
      <c r="N307" s="276">
        <f t="shared" si="27"/>
        <v>0</v>
      </c>
      <c r="O307" s="270">
        <f t="shared" si="23"/>
        <v>0</v>
      </c>
    </row>
    <row r="308" spans="11:15" x14ac:dyDescent="0.25">
      <c r="K308" s="276">
        <f t="shared" si="24"/>
        <v>0</v>
      </c>
      <c r="L308" s="269">
        <f t="shared" si="25"/>
        <v>0</v>
      </c>
      <c r="M308" s="269">
        <f t="shared" si="26"/>
        <v>0</v>
      </c>
      <c r="N308" s="276">
        <f t="shared" si="27"/>
        <v>0</v>
      </c>
      <c r="O308" s="270">
        <f t="shared" si="23"/>
        <v>0</v>
      </c>
    </row>
    <row r="309" spans="11:15" x14ac:dyDescent="0.25">
      <c r="K309" s="276">
        <f t="shared" si="24"/>
        <v>0</v>
      </c>
      <c r="L309" s="269">
        <f t="shared" si="25"/>
        <v>0</v>
      </c>
      <c r="M309" s="269">
        <f t="shared" si="26"/>
        <v>0</v>
      </c>
      <c r="N309" s="276">
        <f t="shared" si="27"/>
        <v>0</v>
      </c>
      <c r="O309" s="270">
        <f t="shared" si="23"/>
        <v>0</v>
      </c>
    </row>
    <row r="310" spans="11:15" x14ac:dyDescent="0.25">
      <c r="K310" s="276">
        <f t="shared" si="24"/>
        <v>0</v>
      </c>
      <c r="L310" s="269">
        <f t="shared" si="25"/>
        <v>0</v>
      </c>
      <c r="M310" s="269">
        <f t="shared" si="26"/>
        <v>0</v>
      </c>
      <c r="N310" s="276">
        <f t="shared" si="27"/>
        <v>0</v>
      </c>
      <c r="O310" s="270">
        <f t="shared" si="23"/>
        <v>0</v>
      </c>
    </row>
    <row r="311" spans="11:15" x14ac:dyDescent="0.25">
      <c r="K311" s="276">
        <f t="shared" si="24"/>
        <v>0</v>
      </c>
      <c r="L311" s="269">
        <f t="shared" si="25"/>
        <v>0</v>
      </c>
      <c r="M311" s="269">
        <f t="shared" si="26"/>
        <v>0</v>
      </c>
      <c r="N311" s="276">
        <f t="shared" si="27"/>
        <v>0</v>
      </c>
      <c r="O311" s="270">
        <f t="shared" si="23"/>
        <v>0</v>
      </c>
    </row>
    <row r="312" spans="11:15" x14ac:dyDescent="0.25">
      <c r="K312" s="276">
        <f t="shared" si="24"/>
        <v>0</v>
      </c>
      <c r="L312" s="269">
        <f t="shared" si="25"/>
        <v>0</v>
      </c>
      <c r="M312" s="269">
        <f t="shared" si="26"/>
        <v>0</v>
      </c>
      <c r="N312" s="276">
        <f t="shared" si="27"/>
        <v>0</v>
      </c>
      <c r="O312" s="270">
        <f t="shared" si="23"/>
        <v>0</v>
      </c>
    </row>
    <row r="313" spans="11:15" x14ac:dyDescent="0.25">
      <c r="K313" s="276">
        <f t="shared" si="24"/>
        <v>0</v>
      </c>
      <c r="L313" s="269">
        <f t="shared" si="25"/>
        <v>0</v>
      </c>
      <c r="M313" s="269">
        <f t="shared" si="26"/>
        <v>0</v>
      </c>
      <c r="N313" s="276">
        <f t="shared" si="27"/>
        <v>0</v>
      </c>
      <c r="O313" s="270">
        <f t="shared" si="23"/>
        <v>0</v>
      </c>
    </row>
    <row r="314" spans="11:15" x14ac:dyDescent="0.25">
      <c r="K314" s="276">
        <f t="shared" si="24"/>
        <v>0</v>
      </c>
      <c r="L314" s="269">
        <f t="shared" si="25"/>
        <v>0</v>
      </c>
      <c r="M314" s="269">
        <f t="shared" si="26"/>
        <v>0</v>
      </c>
      <c r="N314" s="276">
        <f t="shared" si="27"/>
        <v>0</v>
      </c>
      <c r="O314" s="270">
        <f t="shared" si="23"/>
        <v>0</v>
      </c>
    </row>
    <row r="315" spans="11:15" x14ac:dyDescent="0.25">
      <c r="K315" s="276">
        <f t="shared" si="24"/>
        <v>0</v>
      </c>
      <c r="L315" s="269">
        <f t="shared" si="25"/>
        <v>0</v>
      </c>
      <c r="M315" s="269">
        <f t="shared" si="26"/>
        <v>0</v>
      </c>
      <c r="N315" s="276">
        <f t="shared" si="27"/>
        <v>0</v>
      </c>
      <c r="O315" s="270">
        <f t="shared" si="23"/>
        <v>0</v>
      </c>
    </row>
    <row r="316" spans="11:15" x14ac:dyDescent="0.25">
      <c r="K316" s="276">
        <f t="shared" si="24"/>
        <v>0</v>
      </c>
      <c r="L316" s="269">
        <f t="shared" si="25"/>
        <v>0</v>
      </c>
      <c r="M316" s="269">
        <f t="shared" si="26"/>
        <v>0</v>
      </c>
      <c r="N316" s="276">
        <f t="shared" si="27"/>
        <v>0</v>
      </c>
      <c r="O316" s="270">
        <f t="shared" si="23"/>
        <v>0</v>
      </c>
    </row>
    <row r="317" spans="11:15" x14ac:dyDescent="0.25">
      <c r="K317" s="276">
        <f t="shared" si="24"/>
        <v>0</v>
      </c>
      <c r="L317" s="269">
        <f t="shared" si="25"/>
        <v>0</v>
      </c>
      <c r="M317" s="269">
        <f t="shared" si="26"/>
        <v>0</v>
      </c>
      <c r="N317" s="276">
        <f t="shared" si="27"/>
        <v>0</v>
      </c>
      <c r="O317" s="270">
        <f t="shared" si="23"/>
        <v>0</v>
      </c>
    </row>
    <row r="318" spans="11:15" x14ac:dyDescent="0.25">
      <c r="K318" s="276">
        <f t="shared" si="24"/>
        <v>0</v>
      </c>
      <c r="L318" s="269">
        <f t="shared" si="25"/>
        <v>0</v>
      </c>
      <c r="M318" s="269">
        <f t="shared" si="26"/>
        <v>0</v>
      </c>
      <c r="N318" s="276">
        <f t="shared" si="27"/>
        <v>0</v>
      </c>
      <c r="O318" s="270">
        <f t="shared" si="23"/>
        <v>0</v>
      </c>
    </row>
    <row r="319" spans="11:15" x14ac:dyDescent="0.25">
      <c r="K319" s="276">
        <f t="shared" si="24"/>
        <v>0</v>
      </c>
      <c r="L319" s="269">
        <f t="shared" si="25"/>
        <v>0</v>
      </c>
      <c r="M319" s="269">
        <f t="shared" si="26"/>
        <v>0</v>
      </c>
      <c r="N319" s="276">
        <f t="shared" si="27"/>
        <v>0</v>
      </c>
      <c r="O319" s="270">
        <f t="shared" si="23"/>
        <v>0</v>
      </c>
    </row>
    <row r="320" spans="11:15" x14ac:dyDescent="0.25">
      <c r="K320" s="276">
        <f t="shared" si="24"/>
        <v>0</v>
      </c>
      <c r="L320" s="269">
        <f t="shared" si="25"/>
        <v>0</v>
      </c>
      <c r="M320" s="269">
        <f t="shared" si="26"/>
        <v>0</v>
      </c>
      <c r="N320" s="276">
        <f t="shared" si="27"/>
        <v>0</v>
      </c>
      <c r="O320" s="270">
        <f t="shared" si="23"/>
        <v>0</v>
      </c>
    </row>
    <row r="321" spans="11:15" x14ac:dyDescent="0.25">
      <c r="K321" s="276">
        <f t="shared" si="24"/>
        <v>0</v>
      </c>
      <c r="L321" s="269">
        <f t="shared" si="25"/>
        <v>0</v>
      </c>
      <c r="M321" s="269">
        <f t="shared" si="26"/>
        <v>0</v>
      </c>
      <c r="N321" s="276">
        <f t="shared" si="27"/>
        <v>0</v>
      </c>
      <c r="O321" s="270">
        <f t="shared" si="23"/>
        <v>0</v>
      </c>
    </row>
    <row r="322" spans="11:15" x14ac:dyDescent="0.25">
      <c r="K322" s="276">
        <f t="shared" si="24"/>
        <v>0</v>
      </c>
      <c r="L322" s="269">
        <f t="shared" si="25"/>
        <v>0</v>
      </c>
      <c r="M322" s="269">
        <f t="shared" si="26"/>
        <v>0</v>
      </c>
      <c r="N322" s="276">
        <f t="shared" si="27"/>
        <v>0</v>
      </c>
      <c r="O322" s="270">
        <f t="shared" si="23"/>
        <v>0</v>
      </c>
    </row>
    <row r="323" spans="11:15" x14ac:dyDescent="0.25">
      <c r="K323" s="276">
        <f t="shared" si="24"/>
        <v>0</v>
      </c>
      <c r="L323" s="269">
        <f t="shared" si="25"/>
        <v>0</v>
      </c>
      <c r="M323" s="269">
        <f t="shared" si="26"/>
        <v>0</v>
      </c>
      <c r="N323" s="276">
        <f t="shared" si="27"/>
        <v>0</v>
      </c>
      <c r="O323" s="270">
        <f t="shared" si="23"/>
        <v>0</v>
      </c>
    </row>
    <row r="324" spans="11:15" x14ac:dyDescent="0.25">
      <c r="K324" s="276">
        <f t="shared" si="24"/>
        <v>0</v>
      </c>
      <c r="L324" s="269">
        <f t="shared" si="25"/>
        <v>0</v>
      </c>
      <c r="M324" s="269">
        <f t="shared" si="26"/>
        <v>0</v>
      </c>
      <c r="N324" s="276">
        <f t="shared" si="27"/>
        <v>0</v>
      </c>
      <c r="O324" s="270">
        <f t="shared" si="23"/>
        <v>0</v>
      </c>
    </row>
    <row r="325" spans="11:15" x14ac:dyDescent="0.25">
      <c r="K325" s="276">
        <f t="shared" si="24"/>
        <v>0</v>
      </c>
      <c r="L325" s="269">
        <f t="shared" si="25"/>
        <v>0</v>
      </c>
      <c r="M325" s="269">
        <f t="shared" si="26"/>
        <v>0</v>
      </c>
      <c r="N325" s="276">
        <f t="shared" si="27"/>
        <v>0</v>
      </c>
      <c r="O325" s="270">
        <f t="shared" si="23"/>
        <v>0</v>
      </c>
    </row>
    <row r="326" spans="11:15" x14ac:dyDescent="0.25">
      <c r="K326" s="276">
        <f t="shared" si="24"/>
        <v>0</v>
      </c>
      <c r="L326" s="269">
        <f t="shared" si="25"/>
        <v>0</v>
      </c>
      <c r="M326" s="269">
        <f t="shared" si="26"/>
        <v>0</v>
      </c>
      <c r="N326" s="276">
        <f t="shared" si="27"/>
        <v>0</v>
      </c>
      <c r="O326" s="270">
        <f t="shared" si="23"/>
        <v>0</v>
      </c>
    </row>
    <row r="327" spans="11:15" x14ac:dyDescent="0.25">
      <c r="K327" s="276">
        <f t="shared" si="24"/>
        <v>0</v>
      </c>
      <c r="L327" s="269">
        <f t="shared" si="25"/>
        <v>0</v>
      </c>
      <c r="M327" s="269">
        <f t="shared" si="26"/>
        <v>0</v>
      </c>
      <c r="N327" s="276">
        <f t="shared" si="27"/>
        <v>0</v>
      </c>
      <c r="O327" s="270">
        <f t="shared" si="23"/>
        <v>0</v>
      </c>
    </row>
    <row r="328" spans="11:15" x14ac:dyDescent="0.25">
      <c r="K328" s="276">
        <f t="shared" si="24"/>
        <v>0</v>
      </c>
      <c r="L328" s="269">
        <f t="shared" si="25"/>
        <v>0</v>
      </c>
      <c r="M328" s="269">
        <f t="shared" si="26"/>
        <v>0</v>
      </c>
      <c r="N328" s="276">
        <f t="shared" si="27"/>
        <v>0</v>
      </c>
      <c r="O328" s="270">
        <f t="shared" si="23"/>
        <v>0</v>
      </c>
    </row>
    <row r="329" spans="11:15" x14ac:dyDescent="0.25">
      <c r="K329" s="276">
        <f t="shared" si="24"/>
        <v>0</v>
      </c>
      <c r="L329" s="269">
        <f t="shared" si="25"/>
        <v>0</v>
      </c>
      <c r="M329" s="269">
        <f t="shared" si="26"/>
        <v>0</v>
      </c>
      <c r="N329" s="276">
        <f t="shared" si="27"/>
        <v>0</v>
      </c>
      <c r="O329" s="270">
        <f t="shared" si="23"/>
        <v>0</v>
      </c>
    </row>
    <row r="330" spans="11:15" x14ac:dyDescent="0.25">
      <c r="K330" s="276">
        <f t="shared" si="24"/>
        <v>0</v>
      </c>
      <c r="L330" s="269">
        <f t="shared" si="25"/>
        <v>0</v>
      </c>
      <c r="M330" s="269">
        <f t="shared" si="26"/>
        <v>0</v>
      </c>
      <c r="N330" s="276">
        <f t="shared" si="27"/>
        <v>0</v>
      </c>
      <c r="O330" s="270">
        <f t="shared" si="23"/>
        <v>0</v>
      </c>
    </row>
    <row r="331" spans="11:15" x14ac:dyDescent="0.25">
      <c r="K331" s="276">
        <f t="shared" si="24"/>
        <v>0</v>
      </c>
      <c r="L331" s="269">
        <f t="shared" si="25"/>
        <v>0</v>
      </c>
      <c r="M331" s="269">
        <f t="shared" si="26"/>
        <v>0</v>
      </c>
      <c r="N331" s="276">
        <f t="shared" si="27"/>
        <v>0</v>
      </c>
      <c r="O331" s="270">
        <f t="shared" si="23"/>
        <v>0</v>
      </c>
    </row>
    <row r="332" spans="11:15" x14ac:dyDescent="0.25">
      <c r="K332" s="276">
        <f t="shared" si="24"/>
        <v>0</v>
      </c>
      <c r="L332" s="269">
        <f t="shared" si="25"/>
        <v>0</v>
      </c>
      <c r="M332" s="269">
        <f t="shared" si="26"/>
        <v>0</v>
      </c>
      <c r="N332" s="276">
        <f t="shared" si="27"/>
        <v>0</v>
      </c>
      <c r="O332" s="270">
        <f t="shared" si="23"/>
        <v>0</v>
      </c>
    </row>
    <row r="333" spans="11:15" x14ac:dyDescent="0.25">
      <c r="K333" s="276">
        <f t="shared" si="24"/>
        <v>0</v>
      </c>
      <c r="L333" s="269">
        <f t="shared" si="25"/>
        <v>0</v>
      </c>
      <c r="M333" s="269">
        <f t="shared" si="26"/>
        <v>0</v>
      </c>
      <c r="N333" s="276">
        <f t="shared" si="27"/>
        <v>0</v>
      </c>
      <c r="O333" s="270">
        <f t="shared" si="23"/>
        <v>0</v>
      </c>
    </row>
    <row r="334" spans="11:15" x14ac:dyDescent="0.25">
      <c r="K334" s="276">
        <f t="shared" si="24"/>
        <v>0</v>
      </c>
      <c r="L334" s="269">
        <f t="shared" si="25"/>
        <v>0</v>
      </c>
      <c r="M334" s="269">
        <f t="shared" si="26"/>
        <v>0</v>
      </c>
      <c r="N334" s="276">
        <f t="shared" si="27"/>
        <v>0</v>
      </c>
      <c r="O334" s="270">
        <f t="shared" ref="O334:O397" si="28">SUM(F334:I334)</f>
        <v>0</v>
      </c>
    </row>
    <row r="335" spans="11:15" x14ac:dyDescent="0.25">
      <c r="K335" s="276">
        <f t="shared" si="24"/>
        <v>0</v>
      </c>
      <c r="L335" s="269">
        <f t="shared" si="25"/>
        <v>0</v>
      </c>
      <c r="M335" s="269">
        <f t="shared" si="26"/>
        <v>0</v>
      </c>
      <c r="N335" s="276">
        <f t="shared" si="27"/>
        <v>0</v>
      </c>
      <c r="O335" s="270">
        <f t="shared" si="28"/>
        <v>0</v>
      </c>
    </row>
    <row r="336" spans="11:15" x14ac:dyDescent="0.25">
      <c r="K336" s="276">
        <f t="shared" ref="K336:K399" si="29">J336-C336</f>
        <v>0</v>
      </c>
      <c r="L336" s="269">
        <f t="shared" ref="L336:L399" si="30">A336</f>
        <v>0</v>
      </c>
      <c r="M336" s="269">
        <f t="shared" ref="M336:M399" si="31">B336</f>
        <v>0</v>
      </c>
      <c r="N336" s="276">
        <f t="shared" ref="N336:N399" si="32">J336</f>
        <v>0</v>
      </c>
      <c r="O336" s="270">
        <f t="shared" si="28"/>
        <v>0</v>
      </c>
    </row>
    <row r="337" spans="11:15" x14ac:dyDescent="0.25">
      <c r="K337" s="276">
        <f t="shared" si="29"/>
        <v>0</v>
      </c>
      <c r="L337" s="269">
        <f t="shared" si="30"/>
        <v>0</v>
      </c>
      <c r="M337" s="269">
        <f t="shared" si="31"/>
        <v>0</v>
      </c>
      <c r="N337" s="276">
        <f t="shared" si="32"/>
        <v>0</v>
      </c>
      <c r="O337" s="270">
        <f t="shared" si="28"/>
        <v>0</v>
      </c>
    </row>
    <row r="338" spans="11:15" x14ac:dyDescent="0.25">
      <c r="K338" s="276">
        <f t="shared" si="29"/>
        <v>0</v>
      </c>
      <c r="L338" s="269">
        <f t="shared" si="30"/>
        <v>0</v>
      </c>
      <c r="M338" s="269">
        <f t="shared" si="31"/>
        <v>0</v>
      </c>
      <c r="N338" s="276">
        <f t="shared" si="32"/>
        <v>0</v>
      </c>
      <c r="O338" s="270">
        <f t="shared" si="28"/>
        <v>0</v>
      </c>
    </row>
    <row r="339" spans="11:15" x14ac:dyDescent="0.25">
      <c r="K339" s="276">
        <f t="shared" si="29"/>
        <v>0</v>
      </c>
      <c r="L339" s="269">
        <f t="shared" si="30"/>
        <v>0</v>
      </c>
      <c r="M339" s="269">
        <f t="shared" si="31"/>
        <v>0</v>
      </c>
      <c r="N339" s="276">
        <f t="shared" si="32"/>
        <v>0</v>
      </c>
      <c r="O339" s="270">
        <f t="shared" si="28"/>
        <v>0</v>
      </c>
    </row>
    <row r="340" spans="11:15" x14ac:dyDescent="0.25">
      <c r="K340" s="276">
        <f t="shared" si="29"/>
        <v>0</v>
      </c>
      <c r="L340" s="269">
        <f t="shared" si="30"/>
        <v>0</v>
      </c>
      <c r="M340" s="269">
        <f t="shared" si="31"/>
        <v>0</v>
      </c>
      <c r="N340" s="276">
        <f t="shared" si="32"/>
        <v>0</v>
      </c>
      <c r="O340" s="270">
        <f t="shared" si="28"/>
        <v>0</v>
      </c>
    </row>
    <row r="341" spans="11:15" x14ac:dyDescent="0.25">
      <c r="K341" s="276">
        <f t="shared" si="29"/>
        <v>0</v>
      </c>
      <c r="L341" s="269">
        <f t="shared" si="30"/>
        <v>0</v>
      </c>
      <c r="M341" s="269">
        <f t="shared" si="31"/>
        <v>0</v>
      </c>
      <c r="N341" s="276">
        <f t="shared" si="32"/>
        <v>0</v>
      </c>
      <c r="O341" s="270">
        <f t="shared" si="28"/>
        <v>0</v>
      </c>
    </row>
    <row r="342" spans="11:15" x14ac:dyDescent="0.25">
      <c r="K342" s="276">
        <f t="shared" si="29"/>
        <v>0</v>
      </c>
      <c r="L342" s="269">
        <f t="shared" si="30"/>
        <v>0</v>
      </c>
      <c r="M342" s="269">
        <f t="shared" si="31"/>
        <v>0</v>
      </c>
      <c r="N342" s="276">
        <f t="shared" si="32"/>
        <v>0</v>
      </c>
      <c r="O342" s="270">
        <f t="shared" si="28"/>
        <v>0</v>
      </c>
    </row>
    <row r="343" spans="11:15" x14ac:dyDescent="0.25">
      <c r="K343" s="276">
        <f t="shared" si="29"/>
        <v>0</v>
      </c>
      <c r="L343" s="269">
        <f t="shared" si="30"/>
        <v>0</v>
      </c>
      <c r="M343" s="269">
        <f t="shared" si="31"/>
        <v>0</v>
      </c>
      <c r="N343" s="276">
        <f t="shared" si="32"/>
        <v>0</v>
      </c>
      <c r="O343" s="270">
        <f t="shared" si="28"/>
        <v>0</v>
      </c>
    </row>
    <row r="344" spans="11:15" x14ac:dyDescent="0.25">
      <c r="K344" s="276">
        <f t="shared" si="29"/>
        <v>0</v>
      </c>
      <c r="L344" s="269">
        <f t="shared" si="30"/>
        <v>0</v>
      </c>
      <c r="M344" s="269">
        <f t="shared" si="31"/>
        <v>0</v>
      </c>
      <c r="N344" s="276">
        <f t="shared" si="32"/>
        <v>0</v>
      </c>
      <c r="O344" s="270">
        <f t="shared" si="28"/>
        <v>0</v>
      </c>
    </row>
    <row r="345" spans="11:15" x14ac:dyDescent="0.25">
      <c r="K345" s="276">
        <f t="shared" si="29"/>
        <v>0</v>
      </c>
      <c r="L345" s="269">
        <f t="shared" si="30"/>
        <v>0</v>
      </c>
      <c r="M345" s="269">
        <f t="shared" si="31"/>
        <v>0</v>
      </c>
      <c r="N345" s="276">
        <f t="shared" si="32"/>
        <v>0</v>
      </c>
      <c r="O345" s="270">
        <f t="shared" si="28"/>
        <v>0</v>
      </c>
    </row>
    <row r="346" spans="11:15" x14ac:dyDescent="0.25">
      <c r="K346" s="276">
        <f t="shared" si="29"/>
        <v>0</v>
      </c>
      <c r="L346" s="269">
        <f t="shared" si="30"/>
        <v>0</v>
      </c>
      <c r="M346" s="269">
        <f t="shared" si="31"/>
        <v>0</v>
      </c>
      <c r="N346" s="276">
        <f t="shared" si="32"/>
        <v>0</v>
      </c>
      <c r="O346" s="270">
        <f t="shared" si="28"/>
        <v>0</v>
      </c>
    </row>
    <row r="347" spans="11:15" x14ac:dyDescent="0.25">
      <c r="K347" s="276">
        <f t="shared" si="29"/>
        <v>0</v>
      </c>
      <c r="L347" s="269">
        <f t="shared" si="30"/>
        <v>0</v>
      </c>
      <c r="M347" s="269">
        <f t="shared" si="31"/>
        <v>0</v>
      </c>
      <c r="N347" s="276">
        <f t="shared" si="32"/>
        <v>0</v>
      </c>
      <c r="O347" s="270">
        <f t="shared" si="28"/>
        <v>0</v>
      </c>
    </row>
    <row r="348" spans="11:15" x14ac:dyDescent="0.25">
      <c r="K348" s="276">
        <f t="shared" si="29"/>
        <v>0</v>
      </c>
      <c r="L348" s="269">
        <f t="shared" si="30"/>
        <v>0</v>
      </c>
      <c r="M348" s="269">
        <f t="shared" si="31"/>
        <v>0</v>
      </c>
      <c r="N348" s="276">
        <f t="shared" si="32"/>
        <v>0</v>
      </c>
      <c r="O348" s="270">
        <f t="shared" si="28"/>
        <v>0</v>
      </c>
    </row>
    <row r="349" spans="11:15" x14ac:dyDescent="0.25">
      <c r="K349" s="276">
        <f t="shared" si="29"/>
        <v>0</v>
      </c>
      <c r="L349" s="269">
        <f t="shared" si="30"/>
        <v>0</v>
      </c>
      <c r="M349" s="269">
        <f t="shared" si="31"/>
        <v>0</v>
      </c>
      <c r="N349" s="276">
        <f t="shared" si="32"/>
        <v>0</v>
      </c>
      <c r="O349" s="270">
        <f t="shared" si="28"/>
        <v>0</v>
      </c>
    </row>
    <row r="350" spans="11:15" x14ac:dyDescent="0.25">
      <c r="K350" s="276">
        <f t="shared" si="29"/>
        <v>0</v>
      </c>
      <c r="L350" s="269">
        <f t="shared" si="30"/>
        <v>0</v>
      </c>
      <c r="M350" s="269">
        <f t="shared" si="31"/>
        <v>0</v>
      </c>
      <c r="N350" s="276">
        <f t="shared" si="32"/>
        <v>0</v>
      </c>
      <c r="O350" s="270">
        <f t="shared" si="28"/>
        <v>0</v>
      </c>
    </row>
    <row r="351" spans="11:15" x14ac:dyDescent="0.25">
      <c r="K351" s="276">
        <f t="shared" si="29"/>
        <v>0</v>
      </c>
      <c r="L351" s="269">
        <f t="shared" si="30"/>
        <v>0</v>
      </c>
      <c r="M351" s="269">
        <f t="shared" si="31"/>
        <v>0</v>
      </c>
      <c r="N351" s="276">
        <f t="shared" si="32"/>
        <v>0</v>
      </c>
      <c r="O351" s="270">
        <f t="shared" si="28"/>
        <v>0</v>
      </c>
    </row>
    <row r="352" spans="11:15" x14ac:dyDescent="0.25">
      <c r="K352" s="276">
        <f t="shared" si="29"/>
        <v>0</v>
      </c>
      <c r="L352" s="269">
        <f t="shared" si="30"/>
        <v>0</v>
      </c>
      <c r="M352" s="269">
        <f t="shared" si="31"/>
        <v>0</v>
      </c>
      <c r="N352" s="276">
        <f t="shared" si="32"/>
        <v>0</v>
      </c>
      <c r="O352" s="270">
        <f t="shared" si="28"/>
        <v>0</v>
      </c>
    </row>
    <row r="353" spans="11:15" x14ac:dyDescent="0.25">
      <c r="K353" s="276">
        <f t="shared" si="29"/>
        <v>0</v>
      </c>
      <c r="L353" s="269">
        <f t="shared" si="30"/>
        <v>0</v>
      </c>
      <c r="M353" s="269">
        <f t="shared" si="31"/>
        <v>0</v>
      </c>
      <c r="N353" s="276">
        <f t="shared" si="32"/>
        <v>0</v>
      </c>
      <c r="O353" s="270">
        <f t="shared" si="28"/>
        <v>0</v>
      </c>
    </row>
    <row r="354" spans="11:15" x14ac:dyDescent="0.25">
      <c r="K354" s="276">
        <f t="shared" si="29"/>
        <v>0</v>
      </c>
      <c r="L354" s="269">
        <f t="shared" si="30"/>
        <v>0</v>
      </c>
      <c r="M354" s="269">
        <f t="shared" si="31"/>
        <v>0</v>
      </c>
      <c r="N354" s="276">
        <f t="shared" si="32"/>
        <v>0</v>
      </c>
      <c r="O354" s="270">
        <f t="shared" si="28"/>
        <v>0</v>
      </c>
    </row>
    <row r="355" spans="11:15" x14ac:dyDescent="0.25">
      <c r="K355" s="276">
        <f t="shared" si="29"/>
        <v>0</v>
      </c>
      <c r="L355" s="269">
        <f t="shared" si="30"/>
        <v>0</v>
      </c>
      <c r="M355" s="269">
        <f t="shared" si="31"/>
        <v>0</v>
      </c>
      <c r="N355" s="276">
        <f t="shared" si="32"/>
        <v>0</v>
      </c>
      <c r="O355" s="270">
        <f t="shared" si="28"/>
        <v>0</v>
      </c>
    </row>
    <row r="356" spans="11:15" x14ac:dyDescent="0.25">
      <c r="K356" s="276">
        <f t="shared" si="29"/>
        <v>0</v>
      </c>
      <c r="L356" s="269">
        <f t="shared" si="30"/>
        <v>0</v>
      </c>
      <c r="M356" s="269">
        <f t="shared" si="31"/>
        <v>0</v>
      </c>
      <c r="N356" s="276">
        <f t="shared" si="32"/>
        <v>0</v>
      </c>
      <c r="O356" s="270">
        <f t="shared" si="28"/>
        <v>0</v>
      </c>
    </row>
    <row r="357" spans="11:15" x14ac:dyDescent="0.25">
      <c r="K357" s="276">
        <f t="shared" si="29"/>
        <v>0</v>
      </c>
      <c r="L357" s="269">
        <f t="shared" si="30"/>
        <v>0</v>
      </c>
      <c r="M357" s="269">
        <f t="shared" si="31"/>
        <v>0</v>
      </c>
      <c r="N357" s="276">
        <f t="shared" si="32"/>
        <v>0</v>
      </c>
      <c r="O357" s="270">
        <f t="shared" si="28"/>
        <v>0</v>
      </c>
    </row>
    <row r="358" spans="11:15" x14ac:dyDescent="0.25">
      <c r="K358" s="276">
        <f t="shared" si="29"/>
        <v>0</v>
      </c>
      <c r="L358" s="269">
        <f t="shared" si="30"/>
        <v>0</v>
      </c>
      <c r="M358" s="269">
        <f t="shared" si="31"/>
        <v>0</v>
      </c>
      <c r="N358" s="276">
        <f t="shared" si="32"/>
        <v>0</v>
      </c>
      <c r="O358" s="270">
        <f t="shared" si="28"/>
        <v>0</v>
      </c>
    </row>
    <row r="359" spans="11:15" x14ac:dyDescent="0.25">
      <c r="K359" s="276">
        <f t="shared" si="29"/>
        <v>0</v>
      </c>
      <c r="L359" s="269">
        <f t="shared" si="30"/>
        <v>0</v>
      </c>
      <c r="M359" s="269">
        <f t="shared" si="31"/>
        <v>0</v>
      </c>
      <c r="N359" s="276">
        <f t="shared" si="32"/>
        <v>0</v>
      </c>
      <c r="O359" s="270">
        <f t="shared" si="28"/>
        <v>0</v>
      </c>
    </row>
    <row r="360" spans="11:15" x14ac:dyDescent="0.25">
      <c r="K360" s="276">
        <f t="shared" si="29"/>
        <v>0</v>
      </c>
      <c r="L360" s="269">
        <f t="shared" si="30"/>
        <v>0</v>
      </c>
      <c r="M360" s="269">
        <f t="shared" si="31"/>
        <v>0</v>
      </c>
      <c r="N360" s="276">
        <f t="shared" si="32"/>
        <v>0</v>
      </c>
      <c r="O360" s="270">
        <f t="shared" si="28"/>
        <v>0</v>
      </c>
    </row>
    <row r="361" spans="11:15" x14ac:dyDescent="0.25">
      <c r="K361" s="276">
        <f t="shared" si="29"/>
        <v>0</v>
      </c>
      <c r="L361" s="269">
        <f t="shared" si="30"/>
        <v>0</v>
      </c>
      <c r="M361" s="269">
        <f t="shared" si="31"/>
        <v>0</v>
      </c>
      <c r="N361" s="276">
        <f t="shared" si="32"/>
        <v>0</v>
      </c>
      <c r="O361" s="270">
        <f t="shared" si="28"/>
        <v>0</v>
      </c>
    </row>
    <row r="362" spans="11:15" x14ac:dyDescent="0.25">
      <c r="K362" s="276">
        <f t="shared" si="29"/>
        <v>0</v>
      </c>
      <c r="L362" s="269">
        <f t="shared" si="30"/>
        <v>0</v>
      </c>
      <c r="M362" s="269">
        <f t="shared" si="31"/>
        <v>0</v>
      </c>
      <c r="N362" s="276">
        <f t="shared" si="32"/>
        <v>0</v>
      </c>
      <c r="O362" s="270">
        <f t="shared" si="28"/>
        <v>0</v>
      </c>
    </row>
    <row r="363" spans="11:15" x14ac:dyDescent="0.25">
      <c r="K363" s="276">
        <f t="shared" si="29"/>
        <v>0</v>
      </c>
      <c r="L363" s="269">
        <f t="shared" si="30"/>
        <v>0</v>
      </c>
      <c r="M363" s="269">
        <f t="shared" si="31"/>
        <v>0</v>
      </c>
      <c r="N363" s="276">
        <f t="shared" si="32"/>
        <v>0</v>
      </c>
      <c r="O363" s="270">
        <f t="shared" si="28"/>
        <v>0</v>
      </c>
    </row>
    <row r="364" spans="11:15" x14ac:dyDescent="0.25">
      <c r="K364" s="276">
        <f t="shared" si="29"/>
        <v>0</v>
      </c>
      <c r="L364" s="269">
        <f t="shared" si="30"/>
        <v>0</v>
      </c>
      <c r="M364" s="269">
        <f t="shared" si="31"/>
        <v>0</v>
      </c>
      <c r="N364" s="276">
        <f t="shared" si="32"/>
        <v>0</v>
      </c>
      <c r="O364" s="270">
        <f t="shared" si="28"/>
        <v>0</v>
      </c>
    </row>
    <row r="365" spans="11:15" x14ac:dyDescent="0.25">
      <c r="K365" s="276">
        <f t="shared" si="29"/>
        <v>0</v>
      </c>
      <c r="L365" s="269">
        <f t="shared" si="30"/>
        <v>0</v>
      </c>
      <c r="M365" s="269">
        <f t="shared" si="31"/>
        <v>0</v>
      </c>
      <c r="N365" s="276">
        <f t="shared" si="32"/>
        <v>0</v>
      </c>
      <c r="O365" s="270">
        <f t="shared" si="28"/>
        <v>0</v>
      </c>
    </row>
    <row r="366" spans="11:15" x14ac:dyDescent="0.25">
      <c r="K366" s="276">
        <f t="shared" si="29"/>
        <v>0</v>
      </c>
      <c r="L366" s="269">
        <f t="shared" si="30"/>
        <v>0</v>
      </c>
      <c r="M366" s="269">
        <f t="shared" si="31"/>
        <v>0</v>
      </c>
      <c r="N366" s="276">
        <f t="shared" si="32"/>
        <v>0</v>
      </c>
      <c r="O366" s="270">
        <f t="shared" si="28"/>
        <v>0</v>
      </c>
    </row>
    <row r="367" spans="11:15" x14ac:dyDescent="0.25">
      <c r="K367" s="276">
        <f t="shared" si="29"/>
        <v>0</v>
      </c>
      <c r="L367" s="269">
        <f t="shared" si="30"/>
        <v>0</v>
      </c>
      <c r="M367" s="269">
        <f t="shared" si="31"/>
        <v>0</v>
      </c>
      <c r="N367" s="276">
        <f t="shared" si="32"/>
        <v>0</v>
      </c>
      <c r="O367" s="270">
        <f t="shared" si="28"/>
        <v>0</v>
      </c>
    </row>
    <row r="368" spans="11:15" x14ac:dyDescent="0.25">
      <c r="K368" s="276">
        <f t="shared" si="29"/>
        <v>0</v>
      </c>
      <c r="L368" s="269">
        <f t="shared" si="30"/>
        <v>0</v>
      </c>
      <c r="M368" s="269">
        <f t="shared" si="31"/>
        <v>0</v>
      </c>
      <c r="N368" s="276">
        <f t="shared" si="32"/>
        <v>0</v>
      </c>
      <c r="O368" s="270">
        <f t="shared" si="28"/>
        <v>0</v>
      </c>
    </row>
    <row r="369" spans="11:15" x14ac:dyDescent="0.25">
      <c r="K369" s="276">
        <f t="shared" si="29"/>
        <v>0</v>
      </c>
      <c r="L369" s="269">
        <f t="shared" si="30"/>
        <v>0</v>
      </c>
      <c r="M369" s="269">
        <f t="shared" si="31"/>
        <v>0</v>
      </c>
      <c r="N369" s="276">
        <f t="shared" si="32"/>
        <v>0</v>
      </c>
      <c r="O369" s="270">
        <f t="shared" si="28"/>
        <v>0</v>
      </c>
    </row>
    <row r="370" spans="11:15" x14ac:dyDescent="0.25">
      <c r="K370" s="276">
        <f t="shared" si="29"/>
        <v>0</v>
      </c>
      <c r="L370" s="269">
        <f t="shared" si="30"/>
        <v>0</v>
      </c>
      <c r="M370" s="269">
        <f t="shared" si="31"/>
        <v>0</v>
      </c>
      <c r="N370" s="276">
        <f t="shared" si="32"/>
        <v>0</v>
      </c>
      <c r="O370" s="270">
        <f t="shared" si="28"/>
        <v>0</v>
      </c>
    </row>
    <row r="371" spans="11:15" x14ac:dyDescent="0.25">
      <c r="K371" s="276">
        <f t="shared" si="29"/>
        <v>0</v>
      </c>
      <c r="L371" s="269">
        <f t="shared" si="30"/>
        <v>0</v>
      </c>
      <c r="M371" s="269">
        <f t="shared" si="31"/>
        <v>0</v>
      </c>
      <c r="N371" s="276">
        <f t="shared" si="32"/>
        <v>0</v>
      </c>
      <c r="O371" s="270">
        <f t="shared" si="28"/>
        <v>0</v>
      </c>
    </row>
    <row r="372" spans="11:15" x14ac:dyDescent="0.25">
      <c r="K372" s="276">
        <f t="shared" si="29"/>
        <v>0</v>
      </c>
      <c r="L372" s="269">
        <f t="shared" si="30"/>
        <v>0</v>
      </c>
      <c r="M372" s="269">
        <f t="shared" si="31"/>
        <v>0</v>
      </c>
      <c r="N372" s="276">
        <f t="shared" si="32"/>
        <v>0</v>
      </c>
      <c r="O372" s="270">
        <f t="shared" si="28"/>
        <v>0</v>
      </c>
    </row>
    <row r="373" spans="11:15" x14ac:dyDescent="0.25">
      <c r="K373" s="276">
        <f t="shared" si="29"/>
        <v>0</v>
      </c>
      <c r="L373" s="269">
        <f t="shared" si="30"/>
        <v>0</v>
      </c>
      <c r="M373" s="269">
        <f t="shared" si="31"/>
        <v>0</v>
      </c>
      <c r="N373" s="276">
        <f t="shared" si="32"/>
        <v>0</v>
      </c>
      <c r="O373" s="270">
        <f t="shared" si="28"/>
        <v>0</v>
      </c>
    </row>
    <row r="374" spans="11:15" x14ac:dyDescent="0.25">
      <c r="K374" s="276">
        <f t="shared" si="29"/>
        <v>0</v>
      </c>
      <c r="L374" s="269">
        <f t="shared" si="30"/>
        <v>0</v>
      </c>
      <c r="M374" s="269">
        <f t="shared" si="31"/>
        <v>0</v>
      </c>
      <c r="N374" s="276">
        <f t="shared" si="32"/>
        <v>0</v>
      </c>
      <c r="O374" s="270">
        <f t="shared" si="28"/>
        <v>0</v>
      </c>
    </row>
    <row r="375" spans="11:15" x14ac:dyDescent="0.25">
      <c r="K375" s="276">
        <f t="shared" si="29"/>
        <v>0</v>
      </c>
      <c r="L375" s="269">
        <f t="shared" si="30"/>
        <v>0</v>
      </c>
      <c r="M375" s="269">
        <f t="shared" si="31"/>
        <v>0</v>
      </c>
      <c r="N375" s="276">
        <f t="shared" si="32"/>
        <v>0</v>
      </c>
      <c r="O375" s="270">
        <f t="shared" si="28"/>
        <v>0</v>
      </c>
    </row>
    <row r="376" spans="11:15" x14ac:dyDescent="0.25">
      <c r="K376" s="276">
        <f t="shared" si="29"/>
        <v>0</v>
      </c>
      <c r="L376" s="269">
        <f t="shared" si="30"/>
        <v>0</v>
      </c>
      <c r="M376" s="269">
        <f t="shared" si="31"/>
        <v>0</v>
      </c>
      <c r="N376" s="276">
        <f t="shared" si="32"/>
        <v>0</v>
      </c>
      <c r="O376" s="270">
        <f t="shared" si="28"/>
        <v>0</v>
      </c>
    </row>
    <row r="377" spans="11:15" x14ac:dyDescent="0.25">
      <c r="K377" s="276">
        <f t="shared" si="29"/>
        <v>0</v>
      </c>
      <c r="L377" s="269">
        <f t="shared" si="30"/>
        <v>0</v>
      </c>
      <c r="M377" s="269">
        <f t="shared" si="31"/>
        <v>0</v>
      </c>
      <c r="N377" s="276">
        <f t="shared" si="32"/>
        <v>0</v>
      </c>
      <c r="O377" s="270">
        <f t="shared" si="28"/>
        <v>0</v>
      </c>
    </row>
    <row r="378" spans="11:15" x14ac:dyDescent="0.25">
      <c r="K378" s="276">
        <f t="shared" si="29"/>
        <v>0</v>
      </c>
      <c r="L378" s="269">
        <f t="shared" si="30"/>
        <v>0</v>
      </c>
      <c r="M378" s="269">
        <f t="shared" si="31"/>
        <v>0</v>
      </c>
      <c r="N378" s="276">
        <f t="shared" si="32"/>
        <v>0</v>
      </c>
      <c r="O378" s="270">
        <f t="shared" si="28"/>
        <v>0</v>
      </c>
    </row>
    <row r="379" spans="11:15" x14ac:dyDescent="0.25">
      <c r="K379" s="276">
        <f t="shared" si="29"/>
        <v>0</v>
      </c>
      <c r="L379" s="269">
        <f t="shared" si="30"/>
        <v>0</v>
      </c>
      <c r="M379" s="269">
        <f t="shared" si="31"/>
        <v>0</v>
      </c>
      <c r="N379" s="276">
        <f t="shared" si="32"/>
        <v>0</v>
      </c>
      <c r="O379" s="270">
        <f t="shared" si="28"/>
        <v>0</v>
      </c>
    </row>
    <row r="380" spans="11:15" x14ac:dyDescent="0.25">
      <c r="K380" s="276">
        <f t="shared" si="29"/>
        <v>0</v>
      </c>
      <c r="L380" s="269">
        <f t="shared" si="30"/>
        <v>0</v>
      </c>
      <c r="M380" s="269">
        <f t="shared" si="31"/>
        <v>0</v>
      </c>
      <c r="N380" s="276">
        <f t="shared" si="32"/>
        <v>0</v>
      </c>
      <c r="O380" s="270">
        <f t="shared" si="28"/>
        <v>0</v>
      </c>
    </row>
    <row r="381" spans="11:15" x14ac:dyDescent="0.25">
      <c r="K381" s="276">
        <f t="shared" si="29"/>
        <v>0</v>
      </c>
      <c r="L381" s="269">
        <f t="shared" si="30"/>
        <v>0</v>
      </c>
      <c r="M381" s="269">
        <f t="shared" si="31"/>
        <v>0</v>
      </c>
      <c r="N381" s="276">
        <f t="shared" si="32"/>
        <v>0</v>
      </c>
      <c r="O381" s="270">
        <f t="shared" si="28"/>
        <v>0</v>
      </c>
    </row>
    <row r="382" spans="11:15" x14ac:dyDescent="0.25">
      <c r="K382" s="276">
        <f t="shared" si="29"/>
        <v>0</v>
      </c>
      <c r="L382" s="269">
        <f t="shared" si="30"/>
        <v>0</v>
      </c>
      <c r="M382" s="269">
        <f t="shared" si="31"/>
        <v>0</v>
      </c>
      <c r="N382" s="276">
        <f t="shared" si="32"/>
        <v>0</v>
      </c>
      <c r="O382" s="270">
        <f t="shared" si="28"/>
        <v>0</v>
      </c>
    </row>
    <row r="383" spans="11:15" x14ac:dyDescent="0.25">
      <c r="K383" s="276">
        <f t="shared" si="29"/>
        <v>0</v>
      </c>
      <c r="L383" s="269">
        <f t="shared" si="30"/>
        <v>0</v>
      </c>
      <c r="M383" s="269">
        <f t="shared" si="31"/>
        <v>0</v>
      </c>
      <c r="N383" s="276">
        <f t="shared" si="32"/>
        <v>0</v>
      </c>
      <c r="O383" s="270">
        <f t="shared" si="28"/>
        <v>0</v>
      </c>
    </row>
    <row r="384" spans="11:15" x14ac:dyDescent="0.25">
      <c r="K384" s="276">
        <f t="shared" si="29"/>
        <v>0</v>
      </c>
      <c r="L384" s="269">
        <f t="shared" si="30"/>
        <v>0</v>
      </c>
      <c r="M384" s="269">
        <f t="shared" si="31"/>
        <v>0</v>
      </c>
      <c r="N384" s="276">
        <f t="shared" si="32"/>
        <v>0</v>
      </c>
      <c r="O384" s="270">
        <f t="shared" si="28"/>
        <v>0</v>
      </c>
    </row>
    <row r="385" spans="11:15" x14ac:dyDescent="0.25">
      <c r="K385" s="276">
        <f t="shared" si="29"/>
        <v>0</v>
      </c>
      <c r="L385" s="269">
        <f t="shared" si="30"/>
        <v>0</v>
      </c>
      <c r="M385" s="269">
        <f t="shared" si="31"/>
        <v>0</v>
      </c>
      <c r="N385" s="276">
        <f t="shared" si="32"/>
        <v>0</v>
      </c>
      <c r="O385" s="270">
        <f t="shared" si="28"/>
        <v>0</v>
      </c>
    </row>
    <row r="386" spans="11:15" x14ac:dyDescent="0.25">
      <c r="K386" s="276">
        <f t="shared" si="29"/>
        <v>0</v>
      </c>
      <c r="L386" s="269">
        <f t="shared" si="30"/>
        <v>0</v>
      </c>
      <c r="M386" s="269">
        <f t="shared" si="31"/>
        <v>0</v>
      </c>
      <c r="N386" s="276">
        <f t="shared" si="32"/>
        <v>0</v>
      </c>
      <c r="O386" s="270">
        <f t="shared" si="28"/>
        <v>0</v>
      </c>
    </row>
    <row r="387" spans="11:15" x14ac:dyDescent="0.25">
      <c r="K387" s="276">
        <f t="shared" si="29"/>
        <v>0</v>
      </c>
      <c r="L387" s="269">
        <f t="shared" si="30"/>
        <v>0</v>
      </c>
      <c r="M387" s="269">
        <f t="shared" si="31"/>
        <v>0</v>
      </c>
      <c r="N387" s="276">
        <f t="shared" si="32"/>
        <v>0</v>
      </c>
      <c r="O387" s="270">
        <f t="shared" si="28"/>
        <v>0</v>
      </c>
    </row>
    <row r="388" spans="11:15" x14ac:dyDescent="0.25">
      <c r="K388" s="276">
        <f t="shared" si="29"/>
        <v>0</v>
      </c>
      <c r="L388" s="269">
        <f t="shared" si="30"/>
        <v>0</v>
      </c>
      <c r="M388" s="269">
        <f t="shared" si="31"/>
        <v>0</v>
      </c>
      <c r="N388" s="276">
        <f t="shared" si="32"/>
        <v>0</v>
      </c>
      <c r="O388" s="270">
        <f t="shared" si="28"/>
        <v>0</v>
      </c>
    </row>
    <row r="389" spans="11:15" x14ac:dyDescent="0.25">
      <c r="K389" s="276">
        <f t="shared" si="29"/>
        <v>0</v>
      </c>
      <c r="L389" s="269">
        <f t="shared" si="30"/>
        <v>0</v>
      </c>
      <c r="M389" s="269">
        <f t="shared" si="31"/>
        <v>0</v>
      </c>
      <c r="N389" s="276">
        <f t="shared" si="32"/>
        <v>0</v>
      </c>
      <c r="O389" s="270">
        <f t="shared" si="28"/>
        <v>0</v>
      </c>
    </row>
    <row r="390" spans="11:15" x14ac:dyDescent="0.25">
      <c r="K390" s="276">
        <f t="shared" si="29"/>
        <v>0</v>
      </c>
      <c r="L390" s="269">
        <f t="shared" si="30"/>
        <v>0</v>
      </c>
      <c r="M390" s="269">
        <f t="shared" si="31"/>
        <v>0</v>
      </c>
      <c r="N390" s="276">
        <f t="shared" si="32"/>
        <v>0</v>
      </c>
      <c r="O390" s="270">
        <f t="shared" si="28"/>
        <v>0</v>
      </c>
    </row>
    <row r="391" spans="11:15" x14ac:dyDescent="0.25">
      <c r="K391" s="276">
        <f t="shared" si="29"/>
        <v>0</v>
      </c>
      <c r="L391" s="269">
        <f t="shared" si="30"/>
        <v>0</v>
      </c>
      <c r="M391" s="269">
        <f t="shared" si="31"/>
        <v>0</v>
      </c>
      <c r="N391" s="276">
        <f t="shared" si="32"/>
        <v>0</v>
      </c>
      <c r="O391" s="270">
        <f t="shared" si="28"/>
        <v>0</v>
      </c>
    </row>
    <row r="392" spans="11:15" x14ac:dyDescent="0.25">
      <c r="K392" s="276">
        <f t="shared" si="29"/>
        <v>0</v>
      </c>
      <c r="L392" s="269">
        <f t="shared" si="30"/>
        <v>0</v>
      </c>
      <c r="M392" s="269">
        <f t="shared" si="31"/>
        <v>0</v>
      </c>
      <c r="N392" s="276">
        <f t="shared" si="32"/>
        <v>0</v>
      </c>
      <c r="O392" s="270">
        <f t="shared" si="28"/>
        <v>0</v>
      </c>
    </row>
    <row r="393" spans="11:15" x14ac:dyDescent="0.25">
      <c r="K393" s="276">
        <f t="shared" si="29"/>
        <v>0</v>
      </c>
      <c r="L393" s="269">
        <f t="shared" si="30"/>
        <v>0</v>
      </c>
      <c r="M393" s="269">
        <f t="shared" si="31"/>
        <v>0</v>
      </c>
      <c r="N393" s="276">
        <f t="shared" si="32"/>
        <v>0</v>
      </c>
      <c r="O393" s="270">
        <f t="shared" si="28"/>
        <v>0</v>
      </c>
    </row>
    <row r="394" spans="11:15" x14ac:dyDescent="0.25">
      <c r="K394" s="276">
        <f t="shared" si="29"/>
        <v>0</v>
      </c>
      <c r="L394" s="269">
        <f t="shared" si="30"/>
        <v>0</v>
      </c>
      <c r="M394" s="269">
        <f t="shared" si="31"/>
        <v>0</v>
      </c>
      <c r="N394" s="276">
        <f t="shared" si="32"/>
        <v>0</v>
      </c>
      <c r="O394" s="270">
        <f t="shared" si="28"/>
        <v>0</v>
      </c>
    </row>
    <row r="395" spans="11:15" x14ac:dyDescent="0.25">
      <c r="K395" s="276">
        <f t="shared" si="29"/>
        <v>0</v>
      </c>
      <c r="L395" s="269">
        <f t="shared" si="30"/>
        <v>0</v>
      </c>
      <c r="M395" s="269">
        <f t="shared" si="31"/>
        <v>0</v>
      </c>
      <c r="N395" s="276">
        <f t="shared" si="32"/>
        <v>0</v>
      </c>
      <c r="O395" s="270">
        <f t="shared" si="28"/>
        <v>0</v>
      </c>
    </row>
    <row r="396" spans="11:15" x14ac:dyDescent="0.25">
      <c r="K396" s="276">
        <f t="shared" si="29"/>
        <v>0</v>
      </c>
      <c r="L396" s="269">
        <f t="shared" si="30"/>
        <v>0</v>
      </c>
      <c r="M396" s="269">
        <f t="shared" si="31"/>
        <v>0</v>
      </c>
      <c r="N396" s="276">
        <f t="shared" si="32"/>
        <v>0</v>
      </c>
      <c r="O396" s="270">
        <f t="shared" si="28"/>
        <v>0</v>
      </c>
    </row>
    <row r="397" spans="11:15" x14ac:dyDescent="0.25">
      <c r="K397" s="276">
        <f t="shared" si="29"/>
        <v>0</v>
      </c>
      <c r="L397" s="269">
        <f t="shared" si="30"/>
        <v>0</v>
      </c>
      <c r="M397" s="269">
        <f t="shared" si="31"/>
        <v>0</v>
      </c>
      <c r="N397" s="276">
        <f t="shared" si="32"/>
        <v>0</v>
      </c>
      <c r="O397" s="270">
        <f t="shared" si="28"/>
        <v>0</v>
      </c>
    </row>
    <row r="398" spans="11:15" x14ac:dyDescent="0.25">
      <c r="K398" s="276">
        <f t="shared" si="29"/>
        <v>0</v>
      </c>
      <c r="L398" s="269">
        <f t="shared" si="30"/>
        <v>0</v>
      </c>
      <c r="M398" s="269">
        <f t="shared" si="31"/>
        <v>0</v>
      </c>
      <c r="N398" s="276">
        <f t="shared" si="32"/>
        <v>0</v>
      </c>
      <c r="O398" s="270">
        <f t="shared" ref="O398:O461" si="33">SUM(F398:I398)</f>
        <v>0</v>
      </c>
    </row>
    <row r="399" spans="11:15" x14ac:dyDescent="0.25">
      <c r="K399" s="276">
        <f t="shared" si="29"/>
        <v>0</v>
      </c>
      <c r="L399" s="269">
        <f t="shared" si="30"/>
        <v>0</v>
      </c>
      <c r="M399" s="269">
        <f t="shared" si="31"/>
        <v>0</v>
      </c>
      <c r="N399" s="276">
        <f t="shared" si="32"/>
        <v>0</v>
      </c>
      <c r="O399" s="270">
        <f t="shared" si="33"/>
        <v>0</v>
      </c>
    </row>
    <row r="400" spans="11:15" x14ac:dyDescent="0.25">
      <c r="K400" s="276">
        <f t="shared" ref="K400:K463" si="34">J400-C400</f>
        <v>0</v>
      </c>
      <c r="L400" s="269">
        <f t="shared" ref="L400:L463" si="35">A400</f>
        <v>0</v>
      </c>
      <c r="M400" s="269">
        <f t="shared" ref="M400:M463" si="36">B400</f>
        <v>0</v>
      </c>
      <c r="N400" s="276">
        <f t="shared" ref="N400:N463" si="37">J400</f>
        <v>0</v>
      </c>
      <c r="O400" s="270">
        <f t="shared" si="33"/>
        <v>0</v>
      </c>
    </row>
    <row r="401" spans="11:15" x14ac:dyDescent="0.25">
      <c r="K401" s="276">
        <f t="shared" si="34"/>
        <v>0</v>
      </c>
      <c r="L401" s="269">
        <f t="shared" si="35"/>
        <v>0</v>
      </c>
      <c r="M401" s="269">
        <f t="shared" si="36"/>
        <v>0</v>
      </c>
      <c r="N401" s="276">
        <f t="shared" si="37"/>
        <v>0</v>
      </c>
      <c r="O401" s="270">
        <f t="shared" si="33"/>
        <v>0</v>
      </c>
    </row>
    <row r="402" spans="11:15" x14ac:dyDescent="0.25">
      <c r="K402" s="276">
        <f t="shared" si="34"/>
        <v>0</v>
      </c>
      <c r="L402" s="269">
        <f t="shared" si="35"/>
        <v>0</v>
      </c>
      <c r="M402" s="269">
        <f t="shared" si="36"/>
        <v>0</v>
      </c>
      <c r="N402" s="276">
        <f t="shared" si="37"/>
        <v>0</v>
      </c>
      <c r="O402" s="270">
        <f t="shared" si="33"/>
        <v>0</v>
      </c>
    </row>
    <row r="403" spans="11:15" x14ac:dyDescent="0.25">
      <c r="K403" s="276">
        <f t="shared" si="34"/>
        <v>0</v>
      </c>
      <c r="L403" s="269">
        <f t="shared" si="35"/>
        <v>0</v>
      </c>
      <c r="M403" s="269">
        <f t="shared" si="36"/>
        <v>0</v>
      </c>
      <c r="N403" s="276">
        <f t="shared" si="37"/>
        <v>0</v>
      </c>
      <c r="O403" s="270">
        <f t="shared" si="33"/>
        <v>0</v>
      </c>
    </row>
    <row r="404" spans="11:15" x14ac:dyDescent="0.25">
      <c r="K404" s="276">
        <f t="shared" si="34"/>
        <v>0</v>
      </c>
      <c r="L404" s="269">
        <f t="shared" si="35"/>
        <v>0</v>
      </c>
      <c r="M404" s="269">
        <f t="shared" si="36"/>
        <v>0</v>
      </c>
      <c r="N404" s="276">
        <f t="shared" si="37"/>
        <v>0</v>
      </c>
      <c r="O404" s="270">
        <f t="shared" si="33"/>
        <v>0</v>
      </c>
    </row>
    <row r="405" spans="11:15" x14ac:dyDescent="0.25">
      <c r="K405" s="276">
        <f t="shared" si="34"/>
        <v>0</v>
      </c>
      <c r="L405" s="269">
        <f t="shared" si="35"/>
        <v>0</v>
      </c>
      <c r="M405" s="269">
        <f t="shared" si="36"/>
        <v>0</v>
      </c>
      <c r="N405" s="276">
        <f t="shared" si="37"/>
        <v>0</v>
      </c>
      <c r="O405" s="270">
        <f t="shared" si="33"/>
        <v>0</v>
      </c>
    </row>
    <row r="406" spans="11:15" x14ac:dyDescent="0.25">
      <c r="K406" s="276">
        <f t="shared" si="34"/>
        <v>0</v>
      </c>
      <c r="L406" s="269">
        <f t="shared" si="35"/>
        <v>0</v>
      </c>
      <c r="M406" s="269">
        <f t="shared" si="36"/>
        <v>0</v>
      </c>
      <c r="N406" s="276">
        <f t="shared" si="37"/>
        <v>0</v>
      </c>
      <c r="O406" s="270">
        <f t="shared" si="33"/>
        <v>0</v>
      </c>
    </row>
    <row r="407" spans="11:15" x14ac:dyDescent="0.25">
      <c r="K407" s="276">
        <f t="shared" si="34"/>
        <v>0</v>
      </c>
      <c r="L407" s="269">
        <f t="shared" si="35"/>
        <v>0</v>
      </c>
      <c r="M407" s="269">
        <f t="shared" si="36"/>
        <v>0</v>
      </c>
      <c r="N407" s="276">
        <f t="shared" si="37"/>
        <v>0</v>
      </c>
      <c r="O407" s="270">
        <f t="shared" si="33"/>
        <v>0</v>
      </c>
    </row>
    <row r="408" spans="11:15" x14ac:dyDescent="0.25">
      <c r="K408" s="276">
        <f t="shared" si="34"/>
        <v>0</v>
      </c>
      <c r="L408" s="269">
        <f t="shared" si="35"/>
        <v>0</v>
      </c>
      <c r="M408" s="269">
        <f t="shared" si="36"/>
        <v>0</v>
      </c>
      <c r="N408" s="276">
        <f t="shared" si="37"/>
        <v>0</v>
      </c>
      <c r="O408" s="270">
        <f t="shared" si="33"/>
        <v>0</v>
      </c>
    </row>
    <row r="409" spans="11:15" x14ac:dyDescent="0.25">
      <c r="K409" s="276">
        <f t="shared" si="34"/>
        <v>0</v>
      </c>
      <c r="L409" s="269">
        <f t="shared" si="35"/>
        <v>0</v>
      </c>
      <c r="M409" s="269">
        <f t="shared" si="36"/>
        <v>0</v>
      </c>
      <c r="N409" s="276">
        <f t="shared" si="37"/>
        <v>0</v>
      </c>
      <c r="O409" s="270">
        <f t="shared" si="33"/>
        <v>0</v>
      </c>
    </row>
    <row r="410" spans="11:15" x14ac:dyDescent="0.25">
      <c r="K410" s="276">
        <f t="shared" si="34"/>
        <v>0</v>
      </c>
      <c r="L410" s="269">
        <f t="shared" si="35"/>
        <v>0</v>
      </c>
      <c r="M410" s="269">
        <f t="shared" si="36"/>
        <v>0</v>
      </c>
      <c r="N410" s="276">
        <f t="shared" si="37"/>
        <v>0</v>
      </c>
      <c r="O410" s="270">
        <f t="shared" si="33"/>
        <v>0</v>
      </c>
    </row>
    <row r="411" spans="11:15" x14ac:dyDescent="0.25">
      <c r="K411" s="276">
        <f t="shared" si="34"/>
        <v>0</v>
      </c>
      <c r="L411" s="269">
        <f t="shared" si="35"/>
        <v>0</v>
      </c>
      <c r="M411" s="269">
        <f t="shared" si="36"/>
        <v>0</v>
      </c>
      <c r="N411" s="276">
        <f t="shared" si="37"/>
        <v>0</v>
      </c>
      <c r="O411" s="270">
        <f t="shared" si="33"/>
        <v>0</v>
      </c>
    </row>
    <row r="412" spans="11:15" x14ac:dyDescent="0.25">
      <c r="K412" s="276">
        <f t="shared" si="34"/>
        <v>0</v>
      </c>
      <c r="L412" s="269">
        <f t="shared" si="35"/>
        <v>0</v>
      </c>
      <c r="M412" s="269">
        <f t="shared" si="36"/>
        <v>0</v>
      </c>
      <c r="N412" s="276">
        <f t="shared" si="37"/>
        <v>0</v>
      </c>
      <c r="O412" s="270">
        <f t="shared" si="33"/>
        <v>0</v>
      </c>
    </row>
    <row r="413" spans="11:15" x14ac:dyDescent="0.25">
      <c r="K413" s="276">
        <f t="shared" si="34"/>
        <v>0</v>
      </c>
      <c r="L413" s="269">
        <f t="shared" si="35"/>
        <v>0</v>
      </c>
      <c r="M413" s="269">
        <f t="shared" si="36"/>
        <v>0</v>
      </c>
      <c r="N413" s="276">
        <f t="shared" si="37"/>
        <v>0</v>
      </c>
      <c r="O413" s="270">
        <f t="shared" si="33"/>
        <v>0</v>
      </c>
    </row>
    <row r="414" spans="11:15" x14ac:dyDescent="0.25">
      <c r="K414" s="276">
        <f t="shared" si="34"/>
        <v>0</v>
      </c>
      <c r="L414" s="269">
        <f t="shared" si="35"/>
        <v>0</v>
      </c>
      <c r="M414" s="269">
        <f t="shared" si="36"/>
        <v>0</v>
      </c>
      <c r="N414" s="276">
        <f t="shared" si="37"/>
        <v>0</v>
      </c>
      <c r="O414" s="270">
        <f t="shared" si="33"/>
        <v>0</v>
      </c>
    </row>
    <row r="415" spans="11:15" x14ac:dyDescent="0.25">
      <c r="K415" s="276">
        <f t="shared" si="34"/>
        <v>0</v>
      </c>
      <c r="L415" s="269">
        <f t="shared" si="35"/>
        <v>0</v>
      </c>
      <c r="M415" s="269">
        <f t="shared" si="36"/>
        <v>0</v>
      </c>
      <c r="N415" s="276">
        <f t="shared" si="37"/>
        <v>0</v>
      </c>
      <c r="O415" s="270">
        <f t="shared" si="33"/>
        <v>0</v>
      </c>
    </row>
    <row r="416" spans="11:15" x14ac:dyDescent="0.25">
      <c r="K416" s="276">
        <f t="shared" si="34"/>
        <v>0</v>
      </c>
      <c r="L416" s="269">
        <f t="shared" si="35"/>
        <v>0</v>
      </c>
      <c r="M416" s="269">
        <f t="shared" si="36"/>
        <v>0</v>
      </c>
      <c r="N416" s="276">
        <f t="shared" si="37"/>
        <v>0</v>
      </c>
      <c r="O416" s="270">
        <f t="shared" si="33"/>
        <v>0</v>
      </c>
    </row>
    <row r="417" spans="11:15" x14ac:dyDescent="0.25">
      <c r="K417" s="276">
        <f t="shared" si="34"/>
        <v>0</v>
      </c>
      <c r="L417" s="269">
        <f t="shared" si="35"/>
        <v>0</v>
      </c>
      <c r="M417" s="269">
        <f t="shared" si="36"/>
        <v>0</v>
      </c>
      <c r="N417" s="276">
        <f t="shared" si="37"/>
        <v>0</v>
      </c>
      <c r="O417" s="270">
        <f t="shared" si="33"/>
        <v>0</v>
      </c>
    </row>
    <row r="418" spans="11:15" x14ac:dyDescent="0.25">
      <c r="K418" s="276">
        <f t="shared" si="34"/>
        <v>0</v>
      </c>
      <c r="L418" s="269">
        <f t="shared" si="35"/>
        <v>0</v>
      </c>
      <c r="M418" s="269">
        <f t="shared" si="36"/>
        <v>0</v>
      </c>
      <c r="N418" s="276">
        <f t="shared" si="37"/>
        <v>0</v>
      </c>
      <c r="O418" s="270">
        <f t="shared" si="33"/>
        <v>0</v>
      </c>
    </row>
    <row r="419" spans="11:15" x14ac:dyDescent="0.25">
      <c r="K419" s="276">
        <f t="shared" si="34"/>
        <v>0</v>
      </c>
      <c r="L419" s="269">
        <f t="shared" si="35"/>
        <v>0</v>
      </c>
      <c r="M419" s="269">
        <f t="shared" si="36"/>
        <v>0</v>
      </c>
      <c r="N419" s="276">
        <f t="shared" si="37"/>
        <v>0</v>
      </c>
      <c r="O419" s="270">
        <f t="shared" si="33"/>
        <v>0</v>
      </c>
    </row>
    <row r="420" spans="11:15" x14ac:dyDescent="0.25">
      <c r="K420" s="276">
        <f t="shared" si="34"/>
        <v>0</v>
      </c>
      <c r="L420" s="269">
        <f t="shared" si="35"/>
        <v>0</v>
      </c>
      <c r="M420" s="269">
        <f t="shared" si="36"/>
        <v>0</v>
      </c>
      <c r="N420" s="276">
        <f t="shared" si="37"/>
        <v>0</v>
      </c>
      <c r="O420" s="270">
        <f t="shared" si="33"/>
        <v>0</v>
      </c>
    </row>
    <row r="421" spans="11:15" x14ac:dyDescent="0.25">
      <c r="K421" s="276">
        <f t="shared" si="34"/>
        <v>0</v>
      </c>
      <c r="L421" s="269">
        <f t="shared" si="35"/>
        <v>0</v>
      </c>
      <c r="M421" s="269">
        <f t="shared" si="36"/>
        <v>0</v>
      </c>
      <c r="N421" s="276">
        <f t="shared" si="37"/>
        <v>0</v>
      </c>
      <c r="O421" s="270">
        <f t="shared" si="33"/>
        <v>0</v>
      </c>
    </row>
    <row r="422" spans="11:15" x14ac:dyDescent="0.25">
      <c r="K422" s="276">
        <f t="shared" si="34"/>
        <v>0</v>
      </c>
      <c r="L422" s="269">
        <f t="shared" si="35"/>
        <v>0</v>
      </c>
      <c r="M422" s="269">
        <f t="shared" si="36"/>
        <v>0</v>
      </c>
      <c r="N422" s="276">
        <f t="shared" si="37"/>
        <v>0</v>
      </c>
      <c r="O422" s="270">
        <f t="shared" si="33"/>
        <v>0</v>
      </c>
    </row>
    <row r="423" spans="11:15" x14ac:dyDescent="0.25">
      <c r="K423" s="276">
        <f t="shared" si="34"/>
        <v>0</v>
      </c>
      <c r="L423" s="269">
        <f t="shared" si="35"/>
        <v>0</v>
      </c>
      <c r="M423" s="269">
        <f t="shared" si="36"/>
        <v>0</v>
      </c>
      <c r="N423" s="276">
        <f t="shared" si="37"/>
        <v>0</v>
      </c>
      <c r="O423" s="270">
        <f t="shared" si="33"/>
        <v>0</v>
      </c>
    </row>
    <row r="424" spans="11:15" x14ac:dyDescent="0.25">
      <c r="K424" s="276">
        <f t="shared" si="34"/>
        <v>0</v>
      </c>
      <c r="L424" s="269">
        <f t="shared" si="35"/>
        <v>0</v>
      </c>
      <c r="M424" s="269">
        <f t="shared" si="36"/>
        <v>0</v>
      </c>
      <c r="N424" s="276">
        <f t="shared" si="37"/>
        <v>0</v>
      </c>
      <c r="O424" s="270">
        <f t="shared" si="33"/>
        <v>0</v>
      </c>
    </row>
    <row r="425" spans="11:15" x14ac:dyDescent="0.25">
      <c r="K425" s="276">
        <f t="shared" si="34"/>
        <v>0</v>
      </c>
      <c r="L425" s="269">
        <f t="shared" si="35"/>
        <v>0</v>
      </c>
      <c r="M425" s="269">
        <f t="shared" si="36"/>
        <v>0</v>
      </c>
      <c r="N425" s="276">
        <f t="shared" si="37"/>
        <v>0</v>
      </c>
      <c r="O425" s="270">
        <f t="shared" si="33"/>
        <v>0</v>
      </c>
    </row>
    <row r="426" spans="11:15" x14ac:dyDescent="0.25">
      <c r="K426" s="276">
        <f t="shared" si="34"/>
        <v>0</v>
      </c>
      <c r="L426" s="269">
        <f t="shared" si="35"/>
        <v>0</v>
      </c>
      <c r="M426" s="269">
        <f t="shared" si="36"/>
        <v>0</v>
      </c>
      <c r="N426" s="276">
        <f t="shared" si="37"/>
        <v>0</v>
      </c>
      <c r="O426" s="270">
        <f t="shared" si="33"/>
        <v>0</v>
      </c>
    </row>
    <row r="427" spans="11:15" x14ac:dyDescent="0.25">
      <c r="K427" s="276">
        <f t="shared" si="34"/>
        <v>0</v>
      </c>
      <c r="L427" s="269">
        <f t="shared" si="35"/>
        <v>0</v>
      </c>
      <c r="M427" s="269">
        <f t="shared" si="36"/>
        <v>0</v>
      </c>
      <c r="N427" s="276">
        <f t="shared" si="37"/>
        <v>0</v>
      </c>
      <c r="O427" s="270">
        <f t="shared" si="33"/>
        <v>0</v>
      </c>
    </row>
    <row r="428" spans="11:15" x14ac:dyDescent="0.25">
      <c r="K428" s="276">
        <f t="shared" si="34"/>
        <v>0</v>
      </c>
      <c r="L428" s="269">
        <f t="shared" si="35"/>
        <v>0</v>
      </c>
      <c r="M428" s="269">
        <f t="shared" si="36"/>
        <v>0</v>
      </c>
      <c r="N428" s="276">
        <f t="shared" si="37"/>
        <v>0</v>
      </c>
      <c r="O428" s="270">
        <f t="shared" si="33"/>
        <v>0</v>
      </c>
    </row>
    <row r="429" spans="11:15" x14ac:dyDescent="0.25">
      <c r="K429" s="276">
        <f t="shared" si="34"/>
        <v>0</v>
      </c>
      <c r="L429" s="269">
        <f t="shared" si="35"/>
        <v>0</v>
      </c>
      <c r="M429" s="269">
        <f t="shared" si="36"/>
        <v>0</v>
      </c>
      <c r="N429" s="276">
        <f t="shared" si="37"/>
        <v>0</v>
      </c>
      <c r="O429" s="270">
        <f t="shared" si="33"/>
        <v>0</v>
      </c>
    </row>
    <row r="430" spans="11:15" x14ac:dyDescent="0.25">
      <c r="K430" s="276">
        <f t="shared" si="34"/>
        <v>0</v>
      </c>
      <c r="L430" s="269">
        <f t="shared" si="35"/>
        <v>0</v>
      </c>
      <c r="M430" s="269">
        <f t="shared" si="36"/>
        <v>0</v>
      </c>
      <c r="N430" s="276">
        <f t="shared" si="37"/>
        <v>0</v>
      </c>
      <c r="O430" s="270">
        <f t="shared" si="33"/>
        <v>0</v>
      </c>
    </row>
    <row r="431" spans="11:15" x14ac:dyDescent="0.25">
      <c r="K431" s="276">
        <f t="shared" si="34"/>
        <v>0</v>
      </c>
      <c r="L431" s="269">
        <f t="shared" si="35"/>
        <v>0</v>
      </c>
      <c r="M431" s="269">
        <f t="shared" si="36"/>
        <v>0</v>
      </c>
      <c r="N431" s="276">
        <f t="shared" si="37"/>
        <v>0</v>
      </c>
      <c r="O431" s="270">
        <f t="shared" si="33"/>
        <v>0</v>
      </c>
    </row>
    <row r="432" spans="11:15" x14ac:dyDescent="0.25">
      <c r="K432" s="276">
        <f t="shared" si="34"/>
        <v>0</v>
      </c>
      <c r="L432" s="269">
        <f t="shared" si="35"/>
        <v>0</v>
      </c>
      <c r="M432" s="269">
        <f t="shared" si="36"/>
        <v>0</v>
      </c>
      <c r="N432" s="276">
        <f t="shared" si="37"/>
        <v>0</v>
      </c>
      <c r="O432" s="270">
        <f t="shared" si="33"/>
        <v>0</v>
      </c>
    </row>
    <row r="433" spans="11:15" x14ac:dyDescent="0.25">
      <c r="K433" s="276">
        <f t="shared" si="34"/>
        <v>0</v>
      </c>
      <c r="L433" s="269">
        <f t="shared" si="35"/>
        <v>0</v>
      </c>
      <c r="M433" s="269">
        <f t="shared" si="36"/>
        <v>0</v>
      </c>
      <c r="N433" s="276">
        <f t="shared" si="37"/>
        <v>0</v>
      </c>
      <c r="O433" s="270">
        <f t="shared" si="33"/>
        <v>0</v>
      </c>
    </row>
    <row r="434" spans="11:15" x14ac:dyDescent="0.25">
      <c r="K434" s="276">
        <f t="shared" si="34"/>
        <v>0</v>
      </c>
      <c r="L434" s="269">
        <f t="shared" si="35"/>
        <v>0</v>
      </c>
      <c r="M434" s="269">
        <f t="shared" si="36"/>
        <v>0</v>
      </c>
      <c r="N434" s="276">
        <f t="shared" si="37"/>
        <v>0</v>
      </c>
      <c r="O434" s="270">
        <f t="shared" si="33"/>
        <v>0</v>
      </c>
    </row>
    <row r="435" spans="11:15" x14ac:dyDescent="0.25">
      <c r="K435" s="276">
        <f t="shared" si="34"/>
        <v>0</v>
      </c>
      <c r="L435" s="269">
        <f t="shared" si="35"/>
        <v>0</v>
      </c>
      <c r="M435" s="269">
        <f t="shared" si="36"/>
        <v>0</v>
      </c>
      <c r="N435" s="276">
        <f t="shared" si="37"/>
        <v>0</v>
      </c>
      <c r="O435" s="270">
        <f t="shared" si="33"/>
        <v>0</v>
      </c>
    </row>
    <row r="436" spans="11:15" x14ac:dyDescent="0.25">
      <c r="K436" s="276">
        <f t="shared" si="34"/>
        <v>0</v>
      </c>
      <c r="L436" s="269">
        <f t="shared" si="35"/>
        <v>0</v>
      </c>
      <c r="M436" s="269">
        <f t="shared" si="36"/>
        <v>0</v>
      </c>
      <c r="N436" s="276">
        <f t="shared" si="37"/>
        <v>0</v>
      </c>
      <c r="O436" s="270">
        <f t="shared" si="33"/>
        <v>0</v>
      </c>
    </row>
    <row r="437" spans="11:15" x14ac:dyDescent="0.25">
      <c r="K437" s="276">
        <f t="shared" si="34"/>
        <v>0</v>
      </c>
      <c r="L437" s="269">
        <f t="shared" si="35"/>
        <v>0</v>
      </c>
      <c r="M437" s="269">
        <f t="shared" si="36"/>
        <v>0</v>
      </c>
      <c r="N437" s="276">
        <f t="shared" si="37"/>
        <v>0</v>
      </c>
      <c r="O437" s="270">
        <f t="shared" si="33"/>
        <v>0</v>
      </c>
    </row>
    <row r="438" spans="11:15" x14ac:dyDescent="0.25">
      <c r="K438" s="276">
        <f t="shared" si="34"/>
        <v>0</v>
      </c>
      <c r="L438" s="269">
        <f t="shared" si="35"/>
        <v>0</v>
      </c>
      <c r="M438" s="269">
        <f t="shared" si="36"/>
        <v>0</v>
      </c>
      <c r="N438" s="276">
        <f t="shared" si="37"/>
        <v>0</v>
      </c>
      <c r="O438" s="270">
        <f t="shared" si="33"/>
        <v>0</v>
      </c>
    </row>
    <row r="439" spans="11:15" x14ac:dyDescent="0.25">
      <c r="K439" s="276">
        <f t="shared" si="34"/>
        <v>0</v>
      </c>
      <c r="L439" s="269">
        <f t="shared" si="35"/>
        <v>0</v>
      </c>
      <c r="M439" s="269">
        <f t="shared" si="36"/>
        <v>0</v>
      </c>
      <c r="N439" s="276">
        <f t="shared" si="37"/>
        <v>0</v>
      </c>
      <c r="O439" s="270">
        <f t="shared" si="33"/>
        <v>0</v>
      </c>
    </row>
    <row r="440" spans="11:15" x14ac:dyDescent="0.25">
      <c r="K440" s="276">
        <f t="shared" si="34"/>
        <v>0</v>
      </c>
      <c r="L440" s="269">
        <f t="shared" si="35"/>
        <v>0</v>
      </c>
      <c r="M440" s="269">
        <f t="shared" si="36"/>
        <v>0</v>
      </c>
      <c r="N440" s="276">
        <f t="shared" si="37"/>
        <v>0</v>
      </c>
      <c r="O440" s="270">
        <f t="shared" si="33"/>
        <v>0</v>
      </c>
    </row>
    <row r="441" spans="11:15" x14ac:dyDescent="0.25">
      <c r="K441" s="276">
        <f t="shared" si="34"/>
        <v>0</v>
      </c>
      <c r="L441" s="269">
        <f t="shared" si="35"/>
        <v>0</v>
      </c>
      <c r="M441" s="269">
        <f t="shared" si="36"/>
        <v>0</v>
      </c>
      <c r="N441" s="276">
        <f t="shared" si="37"/>
        <v>0</v>
      </c>
      <c r="O441" s="270">
        <f t="shared" si="33"/>
        <v>0</v>
      </c>
    </row>
    <row r="442" spans="11:15" x14ac:dyDescent="0.25">
      <c r="K442" s="276">
        <f t="shared" si="34"/>
        <v>0</v>
      </c>
      <c r="L442" s="269">
        <f t="shared" si="35"/>
        <v>0</v>
      </c>
      <c r="M442" s="269">
        <f t="shared" si="36"/>
        <v>0</v>
      </c>
      <c r="N442" s="276">
        <f t="shared" si="37"/>
        <v>0</v>
      </c>
      <c r="O442" s="270">
        <f t="shared" si="33"/>
        <v>0</v>
      </c>
    </row>
    <row r="443" spans="11:15" x14ac:dyDescent="0.25">
      <c r="K443" s="276">
        <f t="shared" si="34"/>
        <v>0</v>
      </c>
      <c r="L443" s="269">
        <f t="shared" si="35"/>
        <v>0</v>
      </c>
      <c r="M443" s="269">
        <f t="shared" si="36"/>
        <v>0</v>
      </c>
      <c r="N443" s="276">
        <f t="shared" si="37"/>
        <v>0</v>
      </c>
      <c r="O443" s="270">
        <f t="shared" si="33"/>
        <v>0</v>
      </c>
    </row>
    <row r="444" spans="11:15" x14ac:dyDescent="0.25">
      <c r="K444" s="276">
        <f t="shared" si="34"/>
        <v>0</v>
      </c>
      <c r="L444" s="269">
        <f t="shared" si="35"/>
        <v>0</v>
      </c>
      <c r="M444" s="269">
        <f t="shared" si="36"/>
        <v>0</v>
      </c>
      <c r="N444" s="276">
        <f t="shared" si="37"/>
        <v>0</v>
      </c>
      <c r="O444" s="270">
        <f t="shared" si="33"/>
        <v>0</v>
      </c>
    </row>
    <row r="445" spans="11:15" x14ac:dyDescent="0.25">
      <c r="K445" s="276">
        <f t="shared" si="34"/>
        <v>0</v>
      </c>
      <c r="L445" s="269">
        <f t="shared" si="35"/>
        <v>0</v>
      </c>
      <c r="M445" s="269">
        <f t="shared" si="36"/>
        <v>0</v>
      </c>
      <c r="N445" s="276">
        <f t="shared" si="37"/>
        <v>0</v>
      </c>
      <c r="O445" s="270">
        <f t="shared" si="33"/>
        <v>0</v>
      </c>
    </row>
    <row r="446" spans="11:15" x14ac:dyDescent="0.25">
      <c r="K446" s="276">
        <f t="shared" si="34"/>
        <v>0</v>
      </c>
      <c r="L446" s="269">
        <f t="shared" si="35"/>
        <v>0</v>
      </c>
      <c r="M446" s="269">
        <f t="shared" si="36"/>
        <v>0</v>
      </c>
      <c r="N446" s="276">
        <f t="shared" si="37"/>
        <v>0</v>
      </c>
      <c r="O446" s="270">
        <f t="shared" si="33"/>
        <v>0</v>
      </c>
    </row>
    <row r="447" spans="11:15" x14ac:dyDescent="0.25">
      <c r="K447" s="276">
        <f t="shared" si="34"/>
        <v>0</v>
      </c>
      <c r="L447" s="269">
        <f t="shared" si="35"/>
        <v>0</v>
      </c>
      <c r="M447" s="269">
        <f t="shared" si="36"/>
        <v>0</v>
      </c>
      <c r="N447" s="276">
        <f t="shared" si="37"/>
        <v>0</v>
      </c>
      <c r="O447" s="270">
        <f t="shared" si="33"/>
        <v>0</v>
      </c>
    </row>
    <row r="448" spans="11:15" x14ac:dyDescent="0.25">
      <c r="K448" s="276">
        <f t="shared" si="34"/>
        <v>0</v>
      </c>
      <c r="L448" s="269">
        <f t="shared" si="35"/>
        <v>0</v>
      </c>
      <c r="M448" s="269">
        <f t="shared" si="36"/>
        <v>0</v>
      </c>
      <c r="N448" s="276">
        <f t="shared" si="37"/>
        <v>0</v>
      </c>
      <c r="O448" s="270">
        <f t="shared" si="33"/>
        <v>0</v>
      </c>
    </row>
    <row r="449" spans="11:15" x14ac:dyDescent="0.25">
      <c r="K449" s="276">
        <f t="shared" si="34"/>
        <v>0</v>
      </c>
      <c r="L449" s="269">
        <f t="shared" si="35"/>
        <v>0</v>
      </c>
      <c r="M449" s="269">
        <f t="shared" si="36"/>
        <v>0</v>
      </c>
      <c r="N449" s="276">
        <f t="shared" si="37"/>
        <v>0</v>
      </c>
      <c r="O449" s="270">
        <f t="shared" si="33"/>
        <v>0</v>
      </c>
    </row>
    <row r="450" spans="11:15" x14ac:dyDescent="0.25">
      <c r="K450" s="276">
        <f t="shared" si="34"/>
        <v>0</v>
      </c>
      <c r="L450" s="269">
        <f t="shared" si="35"/>
        <v>0</v>
      </c>
      <c r="M450" s="269">
        <f t="shared" si="36"/>
        <v>0</v>
      </c>
      <c r="N450" s="276">
        <f t="shared" si="37"/>
        <v>0</v>
      </c>
      <c r="O450" s="270">
        <f t="shared" si="33"/>
        <v>0</v>
      </c>
    </row>
    <row r="451" spans="11:15" x14ac:dyDescent="0.25">
      <c r="K451" s="276">
        <f t="shared" si="34"/>
        <v>0</v>
      </c>
      <c r="L451" s="269">
        <f t="shared" si="35"/>
        <v>0</v>
      </c>
      <c r="M451" s="269">
        <f t="shared" si="36"/>
        <v>0</v>
      </c>
      <c r="N451" s="276">
        <f t="shared" si="37"/>
        <v>0</v>
      </c>
      <c r="O451" s="270">
        <f t="shared" si="33"/>
        <v>0</v>
      </c>
    </row>
    <row r="452" spans="11:15" x14ac:dyDescent="0.25">
      <c r="K452" s="276">
        <f t="shared" si="34"/>
        <v>0</v>
      </c>
      <c r="L452" s="269">
        <f t="shared" si="35"/>
        <v>0</v>
      </c>
      <c r="M452" s="269">
        <f t="shared" si="36"/>
        <v>0</v>
      </c>
      <c r="N452" s="276">
        <f t="shared" si="37"/>
        <v>0</v>
      </c>
      <c r="O452" s="270">
        <f t="shared" si="33"/>
        <v>0</v>
      </c>
    </row>
    <row r="453" spans="11:15" x14ac:dyDescent="0.25">
      <c r="K453" s="276">
        <f t="shared" si="34"/>
        <v>0</v>
      </c>
      <c r="L453" s="269">
        <f t="shared" si="35"/>
        <v>0</v>
      </c>
      <c r="M453" s="269">
        <f t="shared" si="36"/>
        <v>0</v>
      </c>
      <c r="N453" s="276">
        <f t="shared" si="37"/>
        <v>0</v>
      </c>
      <c r="O453" s="270">
        <f t="shared" si="33"/>
        <v>0</v>
      </c>
    </row>
    <row r="454" spans="11:15" x14ac:dyDescent="0.25">
      <c r="K454" s="276">
        <f t="shared" si="34"/>
        <v>0</v>
      </c>
      <c r="L454" s="269">
        <f t="shared" si="35"/>
        <v>0</v>
      </c>
      <c r="M454" s="269">
        <f t="shared" si="36"/>
        <v>0</v>
      </c>
      <c r="N454" s="276">
        <f t="shared" si="37"/>
        <v>0</v>
      </c>
      <c r="O454" s="270">
        <f t="shared" si="33"/>
        <v>0</v>
      </c>
    </row>
    <row r="455" spans="11:15" x14ac:dyDescent="0.25">
      <c r="K455" s="276">
        <f t="shared" si="34"/>
        <v>0</v>
      </c>
      <c r="L455" s="269">
        <f t="shared" si="35"/>
        <v>0</v>
      </c>
      <c r="M455" s="269">
        <f t="shared" si="36"/>
        <v>0</v>
      </c>
      <c r="N455" s="276">
        <f t="shared" si="37"/>
        <v>0</v>
      </c>
      <c r="O455" s="270">
        <f t="shared" si="33"/>
        <v>0</v>
      </c>
    </row>
    <row r="456" spans="11:15" x14ac:dyDescent="0.25">
      <c r="K456" s="276">
        <f t="shared" si="34"/>
        <v>0</v>
      </c>
      <c r="L456" s="269">
        <f t="shared" si="35"/>
        <v>0</v>
      </c>
      <c r="M456" s="269">
        <f t="shared" si="36"/>
        <v>0</v>
      </c>
      <c r="N456" s="276">
        <f t="shared" si="37"/>
        <v>0</v>
      </c>
      <c r="O456" s="270">
        <f t="shared" si="33"/>
        <v>0</v>
      </c>
    </row>
    <row r="457" spans="11:15" x14ac:dyDescent="0.25">
      <c r="K457" s="276">
        <f t="shared" si="34"/>
        <v>0</v>
      </c>
      <c r="L457" s="269">
        <f t="shared" si="35"/>
        <v>0</v>
      </c>
      <c r="M457" s="269">
        <f t="shared" si="36"/>
        <v>0</v>
      </c>
      <c r="N457" s="276">
        <f t="shared" si="37"/>
        <v>0</v>
      </c>
      <c r="O457" s="270">
        <f t="shared" si="33"/>
        <v>0</v>
      </c>
    </row>
    <row r="458" spans="11:15" x14ac:dyDescent="0.25">
      <c r="K458" s="276">
        <f t="shared" si="34"/>
        <v>0</v>
      </c>
      <c r="L458" s="269">
        <f t="shared" si="35"/>
        <v>0</v>
      </c>
      <c r="M458" s="269">
        <f t="shared" si="36"/>
        <v>0</v>
      </c>
      <c r="N458" s="276">
        <f t="shared" si="37"/>
        <v>0</v>
      </c>
      <c r="O458" s="270">
        <f t="shared" si="33"/>
        <v>0</v>
      </c>
    </row>
    <row r="459" spans="11:15" x14ac:dyDescent="0.25">
      <c r="K459" s="276">
        <f t="shared" si="34"/>
        <v>0</v>
      </c>
      <c r="L459" s="269">
        <f t="shared" si="35"/>
        <v>0</v>
      </c>
      <c r="M459" s="269">
        <f t="shared" si="36"/>
        <v>0</v>
      </c>
      <c r="N459" s="276">
        <f t="shared" si="37"/>
        <v>0</v>
      </c>
      <c r="O459" s="270">
        <f t="shared" si="33"/>
        <v>0</v>
      </c>
    </row>
    <row r="460" spans="11:15" x14ac:dyDescent="0.25">
      <c r="K460" s="276">
        <f t="shared" si="34"/>
        <v>0</v>
      </c>
      <c r="L460" s="269">
        <f t="shared" si="35"/>
        <v>0</v>
      </c>
      <c r="M460" s="269">
        <f t="shared" si="36"/>
        <v>0</v>
      </c>
      <c r="N460" s="276">
        <f t="shared" si="37"/>
        <v>0</v>
      </c>
      <c r="O460" s="270">
        <f t="shared" si="33"/>
        <v>0</v>
      </c>
    </row>
    <row r="461" spans="11:15" x14ac:dyDescent="0.25">
      <c r="K461" s="276">
        <f t="shared" si="34"/>
        <v>0</v>
      </c>
      <c r="L461" s="269">
        <f t="shared" si="35"/>
        <v>0</v>
      </c>
      <c r="M461" s="269">
        <f t="shared" si="36"/>
        <v>0</v>
      </c>
      <c r="N461" s="276">
        <f t="shared" si="37"/>
        <v>0</v>
      </c>
      <c r="O461" s="270">
        <f t="shared" si="33"/>
        <v>0</v>
      </c>
    </row>
    <row r="462" spans="11:15" x14ac:dyDescent="0.25">
      <c r="K462" s="276">
        <f t="shared" si="34"/>
        <v>0</v>
      </c>
      <c r="L462" s="269">
        <f t="shared" si="35"/>
        <v>0</v>
      </c>
      <c r="M462" s="269">
        <f t="shared" si="36"/>
        <v>0</v>
      </c>
      <c r="N462" s="276">
        <f t="shared" si="37"/>
        <v>0</v>
      </c>
      <c r="O462" s="270">
        <f t="shared" ref="O462:O525" si="38">SUM(F462:I462)</f>
        <v>0</v>
      </c>
    </row>
    <row r="463" spans="11:15" x14ac:dyDescent="0.25">
      <c r="K463" s="276">
        <f t="shared" si="34"/>
        <v>0</v>
      </c>
      <c r="L463" s="269">
        <f t="shared" si="35"/>
        <v>0</v>
      </c>
      <c r="M463" s="269">
        <f t="shared" si="36"/>
        <v>0</v>
      </c>
      <c r="N463" s="276">
        <f t="shared" si="37"/>
        <v>0</v>
      </c>
      <c r="O463" s="270">
        <f t="shared" si="38"/>
        <v>0</v>
      </c>
    </row>
    <row r="464" spans="11:15" x14ac:dyDescent="0.25">
      <c r="K464" s="276">
        <f t="shared" ref="K464:K527" si="39">J464-C464</f>
        <v>0</v>
      </c>
      <c r="L464" s="269">
        <f t="shared" ref="L464:L527" si="40">A464</f>
        <v>0</v>
      </c>
      <c r="M464" s="269">
        <f t="shared" ref="M464:M527" si="41">B464</f>
        <v>0</v>
      </c>
      <c r="N464" s="276">
        <f t="shared" ref="N464:N527" si="42">J464</f>
        <v>0</v>
      </c>
      <c r="O464" s="270">
        <f t="shared" si="38"/>
        <v>0</v>
      </c>
    </row>
    <row r="465" spans="11:15" x14ac:dyDescent="0.25">
      <c r="K465" s="276">
        <f t="shared" si="39"/>
        <v>0</v>
      </c>
      <c r="L465" s="269">
        <f t="shared" si="40"/>
        <v>0</v>
      </c>
      <c r="M465" s="269">
        <f t="shared" si="41"/>
        <v>0</v>
      </c>
      <c r="N465" s="276">
        <f t="shared" si="42"/>
        <v>0</v>
      </c>
      <c r="O465" s="270">
        <f t="shared" si="38"/>
        <v>0</v>
      </c>
    </row>
    <row r="466" spans="11:15" x14ac:dyDescent="0.25">
      <c r="K466" s="276">
        <f t="shared" si="39"/>
        <v>0</v>
      </c>
      <c r="L466" s="269">
        <f t="shared" si="40"/>
        <v>0</v>
      </c>
      <c r="M466" s="269">
        <f t="shared" si="41"/>
        <v>0</v>
      </c>
      <c r="N466" s="276">
        <f t="shared" si="42"/>
        <v>0</v>
      </c>
      <c r="O466" s="270">
        <f t="shared" si="38"/>
        <v>0</v>
      </c>
    </row>
    <row r="467" spans="11:15" x14ac:dyDescent="0.25">
      <c r="K467" s="276">
        <f t="shared" si="39"/>
        <v>0</v>
      </c>
      <c r="L467" s="269">
        <f t="shared" si="40"/>
        <v>0</v>
      </c>
      <c r="M467" s="269">
        <f t="shared" si="41"/>
        <v>0</v>
      </c>
      <c r="N467" s="276">
        <f t="shared" si="42"/>
        <v>0</v>
      </c>
      <c r="O467" s="270">
        <f t="shared" si="38"/>
        <v>0</v>
      </c>
    </row>
    <row r="468" spans="11:15" x14ac:dyDescent="0.25">
      <c r="K468" s="276">
        <f t="shared" si="39"/>
        <v>0</v>
      </c>
      <c r="L468" s="269">
        <f t="shared" si="40"/>
        <v>0</v>
      </c>
      <c r="M468" s="269">
        <f t="shared" si="41"/>
        <v>0</v>
      </c>
      <c r="N468" s="276">
        <f t="shared" si="42"/>
        <v>0</v>
      </c>
      <c r="O468" s="270">
        <f t="shared" si="38"/>
        <v>0</v>
      </c>
    </row>
    <row r="469" spans="11:15" x14ac:dyDescent="0.25">
      <c r="K469" s="276">
        <f t="shared" si="39"/>
        <v>0</v>
      </c>
      <c r="L469" s="269">
        <f t="shared" si="40"/>
        <v>0</v>
      </c>
      <c r="M469" s="269">
        <f t="shared" si="41"/>
        <v>0</v>
      </c>
      <c r="N469" s="276">
        <f t="shared" si="42"/>
        <v>0</v>
      </c>
      <c r="O469" s="270">
        <f t="shared" si="38"/>
        <v>0</v>
      </c>
    </row>
    <row r="470" spans="11:15" x14ac:dyDescent="0.25">
      <c r="K470" s="276">
        <f t="shared" si="39"/>
        <v>0</v>
      </c>
      <c r="L470" s="269">
        <f t="shared" si="40"/>
        <v>0</v>
      </c>
      <c r="M470" s="269">
        <f t="shared" si="41"/>
        <v>0</v>
      </c>
      <c r="N470" s="276">
        <f t="shared" si="42"/>
        <v>0</v>
      </c>
      <c r="O470" s="270">
        <f t="shared" si="38"/>
        <v>0</v>
      </c>
    </row>
    <row r="471" spans="11:15" x14ac:dyDescent="0.25">
      <c r="K471" s="276">
        <f t="shared" si="39"/>
        <v>0</v>
      </c>
      <c r="L471" s="269">
        <f t="shared" si="40"/>
        <v>0</v>
      </c>
      <c r="M471" s="269">
        <f t="shared" si="41"/>
        <v>0</v>
      </c>
      <c r="N471" s="276">
        <f t="shared" si="42"/>
        <v>0</v>
      </c>
      <c r="O471" s="270">
        <f t="shared" si="38"/>
        <v>0</v>
      </c>
    </row>
    <row r="472" spans="11:15" x14ac:dyDescent="0.25">
      <c r="K472" s="276">
        <f t="shared" si="39"/>
        <v>0</v>
      </c>
      <c r="L472" s="269">
        <f t="shared" si="40"/>
        <v>0</v>
      </c>
      <c r="M472" s="269">
        <f t="shared" si="41"/>
        <v>0</v>
      </c>
      <c r="N472" s="276">
        <f t="shared" si="42"/>
        <v>0</v>
      </c>
      <c r="O472" s="270">
        <f t="shared" si="38"/>
        <v>0</v>
      </c>
    </row>
    <row r="473" spans="11:15" x14ac:dyDescent="0.25">
      <c r="K473" s="276">
        <f t="shared" si="39"/>
        <v>0</v>
      </c>
      <c r="L473" s="269">
        <f t="shared" si="40"/>
        <v>0</v>
      </c>
      <c r="M473" s="269">
        <f t="shared" si="41"/>
        <v>0</v>
      </c>
      <c r="N473" s="276">
        <f t="shared" si="42"/>
        <v>0</v>
      </c>
      <c r="O473" s="270">
        <f t="shared" si="38"/>
        <v>0</v>
      </c>
    </row>
    <row r="474" spans="11:15" x14ac:dyDescent="0.25">
      <c r="K474" s="276">
        <f t="shared" si="39"/>
        <v>0</v>
      </c>
      <c r="L474" s="269">
        <f t="shared" si="40"/>
        <v>0</v>
      </c>
      <c r="M474" s="269">
        <f t="shared" si="41"/>
        <v>0</v>
      </c>
      <c r="N474" s="276">
        <f t="shared" si="42"/>
        <v>0</v>
      </c>
      <c r="O474" s="270">
        <f t="shared" si="38"/>
        <v>0</v>
      </c>
    </row>
    <row r="475" spans="11:15" x14ac:dyDescent="0.25">
      <c r="K475" s="276">
        <f t="shared" si="39"/>
        <v>0</v>
      </c>
      <c r="L475" s="269">
        <f t="shared" si="40"/>
        <v>0</v>
      </c>
      <c r="M475" s="269">
        <f t="shared" si="41"/>
        <v>0</v>
      </c>
      <c r="N475" s="276">
        <f t="shared" si="42"/>
        <v>0</v>
      </c>
      <c r="O475" s="270">
        <f t="shared" si="38"/>
        <v>0</v>
      </c>
    </row>
    <row r="476" spans="11:15" x14ac:dyDescent="0.25">
      <c r="K476" s="276">
        <f t="shared" si="39"/>
        <v>0</v>
      </c>
      <c r="L476" s="269">
        <f t="shared" si="40"/>
        <v>0</v>
      </c>
      <c r="M476" s="269">
        <f t="shared" si="41"/>
        <v>0</v>
      </c>
      <c r="N476" s="276">
        <f t="shared" si="42"/>
        <v>0</v>
      </c>
      <c r="O476" s="270">
        <f t="shared" si="38"/>
        <v>0</v>
      </c>
    </row>
    <row r="477" spans="11:15" x14ac:dyDescent="0.25">
      <c r="K477" s="276">
        <f t="shared" si="39"/>
        <v>0</v>
      </c>
      <c r="L477" s="269">
        <f t="shared" si="40"/>
        <v>0</v>
      </c>
      <c r="M477" s="269">
        <f t="shared" si="41"/>
        <v>0</v>
      </c>
      <c r="N477" s="276">
        <f t="shared" si="42"/>
        <v>0</v>
      </c>
      <c r="O477" s="270">
        <f t="shared" si="38"/>
        <v>0</v>
      </c>
    </row>
    <row r="478" spans="11:15" x14ac:dyDescent="0.25">
      <c r="K478" s="276">
        <f t="shared" si="39"/>
        <v>0</v>
      </c>
      <c r="L478" s="269">
        <f t="shared" si="40"/>
        <v>0</v>
      </c>
      <c r="M478" s="269">
        <f t="shared" si="41"/>
        <v>0</v>
      </c>
      <c r="N478" s="276">
        <f t="shared" si="42"/>
        <v>0</v>
      </c>
      <c r="O478" s="270">
        <f t="shared" si="38"/>
        <v>0</v>
      </c>
    </row>
    <row r="479" spans="11:15" x14ac:dyDescent="0.25">
      <c r="K479" s="276">
        <f t="shared" si="39"/>
        <v>0</v>
      </c>
      <c r="L479" s="269">
        <f t="shared" si="40"/>
        <v>0</v>
      </c>
      <c r="M479" s="269">
        <f t="shared" si="41"/>
        <v>0</v>
      </c>
      <c r="N479" s="276">
        <f t="shared" si="42"/>
        <v>0</v>
      </c>
      <c r="O479" s="270">
        <f t="shared" si="38"/>
        <v>0</v>
      </c>
    </row>
    <row r="480" spans="11:15" x14ac:dyDescent="0.25">
      <c r="K480" s="276">
        <f t="shared" si="39"/>
        <v>0</v>
      </c>
      <c r="L480" s="269">
        <f t="shared" si="40"/>
        <v>0</v>
      </c>
      <c r="M480" s="269">
        <f t="shared" si="41"/>
        <v>0</v>
      </c>
      <c r="N480" s="276">
        <f t="shared" si="42"/>
        <v>0</v>
      </c>
      <c r="O480" s="270">
        <f t="shared" si="38"/>
        <v>0</v>
      </c>
    </row>
    <row r="481" spans="11:15" x14ac:dyDescent="0.25">
      <c r="K481" s="276">
        <f t="shared" si="39"/>
        <v>0</v>
      </c>
      <c r="L481" s="269">
        <f t="shared" si="40"/>
        <v>0</v>
      </c>
      <c r="M481" s="269">
        <f t="shared" si="41"/>
        <v>0</v>
      </c>
      <c r="N481" s="276">
        <f t="shared" si="42"/>
        <v>0</v>
      </c>
      <c r="O481" s="270">
        <f t="shared" si="38"/>
        <v>0</v>
      </c>
    </row>
    <row r="482" spans="11:15" x14ac:dyDescent="0.25">
      <c r="K482" s="276">
        <f t="shared" si="39"/>
        <v>0</v>
      </c>
      <c r="L482" s="269">
        <f t="shared" si="40"/>
        <v>0</v>
      </c>
      <c r="M482" s="269">
        <f t="shared" si="41"/>
        <v>0</v>
      </c>
      <c r="N482" s="276">
        <f t="shared" si="42"/>
        <v>0</v>
      </c>
      <c r="O482" s="270">
        <f t="shared" si="38"/>
        <v>0</v>
      </c>
    </row>
    <row r="483" spans="11:15" x14ac:dyDescent="0.25">
      <c r="K483" s="276">
        <f t="shared" si="39"/>
        <v>0</v>
      </c>
      <c r="L483" s="269">
        <f t="shared" si="40"/>
        <v>0</v>
      </c>
      <c r="M483" s="269">
        <f t="shared" si="41"/>
        <v>0</v>
      </c>
      <c r="N483" s="276">
        <f t="shared" si="42"/>
        <v>0</v>
      </c>
      <c r="O483" s="270">
        <f t="shared" si="38"/>
        <v>0</v>
      </c>
    </row>
    <row r="484" spans="11:15" x14ac:dyDescent="0.25">
      <c r="K484" s="276">
        <f t="shared" si="39"/>
        <v>0</v>
      </c>
      <c r="L484" s="269">
        <f t="shared" si="40"/>
        <v>0</v>
      </c>
      <c r="M484" s="269">
        <f t="shared" si="41"/>
        <v>0</v>
      </c>
      <c r="N484" s="276">
        <f t="shared" si="42"/>
        <v>0</v>
      </c>
      <c r="O484" s="270">
        <f t="shared" si="38"/>
        <v>0</v>
      </c>
    </row>
    <row r="485" spans="11:15" x14ac:dyDescent="0.25">
      <c r="K485" s="276">
        <f t="shared" si="39"/>
        <v>0</v>
      </c>
      <c r="L485" s="269">
        <f t="shared" si="40"/>
        <v>0</v>
      </c>
      <c r="M485" s="269">
        <f t="shared" si="41"/>
        <v>0</v>
      </c>
      <c r="N485" s="276">
        <f t="shared" si="42"/>
        <v>0</v>
      </c>
      <c r="O485" s="270">
        <f t="shared" si="38"/>
        <v>0</v>
      </c>
    </row>
    <row r="486" spans="11:15" x14ac:dyDescent="0.25">
      <c r="K486" s="276">
        <f t="shared" si="39"/>
        <v>0</v>
      </c>
      <c r="L486" s="269">
        <f t="shared" si="40"/>
        <v>0</v>
      </c>
      <c r="M486" s="269">
        <f t="shared" si="41"/>
        <v>0</v>
      </c>
      <c r="N486" s="276">
        <f t="shared" si="42"/>
        <v>0</v>
      </c>
      <c r="O486" s="270">
        <f t="shared" si="38"/>
        <v>0</v>
      </c>
    </row>
    <row r="487" spans="11:15" x14ac:dyDescent="0.25">
      <c r="K487" s="276">
        <f t="shared" si="39"/>
        <v>0</v>
      </c>
      <c r="L487" s="269">
        <f t="shared" si="40"/>
        <v>0</v>
      </c>
      <c r="M487" s="269">
        <f t="shared" si="41"/>
        <v>0</v>
      </c>
      <c r="N487" s="276">
        <f t="shared" si="42"/>
        <v>0</v>
      </c>
      <c r="O487" s="270">
        <f t="shared" si="38"/>
        <v>0</v>
      </c>
    </row>
    <row r="488" spans="11:15" x14ac:dyDescent="0.25">
      <c r="K488" s="276">
        <f t="shared" si="39"/>
        <v>0</v>
      </c>
      <c r="L488" s="269">
        <f t="shared" si="40"/>
        <v>0</v>
      </c>
      <c r="M488" s="269">
        <f t="shared" si="41"/>
        <v>0</v>
      </c>
      <c r="N488" s="276">
        <f t="shared" si="42"/>
        <v>0</v>
      </c>
      <c r="O488" s="270">
        <f t="shared" si="38"/>
        <v>0</v>
      </c>
    </row>
    <row r="489" spans="11:15" x14ac:dyDescent="0.25">
      <c r="K489" s="276">
        <f t="shared" si="39"/>
        <v>0</v>
      </c>
      <c r="L489" s="269">
        <f t="shared" si="40"/>
        <v>0</v>
      </c>
      <c r="M489" s="269">
        <f t="shared" si="41"/>
        <v>0</v>
      </c>
      <c r="N489" s="276">
        <f t="shared" si="42"/>
        <v>0</v>
      </c>
      <c r="O489" s="270">
        <f t="shared" si="38"/>
        <v>0</v>
      </c>
    </row>
    <row r="490" spans="11:15" x14ac:dyDescent="0.25">
      <c r="K490" s="276">
        <f t="shared" si="39"/>
        <v>0</v>
      </c>
      <c r="L490" s="269">
        <f t="shared" si="40"/>
        <v>0</v>
      </c>
      <c r="M490" s="269">
        <f t="shared" si="41"/>
        <v>0</v>
      </c>
      <c r="N490" s="276">
        <f t="shared" si="42"/>
        <v>0</v>
      </c>
      <c r="O490" s="270">
        <f t="shared" si="38"/>
        <v>0</v>
      </c>
    </row>
    <row r="491" spans="11:15" x14ac:dyDescent="0.25">
      <c r="K491" s="276">
        <f t="shared" si="39"/>
        <v>0</v>
      </c>
      <c r="L491" s="269">
        <f t="shared" si="40"/>
        <v>0</v>
      </c>
      <c r="M491" s="269">
        <f t="shared" si="41"/>
        <v>0</v>
      </c>
      <c r="N491" s="276">
        <f t="shared" si="42"/>
        <v>0</v>
      </c>
      <c r="O491" s="270">
        <f t="shared" si="38"/>
        <v>0</v>
      </c>
    </row>
    <row r="492" spans="11:15" x14ac:dyDescent="0.25">
      <c r="K492" s="276">
        <f t="shared" si="39"/>
        <v>0</v>
      </c>
      <c r="L492" s="269">
        <f t="shared" si="40"/>
        <v>0</v>
      </c>
      <c r="M492" s="269">
        <f t="shared" si="41"/>
        <v>0</v>
      </c>
      <c r="N492" s="276">
        <f t="shared" si="42"/>
        <v>0</v>
      </c>
      <c r="O492" s="270">
        <f t="shared" si="38"/>
        <v>0</v>
      </c>
    </row>
    <row r="493" spans="11:15" x14ac:dyDescent="0.25">
      <c r="K493" s="276">
        <f t="shared" si="39"/>
        <v>0</v>
      </c>
      <c r="L493" s="269">
        <f t="shared" si="40"/>
        <v>0</v>
      </c>
      <c r="M493" s="269">
        <f t="shared" si="41"/>
        <v>0</v>
      </c>
      <c r="N493" s="276">
        <f t="shared" si="42"/>
        <v>0</v>
      </c>
      <c r="O493" s="270">
        <f t="shared" si="38"/>
        <v>0</v>
      </c>
    </row>
    <row r="494" spans="11:15" x14ac:dyDescent="0.25">
      <c r="K494" s="276">
        <f t="shared" si="39"/>
        <v>0</v>
      </c>
      <c r="L494" s="269">
        <f t="shared" si="40"/>
        <v>0</v>
      </c>
      <c r="M494" s="269">
        <f t="shared" si="41"/>
        <v>0</v>
      </c>
      <c r="N494" s="276">
        <f t="shared" si="42"/>
        <v>0</v>
      </c>
      <c r="O494" s="270">
        <f t="shared" si="38"/>
        <v>0</v>
      </c>
    </row>
    <row r="495" spans="11:15" x14ac:dyDescent="0.25">
      <c r="K495" s="276">
        <f t="shared" si="39"/>
        <v>0</v>
      </c>
      <c r="L495" s="269">
        <f t="shared" si="40"/>
        <v>0</v>
      </c>
      <c r="M495" s="269">
        <f t="shared" si="41"/>
        <v>0</v>
      </c>
      <c r="N495" s="276">
        <f t="shared" si="42"/>
        <v>0</v>
      </c>
      <c r="O495" s="270">
        <f t="shared" si="38"/>
        <v>0</v>
      </c>
    </row>
    <row r="496" spans="11:15" x14ac:dyDescent="0.25">
      <c r="K496" s="276">
        <f t="shared" si="39"/>
        <v>0</v>
      </c>
      <c r="L496" s="269">
        <f t="shared" si="40"/>
        <v>0</v>
      </c>
      <c r="M496" s="269">
        <f t="shared" si="41"/>
        <v>0</v>
      </c>
      <c r="N496" s="276">
        <f t="shared" si="42"/>
        <v>0</v>
      </c>
      <c r="O496" s="270">
        <f t="shared" si="38"/>
        <v>0</v>
      </c>
    </row>
    <row r="497" spans="11:15" x14ac:dyDescent="0.25">
      <c r="K497" s="276">
        <f t="shared" si="39"/>
        <v>0</v>
      </c>
      <c r="L497" s="269">
        <f t="shared" si="40"/>
        <v>0</v>
      </c>
      <c r="M497" s="269">
        <f t="shared" si="41"/>
        <v>0</v>
      </c>
      <c r="N497" s="276">
        <f t="shared" si="42"/>
        <v>0</v>
      </c>
      <c r="O497" s="270">
        <f t="shared" si="38"/>
        <v>0</v>
      </c>
    </row>
    <row r="498" spans="11:15" x14ac:dyDescent="0.25">
      <c r="K498" s="276">
        <f t="shared" si="39"/>
        <v>0</v>
      </c>
      <c r="L498" s="269">
        <f t="shared" si="40"/>
        <v>0</v>
      </c>
      <c r="M498" s="269">
        <f t="shared" si="41"/>
        <v>0</v>
      </c>
      <c r="N498" s="276">
        <f t="shared" si="42"/>
        <v>0</v>
      </c>
      <c r="O498" s="270">
        <f t="shared" si="38"/>
        <v>0</v>
      </c>
    </row>
    <row r="499" spans="11:15" x14ac:dyDescent="0.25">
      <c r="K499" s="276">
        <f t="shared" si="39"/>
        <v>0</v>
      </c>
      <c r="L499" s="269">
        <f t="shared" si="40"/>
        <v>0</v>
      </c>
      <c r="M499" s="269">
        <f t="shared" si="41"/>
        <v>0</v>
      </c>
      <c r="N499" s="276">
        <f t="shared" si="42"/>
        <v>0</v>
      </c>
      <c r="O499" s="270">
        <f t="shared" si="38"/>
        <v>0</v>
      </c>
    </row>
    <row r="500" spans="11:15" x14ac:dyDescent="0.25">
      <c r="K500" s="276">
        <f t="shared" si="39"/>
        <v>0</v>
      </c>
      <c r="L500" s="269">
        <f t="shared" si="40"/>
        <v>0</v>
      </c>
      <c r="M500" s="269">
        <f t="shared" si="41"/>
        <v>0</v>
      </c>
      <c r="N500" s="276">
        <f t="shared" si="42"/>
        <v>0</v>
      </c>
      <c r="O500" s="270">
        <f t="shared" si="38"/>
        <v>0</v>
      </c>
    </row>
    <row r="501" spans="11:15" x14ac:dyDescent="0.25">
      <c r="K501" s="276">
        <f t="shared" si="39"/>
        <v>0</v>
      </c>
      <c r="L501" s="269">
        <f t="shared" si="40"/>
        <v>0</v>
      </c>
      <c r="M501" s="269">
        <f t="shared" si="41"/>
        <v>0</v>
      </c>
      <c r="N501" s="276">
        <f t="shared" si="42"/>
        <v>0</v>
      </c>
      <c r="O501" s="270">
        <f t="shared" si="38"/>
        <v>0</v>
      </c>
    </row>
    <row r="502" spans="11:15" x14ac:dyDescent="0.25">
      <c r="K502" s="276">
        <f t="shared" si="39"/>
        <v>0</v>
      </c>
      <c r="L502" s="269">
        <f t="shared" si="40"/>
        <v>0</v>
      </c>
      <c r="M502" s="269">
        <f t="shared" si="41"/>
        <v>0</v>
      </c>
      <c r="N502" s="276">
        <f t="shared" si="42"/>
        <v>0</v>
      </c>
      <c r="O502" s="270">
        <f t="shared" si="38"/>
        <v>0</v>
      </c>
    </row>
    <row r="503" spans="11:15" x14ac:dyDescent="0.25">
      <c r="K503" s="276">
        <f t="shared" si="39"/>
        <v>0</v>
      </c>
      <c r="L503" s="269">
        <f t="shared" si="40"/>
        <v>0</v>
      </c>
      <c r="M503" s="269">
        <f t="shared" si="41"/>
        <v>0</v>
      </c>
      <c r="N503" s="276">
        <f t="shared" si="42"/>
        <v>0</v>
      </c>
      <c r="O503" s="270">
        <f t="shared" si="38"/>
        <v>0</v>
      </c>
    </row>
    <row r="504" spans="11:15" x14ac:dyDescent="0.25">
      <c r="K504" s="276">
        <f t="shared" si="39"/>
        <v>0</v>
      </c>
      <c r="L504" s="269">
        <f t="shared" si="40"/>
        <v>0</v>
      </c>
      <c r="M504" s="269">
        <f t="shared" si="41"/>
        <v>0</v>
      </c>
      <c r="N504" s="276">
        <f t="shared" si="42"/>
        <v>0</v>
      </c>
      <c r="O504" s="270">
        <f t="shared" si="38"/>
        <v>0</v>
      </c>
    </row>
    <row r="505" spans="11:15" x14ac:dyDescent="0.25">
      <c r="K505" s="276">
        <f t="shared" si="39"/>
        <v>0</v>
      </c>
      <c r="L505" s="269">
        <f t="shared" si="40"/>
        <v>0</v>
      </c>
      <c r="M505" s="269">
        <f t="shared" si="41"/>
        <v>0</v>
      </c>
      <c r="N505" s="276">
        <f t="shared" si="42"/>
        <v>0</v>
      </c>
      <c r="O505" s="270">
        <f t="shared" si="38"/>
        <v>0</v>
      </c>
    </row>
    <row r="506" spans="11:15" x14ac:dyDescent="0.25">
      <c r="K506" s="276">
        <f t="shared" si="39"/>
        <v>0</v>
      </c>
      <c r="L506" s="269">
        <f t="shared" si="40"/>
        <v>0</v>
      </c>
      <c r="M506" s="269">
        <f t="shared" si="41"/>
        <v>0</v>
      </c>
      <c r="N506" s="276">
        <f t="shared" si="42"/>
        <v>0</v>
      </c>
      <c r="O506" s="270">
        <f t="shared" si="38"/>
        <v>0</v>
      </c>
    </row>
    <row r="507" spans="11:15" x14ac:dyDescent="0.25">
      <c r="K507" s="276">
        <f t="shared" si="39"/>
        <v>0</v>
      </c>
      <c r="L507" s="269">
        <f t="shared" si="40"/>
        <v>0</v>
      </c>
      <c r="M507" s="269">
        <f t="shared" si="41"/>
        <v>0</v>
      </c>
      <c r="N507" s="276">
        <f t="shared" si="42"/>
        <v>0</v>
      </c>
      <c r="O507" s="270">
        <f t="shared" si="38"/>
        <v>0</v>
      </c>
    </row>
    <row r="508" spans="11:15" x14ac:dyDescent="0.25">
      <c r="K508" s="276">
        <f t="shared" si="39"/>
        <v>0</v>
      </c>
      <c r="L508" s="269">
        <f t="shared" si="40"/>
        <v>0</v>
      </c>
      <c r="M508" s="269">
        <f t="shared" si="41"/>
        <v>0</v>
      </c>
      <c r="N508" s="276">
        <f t="shared" si="42"/>
        <v>0</v>
      </c>
      <c r="O508" s="270">
        <f t="shared" si="38"/>
        <v>0</v>
      </c>
    </row>
    <row r="509" spans="11:15" x14ac:dyDescent="0.25">
      <c r="K509" s="276">
        <f t="shared" si="39"/>
        <v>0</v>
      </c>
      <c r="L509" s="269">
        <f t="shared" si="40"/>
        <v>0</v>
      </c>
      <c r="M509" s="269">
        <f t="shared" si="41"/>
        <v>0</v>
      </c>
      <c r="N509" s="276">
        <f t="shared" si="42"/>
        <v>0</v>
      </c>
      <c r="O509" s="270">
        <f t="shared" si="38"/>
        <v>0</v>
      </c>
    </row>
    <row r="510" spans="11:15" x14ac:dyDescent="0.25">
      <c r="K510" s="276">
        <f t="shared" si="39"/>
        <v>0</v>
      </c>
      <c r="L510" s="269">
        <f t="shared" si="40"/>
        <v>0</v>
      </c>
      <c r="M510" s="269">
        <f t="shared" si="41"/>
        <v>0</v>
      </c>
      <c r="N510" s="276">
        <f t="shared" si="42"/>
        <v>0</v>
      </c>
      <c r="O510" s="270">
        <f t="shared" si="38"/>
        <v>0</v>
      </c>
    </row>
    <row r="511" spans="11:15" x14ac:dyDescent="0.25">
      <c r="K511" s="276">
        <f t="shared" si="39"/>
        <v>0</v>
      </c>
      <c r="L511" s="269">
        <f t="shared" si="40"/>
        <v>0</v>
      </c>
      <c r="M511" s="269">
        <f t="shared" si="41"/>
        <v>0</v>
      </c>
      <c r="N511" s="276">
        <f t="shared" si="42"/>
        <v>0</v>
      </c>
      <c r="O511" s="270">
        <f t="shared" si="38"/>
        <v>0</v>
      </c>
    </row>
    <row r="512" spans="11:15" x14ac:dyDescent="0.25">
      <c r="K512" s="276">
        <f t="shared" si="39"/>
        <v>0</v>
      </c>
      <c r="L512" s="269">
        <f t="shared" si="40"/>
        <v>0</v>
      </c>
      <c r="M512" s="269">
        <f t="shared" si="41"/>
        <v>0</v>
      </c>
      <c r="N512" s="276">
        <f t="shared" si="42"/>
        <v>0</v>
      </c>
      <c r="O512" s="270">
        <f t="shared" si="38"/>
        <v>0</v>
      </c>
    </row>
    <row r="513" spans="11:15" x14ac:dyDescent="0.25">
      <c r="K513" s="276">
        <f t="shared" si="39"/>
        <v>0</v>
      </c>
      <c r="L513" s="269">
        <f t="shared" si="40"/>
        <v>0</v>
      </c>
      <c r="M513" s="269">
        <f t="shared" si="41"/>
        <v>0</v>
      </c>
      <c r="N513" s="276">
        <f t="shared" si="42"/>
        <v>0</v>
      </c>
      <c r="O513" s="270">
        <f t="shared" si="38"/>
        <v>0</v>
      </c>
    </row>
    <row r="514" spans="11:15" x14ac:dyDescent="0.25">
      <c r="K514" s="276">
        <f t="shared" si="39"/>
        <v>0</v>
      </c>
      <c r="L514" s="269">
        <f t="shared" si="40"/>
        <v>0</v>
      </c>
      <c r="M514" s="269">
        <f t="shared" si="41"/>
        <v>0</v>
      </c>
      <c r="N514" s="276">
        <f t="shared" si="42"/>
        <v>0</v>
      </c>
      <c r="O514" s="270">
        <f t="shared" si="38"/>
        <v>0</v>
      </c>
    </row>
    <row r="515" spans="11:15" x14ac:dyDescent="0.25">
      <c r="K515" s="276">
        <f t="shared" si="39"/>
        <v>0</v>
      </c>
      <c r="L515" s="269">
        <f t="shared" si="40"/>
        <v>0</v>
      </c>
      <c r="M515" s="269">
        <f t="shared" si="41"/>
        <v>0</v>
      </c>
      <c r="N515" s="276">
        <f t="shared" si="42"/>
        <v>0</v>
      </c>
      <c r="O515" s="270">
        <f t="shared" si="38"/>
        <v>0</v>
      </c>
    </row>
    <row r="516" spans="11:15" x14ac:dyDescent="0.25">
      <c r="K516" s="276">
        <f t="shared" si="39"/>
        <v>0</v>
      </c>
      <c r="L516" s="269">
        <f t="shared" si="40"/>
        <v>0</v>
      </c>
      <c r="M516" s="269">
        <f t="shared" si="41"/>
        <v>0</v>
      </c>
      <c r="N516" s="276">
        <f t="shared" si="42"/>
        <v>0</v>
      </c>
      <c r="O516" s="270">
        <f t="shared" si="38"/>
        <v>0</v>
      </c>
    </row>
    <row r="517" spans="11:15" x14ac:dyDescent="0.25">
      <c r="K517" s="276">
        <f t="shared" si="39"/>
        <v>0</v>
      </c>
      <c r="L517" s="269">
        <f t="shared" si="40"/>
        <v>0</v>
      </c>
      <c r="M517" s="269">
        <f t="shared" si="41"/>
        <v>0</v>
      </c>
      <c r="N517" s="276">
        <f t="shared" si="42"/>
        <v>0</v>
      </c>
      <c r="O517" s="270">
        <f t="shared" si="38"/>
        <v>0</v>
      </c>
    </row>
    <row r="518" spans="11:15" x14ac:dyDescent="0.25">
      <c r="K518" s="276">
        <f t="shared" si="39"/>
        <v>0</v>
      </c>
      <c r="L518" s="269">
        <f t="shared" si="40"/>
        <v>0</v>
      </c>
      <c r="M518" s="269">
        <f t="shared" si="41"/>
        <v>0</v>
      </c>
      <c r="N518" s="276">
        <f t="shared" si="42"/>
        <v>0</v>
      </c>
      <c r="O518" s="270">
        <f t="shared" si="38"/>
        <v>0</v>
      </c>
    </row>
    <row r="519" spans="11:15" x14ac:dyDescent="0.25">
      <c r="K519" s="276">
        <f t="shared" si="39"/>
        <v>0</v>
      </c>
      <c r="L519" s="269">
        <f t="shared" si="40"/>
        <v>0</v>
      </c>
      <c r="M519" s="269">
        <f t="shared" si="41"/>
        <v>0</v>
      </c>
      <c r="N519" s="276">
        <f t="shared" si="42"/>
        <v>0</v>
      </c>
      <c r="O519" s="270">
        <f t="shared" si="38"/>
        <v>0</v>
      </c>
    </row>
    <row r="520" spans="11:15" x14ac:dyDescent="0.25">
      <c r="K520" s="276">
        <f t="shared" si="39"/>
        <v>0</v>
      </c>
      <c r="L520" s="269">
        <f t="shared" si="40"/>
        <v>0</v>
      </c>
      <c r="M520" s="269">
        <f t="shared" si="41"/>
        <v>0</v>
      </c>
      <c r="N520" s="276">
        <f t="shared" si="42"/>
        <v>0</v>
      </c>
      <c r="O520" s="270">
        <f t="shared" si="38"/>
        <v>0</v>
      </c>
    </row>
    <row r="521" spans="11:15" x14ac:dyDescent="0.25">
      <c r="K521" s="276">
        <f t="shared" si="39"/>
        <v>0</v>
      </c>
      <c r="L521" s="269">
        <f t="shared" si="40"/>
        <v>0</v>
      </c>
      <c r="M521" s="269">
        <f t="shared" si="41"/>
        <v>0</v>
      </c>
      <c r="N521" s="276">
        <f t="shared" si="42"/>
        <v>0</v>
      </c>
      <c r="O521" s="270">
        <f t="shared" si="38"/>
        <v>0</v>
      </c>
    </row>
    <row r="522" spans="11:15" x14ac:dyDescent="0.25">
      <c r="K522" s="276">
        <f t="shared" si="39"/>
        <v>0</v>
      </c>
      <c r="L522" s="269">
        <f t="shared" si="40"/>
        <v>0</v>
      </c>
      <c r="M522" s="269">
        <f t="shared" si="41"/>
        <v>0</v>
      </c>
      <c r="N522" s="276">
        <f t="shared" si="42"/>
        <v>0</v>
      </c>
      <c r="O522" s="270">
        <f t="shared" si="38"/>
        <v>0</v>
      </c>
    </row>
    <row r="523" spans="11:15" x14ac:dyDescent="0.25">
      <c r="K523" s="276">
        <f t="shared" si="39"/>
        <v>0</v>
      </c>
      <c r="L523" s="269">
        <f t="shared" si="40"/>
        <v>0</v>
      </c>
      <c r="M523" s="269">
        <f t="shared" si="41"/>
        <v>0</v>
      </c>
      <c r="N523" s="276">
        <f t="shared" si="42"/>
        <v>0</v>
      </c>
      <c r="O523" s="270">
        <f t="shared" si="38"/>
        <v>0</v>
      </c>
    </row>
    <row r="524" spans="11:15" x14ac:dyDescent="0.25">
      <c r="K524" s="276">
        <f t="shared" si="39"/>
        <v>0</v>
      </c>
      <c r="L524" s="269">
        <f t="shared" si="40"/>
        <v>0</v>
      </c>
      <c r="M524" s="269">
        <f t="shared" si="41"/>
        <v>0</v>
      </c>
      <c r="N524" s="276">
        <f t="shared" si="42"/>
        <v>0</v>
      </c>
      <c r="O524" s="270">
        <f t="shared" si="38"/>
        <v>0</v>
      </c>
    </row>
    <row r="525" spans="11:15" x14ac:dyDescent="0.25">
      <c r="K525" s="276">
        <f t="shared" si="39"/>
        <v>0</v>
      </c>
      <c r="L525" s="269">
        <f t="shared" si="40"/>
        <v>0</v>
      </c>
      <c r="M525" s="269">
        <f t="shared" si="41"/>
        <v>0</v>
      </c>
      <c r="N525" s="276">
        <f t="shared" si="42"/>
        <v>0</v>
      </c>
      <c r="O525" s="270">
        <f t="shared" si="38"/>
        <v>0</v>
      </c>
    </row>
    <row r="526" spans="11:15" x14ac:dyDescent="0.25">
      <c r="K526" s="276">
        <f t="shared" si="39"/>
        <v>0</v>
      </c>
      <c r="L526" s="269">
        <f t="shared" si="40"/>
        <v>0</v>
      </c>
      <c r="M526" s="269">
        <f t="shared" si="41"/>
        <v>0</v>
      </c>
      <c r="N526" s="276">
        <f t="shared" si="42"/>
        <v>0</v>
      </c>
      <c r="O526" s="270">
        <f t="shared" ref="O526:O589" si="43">SUM(F526:I526)</f>
        <v>0</v>
      </c>
    </row>
    <row r="527" spans="11:15" x14ac:dyDescent="0.25">
      <c r="K527" s="276">
        <f t="shared" si="39"/>
        <v>0</v>
      </c>
      <c r="L527" s="269">
        <f t="shared" si="40"/>
        <v>0</v>
      </c>
      <c r="M527" s="269">
        <f t="shared" si="41"/>
        <v>0</v>
      </c>
      <c r="N527" s="276">
        <f t="shared" si="42"/>
        <v>0</v>
      </c>
      <c r="O527" s="270">
        <f t="shared" si="43"/>
        <v>0</v>
      </c>
    </row>
    <row r="528" spans="11:15" x14ac:dyDescent="0.25">
      <c r="K528" s="276">
        <f t="shared" ref="K528:K591" si="44">J528-C528</f>
        <v>0</v>
      </c>
      <c r="L528" s="269">
        <f t="shared" ref="L528:L591" si="45">A528</f>
        <v>0</v>
      </c>
      <c r="M528" s="269">
        <f t="shared" ref="M528:M591" si="46">B528</f>
        <v>0</v>
      </c>
      <c r="N528" s="276">
        <f t="shared" ref="N528:N591" si="47">J528</f>
        <v>0</v>
      </c>
      <c r="O528" s="270">
        <f t="shared" si="43"/>
        <v>0</v>
      </c>
    </row>
    <row r="529" spans="11:15" x14ac:dyDescent="0.25">
      <c r="K529" s="276">
        <f t="shared" si="44"/>
        <v>0</v>
      </c>
      <c r="L529" s="269">
        <f t="shared" si="45"/>
        <v>0</v>
      </c>
      <c r="M529" s="269">
        <f t="shared" si="46"/>
        <v>0</v>
      </c>
      <c r="N529" s="276">
        <f t="shared" si="47"/>
        <v>0</v>
      </c>
      <c r="O529" s="270">
        <f t="shared" si="43"/>
        <v>0</v>
      </c>
    </row>
    <row r="530" spans="11:15" x14ac:dyDescent="0.25">
      <c r="K530" s="276">
        <f t="shared" si="44"/>
        <v>0</v>
      </c>
      <c r="L530" s="269">
        <f t="shared" si="45"/>
        <v>0</v>
      </c>
      <c r="M530" s="269">
        <f t="shared" si="46"/>
        <v>0</v>
      </c>
      <c r="N530" s="276">
        <f t="shared" si="47"/>
        <v>0</v>
      </c>
      <c r="O530" s="270">
        <f t="shared" si="43"/>
        <v>0</v>
      </c>
    </row>
    <row r="531" spans="11:15" x14ac:dyDescent="0.25">
      <c r="K531" s="276">
        <f t="shared" si="44"/>
        <v>0</v>
      </c>
      <c r="L531" s="269">
        <f t="shared" si="45"/>
        <v>0</v>
      </c>
      <c r="M531" s="269">
        <f t="shared" si="46"/>
        <v>0</v>
      </c>
      <c r="N531" s="276">
        <f t="shared" si="47"/>
        <v>0</v>
      </c>
      <c r="O531" s="270">
        <f t="shared" si="43"/>
        <v>0</v>
      </c>
    </row>
    <row r="532" spans="11:15" x14ac:dyDescent="0.25">
      <c r="K532" s="276">
        <f t="shared" si="44"/>
        <v>0</v>
      </c>
      <c r="L532" s="269">
        <f t="shared" si="45"/>
        <v>0</v>
      </c>
      <c r="M532" s="269">
        <f t="shared" si="46"/>
        <v>0</v>
      </c>
      <c r="N532" s="276">
        <f t="shared" si="47"/>
        <v>0</v>
      </c>
      <c r="O532" s="270">
        <f t="shared" si="43"/>
        <v>0</v>
      </c>
    </row>
    <row r="533" spans="11:15" x14ac:dyDescent="0.25">
      <c r="K533" s="276">
        <f t="shared" si="44"/>
        <v>0</v>
      </c>
      <c r="L533" s="269">
        <f t="shared" si="45"/>
        <v>0</v>
      </c>
      <c r="M533" s="269">
        <f t="shared" si="46"/>
        <v>0</v>
      </c>
      <c r="N533" s="276">
        <f t="shared" si="47"/>
        <v>0</v>
      </c>
      <c r="O533" s="270">
        <f t="shared" si="43"/>
        <v>0</v>
      </c>
    </row>
    <row r="534" spans="11:15" x14ac:dyDescent="0.25">
      <c r="K534" s="276">
        <f t="shared" si="44"/>
        <v>0</v>
      </c>
      <c r="L534" s="269">
        <f t="shared" si="45"/>
        <v>0</v>
      </c>
      <c r="M534" s="269">
        <f t="shared" si="46"/>
        <v>0</v>
      </c>
      <c r="N534" s="276">
        <f t="shared" si="47"/>
        <v>0</v>
      </c>
      <c r="O534" s="270">
        <f t="shared" si="43"/>
        <v>0</v>
      </c>
    </row>
    <row r="535" spans="11:15" x14ac:dyDescent="0.25">
      <c r="K535" s="276">
        <f t="shared" si="44"/>
        <v>0</v>
      </c>
      <c r="L535" s="269">
        <f t="shared" si="45"/>
        <v>0</v>
      </c>
      <c r="M535" s="269">
        <f t="shared" si="46"/>
        <v>0</v>
      </c>
      <c r="N535" s="276">
        <f t="shared" si="47"/>
        <v>0</v>
      </c>
      <c r="O535" s="270">
        <f t="shared" si="43"/>
        <v>0</v>
      </c>
    </row>
    <row r="536" spans="11:15" x14ac:dyDescent="0.25">
      <c r="K536" s="276">
        <f t="shared" si="44"/>
        <v>0</v>
      </c>
      <c r="L536" s="269">
        <f t="shared" si="45"/>
        <v>0</v>
      </c>
      <c r="M536" s="269">
        <f t="shared" si="46"/>
        <v>0</v>
      </c>
      <c r="N536" s="276">
        <f t="shared" si="47"/>
        <v>0</v>
      </c>
      <c r="O536" s="270">
        <f t="shared" si="43"/>
        <v>0</v>
      </c>
    </row>
    <row r="537" spans="11:15" x14ac:dyDescent="0.25">
      <c r="K537" s="276">
        <f t="shared" si="44"/>
        <v>0</v>
      </c>
      <c r="L537" s="269">
        <f t="shared" si="45"/>
        <v>0</v>
      </c>
      <c r="M537" s="269">
        <f t="shared" si="46"/>
        <v>0</v>
      </c>
      <c r="N537" s="276">
        <f t="shared" si="47"/>
        <v>0</v>
      </c>
      <c r="O537" s="270">
        <f t="shared" si="43"/>
        <v>0</v>
      </c>
    </row>
    <row r="538" spans="11:15" x14ac:dyDescent="0.25">
      <c r="K538" s="276">
        <f t="shared" si="44"/>
        <v>0</v>
      </c>
      <c r="L538" s="269">
        <f t="shared" si="45"/>
        <v>0</v>
      </c>
      <c r="M538" s="269">
        <f t="shared" si="46"/>
        <v>0</v>
      </c>
      <c r="N538" s="276">
        <f t="shared" si="47"/>
        <v>0</v>
      </c>
      <c r="O538" s="270">
        <f t="shared" si="43"/>
        <v>0</v>
      </c>
    </row>
    <row r="539" spans="11:15" x14ac:dyDescent="0.25">
      <c r="K539" s="276">
        <f t="shared" si="44"/>
        <v>0</v>
      </c>
      <c r="L539" s="269">
        <f t="shared" si="45"/>
        <v>0</v>
      </c>
      <c r="M539" s="269">
        <f t="shared" si="46"/>
        <v>0</v>
      </c>
      <c r="N539" s="276">
        <f t="shared" si="47"/>
        <v>0</v>
      </c>
      <c r="O539" s="270">
        <f t="shared" si="43"/>
        <v>0</v>
      </c>
    </row>
    <row r="540" spans="11:15" x14ac:dyDescent="0.25">
      <c r="K540" s="276">
        <f t="shared" si="44"/>
        <v>0</v>
      </c>
      <c r="L540" s="269">
        <f t="shared" si="45"/>
        <v>0</v>
      </c>
      <c r="M540" s="269">
        <f t="shared" si="46"/>
        <v>0</v>
      </c>
      <c r="N540" s="276">
        <f t="shared" si="47"/>
        <v>0</v>
      </c>
      <c r="O540" s="270">
        <f t="shared" si="43"/>
        <v>0</v>
      </c>
    </row>
    <row r="541" spans="11:15" x14ac:dyDescent="0.25">
      <c r="K541" s="276">
        <f t="shared" si="44"/>
        <v>0</v>
      </c>
      <c r="L541" s="269">
        <f t="shared" si="45"/>
        <v>0</v>
      </c>
      <c r="M541" s="269">
        <f t="shared" si="46"/>
        <v>0</v>
      </c>
      <c r="N541" s="276">
        <f t="shared" si="47"/>
        <v>0</v>
      </c>
      <c r="O541" s="270">
        <f t="shared" si="43"/>
        <v>0</v>
      </c>
    </row>
    <row r="542" spans="11:15" x14ac:dyDescent="0.25">
      <c r="K542" s="276">
        <f t="shared" si="44"/>
        <v>0</v>
      </c>
      <c r="L542" s="269">
        <f t="shared" si="45"/>
        <v>0</v>
      </c>
      <c r="M542" s="269">
        <f t="shared" si="46"/>
        <v>0</v>
      </c>
      <c r="N542" s="276">
        <f t="shared" si="47"/>
        <v>0</v>
      </c>
      <c r="O542" s="270">
        <f t="shared" si="43"/>
        <v>0</v>
      </c>
    </row>
    <row r="543" spans="11:15" x14ac:dyDescent="0.25">
      <c r="K543" s="276">
        <f t="shared" si="44"/>
        <v>0</v>
      </c>
      <c r="L543" s="269">
        <f t="shared" si="45"/>
        <v>0</v>
      </c>
      <c r="M543" s="269">
        <f t="shared" si="46"/>
        <v>0</v>
      </c>
      <c r="N543" s="276">
        <f t="shared" si="47"/>
        <v>0</v>
      </c>
      <c r="O543" s="270">
        <f t="shared" si="43"/>
        <v>0</v>
      </c>
    </row>
    <row r="544" spans="11:15" x14ac:dyDescent="0.25">
      <c r="K544" s="276">
        <f t="shared" si="44"/>
        <v>0</v>
      </c>
      <c r="L544" s="269">
        <f t="shared" si="45"/>
        <v>0</v>
      </c>
      <c r="M544" s="269">
        <f t="shared" si="46"/>
        <v>0</v>
      </c>
      <c r="N544" s="276">
        <f t="shared" si="47"/>
        <v>0</v>
      </c>
      <c r="O544" s="270">
        <f t="shared" si="43"/>
        <v>0</v>
      </c>
    </row>
    <row r="545" spans="11:15" x14ac:dyDescent="0.25">
      <c r="K545" s="276">
        <f t="shared" si="44"/>
        <v>0</v>
      </c>
      <c r="L545" s="269">
        <f t="shared" si="45"/>
        <v>0</v>
      </c>
      <c r="M545" s="269">
        <f t="shared" si="46"/>
        <v>0</v>
      </c>
      <c r="N545" s="276">
        <f t="shared" si="47"/>
        <v>0</v>
      </c>
      <c r="O545" s="270">
        <f t="shared" si="43"/>
        <v>0</v>
      </c>
    </row>
    <row r="546" spans="11:15" x14ac:dyDescent="0.25">
      <c r="K546" s="276">
        <f t="shared" si="44"/>
        <v>0</v>
      </c>
      <c r="L546" s="269">
        <f t="shared" si="45"/>
        <v>0</v>
      </c>
      <c r="M546" s="269">
        <f t="shared" si="46"/>
        <v>0</v>
      </c>
      <c r="N546" s="276">
        <f t="shared" si="47"/>
        <v>0</v>
      </c>
      <c r="O546" s="270">
        <f t="shared" si="43"/>
        <v>0</v>
      </c>
    </row>
    <row r="547" spans="11:15" x14ac:dyDescent="0.25">
      <c r="K547" s="276">
        <f t="shared" si="44"/>
        <v>0</v>
      </c>
      <c r="L547" s="269">
        <f t="shared" si="45"/>
        <v>0</v>
      </c>
      <c r="M547" s="269">
        <f t="shared" si="46"/>
        <v>0</v>
      </c>
      <c r="N547" s="276">
        <f t="shared" si="47"/>
        <v>0</v>
      </c>
      <c r="O547" s="270">
        <f t="shared" si="43"/>
        <v>0</v>
      </c>
    </row>
    <row r="548" spans="11:15" x14ac:dyDescent="0.25">
      <c r="K548" s="276">
        <f t="shared" si="44"/>
        <v>0</v>
      </c>
      <c r="L548" s="269">
        <f t="shared" si="45"/>
        <v>0</v>
      </c>
      <c r="M548" s="269">
        <f t="shared" si="46"/>
        <v>0</v>
      </c>
      <c r="N548" s="276">
        <f t="shared" si="47"/>
        <v>0</v>
      </c>
      <c r="O548" s="270">
        <f t="shared" si="43"/>
        <v>0</v>
      </c>
    </row>
    <row r="549" spans="11:15" x14ac:dyDescent="0.25">
      <c r="K549" s="276">
        <f t="shared" si="44"/>
        <v>0</v>
      </c>
      <c r="L549" s="269">
        <f t="shared" si="45"/>
        <v>0</v>
      </c>
      <c r="M549" s="269">
        <f t="shared" si="46"/>
        <v>0</v>
      </c>
      <c r="N549" s="276">
        <f t="shared" si="47"/>
        <v>0</v>
      </c>
      <c r="O549" s="270">
        <f t="shared" si="43"/>
        <v>0</v>
      </c>
    </row>
    <row r="550" spans="11:15" x14ac:dyDescent="0.25">
      <c r="K550" s="276">
        <f t="shared" si="44"/>
        <v>0</v>
      </c>
      <c r="L550" s="269">
        <f t="shared" si="45"/>
        <v>0</v>
      </c>
      <c r="M550" s="269">
        <f t="shared" si="46"/>
        <v>0</v>
      </c>
      <c r="N550" s="276">
        <f t="shared" si="47"/>
        <v>0</v>
      </c>
      <c r="O550" s="270">
        <f t="shared" si="43"/>
        <v>0</v>
      </c>
    </row>
    <row r="551" spans="11:15" x14ac:dyDescent="0.25">
      <c r="K551" s="276">
        <f t="shared" si="44"/>
        <v>0</v>
      </c>
      <c r="L551" s="269">
        <f t="shared" si="45"/>
        <v>0</v>
      </c>
      <c r="M551" s="269">
        <f t="shared" si="46"/>
        <v>0</v>
      </c>
      <c r="N551" s="276">
        <f t="shared" si="47"/>
        <v>0</v>
      </c>
      <c r="O551" s="270">
        <f t="shared" si="43"/>
        <v>0</v>
      </c>
    </row>
    <row r="552" spans="11:15" x14ac:dyDescent="0.25">
      <c r="K552" s="276">
        <f t="shared" si="44"/>
        <v>0</v>
      </c>
      <c r="L552" s="269">
        <f t="shared" si="45"/>
        <v>0</v>
      </c>
      <c r="M552" s="269">
        <f t="shared" si="46"/>
        <v>0</v>
      </c>
      <c r="N552" s="276">
        <f t="shared" si="47"/>
        <v>0</v>
      </c>
      <c r="O552" s="270">
        <f t="shared" si="43"/>
        <v>0</v>
      </c>
    </row>
    <row r="553" spans="11:15" x14ac:dyDescent="0.25">
      <c r="K553" s="276">
        <f t="shared" si="44"/>
        <v>0</v>
      </c>
      <c r="L553" s="269">
        <f t="shared" si="45"/>
        <v>0</v>
      </c>
      <c r="M553" s="269">
        <f t="shared" si="46"/>
        <v>0</v>
      </c>
      <c r="N553" s="276">
        <f t="shared" si="47"/>
        <v>0</v>
      </c>
      <c r="O553" s="270">
        <f t="shared" si="43"/>
        <v>0</v>
      </c>
    </row>
    <row r="554" spans="11:15" x14ac:dyDescent="0.25">
      <c r="K554" s="276">
        <f t="shared" si="44"/>
        <v>0</v>
      </c>
      <c r="L554" s="269">
        <f t="shared" si="45"/>
        <v>0</v>
      </c>
      <c r="M554" s="269">
        <f t="shared" si="46"/>
        <v>0</v>
      </c>
      <c r="N554" s="276">
        <f t="shared" si="47"/>
        <v>0</v>
      </c>
      <c r="O554" s="270">
        <f t="shared" si="43"/>
        <v>0</v>
      </c>
    </row>
    <row r="555" spans="11:15" x14ac:dyDescent="0.25">
      <c r="K555" s="276">
        <f t="shared" si="44"/>
        <v>0</v>
      </c>
      <c r="L555" s="269">
        <f t="shared" si="45"/>
        <v>0</v>
      </c>
      <c r="M555" s="269">
        <f t="shared" si="46"/>
        <v>0</v>
      </c>
      <c r="N555" s="276">
        <f t="shared" si="47"/>
        <v>0</v>
      </c>
      <c r="O555" s="270">
        <f t="shared" si="43"/>
        <v>0</v>
      </c>
    </row>
    <row r="556" spans="11:15" x14ac:dyDescent="0.25">
      <c r="K556" s="276">
        <f t="shared" si="44"/>
        <v>0</v>
      </c>
      <c r="L556" s="269">
        <f t="shared" si="45"/>
        <v>0</v>
      </c>
      <c r="M556" s="269">
        <f t="shared" si="46"/>
        <v>0</v>
      </c>
      <c r="N556" s="276">
        <f t="shared" si="47"/>
        <v>0</v>
      </c>
      <c r="O556" s="270">
        <f t="shared" si="43"/>
        <v>0</v>
      </c>
    </row>
    <row r="557" spans="11:15" x14ac:dyDescent="0.25">
      <c r="K557" s="276">
        <f t="shared" si="44"/>
        <v>0</v>
      </c>
      <c r="L557" s="269">
        <f t="shared" si="45"/>
        <v>0</v>
      </c>
      <c r="M557" s="269">
        <f t="shared" si="46"/>
        <v>0</v>
      </c>
      <c r="N557" s="276">
        <f t="shared" si="47"/>
        <v>0</v>
      </c>
      <c r="O557" s="270">
        <f t="shared" si="43"/>
        <v>0</v>
      </c>
    </row>
    <row r="558" spans="11:15" x14ac:dyDescent="0.25">
      <c r="K558" s="276">
        <f t="shared" si="44"/>
        <v>0</v>
      </c>
      <c r="L558" s="269">
        <f t="shared" si="45"/>
        <v>0</v>
      </c>
      <c r="M558" s="269">
        <f t="shared" si="46"/>
        <v>0</v>
      </c>
      <c r="N558" s="276">
        <f t="shared" si="47"/>
        <v>0</v>
      </c>
      <c r="O558" s="270">
        <f t="shared" si="43"/>
        <v>0</v>
      </c>
    </row>
    <row r="559" spans="11:15" x14ac:dyDescent="0.25">
      <c r="K559" s="276">
        <f t="shared" si="44"/>
        <v>0</v>
      </c>
      <c r="L559" s="269">
        <f t="shared" si="45"/>
        <v>0</v>
      </c>
      <c r="M559" s="269">
        <f t="shared" si="46"/>
        <v>0</v>
      </c>
      <c r="N559" s="276">
        <f t="shared" si="47"/>
        <v>0</v>
      </c>
      <c r="O559" s="270">
        <f t="shared" si="43"/>
        <v>0</v>
      </c>
    </row>
    <row r="560" spans="11:15" x14ac:dyDescent="0.25">
      <c r="K560" s="276">
        <f t="shared" si="44"/>
        <v>0</v>
      </c>
      <c r="L560" s="269">
        <f t="shared" si="45"/>
        <v>0</v>
      </c>
      <c r="M560" s="269">
        <f t="shared" si="46"/>
        <v>0</v>
      </c>
      <c r="N560" s="276">
        <f t="shared" si="47"/>
        <v>0</v>
      </c>
      <c r="O560" s="270">
        <f t="shared" si="43"/>
        <v>0</v>
      </c>
    </row>
    <row r="561" spans="11:15" x14ac:dyDescent="0.25">
      <c r="K561" s="276">
        <f t="shared" si="44"/>
        <v>0</v>
      </c>
      <c r="L561" s="269">
        <f t="shared" si="45"/>
        <v>0</v>
      </c>
      <c r="M561" s="269">
        <f t="shared" si="46"/>
        <v>0</v>
      </c>
      <c r="N561" s="276">
        <f t="shared" si="47"/>
        <v>0</v>
      </c>
      <c r="O561" s="270">
        <f t="shared" si="43"/>
        <v>0</v>
      </c>
    </row>
    <row r="562" spans="11:15" x14ac:dyDescent="0.25">
      <c r="K562" s="276">
        <f t="shared" si="44"/>
        <v>0</v>
      </c>
      <c r="L562" s="269">
        <f t="shared" si="45"/>
        <v>0</v>
      </c>
      <c r="M562" s="269">
        <f t="shared" si="46"/>
        <v>0</v>
      </c>
      <c r="N562" s="276">
        <f t="shared" si="47"/>
        <v>0</v>
      </c>
      <c r="O562" s="270">
        <f t="shared" si="43"/>
        <v>0</v>
      </c>
    </row>
    <row r="563" spans="11:15" x14ac:dyDescent="0.25">
      <c r="K563" s="276">
        <f t="shared" si="44"/>
        <v>0</v>
      </c>
      <c r="L563" s="269">
        <f t="shared" si="45"/>
        <v>0</v>
      </c>
      <c r="M563" s="269">
        <f t="shared" si="46"/>
        <v>0</v>
      </c>
      <c r="N563" s="276">
        <f t="shared" si="47"/>
        <v>0</v>
      </c>
      <c r="O563" s="270">
        <f t="shared" si="43"/>
        <v>0</v>
      </c>
    </row>
    <row r="564" spans="11:15" x14ac:dyDescent="0.25">
      <c r="K564" s="276">
        <f t="shared" si="44"/>
        <v>0</v>
      </c>
      <c r="L564" s="269">
        <f t="shared" si="45"/>
        <v>0</v>
      </c>
      <c r="M564" s="269">
        <f t="shared" si="46"/>
        <v>0</v>
      </c>
      <c r="N564" s="276">
        <f t="shared" si="47"/>
        <v>0</v>
      </c>
      <c r="O564" s="270">
        <f t="shared" si="43"/>
        <v>0</v>
      </c>
    </row>
    <row r="565" spans="11:15" x14ac:dyDescent="0.25">
      <c r="K565" s="276">
        <f t="shared" si="44"/>
        <v>0</v>
      </c>
      <c r="L565" s="269">
        <f t="shared" si="45"/>
        <v>0</v>
      </c>
      <c r="M565" s="269">
        <f t="shared" si="46"/>
        <v>0</v>
      </c>
      <c r="N565" s="276">
        <f t="shared" si="47"/>
        <v>0</v>
      </c>
      <c r="O565" s="270">
        <f t="shared" si="43"/>
        <v>0</v>
      </c>
    </row>
    <row r="566" spans="11:15" x14ac:dyDescent="0.25">
      <c r="K566" s="276">
        <f t="shared" si="44"/>
        <v>0</v>
      </c>
      <c r="L566" s="269">
        <f t="shared" si="45"/>
        <v>0</v>
      </c>
      <c r="M566" s="269">
        <f t="shared" si="46"/>
        <v>0</v>
      </c>
      <c r="N566" s="276">
        <f t="shared" si="47"/>
        <v>0</v>
      </c>
      <c r="O566" s="270">
        <f t="shared" si="43"/>
        <v>0</v>
      </c>
    </row>
    <row r="567" spans="11:15" x14ac:dyDescent="0.25">
      <c r="K567" s="276">
        <f t="shared" si="44"/>
        <v>0</v>
      </c>
      <c r="L567" s="269">
        <f t="shared" si="45"/>
        <v>0</v>
      </c>
      <c r="M567" s="269">
        <f t="shared" si="46"/>
        <v>0</v>
      </c>
      <c r="N567" s="276">
        <f t="shared" si="47"/>
        <v>0</v>
      </c>
      <c r="O567" s="270">
        <f t="shared" si="43"/>
        <v>0</v>
      </c>
    </row>
    <row r="568" spans="11:15" x14ac:dyDescent="0.25">
      <c r="K568" s="276">
        <f t="shared" si="44"/>
        <v>0</v>
      </c>
      <c r="L568" s="269">
        <f t="shared" si="45"/>
        <v>0</v>
      </c>
      <c r="M568" s="269">
        <f t="shared" si="46"/>
        <v>0</v>
      </c>
      <c r="N568" s="276">
        <f t="shared" si="47"/>
        <v>0</v>
      </c>
      <c r="O568" s="270">
        <f t="shared" si="43"/>
        <v>0</v>
      </c>
    </row>
    <row r="569" spans="11:15" x14ac:dyDescent="0.25">
      <c r="K569" s="276">
        <f t="shared" si="44"/>
        <v>0</v>
      </c>
      <c r="L569" s="269">
        <f t="shared" si="45"/>
        <v>0</v>
      </c>
      <c r="M569" s="269">
        <f t="shared" si="46"/>
        <v>0</v>
      </c>
      <c r="N569" s="276">
        <f t="shared" si="47"/>
        <v>0</v>
      </c>
      <c r="O569" s="270">
        <f t="shared" si="43"/>
        <v>0</v>
      </c>
    </row>
    <row r="570" spans="11:15" x14ac:dyDescent="0.25">
      <c r="K570" s="276">
        <f t="shared" si="44"/>
        <v>0</v>
      </c>
      <c r="L570" s="269">
        <f t="shared" si="45"/>
        <v>0</v>
      </c>
      <c r="M570" s="269">
        <f t="shared" si="46"/>
        <v>0</v>
      </c>
      <c r="N570" s="276">
        <f t="shared" si="47"/>
        <v>0</v>
      </c>
      <c r="O570" s="270">
        <f t="shared" si="43"/>
        <v>0</v>
      </c>
    </row>
    <row r="571" spans="11:15" x14ac:dyDescent="0.25">
      <c r="K571" s="276">
        <f t="shared" si="44"/>
        <v>0</v>
      </c>
      <c r="L571" s="269">
        <f t="shared" si="45"/>
        <v>0</v>
      </c>
      <c r="M571" s="269">
        <f t="shared" si="46"/>
        <v>0</v>
      </c>
      <c r="N571" s="276">
        <f t="shared" si="47"/>
        <v>0</v>
      </c>
      <c r="O571" s="270">
        <f t="shared" si="43"/>
        <v>0</v>
      </c>
    </row>
    <row r="572" spans="11:15" x14ac:dyDescent="0.25">
      <c r="K572" s="276">
        <f t="shared" si="44"/>
        <v>0</v>
      </c>
      <c r="L572" s="269">
        <f t="shared" si="45"/>
        <v>0</v>
      </c>
      <c r="M572" s="269">
        <f t="shared" si="46"/>
        <v>0</v>
      </c>
      <c r="N572" s="276">
        <f t="shared" si="47"/>
        <v>0</v>
      </c>
      <c r="O572" s="270">
        <f t="shared" si="43"/>
        <v>0</v>
      </c>
    </row>
    <row r="573" spans="11:15" x14ac:dyDescent="0.25">
      <c r="K573" s="276">
        <f t="shared" si="44"/>
        <v>0</v>
      </c>
      <c r="L573" s="269">
        <f t="shared" si="45"/>
        <v>0</v>
      </c>
      <c r="M573" s="269">
        <f t="shared" si="46"/>
        <v>0</v>
      </c>
      <c r="N573" s="276">
        <f t="shared" si="47"/>
        <v>0</v>
      </c>
      <c r="O573" s="270">
        <f t="shared" si="43"/>
        <v>0</v>
      </c>
    </row>
    <row r="574" spans="11:15" x14ac:dyDescent="0.25">
      <c r="K574" s="276">
        <f t="shared" si="44"/>
        <v>0</v>
      </c>
      <c r="L574" s="269">
        <f t="shared" si="45"/>
        <v>0</v>
      </c>
      <c r="M574" s="269">
        <f t="shared" si="46"/>
        <v>0</v>
      </c>
      <c r="N574" s="276">
        <f t="shared" si="47"/>
        <v>0</v>
      </c>
      <c r="O574" s="270">
        <f t="shared" si="43"/>
        <v>0</v>
      </c>
    </row>
    <row r="575" spans="11:15" x14ac:dyDescent="0.25">
      <c r="K575" s="276">
        <f t="shared" si="44"/>
        <v>0</v>
      </c>
      <c r="L575" s="269">
        <f t="shared" si="45"/>
        <v>0</v>
      </c>
      <c r="M575" s="269">
        <f t="shared" si="46"/>
        <v>0</v>
      </c>
      <c r="N575" s="276">
        <f t="shared" si="47"/>
        <v>0</v>
      </c>
      <c r="O575" s="270">
        <f t="shared" si="43"/>
        <v>0</v>
      </c>
    </row>
    <row r="576" spans="11:15" x14ac:dyDescent="0.25">
      <c r="K576" s="276">
        <f t="shared" si="44"/>
        <v>0</v>
      </c>
      <c r="L576" s="269">
        <f t="shared" si="45"/>
        <v>0</v>
      </c>
      <c r="M576" s="269">
        <f t="shared" si="46"/>
        <v>0</v>
      </c>
      <c r="N576" s="276">
        <f t="shared" si="47"/>
        <v>0</v>
      </c>
      <c r="O576" s="270">
        <f t="shared" si="43"/>
        <v>0</v>
      </c>
    </row>
    <row r="577" spans="11:15" x14ac:dyDescent="0.25">
      <c r="K577" s="276">
        <f t="shared" si="44"/>
        <v>0</v>
      </c>
      <c r="L577" s="269">
        <f t="shared" si="45"/>
        <v>0</v>
      </c>
      <c r="M577" s="269">
        <f t="shared" si="46"/>
        <v>0</v>
      </c>
      <c r="N577" s="276">
        <f t="shared" si="47"/>
        <v>0</v>
      </c>
      <c r="O577" s="270">
        <f t="shared" si="43"/>
        <v>0</v>
      </c>
    </row>
    <row r="578" spans="11:15" x14ac:dyDescent="0.25">
      <c r="K578" s="276">
        <f t="shared" si="44"/>
        <v>0</v>
      </c>
      <c r="L578" s="269">
        <f t="shared" si="45"/>
        <v>0</v>
      </c>
      <c r="M578" s="269">
        <f t="shared" si="46"/>
        <v>0</v>
      </c>
      <c r="N578" s="276">
        <f t="shared" si="47"/>
        <v>0</v>
      </c>
      <c r="O578" s="270">
        <f t="shared" si="43"/>
        <v>0</v>
      </c>
    </row>
    <row r="579" spans="11:15" x14ac:dyDescent="0.25">
      <c r="K579" s="276">
        <f t="shared" si="44"/>
        <v>0</v>
      </c>
      <c r="L579" s="269">
        <f t="shared" si="45"/>
        <v>0</v>
      </c>
      <c r="M579" s="269">
        <f t="shared" si="46"/>
        <v>0</v>
      </c>
      <c r="N579" s="276">
        <f t="shared" si="47"/>
        <v>0</v>
      </c>
      <c r="O579" s="270">
        <f t="shared" si="43"/>
        <v>0</v>
      </c>
    </row>
    <row r="580" spans="11:15" x14ac:dyDescent="0.25">
      <c r="K580" s="276">
        <f t="shared" si="44"/>
        <v>0</v>
      </c>
      <c r="L580" s="269">
        <f t="shared" si="45"/>
        <v>0</v>
      </c>
      <c r="M580" s="269">
        <f t="shared" si="46"/>
        <v>0</v>
      </c>
      <c r="N580" s="276">
        <f t="shared" si="47"/>
        <v>0</v>
      </c>
      <c r="O580" s="270">
        <f t="shared" si="43"/>
        <v>0</v>
      </c>
    </row>
    <row r="581" spans="11:15" x14ac:dyDescent="0.25">
      <c r="K581" s="276">
        <f t="shared" si="44"/>
        <v>0</v>
      </c>
      <c r="L581" s="269">
        <f t="shared" si="45"/>
        <v>0</v>
      </c>
      <c r="M581" s="269">
        <f t="shared" si="46"/>
        <v>0</v>
      </c>
      <c r="N581" s="276">
        <f t="shared" si="47"/>
        <v>0</v>
      </c>
      <c r="O581" s="270">
        <f t="shared" si="43"/>
        <v>0</v>
      </c>
    </row>
    <row r="582" spans="11:15" x14ac:dyDescent="0.25">
      <c r="K582" s="276">
        <f t="shared" si="44"/>
        <v>0</v>
      </c>
      <c r="L582" s="269">
        <f t="shared" si="45"/>
        <v>0</v>
      </c>
      <c r="M582" s="269">
        <f t="shared" si="46"/>
        <v>0</v>
      </c>
      <c r="N582" s="276">
        <f t="shared" si="47"/>
        <v>0</v>
      </c>
      <c r="O582" s="270">
        <f t="shared" si="43"/>
        <v>0</v>
      </c>
    </row>
    <row r="583" spans="11:15" x14ac:dyDescent="0.25">
      <c r="K583" s="276">
        <f t="shared" si="44"/>
        <v>0</v>
      </c>
      <c r="L583" s="269">
        <f t="shared" si="45"/>
        <v>0</v>
      </c>
      <c r="M583" s="269">
        <f t="shared" si="46"/>
        <v>0</v>
      </c>
      <c r="N583" s="276">
        <f t="shared" si="47"/>
        <v>0</v>
      </c>
      <c r="O583" s="270">
        <f t="shared" si="43"/>
        <v>0</v>
      </c>
    </row>
    <row r="584" spans="11:15" x14ac:dyDescent="0.25">
      <c r="K584" s="276">
        <f t="shared" si="44"/>
        <v>0</v>
      </c>
      <c r="L584" s="269">
        <f t="shared" si="45"/>
        <v>0</v>
      </c>
      <c r="M584" s="269">
        <f t="shared" si="46"/>
        <v>0</v>
      </c>
      <c r="N584" s="276">
        <f t="shared" si="47"/>
        <v>0</v>
      </c>
      <c r="O584" s="270">
        <f t="shared" si="43"/>
        <v>0</v>
      </c>
    </row>
    <row r="585" spans="11:15" x14ac:dyDescent="0.25">
      <c r="K585" s="276">
        <f t="shared" si="44"/>
        <v>0</v>
      </c>
      <c r="L585" s="269">
        <f t="shared" si="45"/>
        <v>0</v>
      </c>
      <c r="M585" s="269">
        <f t="shared" si="46"/>
        <v>0</v>
      </c>
      <c r="N585" s="276">
        <f t="shared" si="47"/>
        <v>0</v>
      </c>
      <c r="O585" s="270">
        <f t="shared" si="43"/>
        <v>0</v>
      </c>
    </row>
    <row r="586" spans="11:15" x14ac:dyDescent="0.25">
      <c r="K586" s="276">
        <f t="shared" si="44"/>
        <v>0</v>
      </c>
      <c r="L586" s="269">
        <f t="shared" si="45"/>
        <v>0</v>
      </c>
      <c r="M586" s="269">
        <f t="shared" si="46"/>
        <v>0</v>
      </c>
      <c r="N586" s="276">
        <f t="shared" si="47"/>
        <v>0</v>
      </c>
      <c r="O586" s="270">
        <f t="shared" si="43"/>
        <v>0</v>
      </c>
    </row>
    <row r="587" spans="11:15" x14ac:dyDescent="0.25">
      <c r="K587" s="276">
        <f t="shared" si="44"/>
        <v>0</v>
      </c>
      <c r="L587" s="269">
        <f t="shared" si="45"/>
        <v>0</v>
      </c>
      <c r="M587" s="269">
        <f t="shared" si="46"/>
        <v>0</v>
      </c>
      <c r="N587" s="276">
        <f t="shared" si="47"/>
        <v>0</v>
      </c>
      <c r="O587" s="270">
        <f t="shared" si="43"/>
        <v>0</v>
      </c>
    </row>
    <row r="588" spans="11:15" x14ac:dyDescent="0.25">
      <c r="K588" s="276">
        <f t="shared" si="44"/>
        <v>0</v>
      </c>
      <c r="L588" s="269">
        <f t="shared" si="45"/>
        <v>0</v>
      </c>
      <c r="M588" s="269">
        <f t="shared" si="46"/>
        <v>0</v>
      </c>
      <c r="N588" s="276">
        <f t="shared" si="47"/>
        <v>0</v>
      </c>
      <c r="O588" s="270">
        <f t="shared" si="43"/>
        <v>0</v>
      </c>
    </row>
    <row r="589" spans="11:15" x14ac:dyDescent="0.25">
      <c r="K589" s="276">
        <f t="shared" si="44"/>
        <v>0</v>
      </c>
      <c r="L589" s="269">
        <f t="shared" si="45"/>
        <v>0</v>
      </c>
      <c r="M589" s="269">
        <f t="shared" si="46"/>
        <v>0</v>
      </c>
      <c r="N589" s="276">
        <f t="shared" si="47"/>
        <v>0</v>
      </c>
      <c r="O589" s="270">
        <f t="shared" si="43"/>
        <v>0</v>
      </c>
    </row>
    <row r="590" spans="11:15" x14ac:dyDescent="0.25">
      <c r="K590" s="276">
        <f t="shared" si="44"/>
        <v>0</v>
      </c>
      <c r="L590" s="269">
        <f t="shared" si="45"/>
        <v>0</v>
      </c>
      <c r="M590" s="269">
        <f t="shared" si="46"/>
        <v>0</v>
      </c>
      <c r="N590" s="276">
        <f t="shared" si="47"/>
        <v>0</v>
      </c>
      <c r="O590" s="270">
        <f t="shared" ref="O590:O653" si="48">SUM(F590:I590)</f>
        <v>0</v>
      </c>
    </row>
    <row r="591" spans="11:15" x14ac:dyDescent="0.25">
      <c r="K591" s="276">
        <f t="shared" si="44"/>
        <v>0</v>
      </c>
      <c r="L591" s="269">
        <f t="shared" si="45"/>
        <v>0</v>
      </c>
      <c r="M591" s="269">
        <f t="shared" si="46"/>
        <v>0</v>
      </c>
      <c r="N591" s="276">
        <f t="shared" si="47"/>
        <v>0</v>
      </c>
      <c r="O591" s="270">
        <f t="shared" si="48"/>
        <v>0</v>
      </c>
    </row>
    <row r="592" spans="11:15" x14ac:dyDescent="0.25">
      <c r="K592" s="276">
        <f t="shared" ref="K592:K655" si="49">J592-C592</f>
        <v>0</v>
      </c>
      <c r="L592" s="269">
        <f t="shared" ref="L592:L655" si="50">A592</f>
        <v>0</v>
      </c>
      <c r="M592" s="269">
        <f t="shared" ref="M592:M655" si="51">B592</f>
        <v>0</v>
      </c>
      <c r="N592" s="276">
        <f t="shared" ref="N592:N655" si="52">J592</f>
        <v>0</v>
      </c>
      <c r="O592" s="270">
        <f t="shared" si="48"/>
        <v>0</v>
      </c>
    </row>
    <row r="593" spans="11:15" x14ac:dyDescent="0.25">
      <c r="K593" s="276">
        <f t="shared" si="49"/>
        <v>0</v>
      </c>
      <c r="L593" s="269">
        <f t="shared" si="50"/>
        <v>0</v>
      </c>
      <c r="M593" s="269">
        <f t="shared" si="51"/>
        <v>0</v>
      </c>
      <c r="N593" s="276">
        <f t="shared" si="52"/>
        <v>0</v>
      </c>
      <c r="O593" s="270">
        <f t="shared" si="48"/>
        <v>0</v>
      </c>
    </row>
    <row r="594" spans="11:15" x14ac:dyDescent="0.25">
      <c r="K594" s="276">
        <f t="shared" si="49"/>
        <v>0</v>
      </c>
      <c r="L594" s="269">
        <f t="shared" si="50"/>
        <v>0</v>
      </c>
      <c r="M594" s="269">
        <f t="shared" si="51"/>
        <v>0</v>
      </c>
      <c r="N594" s="276">
        <f t="shared" si="52"/>
        <v>0</v>
      </c>
      <c r="O594" s="270">
        <f t="shared" si="48"/>
        <v>0</v>
      </c>
    </row>
    <row r="595" spans="11:15" x14ac:dyDescent="0.25">
      <c r="K595" s="276">
        <f t="shared" si="49"/>
        <v>0</v>
      </c>
      <c r="L595" s="269">
        <f t="shared" si="50"/>
        <v>0</v>
      </c>
      <c r="M595" s="269">
        <f t="shared" si="51"/>
        <v>0</v>
      </c>
      <c r="N595" s="276">
        <f t="shared" si="52"/>
        <v>0</v>
      </c>
      <c r="O595" s="270">
        <f t="shared" si="48"/>
        <v>0</v>
      </c>
    </row>
    <row r="596" spans="11:15" x14ac:dyDescent="0.25">
      <c r="K596" s="276">
        <f t="shared" si="49"/>
        <v>0</v>
      </c>
      <c r="L596" s="269">
        <f t="shared" si="50"/>
        <v>0</v>
      </c>
      <c r="M596" s="269">
        <f t="shared" si="51"/>
        <v>0</v>
      </c>
      <c r="N596" s="276">
        <f t="shared" si="52"/>
        <v>0</v>
      </c>
      <c r="O596" s="270">
        <f t="shared" si="48"/>
        <v>0</v>
      </c>
    </row>
    <row r="597" spans="11:15" x14ac:dyDescent="0.25">
      <c r="K597" s="276">
        <f t="shared" si="49"/>
        <v>0</v>
      </c>
      <c r="L597" s="269">
        <f t="shared" si="50"/>
        <v>0</v>
      </c>
      <c r="M597" s="269">
        <f t="shared" si="51"/>
        <v>0</v>
      </c>
      <c r="N597" s="276">
        <f t="shared" si="52"/>
        <v>0</v>
      </c>
      <c r="O597" s="270">
        <f t="shared" si="48"/>
        <v>0</v>
      </c>
    </row>
    <row r="598" spans="11:15" x14ac:dyDescent="0.25">
      <c r="K598" s="276">
        <f t="shared" si="49"/>
        <v>0</v>
      </c>
      <c r="L598" s="269">
        <f t="shared" si="50"/>
        <v>0</v>
      </c>
      <c r="M598" s="269">
        <f t="shared" si="51"/>
        <v>0</v>
      </c>
      <c r="N598" s="276">
        <f t="shared" si="52"/>
        <v>0</v>
      </c>
      <c r="O598" s="270">
        <f t="shared" si="48"/>
        <v>0</v>
      </c>
    </row>
    <row r="599" spans="11:15" x14ac:dyDescent="0.25">
      <c r="K599" s="276">
        <f t="shared" si="49"/>
        <v>0</v>
      </c>
      <c r="L599" s="269">
        <f t="shared" si="50"/>
        <v>0</v>
      </c>
      <c r="M599" s="269">
        <f t="shared" si="51"/>
        <v>0</v>
      </c>
      <c r="N599" s="276">
        <f t="shared" si="52"/>
        <v>0</v>
      </c>
      <c r="O599" s="270">
        <f t="shared" si="48"/>
        <v>0</v>
      </c>
    </row>
    <row r="600" spans="11:15" x14ac:dyDescent="0.25">
      <c r="K600" s="276">
        <f t="shared" si="49"/>
        <v>0</v>
      </c>
      <c r="L600" s="269">
        <f t="shared" si="50"/>
        <v>0</v>
      </c>
      <c r="M600" s="269">
        <f t="shared" si="51"/>
        <v>0</v>
      </c>
      <c r="N600" s="276">
        <f t="shared" si="52"/>
        <v>0</v>
      </c>
      <c r="O600" s="270">
        <f t="shared" si="48"/>
        <v>0</v>
      </c>
    </row>
    <row r="601" spans="11:15" x14ac:dyDescent="0.25">
      <c r="K601" s="276">
        <f t="shared" si="49"/>
        <v>0</v>
      </c>
      <c r="L601" s="269">
        <f t="shared" si="50"/>
        <v>0</v>
      </c>
      <c r="M601" s="269">
        <f t="shared" si="51"/>
        <v>0</v>
      </c>
      <c r="N601" s="276">
        <f t="shared" si="52"/>
        <v>0</v>
      </c>
      <c r="O601" s="270">
        <f t="shared" si="48"/>
        <v>0</v>
      </c>
    </row>
    <row r="602" spans="11:15" x14ac:dyDescent="0.25">
      <c r="K602" s="276">
        <f t="shared" si="49"/>
        <v>0</v>
      </c>
      <c r="L602" s="269">
        <f t="shared" si="50"/>
        <v>0</v>
      </c>
      <c r="M602" s="269">
        <f t="shared" si="51"/>
        <v>0</v>
      </c>
      <c r="N602" s="276">
        <f t="shared" si="52"/>
        <v>0</v>
      </c>
      <c r="O602" s="270">
        <f t="shared" si="48"/>
        <v>0</v>
      </c>
    </row>
    <row r="603" spans="11:15" x14ac:dyDescent="0.25">
      <c r="K603" s="276">
        <f t="shared" si="49"/>
        <v>0</v>
      </c>
      <c r="L603" s="269">
        <f t="shared" si="50"/>
        <v>0</v>
      </c>
      <c r="M603" s="269">
        <f t="shared" si="51"/>
        <v>0</v>
      </c>
      <c r="N603" s="276">
        <f t="shared" si="52"/>
        <v>0</v>
      </c>
      <c r="O603" s="270">
        <f t="shared" si="48"/>
        <v>0</v>
      </c>
    </row>
    <row r="604" spans="11:15" x14ac:dyDescent="0.25">
      <c r="K604" s="276">
        <f t="shared" si="49"/>
        <v>0</v>
      </c>
      <c r="L604" s="269">
        <f t="shared" si="50"/>
        <v>0</v>
      </c>
      <c r="M604" s="269">
        <f t="shared" si="51"/>
        <v>0</v>
      </c>
      <c r="N604" s="276">
        <f t="shared" si="52"/>
        <v>0</v>
      </c>
      <c r="O604" s="270">
        <f t="shared" si="48"/>
        <v>0</v>
      </c>
    </row>
    <row r="605" spans="11:15" x14ac:dyDescent="0.25">
      <c r="K605" s="276">
        <f t="shared" si="49"/>
        <v>0</v>
      </c>
      <c r="L605" s="269">
        <f t="shared" si="50"/>
        <v>0</v>
      </c>
      <c r="M605" s="269">
        <f t="shared" si="51"/>
        <v>0</v>
      </c>
      <c r="N605" s="276">
        <f t="shared" si="52"/>
        <v>0</v>
      </c>
      <c r="O605" s="270">
        <f t="shared" si="48"/>
        <v>0</v>
      </c>
    </row>
    <row r="606" spans="11:15" x14ac:dyDescent="0.25">
      <c r="K606" s="276">
        <f t="shared" si="49"/>
        <v>0</v>
      </c>
      <c r="L606" s="269">
        <f t="shared" si="50"/>
        <v>0</v>
      </c>
      <c r="M606" s="269">
        <f t="shared" si="51"/>
        <v>0</v>
      </c>
      <c r="N606" s="276">
        <f t="shared" si="52"/>
        <v>0</v>
      </c>
      <c r="O606" s="270">
        <f t="shared" si="48"/>
        <v>0</v>
      </c>
    </row>
    <row r="607" spans="11:15" x14ac:dyDescent="0.25">
      <c r="K607" s="276">
        <f t="shared" si="49"/>
        <v>0</v>
      </c>
      <c r="L607" s="269">
        <f t="shared" si="50"/>
        <v>0</v>
      </c>
      <c r="M607" s="269">
        <f t="shared" si="51"/>
        <v>0</v>
      </c>
      <c r="N607" s="276">
        <f t="shared" si="52"/>
        <v>0</v>
      </c>
      <c r="O607" s="270">
        <f t="shared" si="48"/>
        <v>0</v>
      </c>
    </row>
    <row r="608" spans="11:15" x14ac:dyDescent="0.25">
      <c r="K608" s="276">
        <f t="shared" si="49"/>
        <v>0</v>
      </c>
      <c r="L608" s="269">
        <f t="shared" si="50"/>
        <v>0</v>
      </c>
      <c r="M608" s="269">
        <f t="shared" si="51"/>
        <v>0</v>
      </c>
      <c r="N608" s="276">
        <f t="shared" si="52"/>
        <v>0</v>
      </c>
      <c r="O608" s="270">
        <f t="shared" si="48"/>
        <v>0</v>
      </c>
    </row>
    <row r="609" spans="11:15" x14ac:dyDescent="0.25">
      <c r="K609" s="276">
        <f t="shared" si="49"/>
        <v>0</v>
      </c>
      <c r="L609" s="269">
        <f t="shared" si="50"/>
        <v>0</v>
      </c>
      <c r="M609" s="269">
        <f t="shared" si="51"/>
        <v>0</v>
      </c>
      <c r="N609" s="276">
        <f t="shared" si="52"/>
        <v>0</v>
      </c>
      <c r="O609" s="270">
        <f t="shared" si="48"/>
        <v>0</v>
      </c>
    </row>
    <row r="610" spans="11:15" x14ac:dyDescent="0.25">
      <c r="K610" s="276">
        <f t="shared" si="49"/>
        <v>0</v>
      </c>
      <c r="L610" s="269">
        <f t="shared" si="50"/>
        <v>0</v>
      </c>
      <c r="M610" s="269">
        <f t="shared" si="51"/>
        <v>0</v>
      </c>
      <c r="N610" s="276">
        <f t="shared" si="52"/>
        <v>0</v>
      </c>
      <c r="O610" s="270">
        <f t="shared" si="48"/>
        <v>0</v>
      </c>
    </row>
    <row r="611" spans="11:15" x14ac:dyDescent="0.25">
      <c r="K611" s="276">
        <f t="shared" si="49"/>
        <v>0</v>
      </c>
      <c r="L611" s="269">
        <f t="shared" si="50"/>
        <v>0</v>
      </c>
      <c r="M611" s="269">
        <f t="shared" si="51"/>
        <v>0</v>
      </c>
      <c r="N611" s="276">
        <f t="shared" si="52"/>
        <v>0</v>
      </c>
      <c r="O611" s="270">
        <f t="shared" si="48"/>
        <v>0</v>
      </c>
    </row>
    <row r="612" spans="11:15" x14ac:dyDescent="0.25">
      <c r="K612" s="276">
        <f t="shared" si="49"/>
        <v>0</v>
      </c>
      <c r="L612" s="269">
        <f t="shared" si="50"/>
        <v>0</v>
      </c>
      <c r="M612" s="269">
        <f t="shared" si="51"/>
        <v>0</v>
      </c>
      <c r="N612" s="276">
        <f t="shared" si="52"/>
        <v>0</v>
      </c>
      <c r="O612" s="270">
        <f t="shared" si="48"/>
        <v>0</v>
      </c>
    </row>
    <row r="613" spans="11:15" x14ac:dyDescent="0.25">
      <c r="K613" s="276">
        <f t="shared" si="49"/>
        <v>0</v>
      </c>
      <c r="L613" s="269">
        <f t="shared" si="50"/>
        <v>0</v>
      </c>
      <c r="M613" s="269">
        <f t="shared" si="51"/>
        <v>0</v>
      </c>
      <c r="N613" s="276">
        <f t="shared" si="52"/>
        <v>0</v>
      </c>
      <c r="O613" s="270">
        <f t="shared" si="48"/>
        <v>0</v>
      </c>
    </row>
    <row r="614" spans="11:15" x14ac:dyDescent="0.25">
      <c r="K614" s="276">
        <f t="shared" si="49"/>
        <v>0</v>
      </c>
      <c r="L614" s="269">
        <f t="shared" si="50"/>
        <v>0</v>
      </c>
      <c r="M614" s="269">
        <f t="shared" si="51"/>
        <v>0</v>
      </c>
      <c r="N614" s="276">
        <f t="shared" si="52"/>
        <v>0</v>
      </c>
      <c r="O614" s="270">
        <f t="shared" si="48"/>
        <v>0</v>
      </c>
    </row>
    <row r="615" spans="11:15" x14ac:dyDescent="0.25">
      <c r="K615" s="276">
        <f t="shared" si="49"/>
        <v>0</v>
      </c>
      <c r="L615" s="269">
        <f t="shared" si="50"/>
        <v>0</v>
      </c>
      <c r="M615" s="269">
        <f t="shared" si="51"/>
        <v>0</v>
      </c>
      <c r="N615" s="276">
        <f t="shared" si="52"/>
        <v>0</v>
      </c>
      <c r="O615" s="270">
        <f t="shared" si="48"/>
        <v>0</v>
      </c>
    </row>
    <row r="616" spans="11:15" x14ac:dyDescent="0.25">
      <c r="K616" s="276">
        <f t="shared" si="49"/>
        <v>0</v>
      </c>
      <c r="L616" s="269">
        <f t="shared" si="50"/>
        <v>0</v>
      </c>
      <c r="M616" s="269">
        <f t="shared" si="51"/>
        <v>0</v>
      </c>
      <c r="N616" s="276">
        <f t="shared" si="52"/>
        <v>0</v>
      </c>
      <c r="O616" s="270">
        <f t="shared" si="48"/>
        <v>0</v>
      </c>
    </row>
    <row r="617" spans="11:15" x14ac:dyDescent="0.25">
      <c r="K617" s="276">
        <f t="shared" si="49"/>
        <v>0</v>
      </c>
      <c r="L617" s="269">
        <f t="shared" si="50"/>
        <v>0</v>
      </c>
      <c r="M617" s="269">
        <f t="shared" si="51"/>
        <v>0</v>
      </c>
      <c r="N617" s="276">
        <f t="shared" si="52"/>
        <v>0</v>
      </c>
      <c r="O617" s="270">
        <f t="shared" si="48"/>
        <v>0</v>
      </c>
    </row>
    <row r="618" spans="11:15" x14ac:dyDescent="0.25">
      <c r="K618" s="276">
        <f t="shared" si="49"/>
        <v>0</v>
      </c>
      <c r="L618" s="269">
        <f t="shared" si="50"/>
        <v>0</v>
      </c>
      <c r="M618" s="269">
        <f t="shared" si="51"/>
        <v>0</v>
      </c>
      <c r="N618" s="276">
        <f t="shared" si="52"/>
        <v>0</v>
      </c>
      <c r="O618" s="270">
        <f t="shared" si="48"/>
        <v>0</v>
      </c>
    </row>
    <row r="619" spans="11:15" x14ac:dyDescent="0.25">
      <c r="K619" s="276">
        <f t="shared" si="49"/>
        <v>0</v>
      </c>
      <c r="L619" s="269">
        <f t="shared" si="50"/>
        <v>0</v>
      </c>
      <c r="M619" s="269">
        <f t="shared" si="51"/>
        <v>0</v>
      </c>
      <c r="N619" s="276">
        <f t="shared" si="52"/>
        <v>0</v>
      </c>
      <c r="O619" s="270">
        <f t="shared" si="48"/>
        <v>0</v>
      </c>
    </row>
    <row r="620" spans="11:15" x14ac:dyDescent="0.25">
      <c r="K620" s="276">
        <f t="shared" si="49"/>
        <v>0</v>
      </c>
      <c r="L620" s="269">
        <f t="shared" si="50"/>
        <v>0</v>
      </c>
      <c r="M620" s="269">
        <f t="shared" si="51"/>
        <v>0</v>
      </c>
      <c r="N620" s="276">
        <f t="shared" si="52"/>
        <v>0</v>
      </c>
      <c r="O620" s="270">
        <f t="shared" si="48"/>
        <v>0</v>
      </c>
    </row>
    <row r="621" spans="11:15" x14ac:dyDescent="0.25">
      <c r="K621" s="276">
        <f t="shared" si="49"/>
        <v>0</v>
      </c>
      <c r="L621" s="269">
        <f t="shared" si="50"/>
        <v>0</v>
      </c>
      <c r="M621" s="269">
        <f t="shared" si="51"/>
        <v>0</v>
      </c>
      <c r="N621" s="276">
        <f t="shared" si="52"/>
        <v>0</v>
      </c>
      <c r="O621" s="270">
        <f t="shared" si="48"/>
        <v>0</v>
      </c>
    </row>
    <row r="622" spans="11:15" x14ac:dyDescent="0.25">
      <c r="K622" s="276">
        <f t="shared" si="49"/>
        <v>0</v>
      </c>
      <c r="L622" s="269">
        <f t="shared" si="50"/>
        <v>0</v>
      </c>
      <c r="M622" s="269">
        <f t="shared" si="51"/>
        <v>0</v>
      </c>
      <c r="N622" s="276">
        <f t="shared" si="52"/>
        <v>0</v>
      </c>
      <c r="O622" s="270">
        <f t="shared" si="48"/>
        <v>0</v>
      </c>
    </row>
    <row r="623" spans="11:15" x14ac:dyDescent="0.25">
      <c r="K623" s="276">
        <f t="shared" si="49"/>
        <v>0</v>
      </c>
      <c r="L623" s="269">
        <f t="shared" si="50"/>
        <v>0</v>
      </c>
      <c r="M623" s="269">
        <f t="shared" si="51"/>
        <v>0</v>
      </c>
      <c r="N623" s="276">
        <f t="shared" si="52"/>
        <v>0</v>
      </c>
      <c r="O623" s="270">
        <f t="shared" si="48"/>
        <v>0</v>
      </c>
    </row>
    <row r="624" spans="11:15" x14ac:dyDescent="0.25">
      <c r="K624" s="276">
        <f t="shared" si="49"/>
        <v>0</v>
      </c>
      <c r="L624" s="269">
        <f t="shared" si="50"/>
        <v>0</v>
      </c>
      <c r="M624" s="269">
        <f t="shared" si="51"/>
        <v>0</v>
      </c>
      <c r="N624" s="276">
        <f t="shared" si="52"/>
        <v>0</v>
      </c>
      <c r="O624" s="270">
        <f t="shared" si="48"/>
        <v>0</v>
      </c>
    </row>
    <row r="625" spans="11:15" x14ac:dyDescent="0.25">
      <c r="K625" s="276">
        <f t="shared" si="49"/>
        <v>0</v>
      </c>
      <c r="L625" s="269">
        <f t="shared" si="50"/>
        <v>0</v>
      </c>
      <c r="M625" s="269">
        <f t="shared" si="51"/>
        <v>0</v>
      </c>
      <c r="N625" s="276">
        <f t="shared" si="52"/>
        <v>0</v>
      </c>
      <c r="O625" s="270">
        <f t="shared" si="48"/>
        <v>0</v>
      </c>
    </row>
    <row r="626" spans="11:15" x14ac:dyDescent="0.25">
      <c r="K626" s="276">
        <f t="shared" si="49"/>
        <v>0</v>
      </c>
      <c r="L626" s="269">
        <f t="shared" si="50"/>
        <v>0</v>
      </c>
      <c r="M626" s="269">
        <f t="shared" si="51"/>
        <v>0</v>
      </c>
      <c r="N626" s="276">
        <f t="shared" si="52"/>
        <v>0</v>
      </c>
      <c r="O626" s="270">
        <f t="shared" si="48"/>
        <v>0</v>
      </c>
    </row>
    <row r="627" spans="11:15" x14ac:dyDescent="0.25">
      <c r="K627" s="276">
        <f t="shared" si="49"/>
        <v>0</v>
      </c>
      <c r="L627" s="269">
        <f t="shared" si="50"/>
        <v>0</v>
      </c>
      <c r="M627" s="269">
        <f t="shared" si="51"/>
        <v>0</v>
      </c>
      <c r="N627" s="276">
        <f t="shared" si="52"/>
        <v>0</v>
      </c>
      <c r="O627" s="270">
        <f t="shared" si="48"/>
        <v>0</v>
      </c>
    </row>
    <row r="628" spans="11:15" x14ac:dyDescent="0.25">
      <c r="K628" s="276">
        <f t="shared" si="49"/>
        <v>0</v>
      </c>
      <c r="L628" s="269">
        <f t="shared" si="50"/>
        <v>0</v>
      </c>
      <c r="M628" s="269">
        <f t="shared" si="51"/>
        <v>0</v>
      </c>
      <c r="N628" s="276">
        <f t="shared" si="52"/>
        <v>0</v>
      </c>
      <c r="O628" s="270">
        <f t="shared" si="48"/>
        <v>0</v>
      </c>
    </row>
    <row r="629" spans="11:15" x14ac:dyDescent="0.25">
      <c r="K629" s="276">
        <f t="shared" si="49"/>
        <v>0</v>
      </c>
      <c r="L629" s="269">
        <f t="shared" si="50"/>
        <v>0</v>
      </c>
      <c r="M629" s="269">
        <f t="shared" si="51"/>
        <v>0</v>
      </c>
      <c r="N629" s="276">
        <f t="shared" si="52"/>
        <v>0</v>
      </c>
      <c r="O629" s="270">
        <f t="shared" si="48"/>
        <v>0</v>
      </c>
    </row>
    <row r="630" spans="11:15" x14ac:dyDescent="0.25">
      <c r="K630" s="276">
        <f t="shared" si="49"/>
        <v>0</v>
      </c>
      <c r="L630" s="269">
        <f t="shared" si="50"/>
        <v>0</v>
      </c>
      <c r="M630" s="269">
        <f t="shared" si="51"/>
        <v>0</v>
      </c>
      <c r="N630" s="276">
        <f t="shared" si="52"/>
        <v>0</v>
      </c>
      <c r="O630" s="270">
        <f t="shared" si="48"/>
        <v>0</v>
      </c>
    </row>
    <row r="631" spans="11:15" x14ac:dyDescent="0.25">
      <c r="K631" s="276">
        <f t="shared" si="49"/>
        <v>0</v>
      </c>
      <c r="L631" s="269">
        <f t="shared" si="50"/>
        <v>0</v>
      </c>
      <c r="M631" s="269">
        <f t="shared" si="51"/>
        <v>0</v>
      </c>
      <c r="N631" s="276">
        <f t="shared" si="52"/>
        <v>0</v>
      </c>
      <c r="O631" s="270">
        <f t="shared" si="48"/>
        <v>0</v>
      </c>
    </row>
    <row r="632" spans="11:15" x14ac:dyDescent="0.25">
      <c r="K632" s="276">
        <f t="shared" si="49"/>
        <v>0</v>
      </c>
      <c r="L632" s="269">
        <f t="shared" si="50"/>
        <v>0</v>
      </c>
      <c r="M632" s="269">
        <f t="shared" si="51"/>
        <v>0</v>
      </c>
      <c r="N632" s="276">
        <f t="shared" si="52"/>
        <v>0</v>
      </c>
      <c r="O632" s="270">
        <f t="shared" si="48"/>
        <v>0</v>
      </c>
    </row>
    <row r="633" spans="11:15" x14ac:dyDescent="0.25">
      <c r="K633" s="276">
        <f t="shared" si="49"/>
        <v>0</v>
      </c>
      <c r="L633" s="269">
        <f t="shared" si="50"/>
        <v>0</v>
      </c>
      <c r="M633" s="269">
        <f t="shared" si="51"/>
        <v>0</v>
      </c>
      <c r="N633" s="276">
        <f t="shared" si="52"/>
        <v>0</v>
      </c>
      <c r="O633" s="270">
        <f t="shared" si="48"/>
        <v>0</v>
      </c>
    </row>
    <row r="634" spans="11:15" x14ac:dyDescent="0.25">
      <c r="K634" s="276">
        <f t="shared" si="49"/>
        <v>0</v>
      </c>
      <c r="L634" s="269">
        <f t="shared" si="50"/>
        <v>0</v>
      </c>
      <c r="M634" s="269">
        <f t="shared" si="51"/>
        <v>0</v>
      </c>
      <c r="N634" s="276">
        <f t="shared" si="52"/>
        <v>0</v>
      </c>
      <c r="O634" s="270">
        <f t="shared" si="48"/>
        <v>0</v>
      </c>
    </row>
    <row r="635" spans="11:15" x14ac:dyDescent="0.25">
      <c r="K635" s="276">
        <f t="shared" si="49"/>
        <v>0</v>
      </c>
      <c r="L635" s="269">
        <f t="shared" si="50"/>
        <v>0</v>
      </c>
      <c r="M635" s="269">
        <f t="shared" si="51"/>
        <v>0</v>
      </c>
      <c r="N635" s="276">
        <f t="shared" si="52"/>
        <v>0</v>
      </c>
      <c r="O635" s="270">
        <f t="shared" si="48"/>
        <v>0</v>
      </c>
    </row>
    <row r="636" spans="11:15" x14ac:dyDescent="0.25">
      <c r="K636" s="276">
        <f t="shared" si="49"/>
        <v>0</v>
      </c>
      <c r="L636" s="269">
        <f t="shared" si="50"/>
        <v>0</v>
      </c>
      <c r="M636" s="269">
        <f t="shared" si="51"/>
        <v>0</v>
      </c>
      <c r="N636" s="276">
        <f t="shared" si="52"/>
        <v>0</v>
      </c>
      <c r="O636" s="270">
        <f t="shared" si="48"/>
        <v>0</v>
      </c>
    </row>
    <row r="637" spans="11:15" x14ac:dyDescent="0.25">
      <c r="K637" s="276">
        <f t="shared" si="49"/>
        <v>0</v>
      </c>
      <c r="L637" s="269">
        <f t="shared" si="50"/>
        <v>0</v>
      </c>
      <c r="M637" s="269">
        <f t="shared" si="51"/>
        <v>0</v>
      </c>
      <c r="N637" s="276">
        <f t="shared" si="52"/>
        <v>0</v>
      </c>
      <c r="O637" s="270">
        <f t="shared" si="48"/>
        <v>0</v>
      </c>
    </row>
    <row r="638" spans="11:15" x14ac:dyDescent="0.25">
      <c r="K638" s="276">
        <f t="shared" si="49"/>
        <v>0</v>
      </c>
      <c r="L638" s="269">
        <f t="shared" si="50"/>
        <v>0</v>
      </c>
      <c r="M638" s="269">
        <f t="shared" si="51"/>
        <v>0</v>
      </c>
      <c r="N638" s="276">
        <f t="shared" si="52"/>
        <v>0</v>
      </c>
      <c r="O638" s="270">
        <f t="shared" si="48"/>
        <v>0</v>
      </c>
    </row>
    <row r="639" spans="11:15" x14ac:dyDescent="0.25">
      <c r="K639" s="276">
        <f t="shared" si="49"/>
        <v>0</v>
      </c>
      <c r="L639" s="269">
        <f t="shared" si="50"/>
        <v>0</v>
      </c>
      <c r="M639" s="269">
        <f t="shared" si="51"/>
        <v>0</v>
      </c>
      <c r="N639" s="276">
        <f t="shared" si="52"/>
        <v>0</v>
      </c>
      <c r="O639" s="270">
        <f t="shared" si="48"/>
        <v>0</v>
      </c>
    </row>
    <row r="640" spans="11:15" x14ac:dyDescent="0.25">
      <c r="K640" s="276">
        <f t="shared" si="49"/>
        <v>0</v>
      </c>
      <c r="L640" s="269">
        <f t="shared" si="50"/>
        <v>0</v>
      </c>
      <c r="M640" s="269">
        <f t="shared" si="51"/>
        <v>0</v>
      </c>
      <c r="N640" s="276">
        <f t="shared" si="52"/>
        <v>0</v>
      </c>
      <c r="O640" s="270">
        <f t="shared" si="48"/>
        <v>0</v>
      </c>
    </row>
    <row r="641" spans="11:15" x14ac:dyDescent="0.25">
      <c r="K641" s="276">
        <f t="shared" si="49"/>
        <v>0</v>
      </c>
      <c r="L641" s="269">
        <f t="shared" si="50"/>
        <v>0</v>
      </c>
      <c r="M641" s="269">
        <f t="shared" si="51"/>
        <v>0</v>
      </c>
      <c r="N641" s="276">
        <f t="shared" si="52"/>
        <v>0</v>
      </c>
      <c r="O641" s="270">
        <f t="shared" si="48"/>
        <v>0</v>
      </c>
    </row>
    <row r="642" spans="11:15" x14ac:dyDescent="0.25">
      <c r="K642" s="276">
        <f t="shared" si="49"/>
        <v>0</v>
      </c>
      <c r="L642" s="269">
        <f t="shared" si="50"/>
        <v>0</v>
      </c>
      <c r="M642" s="269">
        <f t="shared" si="51"/>
        <v>0</v>
      </c>
      <c r="N642" s="276">
        <f t="shared" si="52"/>
        <v>0</v>
      </c>
      <c r="O642" s="270">
        <f t="shared" si="48"/>
        <v>0</v>
      </c>
    </row>
    <row r="643" spans="11:15" x14ac:dyDescent="0.25">
      <c r="K643" s="276">
        <f t="shared" si="49"/>
        <v>0</v>
      </c>
      <c r="L643" s="269">
        <f t="shared" si="50"/>
        <v>0</v>
      </c>
      <c r="M643" s="269">
        <f t="shared" si="51"/>
        <v>0</v>
      </c>
      <c r="N643" s="276">
        <f t="shared" si="52"/>
        <v>0</v>
      </c>
      <c r="O643" s="270">
        <f t="shared" si="48"/>
        <v>0</v>
      </c>
    </row>
    <row r="644" spans="11:15" x14ac:dyDescent="0.25">
      <c r="K644" s="276">
        <f t="shared" si="49"/>
        <v>0</v>
      </c>
      <c r="L644" s="269">
        <f t="shared" si="50"/>
        <v>0</v>
      </c>
      <c r="M644" s="269">
        <f t="shared" si="51"/>
        <v>0</v>
      </c>
      <c r="N644" s="276">
        <f t="shared" si="52"/>
        <v>0</v>
      </c>
      <c r="O644" s="270">
        <f t="shared" si="48"/>
        <v>0</v>
      </c>
    </row>
    <row r="645" spans="11:15" x14ac:dyDescent="0.25">
      <c r="K645" s="276">
        <f t="shared" si="49"/>
        <v>0</v>
      </c>
      <c r="L645" s="269">
        <f t="shared" si="50"/>
        <v>0</v>
      </c>
      <c r="M645" s="269">
        <f t="shared" si="51"/>
        <v>0</v>
      </c>
      <c r="N645" s="276">
        <f t="shared" si="52"/>
        <v>0</v>
      </c>
      <c r="O645" s="270">
        <f t="shared" si="48"/>
        <v>0</v>
      </c>
    </row>
    <row r="646" spans="11:15" x14ac:dyDescent="0.25">
      <c r="K646" s="276">
        <f t="shared" si="49"/>
        <v>0</v>
      </c>
      <c r="L646" s="269">
        <f t="shared" si="50"/>
        <v>0</v>
      </c>
      <c r="M646" s="269">
        <f t="shared" si="51"/>
        <v>0</v>
      </c>
      <c r="N646" s="276">
        <f t="shared" si="52"/>
        <v>0</v>
      </c>
      <c r="O646" s="270">
        <f t="shared" si="48"/>
        <v>0</v>
      </c>
    </row>
    <row r="647" spans="11:15" x14ac:dyDescent="0.25">
      <c r="K647" s="276">
        <f t="shared" si="49"/>
        <v>0</v>
      </c>
      <c r="L647" s="269">
        <f t="shared" si="50"/>
        <v>0</v>
      </c>
      <c r="M647" s="269">
        <f t="shared" si="51"/>
        <v>0</v>
      </c>
      <c r="N647" s="276">
        <f t="shared" si="52"/>
        <v>0</v>
      </c>
      <c r="O647" s="270">
        <f t="shared" si="48"/>
        <v>0</v>
      </c>
    </row>
    <row r="648" spans="11:15" x14ac:dyDescent="0.25">
      <c r="K648" s="276">
        <f t="shared" si="49"/>
        <v>0</v>
      </c>
      <c r="L648" s="269">
        <f t="shared" si="50"/>
        <v>0</v>
      </c>
      <c r="M648" s="269">
        <f t="shared" si="51"/>
        <v>0</v>
      </c>
      <c r="N648" s="276">
        <f t="shared" si="52"/>
        <v>0</v>
      </c>
      <c r="O648" s="270">
        <f t="shared" si="48"/>
        <v>0</v>
      </c>
    </row>
    <row r="649" spans="11:15" x14ac:dyDescent="0.25">
      <c r="K649" s="276">
        <f t="shared" si="49"/>
        <v>0</v>
      </c>
      <c r="L649" s="269">
        <f t="shared" si="50"/>
        <v>0</v>
      </c>
      <c r="M649" s="269">
        <f t="shared" si="51"/>
        <v>0</v>
      </c>
      <c r="N649" s="276">
        <f t="shared" si="52"/>
        <v>0</v>
      </c>
      <c r="O649" s="270">
        <f t="shared" si="48"/>
        <v>0</v>
      </c>
    </row>
    <row r="650" spans="11:15" x14ac:dyDescent="0.25">
      <c r="K650" s="276">
        <f t="shared" si="49"/>
        <v>0</v>
      </c>
      <c r="L650" s="269">
        <f t="shared" si="50"/>
        <v>0</v>
      </c>
      <c r="M650" s="269">
        <f t="shared" si="51"/>
        <v>0</v>
      </c>
      <c r="N650" s="276">
        <f t="shared" si="52"/>
        <v>0</v>
      </c>
      <c r="O650" s="270">
        <f t="shared" si="48"/>
        <v>0</v>
      </c>
    </row>
    <row r="651" spans="11:15" x14ac:dyDescent="0.25">
      <c r="K651" s="276">
        <f t="shared" si="49"/>
        <v>0</v>
      </c>
      <c r="L651" s="269">
        <f t="shared" si="50"/>
        <v>0</v>
      </c>
      <c r="M651" s="269">
        <f t="shared" si="51"/>
        <v>0</v>
      </c>
      <c r="N651" s="276">
        <f t="shared" si="52"/>
        <v>0</v>
      </c>
      <c r="O651" s="270">
        <f t="shared" si="48"/>
        <v>0</v>
      </c>
    </row>
    <row r="652" spans="11:15" x14ac:dyDescent="0.25">
      <c r="K652" s="276">
        <f t="shared" si="49"/>
        <v>0</v>
      </c>
      <c r="L652" s="269">
        <f t="shared" si="50"/>
        <v>0</v>
      </c>
      <c r="M652" s="269">
        <f t="shared" si="51"/>
        <v>0</v>
      </c>
      <c r="N652" s="276">
        <f t="shared" si="52"/>
        <v>0</v>
      </c>
      <c r="O652" s="270">
        <f t="shared" si="48"/>
        <v>0</v>
      </c>
    </row>
    <row r="653" spans="11:15" x14ac:dyDescent="0.25">
      <c r="K653" s="276">
        <f t="shared" si="49"/>
        <v>0</v>
      </c>
      <c r="L653" s="269">
        <f t="shared" si="50"/>
        <v>0</v>
      </c>
      <c r="M653" s="269">
        <f t="shared" si="51"/>
        <v>0</v>
      </c>
      <c r="N653" s="276">
        <f t="shared" si="52"/>
        <v>0</v>
      </c>
      <c r="O653" s="270">
        <f t="shared" si="48"/>
        <v>0</v>
      </c>
    </row>
    <row r="654" spans="11:15" x14ac:dyDescent="0.25">
      <c r="K654" s="276">
        <f t="shared" si="49"/>
        <v>0</v>
      </c>
      <c r="L654" s="269">
        <f t="shared" si="50"/>
        <v>0</v>
      </c>
      <c r="M654" s="269">
        <f t="shared" si="51"/>
        <v>0</v>
      </c>
      <c r="N654" s="276">
        <f t="shared" si="52"/>
        <v>0</v>
      </c>
      <c r="O654" s="270">
        <f t="shared" ref="O654:O717" si="53">SUM(F654:I654)</f>
        <v>0</v>
      </c>
    </row>
    <row r="655" spans="11:15" x14ac:dyDescent="0.25">
      <c r="K655" s="276">
        <f t="shared" si="49"/>
        <v>0</v>
      </c>
      <c r="L655" s="269">
        <f t="shared" si="50"/>
        <v>0</v>
      </c>
      <c r="M655" s="269">
        <f t="shared" si="51"/>
        <v>0</v>
      </c>
      <c r="N655" s="276">
        <f t="shared" si="52"/>
        <v>0</v>
      </c>
      <c r="O655" s="270">
        <f t="shared" si="53"/>
        <v>0</v>
      </c>
    </row>
    <row r="656" spans="11:15" x14ac:dyDescent="0.25">
      <c r="K656" s="276">
        <f t="shared" ref="K656:K719" si="54">J656-C656</f>
        <v>0</v>
      </c>
      <c r="L656" s="269">
        <f t="shared" ref="L656:L719" si="55">A656</f>
        <v>0</v>
      </c>
      <c r="M656" s="269">
        <f t="shared" ref="M656:M719" si="56">B656</f>
        <v>0</v>
      </c>
      <c r="N656" s="276">
        <f t="shared" ref="N656:N719" si="57">J656</f>
        <v>0</v>
      </c>
      <c r="O656" s="270">
        <f t="shared" si="53"/>
        <v>0</v>
      </c>
    </row>
    <row r="657" spans="11:15" x14ac:dyDescent="0.25">
      <c r="K657" s="276">
        <f t="shared" si="54"/>
        <v>0</v>
      </c>
      <c r="L657" s="269">
        <f t="shared" si="55"/>
        <v>0</v>
      </c>
      <c r="M657" s="269">
        <f t="shared" si="56"/>
        <v>0</v>
      </c>
      <c r="N657" s="276">
        <f t="shared" si="57"/>
        <v>0</v>
      </c>
      <c r="O657" s="270">
        <f t="shared" si="53"/>
        <v>0</v>
      </c>
    </row>
    <row r="658" spans="11:15" x14ac:dyDescent="0.25">
      <c r="K658" s="276">
        <f t="shared" si="54"/>
        <v>0</v>
      </c>
      <c r="L658" s="269">
        <f t="shared" si="55"/>
        <v>0</v>
      </c>
      <c r="M658" s="269">
        <f t="shared" si="56"/>
        <v>0</v>
      </c>
      <c r="N658" s="276">
        <f t="shared" si="57"/>
        <v>0</v>
      </c>
      <c r="O658" s="270">
        <f t="shared" si="53"/>
        <v>0</v>
      </c>
    </row>
    <row r="659" spans="11:15" x14ac:dyDescent="0.25">
      <c r="K659" s="276">
        <f t="shared" si="54"/>
        <v>0</v>
      </c>
      <c r="L659" s="269">
        <f t="shared" si="55"/>
        <v>0</v>
      </c>
      <c r="M659" s="269">
        <f t="shared" si="56"/>
        <v>0</v>
      </c>
      <c r="N659" s="276">
        <f t="shared" si="57"/>
        <v>0</v>
      </c>
      <c r="O659" s="270">
        <f t="shared" si="53"/>
        <v>0</v>
      </c>
    </row>
    <row r="660" spans="11:15" x14ac:dyDescent="0.25">
      <c r="K660" s="276">
        <f t="shared" si="54"/>
        <v>0</v>
      </c>
      <c r="L660" s="269">
        <f t="shared" si="55"/>
        <v>0</v>
      </c>
      <c r="M660" s="269">
        <f t="shared" si="56"/>
        <v>0</v>
      </c>
      <c r="N660" s="276">
        <f t="shared" si="57"/>
        <v>0</v>
      </c>
      <c r="O660" s="270">
        <f t="shared" si="53"/>
        <v>0</v>
      </c>
    </row>
    <row r="661" spans="11:15" x14ac:dyDescent="0.25">
      <c r="K661" s="276">
        <f t="shared" si="54"/>
        <v>0</v>
      </c>
      <c r="L661" s="269">
        <f t="shared" si="55"/>
        <v>0</v>
      </c>
      <c r="M661" s="269">
        <f t="shared" si="56"/>
        <v>0</v>
      </c>
      <c r="N661" s="276">
        <f t="shared" si="57"/>
        <v>0</v>
      </c>
      <c r="O661" s="270">
        <f t="shared" si="53"/>
        <v>0</v>
      </c>
    </row>
    <row r="662" spans="11:15" x14ac:dyDescent="0.25">
      <c r="K662" s="276">
        <f t="shared" si="54"/>
        <v>0</v>
      </c>
      <c r="L662" s="269">
        <f t="shared" si="55"/>
        <v>0</v>
      </c>
      <c r="M662" s="269">
        <f t="shared" si="56"/>
        <v>0</v>
      </c>
      <c r="N662" s="276">
        <f t="shared" si="57"/>
        <v>0</v>
      </c>
      <c r="O662" s="270">
        <f t="shared" si="53"/>
        <v>0</v>
      </c>
    </row>
    <row r="663" spans="11:15" x14ac:dyDescent="0.25">
      <c r="K663" s="276">
        <f t="shared" si="54"/>
        <v>0</v>
      </c>
      <c r="L663" s="269">
        <f t="shared" si="55"/>
        <v>0</v>
      </c>
      <c r="M663" s="269">
        <f t="shared" si="56"/>
        <v>0</v>
      </c>
      <c r="N663" s="276">
        <f t="shared" si="57"/>
        <v>0</v>
      </c>
      <c r="O663" s="270">
        <f t="shared" si="53"/>
        <v>0</v>
      </c>
    </row>
    <row r="664" spans="11:15" x14ac:dyDescent="0.25">
      <c r="K664" s="276">
        <f t="shared" si="54"/>
        <v>0</v>
      </c>
      <c r="L664" s="269">
        <f t="shared" si="55"/>
        <v>0</v>
      </c>
      <c r="M664" s="269">
        <f t="shared" si="56"/>
        <v>0</v>
      </c>
      <c r="N664" s="276">
        <f t="shared" si="57"/>
        <v>0</v>
      </c>
      <c r="O664" s="270">
        <f t="shared" si="53"/>
        <v>0</v>
      </c>
    </row>
    <row r="665" spans="11:15" x14ac:dyDescent="0.25">
      <c r="K665" s="276">
        <f t="shared" si="54"/>
        <v>0</v>
      </c>
      <c r="L665" s="269">
        <f t="shared" si="55"/>
        <v>0</v>
      </c>
      <c r="M665" s="269">
        <f t="shared" si="56"/>
        <v>0</v>
      </c>
      <c r="N665" s="276">
        <f t="shared" si="57"/>
        <v>0</v>
      </c>
      <c r="O665" s="270">
        <f t="shared" si="53"/>
        <v>0</v>
      </c>
    </row>
    <row r="666" spans="11:15" x14ac:dyDescent="0.25">
      <c r="K666" s="276">
        <f t="shared" si="54"/>
        <v>0</v>
      </c>
      <c r="L666" s="269">
        <f t="shared" si="55"/>
        <v>0</v>
      </c>
      <c r="M666" s="269">
        <f t="shared" si="56"/>
        <v>0</v>
      </c>
      <c r="N666" s="276">
        <f t="shared" si="57"/>
        <v>0</v>
      </c>
      <c r="O666" s="270">
        <f t="shared" si="53"/>
        <v>0</v>
      </c>
    </row>
    <row r="667" spans="11:15" x14ac:dyDescent="0.25">
      <c r="K667" s="276">
        <f t="shared" si="54"/>
        <v>0</v>
      </c>
      <c r="L667" s="269">
        <f t="shared" si="55"/>
        <v>0</v>
      </c>
      <c r="M667" s="269">
        <f t="shared" si="56"/>
        <v>0</v>
      </c>
      <c r="N667" s="276">
        <f t="shared" si="57"/>
        <v>0</v>
      </c>
      <c r="O667" s="270">
        <f t="shared" si="53"/>
        <v>0</v>
      </c>
    </row>
    <row r="668" spans="11:15" x14ac:dyDescent="0.25">
      <c r="K668" s="276">
        <f t="shared" si="54"/>
        <v>0</v>
      </c>
      <c r="L668" s="269">
        <f t="shared" si="55"/>
        <v>0</v>
      </c>
      <c r="M668" s="269">
        <f t="shared" si="56"/>
        <v>0</v>
      </c>
      <c r="N668" s="276">
        <f t="shared" si="57"/>
        <v>0</v>
      </c>
      <c r="O668" s="270">
        <f t="shared" si="53"/>
        <v>0</v>
      </c>
    </row>
    <row r="669" spans="11:15" x14ac:dyDescent="0.25">
      <c r="K669" s="276">
        <f t="shared" si="54"/>
        <v>0</v>
      </c>
      <c r="L669" s="269">
        <f t="shared" si="55"/>
        <v>0</v>
      </c>
      <c r="M669" s="269">
        <f t="shared" si="56"/>
        <v>0</v>
      </c>
      <c r="N669" s="276">
        <f t="shared" si="57"/>
        <v>0</v>
      </c>
      <c r="O669" s="270">
        <f t="shared" si="53"/>
        <v>0</v>
      </c>
    </row>
    <row r="670" spans="11:15" x14ac:dyDescent="0.25">
      <c r="K670" s="276">
        <f t="shared" si="54"/>
        <v>0</v>
      </c>
      <c r="L670" s="269">
        <f t="shared" si="55"/>
        <v>0</v>
      </c>
      <c r="M670" s="269">
        <f t="shared" si="56"/>
        <v>0</v>
      </c>
      <c r="N670" s="276">
        <f t="shared" si="57"/>
        <v>0</v>
      </c>
      <c r="O670" s="270">
        <f t="shared" si="53"/>
        <v>0</v>
      </c>
    </row>
    <row r="671" spans="11:15" x14ac:dyDescent="0.25">
      <c r="K671" s="276">
        <f t="shared" si="54"/>
        <v>0</v>
      </c>
      <c r="L671" s="269">
        <f t="shared" si="55"/>
        <v>0</v>
      </c>
      <c r="M671" s="269">
        <f t="shared" si="56"/>
        <v>0</v>
      </c>
      <c r="N671" s="276">
        <f t="shared" si="57"/>
        <v>0</v>
      </c>
      <c r="O671" s="270">
        <f t="shared" si="53"/>
        <v>0</v>
      </c>
    </row>
    <row r="672" spans="11:15" x14ac:dyDescent="0.25">
      <c r="K672" s="276">
        <f t="shared" si="54"/>
        <v>0</v>
      </c>
      <c r="L672" s="269">
        <f t="shared" si="55"/>
        <v>0</v>
      </c>
      <c r="M672" s="269">
        <f t="shared" si="56"/>
        <v>0</v>
      </c>
      <c r="N672" s="276">
        <f t="shared" si="57"/>
        <v>0</v>
      </c>
      <c r="O672" s="270">
        <f t="shared" si="53"/>
        <v>0</v>
      </c>
    </row>
    <row r="673" spans="11:15" x14ac:dyDescent="0.25">
      <c r="K673" s="276">
        <f t="shared" si="54"/>
        <v>0</v>
      </c>
      <c r="L673" s="269">
        <f t="shared" si="55"/>
        <v>0</v>
      </c>
      <c r="M673" s="269">
        <f t="shared" si="56"/>
        <v>0</v>
      </c>
      <c r="N673" s="276">
        <f t="shared" si="57"/>
        <v>0</v>
      </c>
      <c r="O673" s="270">
        <f t="shared" si="53"/>
        <v>0</v>
      </c>
    </row>
    <row r="674" spans="11:15" x14ac:dyDescent="0.25">
      <c r="K674" s="276">
        <f t="shared" si="54"/>
        <v>0</v>
      </c>
      <c r="L674" s="269">
        <f t="shared" si="55"/>
        <v>0</v>
      </c>
      <c r="M674" s="269">
        <f t="shared" si="56"/>
        <v>0</v>
      </c>
      <c r="N674" s="276">
        <f t="shared" si="57"/>
        <v>0</v>
      </c>
      <c r="O674" s="270">
        <f t="shared" si="53"/>
        <v>0</v>
      </c>
    </row>
    <row r="675" spans="11:15" x14ac:dyDescent="0.25">
      <c r="K675" s="276">
        <f t="shared" si="54"/>
        <v>0</v>
      </c>
      <c r="L675" s="269">
        <f t="shared" si="55"/>
        <v>0</v>
      </c>
      <c r="M675" s="269">
        <f t="shared" si="56"/>
        <v>0</v>
      </c>
      <c r="N675" s="276">
        <f t="shared" si="57"/>
        <v>0</v>
      </c>
      <c r="O675" s="270">
        <f t="shared" si="53"/>
        <v>0</v>
      </c>
    </row>
    <row r="676" spans="11:15" x14ac:dyDescent="0.25">
      <c r="K676" s="276">
        <f t="shared" si="54"/>
        <v>0</v>
      </c>
      <c r="L676" s="269">
        <f t="shared" si="55"/>
        <v>0</v>
      </c>
      <c r="M676" s="269">
        <f t="shared" si="56"/>
        <v>0</v>
      </c>
      <c r="N676" s="276">
        <f t="shared" si="57"/>
        <v>0</v>
      </c>
      <c r="O676" s="270">
        <f t="shared" si="53"/>
        <v>0</v>
      </c>
    </row>
    <row r="677" spans="11:15" x14ac:dyDescent="0.25">
      <c r="K677" s="276">
        <f t="shared" si="54"/>
        <v>0</v>
      </c>
      <c r="L677" s="269">
        <f t="shared" si="55"/>
        <v>0</v>
      </c>
      <c r="M677" s="269">
        <f t="shared" si="56"/>
        <v>0</v>
      </c>
      <c r="N677" s="276">
        <f t="shared" si="57"/>
        <v>0</v>
      </c>
      <c r="O677" s="270">
        <f t="shared" si="53"/>
        <v>0</v>
      </c>
    </row>
    <row r="678" spans="11:15" x14ac:dyDescent="0.25">
      <c r="K678" s="276">
        <f t="shared" si="54"/>
        <v>0</v>
      </c>
      <c r="L678" s="269">
        <f t="shared" si="55"/>
        <v>0</v>
      </c>
      <c r="M678" s="269">
        <f t="shared" si="56"/>
        <v>0</v>
      </c>
      <c r="N678" s="276">
        <f t="shared" si="57"/>
        <v>0</v>
      </c>
      <c r="O678" s="270">
        <f t="shared" si="53"/>
        <v>0</v>
      </c>
    </row>
    <row r="679" spans="11:15" x14ac:dyDescent="0.25">
      <c r="K679" s="276">
        <f t="shared" si="54"/>
        <v>0</v>
      </c>
      <c r="L679" s="269">
        <f t="shared" si="55"/>
        <v>0</v>
      </c>
      <c r="M679" s="269">
        <f t="shared" si="56"/>
        <v>0</v>
      </c>
      <c r="N679" s="276">
        <f t="shared" si="57"/>
        <v>0</v>
      </c>
      <c r="O679" s="270">
        <f t="shared" si="53"/>
        <v>0</v>
      </c>
    </row>
    <row r="680" spans="11:15" x14ac:dyDescent="0.25">
      <c r="K680" s="276">
        <f t="shared" si="54"/>
        <v>0</v>
      </c>
      <c r="L680" s="269">
        <f t="shared" si="55"/>
        <v>0</v>
      </c>
      <c r="M680" s="269">
        <f t="shared" si="56"/>
        <v>0</v>
      </c>
      <c r="N680" s="276">
        <f t="shared" si="57"/>
        <v>0</v>
      </c>
      <c r="O680" s="270">
        <f t="shared" si="53"/>
        <v>0</v>
      </c>
    </row>
    <row r="681" spans="11:15" x14ac:dyDescent="0.25">
      <c r="K681" s="276">
        <f t="shared" si="54"/>
        <v>0</v>
      </c>
      <c r="L681" s="269">
        <f t="shared" si="55"/>
        <v>0</v>
      </c>
      <c r="M681" s="269">
        <f t="shared" si="56"/>
        <v>0</v>
      </c>
      <c r="N681" s="276">
        <f t="shared" si="57"/>
        <v>0</v>
      </c>
      <c r="O681" s="270">
        <f t="shared" si="53"/>
        <v>0</v>
      </c>
    </row>
    <row r="682" spans="11:15" x14ac:dyDescent="0.25">
      <c r="K682" s="276">
        <f t="shared" si="54"/>
        <v>0</v>
      </c>
      <c r="L682" s="269">
        <f t="shared" si="55"/>
        <v>0</v>
      </c>
      <c r="M682" s="269">
        <f t="shared" si="56"/>
        <v>0</v>
      </c>
      <c r="N682" s="276">
        <f t="shared" si="57"/>
        <v>0</v>
      </c>
      <c r="O682" s="270">
        <f t="shared" si="53"/>
        <v>0</v>
      </c>
    </row>
    <row r="683" spans="11:15" x14ac:dyDescent="0.25">
      <c r="K683" s="276">
        <f t="shared" si="54"/>
        <v>0</v>
      </c>
      <c r="L683" s="269">
        <f t="shared" si="55"/>
        <v>0</v>
      </c>
      <c r="M683" s="269">
        <f t="shared" si="56"/>
        <v>0</v>
      </c>
      <c r="N683" s="276">
        <f t="shared" si="57"/>
        <v>0</v>
      </c>
      <c r="O683" s="270">
        <f t="shared" si="53"/>
        <v>0</v>
      </c>
    </row>
    <row r="684" spans="11:15" x14ac:dyDescent="0.25">
      <c r="K684" s="276">
        <f t="shared" si="54"/>
        <v>0</v>
      </c>
      <c r="L684" s="269">
        <f t="shared" si="55"/>
        <v>0</v>
      </c>
      <c r="M684" s="269">
        <f t="shared" si="56"/>
        <v>0</v>
      </c>
      <c r="N684" s="276">
        <f t="shared" si="57"/>
        <v>0</v>
      </c>
      <c r="O684" s="270">
        <f t="shared" si="53"/>
        <v>0</v>
      </c>
    </row>
    <row r="685" spans="11:15" x14ac:dyDescent="0.25">
      <c r="K685" s="276">
        <f t="shared" si="54"/>
        <v>0</v>
      </c>
      <c r="L685" s="269">
        <f t="shared" si="55"/>
        <v>0</v>
      </c>
      <c r="M685" s="269">
        <f t="shared" si="56"/>
        <v>0</v>
      </c>
      <c r="N685" s="276">
        <f t="shared" si="57"/>
        <v>0</v>
      </c>
      <c r="O685" s="270">
        <f t="shared" si="53"/>
        <v>0</v>
      </c>
    </row>
    <row r="686" spans="11:15" x14ac:dyDescent="0.25">
      <c r="K686" s="276">
        <f t="shared" si="54"/>
        <v>0</v>
      </c>
      <c r="L686" s="269">
        <f t="shared" si="55"/>
        <v>0</v>
      </c>
      <c r="M686" s="269">
        <f t="shared" si="56"/>
        <v>0</v>
      </c>
      <c r="N686" s="276">
        <f t="shared" si="57"/>
        <v>0</v>
      </c>
      <c r="O686" s="270">
        <f t="shared" si="53"/>
        <v>0</v>
      </c>
    </row>
    <row r="687" spans="11:15" x14ac:dyDescent="0.25">
      <c r="K687" s="276">
        <f t="shared" si="54"/>
        <v>0</v>
      </c>
      <c r="L687" s="269">
        <f t="shared" si="55"/>
        <v>0</v>
      </c>
      <c r="M687" s="269">
        <f t="shared" si="56"/>
        <v>0</v>
      </c>
      <c r="N687" s="276">
        <f t="shared" si="57"/>
        <v>0</v>
      </c>
      <c r="O687" s="270">
        <f t="shared" si="53"/>
        <v>0</v>
      </c>
    </row>
    <row r="688" spans="11:15" x14ac:dyDescent="0.25">
      <c r="K688" s="276">
        <f t="shared" si="54"/>
        <v>0</v>
      </c>
      <c r="L688" s="269">
        <f t="shared" si="55"/>
        <v>0</v>
      </c>
      <c r="M688" s="269">
        <f t="shared" si="56"/>
        <v>0</v>
      </c>
      <c r="N688" s="276">
        <f t="shared" si="57"/>
        <v>0</v>
      </c>
      <c r="O688" s="270">
        <f t="shared" si="53"/>
        <v>0</v>
      </c>
    </row>
    <row r="689" spans="11:15" x14ac:dyDescent="0.25">
      <c r="K689" s="276">
        <f t="shared" si="54"/>
        <v>0</v>
      </c>
      <c r="L689" s="269">
        <f t="shared" si="55"/>
        <v>0</v>
      </c>
      <c r="M689" s="269">
        <f t="shared" si="56"/>
        <v>0</v>
      </c>
      <c r="N689" s="276">
        <f t="shared" si="57"/>
        <v>0</v>
      </c>
      <c r="O689" s="270">
        <f t="shared" si="53"/>
        <v>0</v>
      </c>
    </row>
    <row r="690" spans="11:15" x14ac:dyDescent="0.25">
      <c r="K690" s="276">
        <f t="shared" si="54"/>
        <v>0</v>
      </c>
      <c r="L690" s="269">
        <f t="shared" si="55"/>
        <v>0</v>
      </c>
      <c r="M690" s="269">
        <f t="shared" si="56"/>
        <v>0</v>
      </c>
      <c r="N690" s="276">
        <f t="shared" si="57"/>
        <v>0</v>
      </c>
      <c r="O690" s="270">
        <f t="shared" si="53"/>
        <v>0</v>
      </c>
    </row>
    <row r="691" spans="11:15" x14ac:dyDescent="0.25">
      <c r="K691" s="276">
        <f t="shared" si="54"/>
        <v>0</v>
      </c>
      <c r="L691" s="269">
        <f t="shared" si="55"/>
        <v>0</v>
      </c>
      <c r="M691" s="269">
        <f t="shared" si="56"/>
        <v>0</v>
      </c>
      <c r="N691" s="276">
        <f t="shared" si="57"/>
        <v>0</v>
      </c>
      <c r="O691" s="270">
        <f t="shared" si="53"/>
        <v>0</v>
      </c>
    </row>
    <row r="692" spans="11:15" x14ac:dyDescent="0.25">
      <c r="K692" s="276">
        <f t="shared" si="54"/>
        <v>0</v>
      </c>
      <c r="L692" s="269">
        <f t="shared" si="55"/>
        <v>0</v>
      </c>
      <c r="M692" s="269">
        <f t="shared" si="56"/>
        <v>0</v>
      </c>
      <c r="N692" s="276">
        <f t="shared" si="57"/>
        <v>0</v>
      </c>
      <c r="O692" s="270">
        <f t="shared" si="53"/>
        <v>0</v>
      </c>
    </row>
    <row r="693" spans="11:15" x14ac:dyDescent="0.25">
      <c r="K693" s="276">
        <f t="shared" si="54"/>
        <v>0</v>
      </c>
      <c r="L693" s="269">
        <f t="shared" si="55"/>
        <v>0</v>
      </c>
      <c r="M693" s="269">
        <f t="shared" si="56"/>
        <v>0</v>
      </c>
      <c r="N693" s="276">
        <f t="shared" si="57"/>
        <v>0</v>
      </c>
      <c r="O693" s="270">
        <f t="shared" si="53"/>
        <v>0</v>
      </c>
    </row>
    <row r="694" spans="11:15" x14ac:dyDescent="0.25">
      <c r="K694" s="276">
        <f t="shared" si="54"/>
        <v>0</v>
      </c>
      <c r="L694" s="269">
        <f t="shared" si="55"/>
        <v>0</v>
      </c>
      <c r="M694" s="269">
        <f t="shared" si="56"/>
        <v>0</v>
      </c>
      <c r="N694" s="276">
        <f t="shared" si="57"/>
        <v>0</v>
      </c>
      <c r="O694" s="270">
        <f t="shared" si="53"/>
        <v>0</v>
      </c>
    </row>
    <row r="695" spans="11:15" x14ac:dyDescent="0.25">
      <c r="K695" s="276">
        <f t="shared" si="54"/>
        <v>0</v>
      </c>
      <c r="L695" s="269">
        <f t="shared" si="55"/>
        <v>0</v>
      </c>
      <c r="M695" s="269">
        <f t="shared" si="56"/>
        <v>0</v>
      </c>
      <c r="N695" s="276">
        <f t="shared" si="57"/>
        <v>0</v>
      </c>
      <c r="O695" s="270">
        <f t="shared" si="53"/>
        <v>0</v>
      </c>
    </row>
    <row r="696" spans="11:15" x14ac:dyDescent="0.25">
      <c r="K696" s="276">
        <f t="shared" si="54"/>
        <v>0</v>
      </c>
      <c r="L696" s="269">
        <f t="shared" si="55"/>
        <v>0</v>
      </c>
      <c r="M696" s="269">
        <f t="shared" si="56"/>
        <v>0</v>
      </c>
      <c r="N696" s="276">
        <f t="shared" si="57"/>
        <v>0</v>
      </c>
      <c r="O696" s="270">
        <f t="shared" si="53"/>
        <v>0</v>
      </c>
    </row>
    <row r="697" spans="11:15" x14ac:dyDescent="0.25">
      <c r="K697" s="276">
        <f t="shared" si="54"/>
        <v>0</v>
      </c>
      <c r="L697" s="269">
        <f t="shared" si="55"/>
        <v>0</v>
      </c>
      <c r="M697" s="269">
        <f t="shared" si="56"/>
        <v>0</v>
      </c>
      <c r="N697" s="276">
        <f t="shared" si="57"/>
        <v>0</v>
      </c>
      <c r="O697" s="270">
        <f t="shared" si="53"/>
        <v>0</v>
      </c>
    </row>
    <row r="698" spans="11:15" x14ac:dyDescent="0.25">
      <c r="K698" s="276">
        <f t="shared" si="54"/>
        <v>0</v>
      </c>
      <c r="L698" s="269">
        <f t="shared" si="55"/>
        <v>0</v>
      </c>
      <c r="M698" s="269">
        <f t="shared" si="56"/>
        <v>0</v>
      </c>
      <c r="N698" s="276">
        <f t="shared" si="57"/>
        <v>0</v>
      </c>
      <c r="O698" s="270">
        <f t="shared" si="53"/>
        <v>0</v>
      </c>
    </row>
    <row r="699" spans="11:15" x14ac:dyDescent="0.25">
      <c r="K699" s="276">
        <f t="shared" si="54"/>
        <v>0</v>
      </c>
      <c r="L699" s="269">
        <f t="shared" si="55"/>
        <v>0</v>
      </c>
      <c r="M699" s="269">
        <f t="shared" si="56"/>
        <v>0</v>
      </c>
      <c r="N699" s="276">
        <f t="shared" si="57"/>
        <v>0</v>
      </c>
      <c r="O699" s="270">
        <f t="shared" si="53"/>
        <v>0</v>
      </c>
    </row>
    <row r="700" spans="11:15" x14ac:dyDescent="0.25">
      <c r="K700" s="276">
        <f t="shared" si="54"/>
        <v>0</v>
      </c>
      <c r="L700" s="269">
        <f t="shared" si="55"/>
        <v>0</v>
      </c>
      <c r="M700" s="269">
        <f t="shared" si="56"/>
        <v>0</v>
      </c>
      <c r="N700" s="276">
        <f t="shared" si="57"/>
        <v>0</v>
      </c>
      <c r="O700" s="270">
        <f t="shared" si="53"/>
        <v>0</v>
      </c>
    </row>
    <row r="701" spans="11:15" x14ac:dyDescent="0.25">
      <c r="K701" s="276">
        <f t="shared" si="54"/>
        <v>0</v>
      </c>
      <c r="L701" s="269">
        <f t="shared" si="55"/>
        <v>0</v>
      </c>
      <c r="M701" s="269">
        <f t="shared" si="56"/>
        <v>0</v>
      </c>
      <c r="N701" s="276">
        <f t="shared" si="57"/>
        <v>0</v>
      </c>
      <c r="O701" s="270">
        <f t="shared" si="53"/>
        <v>0</v>
      </c>
    </row>
    <row r="702" spans="11:15" x14ac:dyDescent="0.25">
      <c r="K702" s="276">
        <f t="shared" si="54"/>
        <v>0</v>
      </c>
      <c r="L702" s="269">
        <f t="shared" si="55"/>
        <v>0</v>
      </c>
      <c r="M702" s="269">
        <f t="shared" si="56"/>
        <v>0</v>
      </c>
      <c r="N702" s="276">
        <f t="shared" si="57"/>
        <v>0</v>
      </c>
      <c r="O702" s="270">
        <f t="shared" si="53"/>
        <v>0</v>
      </c>
    </row>
    <row r="703" spans="11:15" x14ac:dyDescent="0.25">
      <c r="K703" s="276">
        <f t="shared" si="54"/>
        <v>0</v>
      </c>
      <c r="L703" s="269">
        <f t="shared" si="55"/>
        <v>0</v>
      </c>
      <c r="M703" s="269">
        <f t="shared" si="56"/>
        <v>0</v>
      </c>
      <c r="N703" s="276">
        <f t="shared" si="57"/>
        <v>0</v>
      </c>
      <c r="O703" s="270">
        <f t="shared" si="53"/>
        <v>0</v>
      </c>
    </row>
    <row r="704" spans="11:15" x14ac:dyDescent="0.25">
      <c r="K704" s="276">
        <f t="shared" si="54"/>
        <v>0</v>
      </c>
      <c r="L704" s="269">
        <f t="shared" si="55"/>
        <v>0</v>
      </c>
      <c r="M704" s="269">
        <f t="shared" si="56"/>
        <v>0</v>
      </c>
      <c r="N704" s="276">
        <f t="shared" si="57"/>
        <v>0</v>
      </c>
      <c r="O704" s="270">
        <f t="shared" si="53"/>
        <v>0</v>
      </c>
    </row>
    <row r="705" spans="11:15" x14ac:dyDescent="0.25">
      <c r="K705" s="276">
        <f t="shared" si="54"/>
        <v>0</v>
      </c>
      <c r="L705" s="269">
        <f t="shared" si="55"/>
        <v>0</v>
      </c>
      <c r="M705" s="269">
        <f t="shared" si="56"/>
        <v>0</v>
      </c>
      <c r="N705" s="276">
        <f t="shared" si="57"/>
        <v>0</v>
      </c>
      <c r="O705" s="270">
        <f t="shared" si="53"/>
        <v>0</v>
      </c>
    </row>
    <row r="706" spans="11:15" x14ac:dyDescent="0.25">
      <c r="K706" s="276">
        <f t="shared" si="54"/>
        <v>0</v>
      </c>
      <c r="L706" s="269">
        <f t="shared" si="55"/>
        <v>0</v>
      </c>
      <c r="M706" s="269">
        <f t="shared" si="56"/>
        <v>0</v>
      </c>
      <c r="N706" s="276">
        <f t="shared" si="57"/>
        <v>0</v>
      </c>
      <c r="O706" s="270">
        <f t="shared" si="53"/>
        <v>0</v>
      </c>
    </row>
    <row r="707" spans="11:15" x14ac:dyDescent="0.25">
      <c r="K707" s="276">
        <f t="shared" si="54"/>
        <v>0</v>
      </c>
      <c r="L707" s="269">
        <f t="shared" si="55"/>
        <v>0</v>
      </c>
      <c r="M707" s="269">
        <f t="shared" si="56"/>
        <v>0</v>
      </c>
      <c r="N707" s="276">
        <f t="shared" si="57"/>
        <v>0</v>
      </c>
      <c r="O707" s="270">
        <f t="shared" si="53"/>
        <v>0</v>
      </c>
    </row>
    <row r="708" spans="11:15" x14ac:dyDescent="0.25">
      <c r="K708" s="276">
        <f t="shared" si="54"/>
        <v>0</v>
      </c>
      <c r="L708" s="269">
        <f t="shared" si="55"/>
        <v>0</v>
      </c>
      <c r="M708" s="269">
        <f t="shared" si="56"/>
        <v>0</v>
      </c>
      <c r="N708" s="276">
        <f t="shared" si="57"/>
        <v>0</v>
      </c>
      <c r="O708" s="270">
        <f t="shared" si="53"/>
        <v>0</v>
      </c>
    </row>
    <row r="709" spans="11:15" x14ac:dyDescent="0.25">
      <c r="K709" s="276">
        <f t="shared" si="54"/>
        <v>0</v>
      </c>
      <c r="L709" s="269">
        <f t="shared" si="55"/>
        <v>0</v>
      </c>
      <c r="M709" s="269">
        <f t="shared" si="56"/>
        <v>0</v>
      </c>
      <c r="N709" s="276">
        <f t="shared" si="57"/>
        <v>0</v>
      </c>
      <c r="O709" s="270">
        <f t="shared" si="53"/>
        <v>0</v>
      </c>
    </row>
    <row r="710" spans="11:15" x14ac:dyDescent="0.25">
      <c r="K710" s="276">
        <f t="shared" si="54"/>
        <v>0</v>
      </c>
      <c r="L710" s="269">
        <f t="shared" si="55"/>
        <v>0</v>
      </c>
      <c r="M710" s="269">
        <f t="shared" si="56"/>
        <v>0</v>
      </c>
      <c r="N710" s="276">
        <f t="shared" si="57"/>
        <v>0</v>
      </c>
      <c r="O710" s="270">
        <f t="shared" si="53"/>
        <v>0</v>
      </c>
    </row>
    <row r="711" spans="11:15" x14ac:dyDescent="0.25">
      <c r="K711" s="276">
        <f t="shared" si="54"/>
        <v>0</v>
      </c>
      <c r="L711" s="269">
        <f t="shared" si="55"/>
        <v>0</v>
      </c>
      <c r="M711" s="269">
        <f t="shared" si="56"/>
        <v>0</v>
      </c>
      <c r="N711" s="276">
        <f t="shared" si="57"/>
        <v>0</v>
      </c>
      <c r="O711" s="270">
        <f t="shared" si="53"/>
        <v>0</v>
      </c>
    </row>
    <row r="712" spans="11:15" x14ac:dyDescent="0.25">
      <c r="K712" s="276">
        <f t="shared" si="54"/>
        <v>0</v>
      </c>
      <c r="L712" s="269">
        <f t="shared" si="55"/>
        <v>0</v>
      </c>
      <c r="M712" s="269">
        <f t="shared" si="56"/>
        <v>0</v>
      </c>
      <c r="N712" s="276">
        <f t="shared" si="57"/>
        <v>0</v>
      </c>
      <c r="O712" s="270">
        <f t="shared" si="53"/>
        <v>0</v>
      </c>
    </row>
    <row r="713" spans="11:15" x14ac:dyDescent="0.25">
      <c r="K713" s="276">
        <f t="shared" si="54"/>
        <v>0</v>
      </c>
      <c r="L713" s="269">
        <f t="shared" si="55"/>
        <v>0</v>
      </c>
      <c r="M713" s="269">
        <f t="shared" si="56"/>
        <v>0</v>
      </c>
      <c r="N713" s="276">
        <f t="shared" si="57"/>
        <v>0</v>
      </c>
      <c r="O713" s="270">
        <f t="shared" si="53"/>
        <v>0</v>
      </c>
    </row>
    <row r="714" spans="11:15" x14ac:dyDescent="0.25">
      <c r="K714" s="276">
        <f t="shared" si="54"/>
        <v>0</v>
      </c>
      <c r="L714" s="269">
        <f t="shared" si="55"/>
        <v>0</v>
      </c>
      <c r="M714" s="269">
        <f t="shared" si="56"/>
        <v>0</v>
      </c>
      <c r="N714" s="276">
        <f t="shared" si="57"/>
        <v>0</v>
      </c>
      <c r="O714" s="270">
        <f t="shared" si="53"/>
        <v>0</v>
      </c>
    </row>
    <row r="715" spans="11:15" x14ac:dyDescent="0.25">
      <c r="K715" s="276">
        <f t="shared" si="54"/>
        <v>0</v>
      </c>
      <c r="L715" s="269">
        <f t="shared" si="55"/>
        <v>0</v>
      </c>
      <c r="M715" s="269">
        <f t="shared" si="56"/>
        <v>0</v>
      </c>
      <c r="N715" s="276">
        <f t="shared" si="57"/>
        <v>0</v>
      </c>
      <c r="O715" s="270">
        <f t="shared" si="53"/>
        <v>0</v>
      </c>
    </row>
    <row r="716" spans="11:15" x14ac:dyDescent="0.25">
      <c r="K716" s="276">
        <f t="shared" si="54"/>
        <v>0</v>
      </c>
      <c r="L716" s="269">
        <f t="shared" si="55"/>
        <v>0</v>
      </c>
      <c r="M716" s="269">
        <f t="shared" si="56"/>
        <v>0</v>
      </c>
      <c r="N716" s="276">
        <f t="shared" si="57"/>
        <v>0</v>
      </c>
      <c r="O716" s="270">
        <f t="shared" si="53"/>
        <v>0</v>
      </c>
    </row>
    <row r="717" spans="11:15" x14ac:dyDescent="0.25">
      <c r="K717" s="276">
        <f t="shared" si="54"/>
        <v>0</v>
      </c>
      <c r="L717" s="269">
        <f t="shared" si="55"/>
        <v>0</v>
      </c>
      <c r="M717" s="269">
        <f t="shared" si="56"/>
        <v>0</v>
      </c>
      <c r="N717" s="276">
        <f t="shared" si="57"/>
        <v>0</v>
      </c>
      <c r="O717" s="270">
        <f t="shared" si="53"/>
        <v>0</v>
      </c>
    </row>
    <row r="718" spans="11:15" x14ac:dyDescent="0.25">
      <c r="K718" s="276">
        <f t="shared" si="54"/>
        <v>0</v>
      </c>
      <c r="L718" s="269">
        <f t="shared" si="55"/>
        <v>0</v>
      </c>
      <c r="M718" s="269">
        <f t="shared" si="56"/>
        <v>0</v>
      </c>
      <c r="N718" s="276">
        <f t="shared" si="57"/>
        <v>0</v>
      </c>
      <c r="O718" s="270">
        <f t="shared" ref="O718:O781" si="58">SUM(F718:I718)</f>
        <v>0</v>
      </c>
    </row>
    <row r="719" spans="11:15" x14ac:dyDescent="0.25">
      <c r="K719" s="276">
        <f t="shared" si="54"/>
        <v>0</v>
      </c>
      <c r="L719" s="269">
        <f t="shared" si="55"/>
        <v>0</v>
      </c>
      <c r="M719" s="269">
        <f t="shared" si="56"/>
        <v>0</v>
      </c>
      <c r="N719" s="276">
        <f t="shared" si="57"/>
        <v>0</v>
      </c>
      <c r="O719" s="270">
        <f t="shared" si="58"/>
        <v>0</v>
      </c>
    </row>
    <row r="720" spans="11:15" x14ac:dyDescent="0.25">
      <c r="K720" s="276">
        <f t="shared" ref="K720:K783" si="59">J720-C720</f>
        <v>0</v>
      </c>
      <c r="L720" s="269">
        <f t="shared" ref="L720:L783" si="60">A720</f>
        <v>0</v>
      </c>
      <c r="M720" s="269">
        <f t="shared" ref="M720:M783" si="61">B720</f>
        <v>0</v>
      </c>
      <c r="N720" s="276">
        <f t="shared" ref="N720:N783" si="62">J720</f>
        <v>0</v>
      </c>
      <c r="O720" s="270">
        <f t="shared" si="58"/>
        <v>0</v>
      </c>
    </row>
    <row r="721" spans="11:15" x14ac:dyDescent="0.25">
      <c r="K721" s="276">
        <f t="shared" si="59"/>
        <v>0</v>
      </c>
      <c r="L721" s="269">
        <f t="shared" si="60"/>
        <v>0</v>
      </c>
      <c r="M721" s="269">
        <f t="shared" si="61"/>
        <v>0</v>
      </c>
      <c r="N721" s="276">
        <f t="shared" si="62"/>
        <v>0</v>
      </c>
      <c r="O721" s="270">
        <f t="shared" si="58"/>
        <v>0</v>
      </c>
    </row>
    <row r="722" spans="11:15" x14ac:dyDescent="0.25">
      <c r="K722" s="276">
        <f t="shared" si="59"/>
        <v>0</v>
      </c>
      <c r="L722" s="269">
        <f t="shared" si="60"/>
        <v>0</v>
      </c>
      <c r="M722" s="269">
        <f t="shared" si="61"/>
        <v>0</v>
      </c>
      <c r="N722" s="276">
        <f t="shared" si="62"/>
        <v>0</v>
      </c>
      <c r="O722" s="270">
        <f t="shared" si="58"/>
        <v>0</v>
      </c>
    </row>
    <row r="723" spans="11:15" x14ac:dyDescent="0.25">
      <c r="K723" s="276">
        <f t="shared" si="59"/>
        <v>0</v>
      </c>
      <c r="L723" s="269">
        <f t="shared" si="60"/>
        <v>0</v>
      </c>
      <c r="M723" s="269">
        <f t="shared" si="61"/>
        <v>0</v>
      </c>
      <c r="N723" s="276">
        <f t="shared" si="62"/>
        <v>0</v>
      </c>
      <c r="O723" s="270">
        <f t="shared" si="58"/>
        <v>0</v>
      </c>
    </row>
    <row r="724" spans="11:15" x14ac:dyDescent="0.25">
      <c r="K724" s="276">
        <f t="shared" si="59"/>
        <v>0</v>
      </c>
      <c r="L724" s="269">
        <f t="shared" si="60"/>
        <v>0</v>
      </c>
      <c r="M724" s="269">
        <f t="shared" si="61"/>
        <v>0</v>
      </c>
      <c r="N724" s="276">
        <f t="shared" si="62"/>
        <v>0</v>
      </c>
      <c r="O724" s="270">
        <f t="shared" si="58"/>
        <v>0</v>
      </c>
    </row>
    <row r="725" spans="11:15" x14ac:dyDescent="0.25">
      <c r="K725" s="276">
        <f t="shared" si="59"/>
        <v>0</v>
      </c>
      <c r="L725" s="269">
        <f t="shared" si="60"/>
        <v>0</v>
      </c>
      <c r="M725" s="269">
        <f t="shared" si="61"/>
        <v>0</v>
      </c>
      <c r="N725" s="276">
        <f t="shared" si="62"/>
        <v>0</v>
      </c>
      <c r="O725" s="270">
        <f t="shared" si="58"/>
        <v>0</v>
      </c>
    </row>
    <row r="726" spans="11:15" x14ac:dyDescent="0.25">
      <c r="K726" s="276">
        <f t="shared" si="59"/>
        <v>0</v>
      </c>
      <c r="L726" s="269">
        <f t="shared" si="60"/>
        <v>0</v>
      </c>
      <c r="M726" s="269">
        <f t="shared" si="61"/>
        <v>0</v>
      </c>
      <c r="N726" s="276">
        <f t="shared" si="62"/>
        <v>0</v>
      </c>
      <c r="O726" s="270">
        <f t="shared" si="58"/>
        <v>0</v>
      </c>
    </row>
    <row r="727" spans="11:15" x14ac:dyDescent="0.25">
      <c r="K727" s="276">
        <f t="shared" si="59"/>
        <v>0</v>
      </c>
      <c r="L727" s="269">
        <f t="shared" si="60"/>
        <v>0</v>
      </c>
      <c r="M727" s="269">
        <f t="shared" si="61"/>
        <v>0</v>
      </c>
      <c r="N727" s="276">
        <f t="shared" si="62"/>
        <v>0</v>
      </c>
      <c r="O727" s="270">
        <f t="shared" si="58"/>
        <v>0</v>
      </c>
    </row>
    <row r="728" spans="11:15" x14ac:dyDescent="0.25">
      <c r="K728" s="276">
        <f t="shared" si="59"/>
        <v>0</v>
      </c>
      <c r="L728" s="269">
        <f t="shared" si="60"/>
        <v>0</v>
      </c>
      <c r="M728" s="269">
        <f t="shared" si="61"/>
        <v>0</v>
      </c>
      <c r="N728" s="276">
        <f t="shared" si="62"/>
        <v>0</v>
      </c>
      <c r="O728" s="270">
        <f t="shared" si="58"/>
        <v>0</v>
      </c>
    </row>
    <row r="729" spans="11:15" x14ac:dyDescent="0.25">
      <c r="K729" s="276">
        <f t="shared" si="59"/>
        <v>0</v>
      </c>
      <c r="L729" s="269">
        <f t="shared" si="60"/>
        <v>0</v>
      </c>
      <c r="M729" s="269">
        <f t="shared" si="61"/>
        <v>0</v>
      </c>
      <c r="N729" s="276">
        <f t="shared" si="62"/>
        <v>0</v>
      </c>
      <c r="O729" s="270">
        <f t="shared" si="58"/>
        <v>0</v>
      </c>
    </row>
    <row r="730" spans="11:15" x14ac:dyDescent="0.25">
      <c r="K730" s="276">
        <f t="shared" si="59"/>
        <v>0</v>
      </c>
      <c r="L730" s="269">
        <f t="shared" si="60"/>
        <v>0</v>
      </c>
      <c r="M730" s="269">
        <f t="shared" si="61"/>
        <v>0</v>
      </c>
      <c r="N730" s="276">
        <f t="shared" si="62"/>
        <v>0</v>
      </c>
      <c r="O730" s="270">
        <f t="shared" si="58"/>
        <v>0</v>
      </c>
    </row>
    <row r="731" spans="11:15" x14ac:dyDescent="0.25">
      <c r="K731" s="276">
        <f t="shared" si="59"/>
        <v>0</v>
      </c>
      <c r="L731" s="269">
        <f t="shared" si="60"/>
        <v>0</v>
      </c>
      <c r="M731" s="269">
        <f t="shared" si="61"/>
        <v>0</v>
      </c>
      <c r="N731" s="276">
        <f t="shared" si="62"/>
        <v>0</v>
      </c>
      <c r="O731" s="270">
        <f t="shared" si="58"/>
        <v>0</v>
      </c>
    </row>
    <row r="732" spans="11:15" x14ac:dyDescent="0.25">
      <c r="K732" s="276">
        <f t="shared" si="59"/>
        <v>0</v>
      </c>
      <c r="L732" s="269">
        <f t="shared" si="60"/>
        <v>0</v>
      </c>
      <c r="M732" s="269">
        <f t="shared" si="61"/>
        <v>0</v>
      </c>
      <c r="N732" s="276">
        <f t="shared" si="62"/>
        <v>0</v>
      </c>
      <c r="O732" s="270">
        <f t="shared" si="58"/>
        <v>0</v>
      </c>
    </row>
    <row r="733" spans="11:15" x14ac:dyDescent="0.25">
      <c r="K733" s="276">
        <f t="shared" si="59"/>
        <v>0</v>
      </c>
      <c r="L733" s="269">
        <f t="shared" si="60"/>
        <v>0</v>
      </c>
      <c r="M733" s="269">
        <f t="shared" si="61"/>
        <v>0</v>
      </c>
      <c r="N733" s="276">
        <f t="shared" si="62"/>
        <v>0</v>
      </c>
      <c r="O733" s="270">
        <f t="shared" si="58"/>
        <v>0</v>
      </c>
    </row>
    <row r="734" spans="11:15" x14ac:dyDescent="0.25">
      <c r="K734" s="276">
        <f t="shared" si="59"/>
        <v>0</v>
      </c>
      <c r="L734" s="269">
        <f t="shared" si="60"/>
        <v>0</v>
      </c>
      <c r="M734" s="269">
        <f t="shared" si="61"/>
        <v>0</v>
      </c>
      <c r="N734" s="276">
        <f t="shared" si="62"/>
        <v>0</v>
      </c>
      <c r="O734" s="270">
        <f t="shared" si="58"/>
        <v>0</v>
      </c>
    </row>
    <row r="735" spans="11:15" x14ac:dyDescent="0.25">
      <c r="K735" s="276">
        <f t="shared" si="59"/>
        <v>0</v>
      </c>
      <c r="L735" s="269">
        <f t="shared" si="60"/>
        <v>0</v>
      </c>
      <c r="M735" s="269">
        <f t="shared" si="61"/>
        <v>0</v>
      </c>
      <c r="N735" s="276">
        <f t="shared" si="62"/>
        <v>0</v>
      </c>
      <c r="O735" s="270">
        <f t="shared" si="58"/>
        <v>0</v>
      </c>
    </row>
    <row r="736" spans="11:15" x14ac:dyDescent="0.25">
      <c r="K736" s="276">
        <f t="shared" si="59"/>
        <v>0</v>
      </c>
      <c r="L736" s="269">
        <f t="shared" si="60"/>
        <v>0</v>
      </c>
      <c r="M736" s="269">
        <f t="shared" si="61"/>
        <v>0</v>
      </c>
      <c r="N736" s="276">
        <f t="shared" si="62"/>
        <v>0</v>
      </c>
      <c r="O736" s="270">
        <f t="shared" si="58"/>
        <v>0</v>
      </c>
    </row>
    <row r="737" spans="11:15" x14ac:dyDescent="0.25">
      <c r="K737" s="276">
        <f t="shared" si="59"/>
        <v>0</v>
      </c>
      <c r="L737" s="269">
        <f t="shared" si="60"/>
        <v>0</v>
      </c>
      <c r="M737" s="269">
        <f t="shared" si="61"/>
        <v>0</v>
      </c>
      <c r="N737" s="276">
        <f t="shared" si="62"/>
        <v>0</v>
      </c>
      <c r="O737" s="270">
        <f t="shared" si="58"/>
        <v>0</v>
      </c>
    </row>
    <row r="738" spans="11:15" x14ac:dyDescent="0.25">
      <c r="K738" s="276">
        <f t="shared" si="59"/>
        <v>0</v>
      </c>
      <c r="L738" s="269">
        <f t="shared" si="60"/>
        <v>0</v>
      </c>
      <c r="M738" s="269">
        <f t="shared" si="61"/>
        <v>0</v>
      </c>
      <c r="N738" s="276">
        <f t="shared" si="62"/>
        <v>0</v>
      </c>
      <c r="O738" s="270">
        <f t="shared" si="58"/>
        <v>0</v>
      </c>
    </row>
    <row r="739" spans="11:15" x14ac:dyDescent="0.25">
      <c r="K739" s="276">
        <f t="shared" si="59"/>
        <v>0</v>
      </c>
      <c r="L739" s="269">
        <f t="shared" si="60"/>
        <v>0</v>
      </c>
      <c r="M739" s="269">
        <f t="shared" si="61"/>
        <v>0</v>
      </c>
      <c r="N739" s="276">
        <f t="shared" si="62"/>
        <v>0</v>
      </c>
      <c r="O739" s="270">
        <f t="shared" si="58"/>
        <v>0</v>
      </c>
    </row>
    <row r="740" spans="11:15" x14ac:dyDescent="0.25">
      <c r="K740" s="276">
        <f t="shared" si="59"/>
        <v>0</v>
      </c>
      <c r="L740" s="269">
        <f t="shared" si="60"/>
        <v>0</v>
      </c>
      <c r="M740" s="269">
        <f t="shared" si="61"/>
        <v>0</v>
      </c>
      <c r="N740" s="276">
        <f t="shared" si="62"/>
        <v>0</v>
      </c>
      <c r="O740" s="270">
        <f t="shared" si="58"/>
        <v>0</v>
      </c>
    </row>
    <row r="741" spans="11:15" x14ac:dyDescent="0.25">
      <c r="K741" s="276">
        <f t="shared" si="59"/>
        <v>0</v>
      </c>
      <c r="L741" s="269">
        <f t="shared" si="60"/>
        <v>0</v>
      </c>
      <c r="M741" s="269">
        <f t="shared" si="61"/>
        <v>0</v>
      </c>
      <c r="N741" s="276">
        <f t="shared" si="62"/>
        <v>0</v>
      </c>
      <c r="O741" s="270">
        <f t="shared" si="58"/>
        <v>0</v>
      </c>
    </row>
    <row r="742" spans="11:15" x14ac:dyDescent="0.25">
      <c r="K742" s="276">
        <f t="shared" si="59"/>
        <v>0</v>
      </c>
      <c r="L742" s="269">
        <f t="shared" si="60"/>
        <v>0</v>
      </c>
      <c r="M742" s="269">
        <f t="shared" si="61"/>
        <v>0</v>
      </c>
      <c r="N742" s="276">
        <f t="shared" si="62"/>
        <v>0</v>
      </c>
      <c r="O742" s="270">
        <f t="shared" si="58"/>
        <v>0</v>
      </c>
    </row>
    <row r="743" spans="11:15" x14ac:dyDescent="0.25">
      <c r="K743" s="276">
        <f t="shared" si="59"/>
        <v>0</v>
      </c>
      <c r="L743" s="269">
        <f t="shared" si="60"/>
        <v>0</v>
      </c>
      <c r="M743" s="269">
        <f t="shared" si="61"/>
        <v>0</v>
      </c>
      <c r="N743" s="276">
        <f t="shared" si="62"/>
        <v>0</v>
      </c>
      <c r="O743" s="270">
        <f t="shared" si="58"/>
        <v>0</v>
      </c>
    </row>
    <row r="744" spans="11:15" x14ac:dyDescent="0.25">
      <c r="K744" s="276">
        <f t="shared" si="59"/>
        <v>0</v>
      </c>
      <c r="L744" s="269">
        <f t="shared" si="60"/>
        <v>0</v>
      </c>
      <c r="M744" s="269">
        <f t="shared" si="61"/>
        <v>0</v>
      </c>
      <c r="N744" s="276">
        <f t="shared" si="62"/>
        <v>0</v>
      </c>
      <c r="O744" s="270">
        <f t="shared" si="58"/>
        <v>0</v>
      </c>
    </row>
    <row r="745" spans="11:15" x14ac:dyDescent="0.25">
      <c r="K745" s="276">
        <f t="shared" si="59"/>
        <v>0</v>
      </c>
      <c r="L745" s="269">
        <f t="shared" si="60"/>
        <v>0</v>
      </c>
      <c r="M745" s="269">
        <f t="shared" si="61"/>
        <v>0</v>
      </c>
      <c r="N745" s="276">
        <f t="shared" si="62"/>
        <v>0</v>
      </c>
      <c r="O745" s="270">
        <f t="shared" si="58"/>
        <v>0</v>
      </c>
    </row>
    <row r="746" spans="11:15" x14ac:dyDescent="0.25">
      <c r="K746" s="276">
        <f t="shared" si="59"/>
        <v>0</v>
      </c>
      <c r="L746" s="269">
        <f t="shared" si="60"/>
        <v>0</v>
      </c>
      <c r="M746" s="269">
        <f t="shared" si="61"/>
        <v>0</v>
      </c>
      <c r="N746" s="276">
        <f t="shared" si="62"/>
        <v>0</v>
      </c>
      <c r="O746" s="270">
        <f t="shared" si="58"/>
        <v>0</v>
      </c>
    </row>
    <row r="747" spans="11:15" x14ac:dyDescent="0.25">
      <c r="K747" s="276">
        <f t="shared" si="59"/>
        <v>0</v>
      </c>
      <c r="L747" s="269">
        <f t="shared" si="60"/>
        <v>0</v>
      </c>
      <c r="M747" s="269">
        <f t="shared" si="61"/>
        <v>0</v>
      </c>
      <c r="N747" s="276">
        <f t="shared" si="62"/>
        <v>0</v>
      </c>
      <c r="O747" s="270">
        <f t="shared" si="58"/>
        <v>0</v>
      </c>
    </row>
    <row r="748" spans="11:15" x14ac:dyDescent="0.25">
      <c r="K748" s="276">
        <f t="shared" si="59"/>
        <v>0</v>
      </c>
      <c r="L748" s="269">
        <f t="shared" si="60"/>
        <v>0</v>
      </c>
      <c r="M748" s="269">
        <f t="shared" si="61"/>
        <v>0</v>
      </c>
      <c r="N748" s="276">
        <f t="shared" si="62"/>
        <v>0</v>
      </c>
      <c r="O748" s="270">
        <f t="shared" si="58"/>
        <v>0</v>
      </c>
    </row>
    <row r="749" spans="11:15" x14ac:dyDescent="0.25">
      <c r="K749" s="276">
        <f t="shared" si="59"/>
        <v>0</v>
      </c>
      <c r="L749" s="269">
        <f t="shared" si="60"/>
        <v>0</v>
      </c>
      <c r="M749" s="269">
        <f t="shared" si="61"/>
        <v>0</v>
      </c>
      <c r="N749" s="276">
        <f t="shared" si="62"/>
        <v>0</v>
      </c>
      <c r="O749" s="270">
        <f t="shared" si="58"/>
        <v>0</v>
      </c>
    </row>
    <row r="750" spans="11:15" x14ac:dyDescent="0.25">
      <c r="K750" s="276">
        <f t="shared" si="59"/>
        <v>0</v>
      </c>
      <c r="L750" s="269">
        <f t="shared" si="60"/>
        <v>0</v>
      </c>
      <c r="M750" s="269">
        <f t="shared" si="61"/>
        <v>0</v>
      </c>
      <c r="N750" s="276">
        <f t="shared" si="62"/>
        <v>0</v>
      </c>
      <c r="O750" s="270">
        <f t="shared" si="58"/>
        <v>0</v>
      </c>
    </row>
    <row r="751" spans="11:15" x14ac:dyDescent="0.25">
      <c r="K751" s="276">
        <f t="shared" si="59"/>
        <v>0</v>
      </c>
      <c r="L751" s="269">
        <f t="shared" si="60"/>
        <v>0</v>
      </c>
      <c r="M751" s="269">
        <f t="shared" si="61"/>
        <v>0</v>
      </c>
      <c r="N751" s="276">
        <f t="shared" si="62"/>
        <v>0</v>
      </c>
      <c r="O751" s="270">
        <f t="shared" si="58"/>
        <v>0</v>
      </c>
    </row>
    <row r="752" spans="11:15" x14ac:dyDescent="0.25">
      <c r="K752" s="276">
        <f t="shared" si="59"/>
        <v>0</v>
      </c>
      <c r="L752" s="269">
        <f t="shared" si="60"/>
        <v>0</v>
      </c>
      <c r="M752" s="269">
        <f t="shared" si="61"/>
        <v>0</v>
      </c>
      <c r="N752" s="276">
        <f t="shared" si="62"/>
        <v>0</v>
      </c>
      <c r="O752" s="270">
        <f t="shared" si="58"/>
        <v>0</v>
      </c>
    </row>
    <row r="753" spans="11:15" x14ac:dyDescent="0.25">
      <c r="K753" s="276">
        <f t="shared" si="59"/>
        <v>0</v>
      </c>
      <c r="L753" s="269">
        <f t="shared" si="60"/>
        <v>0</v>
      </c>
      <c r="M753" s="269">
        <f t="shared" si="61"/>
        <v>0</v>
      </c>
      <c r="N753" s="276">
        <f t="shared" si="62"/>
        <v>0</v>
      </c>
      <c r="O753" s="270">
        <f t="shared" si="58"/>
        <v>0</v>
      </c>
    </row>
    <row r="754" spans="11:15" x14ac:dyDescent="0.25">
      <c r="K754" s="276">
        <f t="shared" si="59"/>
        <v>0</v>
      </c>
      <c r="L754" s="269">
        <f t="shared" si="60"/>
        <v>0</v>
      </c>
      <c r="M754" s="269">
        <f t="shared" si="61"/>
        <v>0</v>
      </c>
      <c r="N754" s="276">
        <f t="shared" si="62"/>
        <v>0</v>
      </c>
      <c r="O754" s="270">
        <f t="shared" si="58"/>
        <v>0</v>
      </c>
    </row>
    <row r="755" spans="11:15" x14ac:dyDescent="0.25">
      <c r="K755" s="276">
        <f t="shared" si="59"/>
        <v>0</v>
      </c>
      <c r="L755" s="269">
        <f t="shared" si="60"/>
        <v>0</v>
      </c>
      <c r="M755" s="269">
        <f t="shared" si="61"/>
        <v>0</v>
      </c>
      <c r="N755" s="276">
        <f t="shared" si="62"/>
        <v>0</v>
      </c>
      <c r="O755" s="270">
        <f t="shared" si="58"/>
        <v>0</v>
      </c>
    </row>
    <row r="756" spans="11:15" x14ac:dyDescent="0.25">
      <c r="K756" s="276">
        <f t="shared" si="59"/>
        <v>0</v>
      </c>
      <c r="L756" s="269">
        <f t="shared" si="60"/>
        <v>0</v>
      </c>
      <c r="M756" s="269">
        <f t="shared" si="61"/>
        <v>0</v>
      </c>
      <c r="N756" s="276">
        <f t="shared" si="62"/>
        <v>0</v>
      </c>
      <c r="O756" s="270">
        <f t="shared" si="58"/>
        <v>0</v>
      </c>
    </row>
    <row r="757" spans="11:15" x14ac:dyDescent="0.25">
      <c r="K757" s="276">
        <f t="shared" si="59"/>
        <v>0</v>
      </c>
      <c r="L757" s="269">
        <f t="shared" si="60"/>
        <v>0</v>
      </c>
      <c r="M757" s="269">
        <f t="shared" si="61"/>
        <v>0</v>
      </c>
      <c r="N757" s="276">
        <f t="shared" si="62"/>
        <v>0</v>
      </c>
      <c r="O757" s="270">
        <f t="shared" si="58"/>
        <v>0</v>
      </c>
    </row>
    <row r="758" spans="11:15" x14ac:dyDescent="0.25">
      <c r="K758" s="276">
        <f t="shared" si="59"/>
        <v>0</v>
      </c>
      <c r="L758" s="269">
        <f t="shared" si="60"/>
        <v>0</v>
      </c>
      <c r="M758" s="269">
        <f t="shared" si="61"/>
        <v>0</v>
      </c>
      <c r="N758" s="276">
        <f t="shared" si="62"/>
        <v>0</v>
      </c>
      <c r="O758" s="270">
        <f t="shared" si="58"/>
        <v>0</v>
      </c>
    </row>
    <row r="759" spans="11:15" x14ac:dyDescent="0.25">
      <c r="K759" s="276">
        <f t="shared" si="59"/>
        <v>0</v>
      </c>
      <c r="L759" s="269">
        <f t="shared" si="60"/>
        <v>0</v>
      </c>
      <c r="M759" s="269">
        <f t="shared" si="61"/>
        <v>0</v>
      </c>
      <c r="N759" s="276">
        <f t="shared" si="62"/>
        <v>0</v>
      </c>
      <c r="O759" s="270">
        <f t="shared" si="58"/>
        <v>0</v>
      </c>
    </row>
    <row r="760" spans="11:15" x14ac:dyDescent="0.25">
      <c r="K760" s="276">
        <f t="shared" si="59"/>
        <v>0</v>
      </c>
      <c r="L760" s="269">
        <f t="shared" si="60"/>
        <v>0</v>
      </c>
      <c r="M760" s="269">
        <f t="shared" si="61"/>
        <v>0</v>
      </c>
      <c r="N760" s="276">
        <f t="shared" si="62"/>
        <v>0</v>
      </c>
      <c r="O760" s="270">
        <f t="shared" si="58"/>
        <v>0</v>
      </c>
    </row>
    <row r="761" spans="11:15" x14ac:dyDescent="0.25">
      <c r="K761" s="276">
        <f t="shared" si="59"/>
        <v>0</v>
      </c>
      <c r="L761" s="269">
        <f t="shared" si="60"/>
        <v>0</v>
      </c>
      <c r="M761" s="269">
        <f t="shared" si="61"/>
        <v>0</v>
      </c>
      <c r="N761" s="276">
        <f t="shared" si="62"/>
        <v>0</v>
      </c>
      <c r="O761" s="270">
        <f t="shared" si="58"/>
        <v>0</v>
      </c>
    </row>
    <row r="762" spans="11:15" x14ac:dyDescent="0.25">
      <c r="K762" s="276">
        <f t="shared" si="59"/>
        <v>0</v>
      </c>
      <c r="L762" s="269">
        <f t="shared" si="60"/>
        <v>0</v>
      </c>
      <c r="M762" s="269">
        <f t="shared" si="61"/>
        <v>0</v>
      </c>
      <c r="N762" s="276">
        <f t="shared" si="62"/>
        <v>0</v>
      </c>
      <c r="O762" s="270">
        <f t="shared" si="58"/>
        <v>0</v>
      </c>
    </row>
    <row r="763" spans="11:15" x14ac:dyDescent="0.25">
      <c r="K763" s="276">
        <f t="shared" si="59"/>
        <v>0</v>
      </c>
      <c r="L763" s="269">
        <f t="shared" si="60"/>
        <v>0</v>
      </c>
      <c r="M763" s="269">
        <f t="shared" si="61"/>
        <v>0</v>
      </c>
      <c r="N763" s="276">
        <f t="shared" si="62"/>
        <v>0</v>
      </c>
      <c r="O763" s="270">
        <f t="shared" si="58"/>
        <v>0</v>
      </c>
    </row>
    <row r="764" spans="11:15" x14ac:dyDescent="0.25">
      <c r="K764" s="276">
        <f t="shared" si="59"/>
        <v>0</v>
      </c>
      <c r="L764" s="269">
        <f t="shared" si="60"/>
        <v>0</v>
      </c>
      <c r="M764" s="269">
        <f t="shared" si="61"/>
        <v>0</v>
      </c>
      <c r="N764" s="276">
        <f t="shared" si="62"/>
        <v>0</v>
      </c>
      <c r="O764" s="270">
        <f t="shared" si="58"/>
        <v>0</v>
      </c>
    </row>
    <row r="765" spans="11:15" x14ac:dyDescent="0.25">
      <c r="K765" s="276">
        <f t="shared" si="59"/>
        <v>0</v>
      </c>
      <c r="L765" s="269">
        <f t="shared" si="60"/>
        <v>0</v>
      </c>
      <c r="M765" s="269">
        <f t="shared" si="61"/>
        <v>0</v>
      </c>
      <c r="N765" s="276">
        <f t="shared" si="62"/>
        <v>0</v>
      </c>
      <c r="O765" s="270">
        <f t="shared" si="58"/>
        <v>0</v>
      </c>
    </row>
    <row r="766" spans="11:15" x14ac:dyDescent="0.25">
      <c r="K766" s="276">
        <f t="shared" si="59"/>
        <v>0</v>
      </c>
      <c r="L766" s="269">
        <f t="shared" si="60"/>
        <v>0</v>
      </c>
      <c r="M766" s="269">
        <f t="shared" si="61"/>
        <v>0</v>
      </c>
      <c r="N766" s="276">
        <f t="shared" si="62"/>
        <v>0</v>
      </c>
      <c r="O766" s="270">
        <f t="shared" si="58"/>
        <v>0</v>
      </c>
    </row>
    <row r="767" spans="11:15" x14ac:dyDescent="0.25">
      <c r="K767" s="276">
        <f t="shared" si="59"/>
        <v>0</v>
      </c>
      <c r="L767" s="269">
        <f t="shared" si="60"/>
        <v>0</v>
      </c>
      <c r="M767" s="269">
        <f t="shared" si="61"/>
        <v>0</v>
      </c>
      <c r="N767" s="276">
        <f t="shared" si="62"/>
        <v>0</v>
      </c>
      <c r="O767" s="270">
        <f t="shared" si="58"/>
        <v>0</v>
      </c>
    </row>
    <row r="768" spans="11:15" x14ac:dyDescent="0.25">
      <c r="K768" s="276">
        <f t="shared" si="59"/>
        <v>0</v>
      </c>
      <c r="L768" s="269">
        <f t="shared" si="60"/>
        <v>0</v>
      </c>
      <c r="M768" s="269">
        <f t="shared" si="61"/>
        <v>0</v>
      </c>
      <c r="N768" s="276">
        <f t="shared" si="62"/>
        <v>0</v>
      </c>
      <c r="O768" s="270">
        <f t="shared" si="58"/>
        <v>0</v>
      </c>
    </row>
    <row r="769" spans="11:15" x14ac:dyDescent="0.25">
      <c r="K769" s="276">
        <f t="shared" si="59"/>
        <v>0</v>
      </c>
      <c r="L769" s="269">
        <f t="shared" si="60"/>
        <v>0</v>
      </c>
      <c r="M769" s="269">
        <f t="shared" si="61"/>
        <v>0</v>
      </c>
      <c r="N769" s="276">
        <f t="shared" si="62"/>
        <v>0</v>
      </c>
      <c r="O769" s="270">
        <f t="shared" si="58"/>
        <v>0</v>
      </c>
    </row>
    <row r="770" spans="11:15" x14ac:dyDescent="0.25">
      <c r="K770" s="276">
        <f t="shared" si="59"/>
        <v>0</v>
      </c>
      <c r="L770" s="269">
        <f t="shared" si="60"/>
        <v>0</v>
      </c>
      <c r="M770" s="269">
        <f t="shared" si="61"/>
        <v>0</v>
      </c>
      <c r="N770" s="276">
        <f t="shared" si="62"/>
        <v>0</v>
      </c>
      <c r="O770" s="270">
        <f t="shared" si="58"/>
        <v>0</v>
      </c>
    </row>
    <row r="771" spans="11:15" x14ac:dyDescent="0.25">
      <c r="K771" s="276">
        <f t="shared" si="59"/>
        <v>0</v>
      </c>
      <c r="L771" s="269">
        <f t="shared" si="60"/>
        <v>0</v>
      </c>
      <c r="M771" s="269">
        <f t="shared" si="61"/>
        <v>0</v>
      </c>
      <c r="N771" s="276">
        <f t="shared" si="62"/>
        <v>0</v>
      </c>
      <c r="O771" s="270">
        <f t="shared" si="58"/>
        <v>0</v>
      </c>
    </row>
    <row r="772" spans="11:15" x14ac:dyDescent="0.25">
      <c r="K772" s="276">
        <f t="shared" si="59"/>
        <v>0</v>
      </c>
      <c r="L772" s="269">
        <f t="shared" si="60"/>
        <v>0</v>
      </c>
      <c r="M772" s="269">
        <f t="shared" si="61"/>
        <v>0</v>
      </c>
      <c r="N772" s="276">
        <f t="shared" si="62"/>
        <v>0</v>
      </c>
      <c r="O772" s="270">
        <f t="shared" si="58"/>
        <v>0</v>
      </c>
    </row>
    <row r="773" spans="11:15" x14ac:dyDescent="0.25">
      <c r="K773" s="276">
        <f t="shared" si="59"/>
        <v>0</v>
      </c>
      <c r="L773" s="269">
        <f t="shared" si="60"/>
        <v>0</v>
      </c>
      <c r="M773" s="269">
        <f t="shared" si="61"/>
        <v>0</v>
      </c>
      <c r="N773" s="276">
        <f t="shared" si="62"/>
        <v>0</v>
      </c>
      <c r="O773" s="270">
        <f t="shared" si="58"/>
        <v>0</v>
      </c>
    </row>
    <row r="774" spans="11:15" x14ac:dyDescent="0.25">
      <c r="K774" s="276">
        <f t="shared" si="59"/>
        <v>0</v>
      </c>
      <c r="L774" s="269">
        <f t="shared" si="60"/>
        <v>0</v>
      </c>
      <c r="M774" s="269">
        <f t="shared" si="61"/>
        <v>0</v>
      </c>
      <c r="N774" s="276">
        <f t="shared" si="62"/>
        <v>0</v>
      </c>
      <c r="O774" s="270">
        <f t="shared" si="58"/>
        <v>0</v>
      </c>
    </row>
    <row r="775" spans="11:15" x14ac:dyDescent="0.25">
      <c r="K775" s="276">
        <f t="shared" si="59"/>
        <v>0</v>
      </c>
      <c r="L775" s="269">
        <f t="shared" si="60"/>
        <v>0</v>
      </c>
      <c r="M775" s="269">
        <f t="shared" si="61"/>
        <v>0</v>
      </c>
      <c r="N775" s="276">
        <f t="shared" si="62"/>
        <v>0</v>
      </c>
      <c r="O775" s="270">
        <f t="shared" si="58"/>
        <v>0</v>
      </c>
    </row>
    <row r="776" spans="11:15" x14ac:dyDescent="0.25">
      <c r="K776" s="276">
        <f t="shared" si="59"/>
        <v>0</v>
      </c>
      <c r="L776" s="269">
        <f t="shared" si="60"/>
        <v>0</v>
      </c>
      <c r="M776" s="269">
        <f t="shared" si="61"/>
        <v>0</v>
      </c>
      <c r="N776" s="276">
        <f t="shared" si="62"/>
        <v>0</v>
      </c>
      <c r="O776" s="270">
        <f t="shared" si="58"/>
        <v>0</v>
      </c>
    </row>
    <row r="777" spans="11:15" x14ac:dyDescent="0.25">
      <c r="K777" s="276">
        <f t="shared" si="59"/>
        <v>0</v>
      </c>
      <c r="L777" s="269">
        <f t="shared" si="60"/>
        <v>0</v>
      </c>
      <c r="M777" s="269">
        <f t="shared" si="61"/>
        <v>0</v>
      </c>
      <c r="N777" s="276">
        <f t="shared" si="62"/>
        <v>0</v>
      </c>
      <c r="O777" s="270">
        <f t="shared" si="58"/>
        <v>0</v>
      </c>
    </row>
    <row r="778" spans="11:15" x14ac:dyDescent="0.25">
      <c r="K778" s="276">
        <f t="shared" si="59"/>
        <v>0</v>
      </c>
      <c r="L778" s="269">
        <f t="shared" si="60"/>
        <v>0</v>
      </c>
      <c r="M778" s="269">
        <f t="shared" si="61"/>
        <v>0</v>
      </c>
      <c r="N778" s="276">
        <f t="shared" si="62"/>
        <v>0</v>
      </c>
      <c r="O778" s="270">
        <f t="shared" si="58"/>
        <v>0</v>
      </c>
    </row>
    <row r="779" spans="11:15" x14ac:dyDescent="0.25">
      <c r="K779" s="276">
        <f t="shared" si="59"/>
        <v>0</v>
      </c>
      <c r="L779" s="269">
        <f t="shared" si="60"/>
        <v>0</v>
      </c>
      <c r="M779" s="269">
        <f t="shared" si="61"/>
        <v>0</v>
      </c>
      <c r="N779" s="276">
        <f t="shared" si="62"/>
        <v>0</v>
      </c>
      <c r="O779" s="270">
        <f t="shared" si="58"/>
        <v>0</v>
      </c>
    </row>
    <row r="780" spans="11:15" x14ac:dyDescent="0.25">
      <c r="K780" s="276">
        <f t="shared" si="59"/>
        <v>0</v>
      </c>
      <c r="L780" s="269">
        <f t="shared" si="60"/>
        <v>0</v>
      </c>
      <c r="M780" s="269">
        <f t="shared" si="61"/>
        <v>0</v>
      </c>
      <c r="N780" s="276">
        <f t="shared" si="62"/>
        <v>0</v>
      </c>
      <c r="O780" s="270">
        <f t="shared" si="58"/>
        <v>0</v>
      </c>
    </row>
    <row r="781" spans="11:15" x14ac:dyDescent="0.25">
      <c r="K781" s="276">
        <f t="shared" si="59"/>
        <v>0</v>
      </c>
      <c r="L781" s="269">
        <f t="shared" si="60"/>
        <v>0</v>
      </c>
      <c r="M781" s="269">
        <f t="shared" si="61"/>
        <v>0</v>
      </c>
      <c r="N781" s="276">
        <f t="shared" si="62"/>
        <v>0</v>
      </c>
      <c r="O781" s="270">
        <f t="shared" si="58"/>
        <v>0</v>
      </c>
    </row>
    <row r="782" spans="11:15" x14ac:dyDescent="0.25">
      <c r="K782" s="276">
        <f t="shared" si="59"/>
        <v>0</v>
      </c>
      <c r="L782" s="269">
        <f t="shared" si="60"/>
        <v>0</v>
      </c>
      <c r="M782" s="269">
        <f t="shared" si="61"/>
        <v>0</v>
      </c>
      <c r="N782" s="276">
        <f t="shared" si="62"/>
        <v>0</v>
      </c>
      <c r="O782" s="270">
        <f t="shared" ref="O782:O845" si="63">SUM(F782:I782)</f>
        <v>0</v>
      </c>
    </row>
    <row r="783" spans="11:15" x14ac:dyDescent="0.25">
      <c r="K783" s="276">
        <f t="shared" si="59"/>
        <v>0</v>
      </c>
      <c r="L783" s="269">
        <f t="shared" si="60"/>
        <v>0</v>
      </c>
      <c r="M783" s="269">
        <f t="shared" si="61"/>
        <v>0</v>
      </c>
      <c r="N783" s="276">
        <f t="shared" si="62"/>
        <v>0</v>
      </c>
      <c r="O783" s="270">
        <f t="shared" si="63"/>
        <v>0</v>
      </c>
    </row>
    <row r="784" spans="11:15" x14ac:dyDescent="0.25">
      <c r="K784" s="276">
        <f t="shared" ref="K784:K847" si="64">J784-C784</f>
        <v>0</v>
      </c>
      <c r="L784" s="269">
        <f t="shared" ref="L784:L847" si="65">A784</f>
        <v>0</v>
      </c>
      <c r="M784" s="269">
        <f t="shared" ref="M784:M847" si="66">B784</f>
        <v>0</v>
      </c>
      <c r="N784" s="276">
        <f t="shared" ref="N784:N847" si="67">J784</f>
        <v>0</v>
      </c>
      <c r="O784" s="270">
        <f t="shared" si="63"/>
        <v>0</v>
      </c>
    </row>
    <row r="785" spans="11:15" x14ac:dyDescent="0.25">
      <c r="K785" s="276">
        <f t="shared" si="64"/>
        <v>0</v>
      </c>
      <c r="L785" s="269">
        <f t="shared" si="65"/>
        <v>0</v>
      </c>
      <c r="M785" s="269">
        <f t="shared" si="66"/>
        <v>0</v>
      </c>
      <c r="N785" s="276">
        <f t="shared" si="67"/>
        <v>0</v>
      </c>
      <c r="O785" s="270">
        <f t="shared" si="63"/>
        <v>0</v>
      </c>
    </row>
    <row r="786" spans="11:15" x14ac:dyDescent="0.25">
      <c r="K786" s="276">
        <f t="shared" si="64"/>
        <v>0</v>
      </c>
      <c r="L786" s="269">
        <f t="shared" si="65"/>
        <v>0</v>
      </c>
      <c r="M786" s="269">
        <f t="shared" si="66"/>
        <v>0</v>
      </c>
      <c r="N786" s="276">
        <f t="shared" si="67"/>
        <v>0</v>
      </c>
      <c r="O786" s="270">
        <f t="shared" si="63"/>
        <v>0</v>
      </c>
    </row>
    <row r="787" spans="11:15" x14ac:dyDescent="0.25">
      <c r="K787" s="276">
        <f t="shared" si="64"/>
        <v>0</v>
      </c>
      <c r="L787" s="269">
        <f t="shared" si="65"/>
        <v>0</v>
      </c>
      <c r="M787" s="269">
        <f t="shared" si="66"/>
        <v>0</v>
      </c>
      <c r="N787" s="276">
        <f t="shared" si="67"/>
        <v>0</v>
      </c>
      <c r="O787" s="270">
        <f t="shared" si="63"/>
        <v>0</v>
      </c>
    </row>
    <row r="788" spans="11:15" x14ac:dyDescent="0.25">
      <c r="K788" s="276">
        <f t="shared" si="64"/>
        <v>0</v>
      </c>
      <c r="L788" s="269">
        <f t="shared" si="65"/>
        <v>0</v>
      </c>
      <c r="M788" s="269">
        <f t="shared" si="66"/>
        <v>0</v>
      </c>
      <c r="N788" s="276">
        <f t="shared" si="67"/>
        <v>0</v>
      </c>
      <c r="O788" s="270">
        <f t="shared" si="63"/>
        <v>0</v>
      </c>
    </row>
    <row r="789" spans="11:15" x14ac:dyDescent="0.25">
      <c r="K789" s="276">
        <f t="shared" si="64"/>
        <v>0</v>
      </c>
      <c r="L789" s="269">
        <f t="shared" si="65"/>
        <v>0</v>
      </c>
      <c r="M789" s="269">
        <f t="shared" si="66"/>
        <v>0</v>
      </c>
      <c r="N789" s="276">
        <f t="shared" si="67"/>
        <v>0</v>
      </c>
      <c r="O789" s="270">
        <f t="shared" si="63"/>
        <v>0</v>
      </c>
    </row>
    <row r="790" spans="11:15" x14ac:dyDescent="0.25">
      <c r="K790" s="276">
        <f t="shared" si="64"/>
        <v>0</v>
      </c>
      <c r="L790" s="269">
        <f t="shared" si="65"/>
        <v>0</v>
      </c>
      <c r="M790" s="269">
        <f t="shared" si="66"/>
        <v>0</v>
      </c>
      <c r="N790" s="276">
        <f t="shared" si="67"/>
        <v>0</v>
      </c>
      <c r="O790" s="270">
        <f t="shared" si="63"/>
        <v>0</v>
      </c>
    </row>
    <row r="791" spans="11:15" x14ac:dyDescent="0.25">
      <c r="K791" s="276">
        <f t="shared" si="64"/>
        <v>0</v>
      </c>
      <c r="L791" s="269">
        <f t="shared" si="65"/>
        <v>0</v>
      </c>
      <c r="M791" s="269">
        <f t="shared" si="66"/>
        <v>0</v>
      </c>
      <c r="N791" s="276">
        <f t="shared" si="67"/>
        <v>0</v>
      </c>
      <c r="O791" s="270">
        <f t="shared" si="63"/>
        <v>0</v>
      </c>
    </row>
    <row r="792" spans="11:15" x14ac:dyDescent="0.25">
      <c r="K792" s="276">
        <f t="shared" si="64"/>
        <v>0</v>
      </c>
      <c r="L792" s="269">
        <f t="shared" si="65"/>
        <v>0</v>
      </c>
      <c r="M792" s="269">
        <f t="shared" si="66"/>
        <v>0</v>
      </c>
      <c r="N792" s="276">
        <f t="shared" si="67"/>
        <v>0</v>
      </c>
      <c r="O792" s="270">
        <f t="shared" si="63"/>
        <v>0</v>
      </c>
    </row>
    <row r="793" spans="11:15" x14ac:dyDescent="0.25">
      <c r="K793" s="276">
        <f t="shared" si="64"/>
        <v>0</v>
      </c>
      <c r="L793" s="269">
        <f t="shared" si="65"/>
        <v>0</v>
      </c>
      <c r="M793" s="269">
        <f t="shared" si="66"/>
        <v>0</v>
      </c>
      <c r="N793" s="276">
        <f t="shared" si="67"/>
        <v>0</v>
      </c>
      <c r="O793" s="270">
        <f t="shared" si="63"/>
        <v>0</v>
      </c>
    </row>
    <row r="794" spans="11:15" x14ac:dyDescent="0.25">
      <c r="K794" s="276">
        <f t="shared" si="64"/>
        <v>0</v>
      </c>
      <c r="L794" s="269">
        <f t="shared" si="65"/>
        <v>0</v>
      </c>
      <c r="M794" s="269">
        <f t="shared" si="66"/>
        <v>0</v>
      </c>
      <c r="N794" s="276">
        <f t="shared" si="67"/>
        <v>0</v>
      </c>
      <c r="O794" s="270">
        <f t="shared" si="63"/>
        <v>0</v>
      </c>
    </row>
    <row r="795" spans="11:15" x14ac:dyDescent="0.25">
      <c r="K795" s="276">
        <f t="shared" si="64"/>
        <v>0</v>
      </c>
      <c r="L795" s="269">
        <f t="shared" si="65"/>
        <v>0</v>
      </c>
      <c r="M795" s="269">
        <f t="shared" si="66"/>
        <v>0</v>
      </c>
      <c r="N795" s="276">
        <f t="shared" si="67"/>
        <v>0</v>
      </c>
      <c r="O795" s="270">
        <f t="shared" si="63"/>
        <v>0</v>
      </c>
    </row>
    <row r="796" spans="11:15" x14ac:dyDescent="0.25">
      <c r="K796" s="276">
        <f t="shared" si="64"/>
        <v>0</v>
      </c>
      <c r="L796" s="269">
        <f t="shared" si="65"/>
        <v>0</v>
      </c>
      <c r="M796" s="269">
        <f t="shared" si="66"/>
        <v>0</v>
      </c>
      <c r="N796" s="276">
        <f t="shared" si="67"/>
        <v>0</v>
      </c>
      <c r="O796" s="270">
        <f t="shared" si="63"/>
        <v>0</v>
      </c>
    </row>
    <row r="797" spans="11:15" x14ac:dyDescent="0.25">
      <c r="K797" s="276">
        <f t="shared" si="64"/>
        <v>0</v>
      </c>
      <c r="L797" s="269">
        <f t="shared" si="65"/>
        <v>0</v>
      </c>
      <c r="M797" s="269">
        <f t="shared" si="66"/>
        <v>0</v>
      </c>
      <c r="N797" s="276">
        <f t="shared" si="67"/>
        <v>0</v>
      </c>
      <c r="O797" s="270">
        <f t="shared" si="63"/>
        <v>0</v>
      </c>
    </row>
    <row r="798" spans="11:15" x14ac:dyDescent="0.25">
      <c r="K798" s="276">
        <f t="shared" si="64"/>
        <v>0</v>
      </c>
      <c r="L798" s="269">
        <f t="shared" si="65"/>
        <v>0</v>
      </c>
      <c r="M798" s="269">
        <f t="shared" si="66"/>
        <v>0</v>
      </c>
      <c r="N798" s="276">
        <f t="shared" si="67"/>
        <v>0</v>
      </c>
      <c r="O798" s="270">
        <f t="shared" si="63"/>
        <v>0</v>
      </c>
    </row>
    <row r="799" spans="11:15" x14ac:dyDescent="0.25">
      <c r="K799" s="276">
        <f t="shared" si="64"/>
        <v>0</v>
      </c>
      <c r="L799" s="269">
        <f t="shared" si="65"/>
        <v>0</v>
      </c>
      <c r="M799" s="269">
        <f t="shared" si="66"/>
        <v>0</v>
      </c>
      <c r="N799" s="276">
        <f t="shared" si="67"/>
        <v>0</v>
      </c>
      <c r="O799" s="270">
        <f t="shared" si="63"/>
        <v>0</v>
      </c>
    </row>
    <row r="800" spans="11:15" x14ac:dyDescent="0.25">
      <c r="K800" s="276">
        <f t="shared" si="64"/>
        <v>0</v>
      </c>
      <c r="L800" s="269">
        <f t="shared" si="65"/>
        <v>0</v>
      </c>
      <c r="M800" s="269">
        <f t="shared" si="66"/>
        <v>0</v>
      </c>
      <c r="N800" s="276">
        <f t="shared" si="67"/>
        <v>0</v>
      </c>
      <c r="O800" s="270">
        <f t="shared" si="63"/>
        <v>0</v>
      </c>
    </row>
    <row r="801" spans="11:15" x14ac:dyDescent="0.25">
      <c r="K801" s="276">
        <f t="shared" si="64"/>
        <v>0</v>
      </c>
      <c r="L801" s="269">
        <f t="shared" si="65"/>
        <v>0</v>
      </c>
      <c r="M801" s="269">
        <f t="shared" si="66"/>
        <v>0</v>
      </c>
      <c r="N801" s="276">
        <f t="shared" si="67"/>
        <v>0</v>
      </c>
      <c r="O801" s="270">
        <f t="shared" si="63"/>
        <v>0</v>
      </c>
    </row>
    <row r="802" spans="11:15" x14ac:dyDescent="0.25">
      <c r="K802" s="276">
        <f t="shared" si="64"/>
        <v>0</v>
      </c>
      <c r="L802" s="269">
        <f t="shared" si="65"/>
        <v>0</v>
      </c>
      <c r="M802" s="269">
        <f t="shared" si="66"/>
        <v>0</v>
      </c>
      <c r="N802" s="276">
        <f t="shared" si="67"/>
        <v>0</v>
      </c>
      <c r="O802" s="270">
        <f t="shared" si="63"/>
        <v>0</v>
      </c>
    </row>
    <row r="803" spans="11:15" x14ac:dyDescent="0.25">
      <c r="K803" s="276">
        <f t="shared" si="64"/>
        <v>0</v>
      </c>
      <c r="L803" s="269">
        <f t="shared" si="65"/>
        <v>0</v>
      </c>
      <c r="M803" s="269">
        <f t="shared" si="66"/>
        <v>0</v>
      </c>
      <c r="N803" s="276">
        <f t="shared" si="67"/>
        <v>0</v>
      </c>
      <c r="O803" s="270">
        <f t="shared" si="63"/>
        <v>0</v>
      </c>
    </row>
    <row r="804" spans="11:15" x14ac:dyDescent="0.25">
      <c r="K804" s="276">
        <f t="shared" si="64"/>
        <v>0</v>
      </c>
      <c r="L804" s="269">
        <f t="shared" si="65"/>
        <v>0</v>
      </c>
      <c r="M804" s="269">
        <f t="shared" si="66"/>
        <v>0</v>
      </c>
      <c r="N804" s="276">
        <f t="shared" si="67"/>
        <v>0</v>
      </c>
      <c r="O804" s="270">
        <f t="shared" si="63"/>
        <v>0</v>
      </c>
    </row>
    <row r="805" spans="11:15" x14ac:dyDescent="0.25">
      <c r="K805" s="276">
        <f t="shared" si="64"/>
        <v>0</v>
      </c>
      <c r="L805" s="269">
        <f t="shared" si="65"/>
        <v>0</v>
      </c>
      <c r="M805" s="269">
        <f t="shared" si="66"/>
        <v>0</v>
      </c>
      <c r="N805" s="276">
        <f t="shared" si="67"/>
        <v>0</v>
      </c>
      <c r="O805" s="270">
        <f t="shared" si="63"/>
        <v>0</v>
      </c>
    </row>
    <row r="806" spans="11:15" x14ac:dyDescent="0.25">
      <c r="K806" s="276">
        <f t="shared" si="64"/>
        <v>0</v>
      </c>
      <c r="L806" s="269">
        <f t="shared" si="65"/>
        <v>0</v>
      </c>
      <c r="M806" s="269">
        <f t="shared" si="66"/>
        <v>0</v>
      </c>
      <c r="N806" s="276">
        <f t="shared" si="67"/>
        <v>0</v>
      </c>
      <c r="O806" s="270">
        <f t="shared" si="63"/>
        <v>0</v>
      </c>
    </row>
    <row r="807" spans="11:15" x14ac:dyDescent="0.25">
      <c r="K807" s="276">
        <f t="shared" si="64"/>
        <v>0</v>
      </c>
      <c r="L807" s="269">
        <f t="shared" si="65"/>
        <v>0</v>
      </c>
      <c r="M807" s="269">
        <f t="shared" si="66"/>
        <v>0</v>
      </c>
      <c r="N807" s="276">
        <f t="shared" si="67"/>
        <v>0</v>
      </c>
      <c r="O807" s="270">
        <f t="shared" si="63"/>
        <v>0</v>
      </c>
    </row>
    <row r="808" spans="11:15" x14ac:dyDescent="0.25">
      <c r="K808" s="276">
        <f t="shared" si="64"/>
        <v>0</v>
      </c>
      <c r="L808" s="269">
        <f t="shared" si="65"/>
        <v>0</v>
      </c>
      <c r="M808" s="269">
        <f t="shared" si="66"/>
        <v>0</v>
      </c>
      <c r="N808" s="276">
        <f t="shared" si="67"/>
        <v>0</v>
      </c>
      <c r="O808" s="270">
        <f t="shared" si="63"/>
        <v>0</v>
      </c>
    </row>
    <row r="809" spans="11:15" x14ac:dyDescent="0.25">
      <c r="K809" s="276">
        <f t="shared" si="64"/>
        <v>0</v>
      </c>
      <c r="L809" s="269">
        <f t="shared" si="65"/>
        <v>0</v>
      </c>
      <c r="M809" s="269">
        <f t="shared" si="66"/>
        <v>0</v>
      </c>
      <c r="N809" s="276">
        <f t="shared" si="67"/>
        <v>0</v>
      </c>
      <c r="O809" s="270">
        <f t="shared" si="63"/>
        <v>0</v>
      </c>
    </row>
    <row r="810" spans="11:15" x14ac:dyDescent="0.25">
      <c r="K810" s="276">
        <f t="shared" si="64"/>
        <v>0</v>
      </c>
      <c r="L810" s="269">
        <f t="shared" si="65"/>
        <v>0</v>
      </c>
      <c r="M810" s="269">
        <f t="shared" si="66"/>
        <v>0</v>
      </c>
      <c r="N810" s="276">
        <f t="shared" si="67"/>
        <v>0</v>
      </c>
      <c r="O810" s="270">
        <f t="shared" si="63"/>
        <v>0</v>
      </c>
    </row>
    <row r="811" spans="11:15" x14ac:dyDescent="0.25">
      <c r="K811" s="276">
        <f t="shared" si="64"/>
        <v>0</v>
      </c>
      <c r="L811" s="269">
        <f t="shared" si="65"/>
        <v>0</v>
      </c>
      <c r="M811" s="269">
        <f t="shared" si="66"/>
        <v>0</v>
      </c>
      <c r="N811" s="276">
        <f t="shared" si="67"/>
        <v>0</v>
      </c>
      <c r="O811" s="270">
        <f t="shared" si="63"/>
        <v>0</v>
      </c>
    </row>
    <row r="812" spans="11:15" x14ac:dyDescent="0.25">
      <c r="K812" s="276">
        <f t="shared" si="64"/>
        <v>0</v>
      </c>
      <c r="L812" s="269">
        <f t="shared" si="65"/>
        <v>0</v>
      </c>
      <c r="M812" s="269">
        <f t="shared" si="66"/>
        <v>0</v>
      </c>
      <c r="N812" s="276">
        <f t="shared" si="67"/>
        <v>0</v>
      </c>
      <c r="O812" s="270">
        <f t="shared" si="63"/>
        <v>0</v>
      </c>
    </row>
    <row r="813" spans="11:15" x14ac:dyDescent="0.25">
      <c r="K813" s="276">
        <f t="shared" si="64"/>
        <v>0</v>
      </c>
      <c r="L813" s="269">
        <f t="shared" si="65"/>
        <v>0</v>
      </c>
      <c r="M813" s="269">
        <f t="shared" si="66"/>
        <v>0</v>
      </c>
      <c r="N813" s="276">
        <f t="shared" si="67"/>
        <v>0</v>
      </c>
      <c r="O813" s="270">
        <f t="shared" si="63"/>
        <v>0</v>
      </c>
    </row>
    <row r="814" spans="11:15" x14ac:dyDescent="0.25">
      <c r="K814" s="276">
        <f t="shared" si="64"/>
        <v>0</v>
      </c>
      <c r="L814" s="269">
        <f t="shared" si="65"/>
        <v>0</v>
      </c>
      <c r="M814" s="269">
        <f t="shared" si="66"/>
        <v>0</v>
      </c>
      <c r="N814" s="276">
        <f t="shared" si="67"/>
        <v>0</v>
      </c>
      <c r="O814" s="270">
        <f t="shared" si="63"/>
        <v>0</v>
      </c>
    </row>
    <row r="815" spans="11:15" x14ac:dyDescent="0.25">
      <c r="K815" s="276">
        <f t="shared" si="64"/>
        <v>0</v>
      </c>
      <c r="L815" s="269">
        <f t="shared" si="65"/>
        <v>0</v>
      </c>
      <c r="M815" s="269">
        <f t="shared" si="66"/>
        <v>0</v>
      </c>
      <c r="N815" s="276">
        <f t="shared" si="67"/>
        <v>0</v>
      </c>
      <c r="O815" s="270">
        <f t="shared" si="63"/>
        <v>0</v>
      </c>
    </row>
    <row r="816" spans="11:15" x14ac:dyDescent="0.25">
      <c r="K816" s="276">
        <f t="shared" si="64"/>
        <v>0</v>
      </c>
      <c r="L816" s="269">
        <f t="shared" si="65"/>
        <v>0</v>
      </c>
      <c r="M816" s="269">
        <f t="shared" si="66"/>
        <v>0</v>
      </c>
      <c r="N816" s="276">
        <f t="shared" si="67"/>
        <v>0</v>
      </c>
      <c r="O816" s="270">
        <f t="shared" si="63"/>
        <v>0</v>
      </c>
    </row>
    <row r="817" spans="11:15" x14ac:dyDescent="0.25">
      <c r="K817" s="276">
        <f t="shared" si="64"/>
        <v>0</v>
      </c>
      <c r="L817" s="269">
        <f t="shared" si="65"/>
        <v>0</v>
      </c>
      <c r="M817" s="269">
        <f t="shared" si="66"/>
        <v>0</v>
      </c>
      <c r="N817" s="276">
        <f t="shared" si="67"/>
        <v>0</v>
      </c>
      <c r="O817" s="270">
        <f t="shared" si="63"/>
        <v>0</v>
      </c>
    </row>
    <row r="818" spans="11:15" x14ac:dyDescent="0.25">
      <c r="K818" s="276">
        <f t="shared" si="64"/>
        <v>0</v>
      </c>
      <c r="L818" s="269">
        <f t="shared" si="65"/>
        <v>0</v>
      </c>
      <c r="M818" s="269">
        <f t="shared" si="66"/>
        <v>0</v>
      </c>
      <c r="N818" s="276">
        <f t="shared" si="67"/>
        <v>0</v>
      </c>
      <c r="O818" s="270">
        <f t="shared" si="63"/>
        <v>0</v>
      </c>
    </row>
    <row r="819" spans="11:15" x14ac:dyDescent="0.25">
      <c r="K819" s="276">
        <f t="shared" si="64"/>
        <v>0</v>
      </c>
      <c r="L819" s="269">
        <f t="shared" si="65"/>
        <v>0</v>
      </c>
      <c r="M819" s="269">
        <f t="shared" si="66"/>
        <v>0</v>
      </c>
      <c r="N819" s="276">
        <f t="shared" si="67"/>
        <v>0</v>
      </c>
      <c r="O819" s="270">
        <f t="shared" si="63"/>
        <v>0</v>
      </c>
    </row>
    <row r="820" spans="11:15" x14ac:dyDescent="0.25">
      <c r="K820" s="276">
        <f t="shared" si="64"/>
        <v>0</v>
      </c>
      <c r="L820" s="269">
        <f t="shared" si="65"/>
        <v>0</v>
      </c>
      <c r="M820" s="269">
        <f t="shared" si="66"/>
        <v>0</v>
      </c>
      <c r="N820" s="276">
        <f t="shared" si="67"/>
        <v>0</v>
      </c>
      <c r="O820" s="270">
        <f t="shared" si="63"/>
        <v>0</v>
      </c>
    </row>
    <row r="821" spans="11:15" x14ac:dyDescent="0.25">
      <c r="K821" s="276">
        <f t="shared" si="64"/>
        <v>0</v>
      </c>
      <c r="L821" s="269">
        <f t="shared" si="65"/>
        <v>0</v>
      </c>
      <c r="M821" s="269">
        <f t="shared" si="66"/>
        <v>0</v>
      </c>
      <c r="N821" s="276">
        <f t="shared" si="67"/>
        <v>0</v>
      </c>
      <c r="O821" s="270">
        <f t="shared" si="63"/>
        <v>0</v>
      </c>
    </row>
    <row r="822" spans="11:15" x14ac:dyDescent="0.25">
      <c r="K822" s="276">
        <f t="shared" si="64"/>
        <v>0</v>
      </c>
      <c r="L822" s="269">
        <f t="shared" si="65"/>
        <v>0</v>
      </c>
      <c r="M822" s="269">
        <f t="shared" si="66"/>
        <v>0</v>
      </c>
      <c r="N822" s="276">
        <f t="shared" si="67"/>
        <v>0</v>
      </c>
      <c r="O822" s="270">
        <f t="shared" si="63"/>
        <v>0</v>
      </c>
    </row>
    <row r="823" spans="11:15" x14ac:dyDescent="0.25">
      <c r="K823" s="276">
        <f t="shared" si="64"/>
        <v>0</v>
      </c>
      <c r="L823" s="269">
        <f t="shared" si="65"/>
        <v>0</v>
      </c>
      <c r="M823" s="269">
        <f t="shared" si="66"/>
        <v>0</v>
      </c>
      <c r="N823" s="276">
        <f t="shared" si="67"/>
        <v>0</v>
      </c>
      <c r="O823" s="270">
        <f t="shared" si="63"/>
        <v>0</v>
      </c>
    </row>
    <row r="824" spans="11:15" x14ac:dyDescent="0.25">
      <c r="K824" s="276">
        <f t="shared" si="64"/>
        <v>0</v>
      </c>
      <c r="L824" s="269">
        <f t="shared" si="65"/>
        <v>0</v>
      </c>
      <c r="M824" s="269">
        <f t="shared" si="66"/>
        <v>0</v>
      </c>
      <c r="N824" s="276">
        <f t="shared" si="67"/>
        <v>0</v>
      </c>
      <c r="O824" s="270">
        <f t="shared" si="63"/>
        <v>0</v>
      </c>
    </row>
    <row r="825" spans="11:15" x14ac:dyDescent="0.25">
      <c r="K825" s="276">
        <f t="shared" si="64"/>
        <v>0</v>
      </c>
      <c r="L825" s="269">
        <f t="shared" si="65"/>
        <v>0</v>
      </c>
      <c r="M825" s="269">
        <f t="shared" si="66"/>
        <v>0</v>
      </c>
      <c r="N825" s="276">
        <f t="shared" si="67"/>
        <v>0</v>
      </c>
      <c r="O825" s="270">
        <f t="shared" si="63"/>
        <v>0</v>
      </c>
    </row>
    <row r="826" spans="11:15" x14ac:dyDescent="0.25">
      <c r="K826" s="276">
        <f t="shared" si="64"/>
        <v>0</v>
      </c>
      <c r="L826" s="269">
        <f t="shared" si="65"/>
        <v>0</v>
      </c>
      <c r="M826" s="269">
        <f t="shared" si="66"/>
        <v>0</v>
      </c>
      <c r="N826" s="276">
        <f t="shared" si="67"/>
        <v>0</v>
      </c>
      <c r="O826" s="270">
        <f t="shared" si="63"/>
        <v>0</v>
      </c>
    </row>
    <row r="827" spans="11:15" x14ac:dyDescent="0.25">
      <c r="K827" s="276">
        <f t="shared" si="64"/>
        <v>0</v>
      </c>
      <c r="L827" s="269">
        <f t="shared" si="65"/>
        <v>0</v>
      </c>
      <c r="M827" s="269">
        <f t="shared" si="66"/>
        <v>0</v>
      </c>
      <c r="N827" s="276">
        <f t="shared" si="67"/>
        <v>0</v>
      </c>
      <c r="O827" s="270">
        <f t="shared" si="63"/>
        <v>0</v>
      </c>
    </row>
    <row r="828" spans="11:15" x14ac:dyDescent="0.25">
      <c r="K828" s="276">
        <f t="shared" si="64"/>
        <v>0</v>
      </c>
      <c r="L828" s="269">
        <f t="shared" si="65"/>
        <v>0</v>
      </c>
      <c r="M828" s="269">
        <f t="shared" si="66"/>
        <v>0</v>
      </c>
      <c r="N828" s="276">
        <f t="shared" si="67"/>
        <v>0</v>
      </c>
      <c r="O828" s="270">
        <f t="shared" si="63"/>
        <v>0</v>
      </c>
    </row>
    <row r="829" spans="11:15" x14ac:dyDescent="0.25">
      <c r="K829" s="276">
        <f t="shared" si="64"/>
        <v>0</v>
      </c>
      <c r="L829" s="269">
        <f t="shared" si="65"/>
        <v>0</v>
      </c>
      <c r="M829" s="269">
        <f t="shared" si="66"/>
        <v>0</v>
      </c>
      <c r="N829" s="276">
        <f t="shared" si="67"/>
        <v>0</v>
      </c>
      <c r="O829" s="270">
        <f t="shared" si="63"/>
        <v>0</v>
      </c>
    </row>
    <row r="830" spans="11:15" x14ac:dyDescent="0.25">
      <c r="K830" s="276">
        <f t="shared" si="64"/>
        <v>0</v>
      </c>
      <c r="L830" s="269">
        <f t="shared" si="65"/>
        <v>0</v>
      </c>
      <c r="M830" s="269">
        <f t="shared" si="66"/>
        <v>0</v>
      </c>
      <c r="N830" s="276">
        <f t="shared" si="67"/>
        <v>0</v>
      </c>
      <c r="O830" s="270">
        <f t="shared" si="63"/>
        <v>0</v>
      </c>
    </row>
    <row r="831" spans="11:15" x14ac:dyDescent="0.25">
      <c r="K831" s="276">
        <f t="shared" si="64"/>
        <v>0</v>
      </c>
      <c r="L831" s="269">
        <f t="shared" si="65"/>
        <v>0</v>
      </c>
      <c r="M831" s="269">
        <f t="shared" si="66"/>
        <v>0</v>
      </c>
      <c r="N831" s="276">
        <f t="shared" si="67"/>
        <v>0</v>
      </c>
      <c r="O831" s="270">
        <f t="shared" si="63"/>
        <v>0</v>
      </c>
    </row>
    <row r="832" spans="11:15" x14ac:dyDescent="0.25">
      <c r="K832" s="276">
        <f t="shared" si="64"/>
        <v>0</v>
      </c>
      <c r="L832" s="269">
        <f t="shared" si="65"/>
        <v>0</v>
      </c>
      <c r="M832" s="269">
        <f t="shared" si="66"/>
        <v>0</v>
      </c>
      <c r="N832" s="276">
        <f t="shared" si="67"/>
        <v>0</v>
      </c>
      <c r="O832" s="270">
        <f t="shared" si="63"/>
        <v>0</v>
      </c>
    </row>
    <row r="833" spans="11:15" x14ac:dyDescent="0.25">
      <c r="K833" s="276">
        <f t="shared" si="64"/>
        <v>0</v>
      </c>
      <c r="L833" s="269">
        <f t="shared" si="65"/>
        <v>0</v>
      </c>
      <c r="M833" s="269">
        <f t="shared" si="66"/>
        <v>0</v>
      </c>
      <c r="N833" s="276">
        <f t="shared" si="67"/>
        <v>0</v>
      </c>
      <c r="O833" s="270">
        <f t="shared" si="63"/>
        <v>0</v>
      </c>
    </row>
    <row r="834" spans="11:15" x14ac:dyDescent="0.25">
      <c r="K834" s="276">
        <f t="shared" si="64"/>
        <v>0</v>
      </c>
      <c r="L834" s="269">
        <f t="shared" si="65"/>
        <v>0</v>
      </c>
      <c r="M834" s="269">
        <f t="shared" si="66"/>
        <v>0</v>
      </c>
      <c r="N834" s="276">
        <f t="shared" si="67"/>
        <v>0</v>
      </c>
      <c r="O834" s="270">
        <f t="shared" si="63"/>
        <v>0</v>
      </c>
    </row>
    <row r="835" spans="11:15" x14ac:dyDescent="0.25">
      <c r="K835" s="276">
        <f t="shared" si="64"/>
        <v>0</v>
      </c>
      <c r="L835" s="269">
        <f t="shared" si="65"/>
        <v>0</v>
      </c>
      <c r="M835" s="269">
        <f t="shared" si="66"/>
        <v>0</v>
      </c>
      <c r="N835" s="276">
        <f t="shared" si="67"/>
        <v>0</v>
      </c>
      <c r="O835" s="270">
        <f t="shared" si="63"/>
        <v>0</v>
      </c>
    </row>
    <row r="836" spans="11:15" x14ac:dyDescent="0.25">
      <c r="K836" s="276">
        <f t="shared" si="64"/>
        <v>0</v>
      </c>
      <c r="L836" s="269">
        <f t="shared" si="65"/>
        <v>0</v>
      </c>
      <c r="M836" s="269">
        <f t="shared" si="66"/>
        <v>0</v>
      </c>
      <c r="N836" s="276">
        <f t="shared" si="67"/>
        <v>0</v>
      </c>
      <c r="O836" s="270">
        <f t="shared" si="63"/>
        <v>0</v>
      </c>
    </row>
    <row r="837" spans="11:15" x14ac:dyDescent="0.25">
      <c r="K837" s="276">
        <f t="shared" si="64"/>
        <v>0</v>
      </c>
      <c r="L837" s="269">
        <f t="shared" si="65"/>
        <v>0</v>
      </c>
      <c r="M837" s="269">
        <f t="shared" si="66"/>
        <v>0</v>
      </c>
      <c r="N837" s="276">
        <f t="shared" si="67"/>
        <v>0</v>
      </c>
      <c r="O837" s="270">
        <f t="shared" si="63"/>
        <v>0</v>
      </c>
    </row>
    <row r="838" spans="11:15" x14ac:dyDescent="0.25">
      <c r="K838" s="276">
        <f t="shared" si="64"/>
        <v>0</v>
      </c>
      <c r="L838" s="269">
        <f t="shared" si="65"/>
        <v>0</v>
      </c>
      <c r="M838" s="269">
        <f t="shared" si="66"/>
        <v>0</v>
      </c>
      <c r="N838" s="276">
        <f t="shared" si="67"/>
        <v>0</v>
      </c>
      <c r="O838" s="270">
        <f t="shared" si="63"/>
        <v>0</v>
      </c>
    </row>
    <row r="839" spans="11:15" x14ac:dyDescent="0.25">
      <c r="K839" s="276">
        <f t="shared" si="64"/>
        <v>0</v>
      </c>
      <c r="L839" s="269">
        <f t="shared" si="65"/>
        <v>0</v>
      </c>
      <c r="M839" s="269">
        <f t="shared" si="66"/>
        <v>0</v>
      </c>
      <c r="N839" s="276">
        <f t="shared" si="67"/>
        <v>0</v>
      </c>
      <c r="O839" s="270">
        <f t="shared" si="63"/>
        <v>0</v>
      </c>
    </row>
    <row r="840" spans="11:15" x14ac:dyDescent="0.25">
      <c r="K840" s="276">
        <f t="shared" si="64"/>
        <v>0</v>
      </c>
      <c r="L840" s="269">
        <f t="shared" si="65"/>
        <v>0</v>
      </c>
      <c r="M840" s="269">
        <f t="shared" si="66"/>
        <v>0</v>
      </c>
      <c r="N840" s="276">
        <f t="shared" si="67"/>
        <v>0</v>
      </c>
      <c r="O840" s="270">
        <f t="shared" si="63"/>
        <v>0</v>
      </c>
    </row>
    <row r="841" spans="11:15" x14ac:dyDescent="0.25">
      <c r="K841" s="276">
        <f t="shared" si="64"/>
        <v>0</v>
      </c>
      <c r="L841" s="269">
        <f t="shared" si="65"/>
        <v>0</v>
      </c>
      <c r="M841" s="269">
        <f t="shared" si="66"/>
        <v>0</v>
      </c>
      <c r="N841" s="276">
        <f t="shared" si="67"/>
        <v>0</v>
      </c>
      <c r="O841" s="270">
        <f t="shared" si="63"/>
        <v>0</v>
      </c>
    </row>
    <row r="842" spans="11:15" x14ac:dyDescent="0.25">
      <c r="K842" s="276">
        <f t="shared" si="64"/>
        <v>0</v>
      </c>
      <c r="L842" s="269">
        <f t="shared" si="65"/>
        <v>0</v>
      </c>
      <c r="M842" s="269">
        <f t="shared" si="66"/>
        <v>0</v>
      </c>
      <c r="N842" s="276">
        <f t="shared" si="67"/>
        <v>0</v>
      </c>
      <c r="O842" s="270">
        <f t="shared" si="63"/>
        <v>0</v>
      </c>
    </row>
    <row r="843" spans="11:15" x14ac:dyDescent="0.25">
      <c r="K843" s="276">
        <f t="shared" si="64"/>
        <v>0</v>
      </c>
      <c r="L843" s="269">
        <f t="shared" si="65"/>
        <v>0</v>
      </c>
      <c r="M843" s="269">
        <f t="shared" si="66"/>
        <v>0</v>
      </c>
      <c r="N843" s="276">
        <f t="shared" si="67"/>
        <v>0</v>
      </c>
      <c r="O843" s="270">
        <f t="shared" si="63"/>
        <v>0</v>
      </c>
    </row>
    <row r="844" spans="11:15" x14ac:dyDescent="0.25">
      <c r="K844" s="276">
        <f t="shared" si="64"/>
        <v>0</v>
      </c>
      <c r="L844" s="269">
        <f t="shared" si="65"/>
        <v>0</v>
      </c>
      <c r="M844" s="269">
        <f t="shared" si="66"/>
        <v>0</v>
      </c>
      <c r="N844" s="276">
        <f t="shared" si="67"/>
        <v>0</v>
      </c>
      <c r="O844" s="270">
        <f t="shared" si="63"/>
        <v>0</v>
      </c>
    </row>
    <row r="845" spans="11:15" x14ac:dyDescent="0.25">
      <c r="K845" s="276">
        <f t="shared" si="64"/>
        <v>0</v>
      </c>
      <c r="L845" s="269">
        <f t="shared" si="65"/>
        <v>0</v>
      </c>
      <c r="M845" s="269">
        <f t="shared" si="66"/>
        <v>0</v>
      </c>
      <c r="N845" s="276">
        <f t="shared" si="67"/>
        <v>0</v>
      </c>
      <c r="O845" s="270">
        <f t="shared" si="63"/>
        <v>0</v>
      </c>
    </row>
    <row r="846" spans="11:15" x14ac:dyDescent="0.25">
      <c r="K846" s="276">
        <f t="shared" si="64"/>
        <v>0</v>
      </c>
      <c r="L846" s="269">
        <f t="shared" si="65"/>
        <v>0</v>
      </c>
      <c r="M846" s="269">
        <f t="shared" si="66"/>
        <v>0</v>
      </c>
      <c r="N846" s="276">
        <f t="shared" si="67"/>
        <v>0</v>
      </c>
      <c r="O846" s="270">
        <f t="shared" ref="O846:O909" si="68">SUM(F846:I846)</f>
        <v>0</v>
      </c>
    </row>
    <row r="847" spans="11:15" x14ac:dyDescent="0.25">
      <c r="K847" s="276">
        <f t="shared" si="64"/>
        <v>0</v>
      </c>
      <c r="L847" s="269">
        <f t="shared" si="65"/>
        <v>0</v>
      </c>
      <c r="M847" s="269">
        <f t="shared" si="66"/>
        <v>0</v>
      </c>
      <c r="N847" s="276">
        <f t="shared" si="67"/>
        <v>0</v>
      </c>
      <c r="O847" s="270">
        <f t="shared" si="68"/>
        <v>0</v>
      </c>
    </row>
    <row r="848" spans="11:15" x14ac:dyDescent="0.25">
      <c r="K848" s="276">
        <f t="shared" ref="K848:K911" si="69">J848-C848</f>
        <v>0</v>
      </c>
      <c r="L848" s="269">
        <f t="shared" ref="L848:L911" si="70">A848</f>
        <v>0</v>
      </c>
      <c r="M848" s="269">
        <f t="shared" ref="M848:M911" si="71">B848</f>
        <v>0</v>
      </c>
      <c r="N848" s="276">
        <f t="shared" ref="N848:N911" si="72">J848</f>
        <v>0</v>
      </c>
      <c r="O848" s="270">
        <f t="shared" si="68"/>
        <v>0</v>
      </c>
    </row>
    <row r="849" spans="11:15" x14ac:dyDescent="0.25">
      <c r="K849" s="276">
        <f t="shared" si="69"/>
        <v>0</v>
      </c>
      <c r="L849" s="269">
        <f t="shared" si="70"/>
        <v>0</v>
      </c>
      <c r="M849" s="269">
        <f t="shared" si="71"/>
        <v>0</v>
      </c>
      <c r="N849" s="276">
        <f t="shared" si="72"/>
        <v>0</v>
      </c>
      <c r="O849" s="270">
        <f t="shared" si="68"/>
        <v>0</v>
      </c>
    </row>
    <row r="850" spans="11:15" x14ac:dyDescent="0.25">
      <c r="K850" s="276">
        <f t="shared" si="69"/>
        <v>0</v>
      </c>
      <c r="L850" s="269">
        <f t="shared" si="70"/>
        <v>0</v>
      </c>
      <c r="M850" s="269">
        <f t="shared" si="71"/>
        <v>0</v>
      </c>
      <c r="N850" s="276">
        <f t="shared" si="72"/>
        <v>0</v>
      </c>
      <c r="O850" s="270">
        <f t="shared" si="68"/>
        <v>0</v>
      </c>
    </row>
    <row r="851" spans="11:15" x14ac:dyDescent="0.25">
      <c r="K851" s="276">
        <f t="shared" si="69"/>
        <v>0</v>
      </c>
      <c r="L851" s="269">
        <f t="shared" si="70"/>
        <v>0</v>
      </c>
      <c r="M851" s="269">
        <f t="shared" si="71"/>
        <v>0</v>
      </c>
      <c r="N851" s="276">
        <f t="shared" si="72"/>
        <v>0</v>
      </c>
      <c r="O851" s="270">
        <f t="shared" si="68"/>
        <v>0</v>
      </c>
    </row>
    <row r="852" spans="11:15" x14ac:dyDescent="0.25">
      <c r="K852" s="276">
        <f t="shared" si="69"/>
        <v>0</v>
      </c>
      <c r="L852" s="269">
        <f t="shared" si="70"/>
        <v>0</v>
      </c>
      <c r="M852" s="269">
        <f t="shared" si="71"/>
        <v>0</v>
      </c>
      <c r="N852" s="276">
        <f t="shared" si="72"/>
        <v>0</v>
      </c>
      <c r="O852" s="270">
        <f t="shared" si="68"/>
        <v>0</v>
      </c>
    </row>
    <row r="853" spans="11:15" x14ac:dyDescent="0.25">
      <c r="K853" s="276">
        <f t="shared" si="69"/>
        <v>0</v>
      </c>
      <c r="L853" s="269">
        <f t="shared" si="70"/>
        <v>0</v>
      </c>
      <c r="M853" s="269">
        <f t="shared" si="71"/>
        <v>0</v>
      </c>
      <c r="N853" s="276">
        <f t="shared" si="72"/>
        <v>0</v>
      </c>
      <c r="O853" s="270">
        <f t="shared" si="68"/>
        <v>0</v>
      </c>
    </row>
    <row r="854" spans="11:15" x14ac:dyDescent="0.25">
      <c r="K854" s="276">
        <f t="shared" si="69"/>
        <v>0</v>
      </c>
      <c r="L854" s="269">
        <f t="shared" si="70"/>
        <v>0</v>
      </c>
      <c r="M854" s="269">
        <f t="shared" si="71"/>
        <v>0</v>
      </c>
      <c r="N854" s="276">
        <f t="shared" si="72"/>
        <v>0</v>
      </c>
      <c r="O854" s="270">
        <f t="shared" si="68"/>
        <v>0</v>
      </c>
    </row>
    <row r="855" spans="11:15" x14ac:dyDescent="0.25">
      <c r="K855" s="276">
        <f t="shared" si="69"/>
        <v>0</v>
      </c>
      <c r="L855" s="269">
        <f t="shared" si="70"/>
        <v>0</v>
      </c>
      <c r="M855" s="269">
        <f t="shared" si="71"/>
        <v>0</v>
      </c>
      <c r="N855" s="276">
        <f t="shared" si="72"/>
        <v>0</v>
      </c>
      <c r="O855" s="270">
        <f t="shared" si="68"/>
        <v>0</v>
      </c>
    </row>
    <row r="856" spans="11:15" x14ac:dyDescent="0.25">
      <c r="K856" s="276">
        <f t="shared" si="69"/>
        <v>0</v>
      </c>
      <c r="L856" s="269">
        <f t="shared" si="70"/>
        <v>0</v>
      </c>
      <c r="M856" s="269">
        <f t="shared" si="71"/>
        <v>0</v>
      </c>
      <c r="N856" s="276">
        <f t="shared" si="72"/>
        <v>0</v>
      </c>
      <c r="O856" s="270">
        <f t="shared" si="68"/>
        <v>0</v>
      </c>
    </row>
    <row r="857" spans="11:15" x14ac:dyDescent="0.25">
      <c r="K857" s="276">
        <f t="shared" si="69"/>
        <v>0</v>
      </c>
      <c r="L857" s="269">
        <f t="shared" si="70"/>
        <v>0</v>
      </c>
      <c r="M857" s="269">
        <f t="shared" si="71"/>
        <v>0</v>
      </c>
      <c r="N857" s="276">
        <f t="shared" si="72"/>
        <v>0</v>
      </c>
      <c r="O857" s="270">
        <f t="shared" si="68"/>
        <v>0</v>
      </c>
    </row>
    <row r="858" spans="11:15" x14ac:dyDescent="0.25">
      <c r="K858" s="276">
        <f t="shared" si="69"/>
        <v>0</v>
      </c>
      <c r="L858" s="269">
        <f t="shared" si="70"/>
        <v>0</v>
      </c>
      <c r="M858" s="269">
        <f t="shared" si="71"/>
        <v>0</v>
      </c>
      <c r="N858" s="276">
        <f t="shared" si="72"/>
        <v>0</v>
      </c>
      <c r="O858" s="270">
        <f t="shared" si="68"/>
        <v>0</v>
      </c>
    </row>
    <row r="859" spans="11:15" x14ac:dyDescent="0.25">
      <c r="K859" s="276">
        <f t="shared" si="69"/>
        <v>0</v>
      </c>
      <c r="L859" s="269">
        <f t="shared" si="70"/>
        <v>0</v>
      </c>
      <c r="M859" s="269">
        <f t="shared" si="71"/>
        <v>0</v>
      </c>
      <c r="N859" s="276">
        <f t="shared" si="72"/>
        <v>0</v>
      </c>
      <c r="O859" s="270">
        <f t="shared" si="68"/>
        <v>0</v>
      </c>
    </row>
    <row r="860" spans="11:15" x14ac:dyDescent="0.25">
      <c r="K860" s="276">
        <f t="shared" si="69"/>
        <v>0</v>
      </c>
      <c r="L860" s="269">
        <f t="shared" si="70"/>
        <v>0</v>
      </c>
      <c r="M860" s="269">
        <f t="shared" si="71"/>
        <v>0</v>
      </c>
      <c r="N860" s="276">
        <f t="shared" si="72"/>
        <v>0</v>
      </c>
      <c r="O860" s="270">
        <f t="shared" si="68"/>
        <v>0</v>
      </c>
    </row>
    <row r="861" spans="11:15" x14ac:dyDescent="0.25">
      <c r="K861" s="276">
        <f t="shared" si="69"/>
        <v>0</v>
      </c>
      <c r="L861" s="269">
        <f t="shared" si="70"/>
        <v>0</v>
      </c>
      <c r="M861" s="269">
        <f t="shared" si="71"/>
        <v>0</v>
      </c>
      <c r="N861" s="276">
        <f t="shared" si="72"/>
        <v>0</v>
      </c>
      <c r="O861" s="270">
        <f t="shared" si="68"/>
        <v>0</v>
      </c>
    </row>
    <row r="862" spans="11:15" x14ac:dyDescent="0.25">
      <c r="K862" s="276">
        <f t="shared" si="69"/>
        <v>0</v>
      </c>
      <c r="L862" s="269">
        <f t="shared" si="70"/>
        <v>0</v>
      </c>
      <c r="M862" s="269">
        <f t="shared" si="71"/>
        <v>0</v>
      </c>
      <c r="N862" s="276">
        <f t="shared" si="72"/>
        <v>0</v>
      </c>
      <c r="O862" s="270">
        <f t="shared" si="68"/>
        <v>0</v>
      </c>
    </row>
    <row r="863" spans="11:15" x14ac:dyDescent="0.25">
      <c r="K863" s="276">
        <f t="shared" si="69"/>
        <v>0</v>
      </c>
      <c r="L863" s="269">
        <f t="shared" si="70"/>
        <v>0</v>
      </c>
      <c r="M863" s="269">
        <f t="shared" si="71"/>
        <v>0</v>
      </c>
      <c r="N863" s="276">
        <f t="shared" si="72"/>
        <v>0</v>
      </c>
      <c r="O863" s="270">
        <f t="shared" si="68"/>
        <v>0</v>
      </c>
    </row>
    <row r="864" spans="11:15" x14ac:dyDescent="0.25">
      <c r="K864" s="276">
        <f t="shared" si="69"/>
        <v>0</v>
      </c>
      <c r="L864" s="269">
        <f t="shared" si="70"/>
        <v>0</v>
      </c>
      <c r="M864" s="269">
        <f t="shared" si="71"/>
        <v>0</v>
      </c>
      <c r="N864" s="276">
        <f t="shared" si="72"/>
        <v>0</v>
      </c>
      <c r="O864" s="270">
        <f t="shared" si="68"/>
        <v>0</v>
      </c>
    </row>
    <row r="865" spans="11:15" x14ac:dyDescent="0.25">
      <c r="K865" s="276">
        <f t="shared" si="69"/>
        <v>0</v>
      </c>
      <c r="L865" s="269">
        <f t="shared" si="70"/>
        <v>0</v>
      </c>
      <c r="M865" s="269">
        <f t="shared" si="71"/>
        <v>0</v>
      </c>
      <c r="N865" s="276">
        <f t="shared" si="72"/>
        <v>0</v>
      </c>
      <c r="O865" s="270">
        <f t="shared" si="68"/>
        <v>0</v>
      </c>
    </row>
    <row r="866" spans="11:15" x14ac:dyDescent="0.25">
      <c r="K866" s="276">
        <f t="shared" si="69"/>
        <v>0</v>
      </c>
      <c r="L866" s="269">
        <f t="shared" si="70"/>
        <v>0</v>
      </c>
      <c r="M866" s="269">
        <f t="shared" si="71"/>
        <v>0</v>
      </c>
      <c r="N866" s="276">
        <f t="shared" si="72"/>
        <v>0</v>
      </c>
      <c r="O866" s="270">
        <f t="shared" si="68"/>
        <v>0</v>
      </c>
    </row>
    <row r="867" spans="11:15" x14ac:dyDescent="0.25">
      <c r="K867" s="276">
        <f t="shared" si="69"/>
        <v>0</v>
      </c>
      <c r="L867" s="269">
        <f t="shared" si="70"/>
        <v>0</v>
      </c>
      <c r="M867" s="269">
        <f t="shared" si="71"/>
        <v>0</v>
      </c>
      <c r="N867" s="276">
        <f t="shared" si="72"/>
        <v>0</v>
      </c>
      <c r="O867" s="270">
        <f t="shared" si="68"/>
        <v>0</v>
      </c>
    </row>
    <row r="868" spans="11:15" x14ac:dyDescent="0.25">
      <c r="K868" s="276">
        <f t="shared" si="69"/>
        <v>0</v>
      </c>
      <c r="L868" s="269">
        <f t="shared" si="70"/>
        <v>0</v>
      </c>
      <c r="M868" s="269">
        <f t="shared" si="71"/>
        <v>0</v>
      </c>
      <c r="N868" s="276">
        <f t="shared" si="72"/>
        <v>0</v>
      </c>
      <c r="O868" s="270">
        <f t="shared" si="68"/>
        <v>0</v>
      </c>
    </row>
    <row r="869" spans="11:15" x14ac:dyDescent="0.25">
      <c r="K869" s="276">
        <f t="shared" si="69"/>
        <v>0</v>
      </c>
      <c r="L869" s="269">
        <f t="shared" si="70"/>
        <v>0</v>
      </c>
      <c r="M869" s="269">
        <f t="shared" si="71"/>
        <v>0</v>
      </c>
      <c r="N869" s="276">
        <f t="shared" si="72"/>
        <v>0</v>
      </c>
      <c r="O869" s="270">
        <f t="shared" si="68"/>
        <v>0</v>
      </c>
    </row>
    <row r="870" spans="11:15" x14ac:dyDescent="0.25">
      <c r="K870" s="276">
        <f t="shared" si="69"/>
        <v>0</v>
      </c>
      <c r="L870" s="269">
        <f t="shared" si="70"/>
        <v>0</v>
      </c>
      <c r="M870" s="269">
        <f t="shared" si="71"/>
        <v>0</v>
      </c>
      <c r="N870" s="276">
        <f t="shared" si="72"/>
        <v>0</v>
      </c>
      <c r="O870" s="270">
        <f t="shared" si="68"/>
        <v>0</v>
      </c>
    </row>
    <row r="871" spans="11:15" x14ac:dyDescent="0.25">
      <c r="K871" s="276">
        <f t="shared" si="69"/>
        <v>0</v>
      </c>
      <c r="L871" s="269">
        <f t="shared" si="70"/>
        <v>0</v>
      </c>
      <c r="M871" s="269">
        <f t="shared" si="71"/>
        <v>0</v>
      </c>
      <c r="N871" s="276">
        <f t="shared" si="72"/>
        <v>0</v>
      </c>
      <c r="O871" s="270">
        <f t="shared" si="68"/>
        <v>0</v>
      </c>
    </row>
    <row r="872" spans="11:15" x14ac:dyDescent="0.25">
      <c r="K872" s="276">
        <f t="shared" si="69"/>
        <v>0</v>
      </c>
      <c r="L872" s="269">
        <f t="shared" si="70"/>
        <v>0</v>
      </c>
      <c r="M872" s="269">
        <f t="shared" si="71"/>
        <v>0</v>
      </c>
      <c r="N872" s="276">
        <f t="shared" si="72"/>
        <v>0</v>
      </c>
      <c r="O872" s="270">
        <f t="shared" si="68"/>
        <v>0</v>
      </c>
    </row>
    <row r="873" spans="11:15" x14ac:dyDescent="0.25">
      <c r="K873" s="276">
        <f t="shared" si="69"/>
        <v>0</v>
      </c>
      <c r="L873" s="269">
        <f t="shared" si="70"/>
        <v>0</v>
      </c>
      <c r="M873" s="269">
        <f t="shared" si="71"/>
        <v>0</v>
      </c>
      <c r="N873" s="276">
        <f t="shared" si="72"/>
        <v>0</v>
      </c>
      <c r="O873" s="270">
        <f t="shared" si="68"/>
        <v>0</v>
      </c>
    </row>
    <row r="874" spans="11:15" x14ac:dyDescent="0.25">
      <c r="K874" s="276">
        <f t="shared" si="69"/>
        <v>0</v>
      </c>
      <c r="L874" s="269">
        <f t="shared" si="70"/>
        <v>0</v>
      </c>
      <c r="M874" s="269">
        <f t="shared" si="71"/>
        <v>0</v>
      </c>
      <c r="N874" s="276">
        <f t="shared" si="72"/>
        <v>0</v>
      </c>
      <c r="O874" s="270">
        <f t="shared" si="68"/>
        <v>0</v>
      </c>
    </row>
    <row r="875" spans="11:15" x14ac:dyDescent="0.25">
      <c r="K875" s="276">
        <f t="shared" si="69"/>
        <v>0</v>
      </c>
      <c r="L875" s="269">
        <f t="shared" si="70"/>
        <v>0</v>
      </c>
      <c r="M875" s="269">
        <f t="shared" si="71"/>
        <v>0</v>
      </c>
      <c r="N875" s="276">
        <f t="shared" si="72"/>
        <v>0</v>
      </c>
      <c r="O875" s="270">
        <f t="shared" si="68"/>
        <v>0</v>
      </c>
    </row>
    <row r="876" spans="11:15" x14ac:dyDescent="0.25">
      <c r="K876" s="276">
        <f t="shared" si="69"/>
        <v>0</v>
      </c>
      <c r="L876" s="269">
        <f t="shared" si="70"/>
        <v>0</v>
      </c>
      <c r="M876" s="269">
        <f t="shared" si="71"/>
        <v>0</v>
      </c>
      <c r="N876" s="276">
        <f t="shared" si="72"/>
        <v>0</v>
      </c>
      <c r="O876" s="270">
        <f t="shared" si="68"/>
        <v>0</v>
      </c>
    </row>
    <row r="877" spans="11:15" x14ac:dyDescent="0.25">
      <c r="K877" s="276">
        <f t="shared" si="69"/>
        <v>0</v>
      </c>
      <c r="L877" s="269">
        <f t="shared" si="70"/>
        <v>0</v>
      </c>
      <c r="M877" s="269">
        <f t="shared" si="71"/>
        <v>0</v>
      </c>
      <c r="N877" s="276">
        <f t="shared" si="72"/>
        <v>0</v>
      </c>
      <c r="O877" s="270">
        <f t="shared" si="68"/>
        <v>0</v>
      </c>
    </row>
    <row r="878" spans="11:15" x14ac:dyDescent="0.25">
      <c r="K878" s="276">
        <f t="shared" si="69"/>
        <v>0</v>
      </c>
      <c r="L878" s="269">
        <f t="shared" si="70"/>
        <v>0</v>
      </c>
      <c r="M878" s="269">
        <f t="shared" si="71"/>
        <v>0</v>
      </c>
      <c r="N878" s="276">
        <f t="shared" si="72"/>
        <v>0</v>
      </c>
      <c r="O878" s="270">
        <f t="shared" si="68"/>
        <v>0</v>
      </c>
    </row>
    <row r="879" spans="11:15" x14ac:dyDescent="0.25">
      <c r="K879" s="276">
        <f t="shared" si="69"/>
        <v>0</v>
      </c>
      <c r="L879" s="269">
        <f t="shared" si="70"/>
        <v>0</v>
      </c>
      <c r="M879" s="269">
        <f t="shared" si="71"/>
        <v>0</v>
      </c>
      <c r="N879" s="276">
        <f t="shared" si="72"/>
        <v>0</v>
      </c>
      <c r="O879" s="270">
        <f t="shared" si="68"/>
        <v>0</v>
      </c>
    </row>
    <row r="880" spans="11:15" x14ac:dyDescent="0.25">
      <c r="K880" s="276">
        <f t="shared" si="69"/>
        <v>0</v>
      </c>
      <c r="L880" s="269">
        <f t="shared" si="70"/>
        <v>0</v>
      </c>
      <c r="M880" s="269">
        <f t="shared" si="71"/>
        <v>0</v>
      </c>
      <c r="N880" s="276">
        <f t="shared" si="72"/>
        <v>0</v>
      </c>
      <c r="O880" s="270">
        <f t="shared" si="68"/>
        <v>0</v>
      </c>
    </row>
    <row r="881" spans="11:15" x14ac:dyDescent="0.25">
      <c r="K881" s="276">
        <f t="shared" si="69"/>
        <v>0</v>
      </c>
      <c r="L881" s="269">
        <f t="shared" si="70"/>
        <v>0</v>
      </c>
      <c r="M881" s="269">
        <f t="shared" si="71"/>
        <v>0</v>
      </c>
      <c r="N881" s="276">
        <f t="shared" si="72"/>
        <v>0</v>
      </c>
      <c r="O881" s="270">
        <f t="shared" si="68"/>
        <v>0</v>
      </c>
    </row>
    <row r="882" spans="11:15" x14ac:dyDescent="0.25">
      <c r="K882" s="276">
        <f t="shared" si="69"/>
        <v>0</v>
      </c>
      <c r="L882" s="269">
        <f t="shared" si="70"/>
        <v>0</v>
      </c>
      <c r="M882" s="269">
        <f t="shared" si="71"/>
        <v>0</v>
      </c>
      <c r="N882" s="276">
        <f t="shared" si="72"/>
        <v>0</v>
      </c>
      <c r="O882" s="270">
        <f t="shared" si="68"/>
        <v>0</v>
      </c>
    </row>
    <row r="883" spans="11:15" x14ac:dyDescent="0.25">
      <c r="K883" s="276">
        <f t="shared" si="69"/>
        <v>0</v>
      </c>
      <c r="L883" s="269">
        <f t="shared" si="70"/>
        <v>0</v>
      </c>
      <c r="M883" s="269">
        <f t="shared" si="71"/>
        <v>0</v>
      </c>
      <c r="N883" s="276">
        <f t="shared" si="72"/>
        <v>0</v>
      </c>
      <c r="O883" s="270">
        <f t="shared" si="68"/>
        <v>0</v>
      </c>
    </row>
    <row r="884" spans="11:15" x14ac:dyDescent="0.25">
      <c r="K884" s="276">
        <f t="shared" si="69"/>
        <v>0</v>
      </c>
      <c r="L884" s="269">
        <f t="shared" si="70"/>
        <v>0</v>
      </c>
      <c r="M884" s="269">
        <f t="shared" si="71"/>
        <v>0</v>
      </c>
      <c r="N884" s="276">
        <f t="shared" si="72"/>
        <v>0</v>
      </c>
      <c r="O884" s="270">
        <f t="shared" si="68"/>
        <v>0</v>
      </c>
    </row>
    <row r="885" spans="11:15" x14ac:dyDescent="0.25">
      <c r="K885" s="276">
        <f t="shared" si="69"/>
        <v>0</v>
      </c>
      <c r="L885" s="269">
        <f t="shared" si="70"/>
        <v>0</v>
      </c>
      <c r="M885" s="269">
        <f t="shared" si="71"/>
        <v>0</v>
      </c>
      <c r="N885" s="276">
        <f t="shared" si="72"/>
        <v>0</v>
      </c>
      <c r="O885" s="270">
        <f t="shared" si="68"/>
        <v>0</v>
      </c>
    </row>
    <row r="886" spans="11:15" x14ac:dyDescent="0.25">
      <c r="K886" s="276">
        <f t="shared" si="69"/>
        <v>0</v>
      </c>
      <c r="L886" s="269">
        <f t="shared" si="70"/>
        <v>0</v>
      </c>
      <c r="M886" s="269">
        <f t="shared" si="71"/>
        <v>0</v>
      </c>
      <c r="N886" s="276">
        <f t="shared" si="72"/>
        <v>0</v>
      </c>
      <c r="O886" s="270">
        <f t="shared" si="68"/>
        <v>0</v>
      </c>
    </row>
    <row r="887" spans="11:15" x14ac:dyDescent="0.25">
      <c r="K887" s="276">
        <f t="shared" si="69"/>
        <v>0</v>
      </c>
      <c r="L887" s="269">
        <f t="shared" si="70"/>
        <v>0</v>
      </c>
      <c r="M887" s="269">
        <f t="shared" si="71"/>
        <v>0</v>
      </c>
      <c r="N887" s="276">
        <f t="shared" si="72"/>
        <v>0</v>
      </c>
      <c r="O887" s="270">
        <f t="shared" si="68"/>
        <v>0</v>
      </c>
    </row>
    <row r="888" spans="11:15" x14ac:dyDescent="0.25">
      <c r="K888" s="276">
        <f t="shared" si="69"/>
        <v>0</v>
      </c>
      <c r="L888" s="269">
        <f t="shared" si="70"/>
        <v>0</v>
      </c>
      <c r="M888" s="269">
        <f t="shared" si="71"/>
        <v>0</v>
      </c>
      <c r="N888" s="276">
        <f t="shared" si="72"/>
        <v>0</v>
      </c>
      <c r="O888" s="270">
        <f t="shared" si="68"/>
        <v>0</v>
      </c>
    </row>
    <row r="889" spans="11:15" x14ac:dyDescent="0.25">
      <c r="K889" s="276">
        <f t="shared" si="69"/>
        <v>0</v>
      </c>
      <c r="L889" s="269">
        <f t="shared" si="70"/>
        <v>0</v>
      </c>
      <c r="M889" s="269">
        <f t="shared" si="71"/>
        <v>0</v>
      </c>
      <c r="N889" s="276">
        <f t="shared" si="72"/>
        <v>0</v>
      </c>
      <c r="O889" s="270">
        <f t="shared" si="68"/>
        <v>0</v>
      </c>
    </row>
    <row r="890" spans="11:15" x14ac:dyDescent="0.25">
      <c r="K890" s="276">
        <f t="shared" si="69"/>
        <v>0</v>
      </c>
      <c r="L890" s="269">
        <f t="shared" si="70"/>
        <v>0</v>
      </c>
      <c r="M890" s="269">
        <f t="shared" si="71"/>
        <v>0</v>
      </c>
      <c r="N890" s="276">
        <f t="shared" si="72"/>
        <v>0</v>
      </c>
      <c r="O890" s="270">
        <f t="shared" si="68"/>
        <v>0</v>
      </c>
    </row>
    <row r="891" spans="11:15" x14ac:dyDescent="0.25">
      <c r="K891" s="276">
        <f t="shared" si="69"/>
        <v>0</v>
      </c>
      <c r="L891" s="269">
        <f t="shared" si="70"/>
        <v>0</v>
      </c>
      <c r="M891" s="269">
        <f t="shared" si="71"/>
        <v>0</v>
      </c>
      <c r="N891" s="276">
        <f t="shared" si="72"/>
        <v>0</v>
      </c>
      <c r="O891" s="270">
        <f t="shared" si="68"/>
        <v>0</v>
      </c>
    </row>
    <row r="892" spans="11:15" x14ac:dyDescent="0.25">
      <c r="K892" s="276">
        <f t="shared" si="69"/>
        <v>0</v>
      </c>
      <c r="L892" s="269">
        <f t="shared" si="70"/>
        <v>0</v>
      </c>
      <c r="M892" s="269">
        <f t="shared" si="71"/>
        <v>0</v>
      </c>
      <c r="N892" s="276">
        <f t="shared" si="72"/>
        <v>0</v>
      </c>
      <c r="O892" s="270">
        <f t="shared" si="68"/>
        <v>0</v>
      </c>
    </row>
    <row r="893" spans="11:15" x14ac:dyDescent="0.25">
      <c r="K893" s="276">
        <f t="shared" si="69"/>
        <v>0</v>
      </c>
      <c r="L893" s="269">
        <f t="shared" si="70"/>
        <v>0</v>
      </c>
      <c r="M893" s="269">
        <f t="shared" si="71"/>
        <v>0</v>
      </c>
      <c r="N893" s="276">
        <f t="shared" si="72"/>
        <v>0</v>
      </c>
      <c r="O893" s="270">
        <f t="shared" si="68"/>
        <v>0</v>
      </c>
    </row>
    <row r="894" spans="11:15" x14ac:dyDescent="0.25">
      <c r="K894" s="276">
        <f t="shared" si="69"/>
        <v>0</v>
      </c>
      <c r="L894" s="269">
        <f t="shared" si="70"/>
        <v>0</v>
      </c>
      <c r="M894" s="269">
        <f t="shared" si="71"/>
        <v>0</v>
      </c>
      <c r="N894" s="276">
        <f t="shared" si="72"/>
        <v>0</v>
      </c>
      <c r="O894" s="270">
        <f t="shared" si="68"/>
        <v>0</v>
      </c>
    </row>
    <row r="895" spans="11:15" x14ac:dyDescent="0.25">
      <c r="K895" s="276">
        <f t="shared" si="69"/>
        <v>0</v>
      </c>
      <c r="L895" s="269">
        <f t="shared" si="70"/>
        <v>0</v>
      </c>
      <c r="M895" s="269">
        <f t="shared" si="71"/>
        <v>0</v>
      </c>
      <c r="N895" s="276">
        <f t="shared" si="72"/>
        <v>0</v>
      </c>
      <c r="O895" s="270">
        <f t="shared" si="68"/>
        <v>0</v>
      </c>
    </row>
    <row r="896" spans="11:15" x14ac:dyDescent="0.25">
      <c r="K896" s="276">
        <f t="shared" si="69"/>
        <v>0</v>
      </c>
      <c r="L896" s="269">
        <f t="shared" si="70"/>
        <v>0</v>
      </c>
      <c r="M896" s="269">
        <f t="shared" si="71"/>
        <v>0</v>
      </c>
      <c r="N896" s="276">
        <f t="shared" si="72"/>
        <v>0</v>
      </c>
      <c r="O896" s="270">
        <f t="shared" si="68"/>
        <v>0</v>
      </c>
    </row>
    <row r="897" spans="11:15" x14ac:dyDescent="0.25">
      <c r="K897" s="276">
        <f t="shared" si="69"/>
        <v>0</v>
      </c>
      <c r="L897" s="269">
        <f t="shared" si="70"/>
        <v>0</v>
      </c>
      <c r="M897" s="269">
        <f t="shared" si="71"/>
        <v>0</v>
      </c>
      <c r="N897" s="276">
        <f t="shared" si="72"/>
        <v>0</v>
      </c>
      <c r="O897" s="270">
        <f t="shared" si="68"/>
        <v>0</v>
      </c>
    </row>
    <row r="898" spans="11:15" x14ac:dyDescent="0.25">
      <c r="K898" s="276">
        <f t="shared" si="69"/>
        <v>0</v>
      </c>
      <c r="L898" s="269">
        <f t="shared" si="70"/>
        <v>0</v>
      </c>
      <c r="M898" s="269">
        <f t="shared" si="71"/>
        <v>0</v>
      </c>
      <c r="N898" s="276">
        <f t="shared" si="72"/>
        <v>0</v>
      </c>
      <c r="O898" s="270">
        <f t="shared" si="68"/>
        <v>0</v>
      </c>
    </row>
    <row r="899" spans="11:15" x14ac:dyDescent="0.25">
      <c r="K899" s="276">
        <f t="shared" si="69"/>
        <v>0</v>
      </c>
      <c r="L899" s="269">
        <f t="shared" si="70"/>
        <v>0</v>
      </c>
      <c r="M899" s="269">
        <f t="shared" si="71"/>
        <v>0</v>
      </c>
      <c r="N899" s="276">
        <f t="shared" si="72"/>
        <v>0</v>
      </c>
      <c r="O899" s="270">
        <f t="shared" si="68"/>
        <v>0</v>
      </c>
    </row>
    <row r="900" spans="11:15" x14ac:dyDescent="0.25">
      <c r="K900" s="276">
        <f t="shared" si="69"/>
        <v>0</v>
      </c>
      <c r="L900" s="269">
        <f t="shared" si="70"/>
        <v>0</v>
      </c>
      <c r="M900" s="269">
        <f t="shared" si="71"/>
        <v>0</v>
      </c>
      <c r="N900" s="276">
        <f t="shared" si="72"/>
        <v>0</v>
      </c>
      <c r="O900" s="270">
        <f t="shared" si="68"/>
        <v>0</v>
      </c>
    </row>
    <row r="901" spans="11:15" x14ac:dyDescent="0.25">
      <c r="K901" s="276">
        <f t="shared" si="69"/>
        <v>0</v>
      </c>
      <c r="L901" s="269">
        <f t="shared" si="70"/>
        <v>0</v>
      </c>
      <c r="M901" s="269">
        <f t="shared" si="71"/>
        <v>0</v>
      </c>
      <c r="N901" s="276">
        <f t="shared" si="72"/>
        <v>0</v>
      </c>
      <c r="O901" s="270">
        <f t="shared" si="68"/>
        <v>0</v>
      </c>
    </row>
    <row r="902" spans="11:15" x14ac:dyDescent="0.25">
      <c r="K902" s="276">
        <f t="shared" si="69"/>
        <v>0</v>
      </c>
      <c r="L902" s="269">
        <f t="shared" si="70"/>
        <v>0</v>
      </c>
      <c r="M902" s="269">
        <f t="shared" si="71"/>
        <v>0</v>
      </c>
      <c r="N902" s="276">
        <f t="shared" si="72"/>
        <v>0</v>
      </c>
      <c r="O902" s="270">
        <f t="shared" si="68"/>
        <v>0</v>
      </c>
    </row>
    <row r="903" spans="11:15" x14ac:dyDescent="0.25">
      <c r="K903" s="276">
        <f t="shared" si="69"/>
        <v>0</v>
      </c>
      <c r="L903" s="269">
        <f t="shared" si="70"/>
        <v>0</v>
      </c>
      <c r="M903" s="269">
        <f t="shared" si="71"/>
        <v>0</v>
      </c>
      <c r="N903" s="276">
        <f t="shared" si="72"/>
        <v>0</v>
      </c>
      <c r="O903" s="270">
        <f t="shared" si="68"/>
        <v>0</v>
      </c>
    </row>
    <row r="904" spans="11:15" x14ac:dyDescent="0.25">
      <c r="K904" s="276">
        <f t="shared" si="69"/>
        <v>0</v>
      </c>
      <c r="L904" s="269">
        <f t="shared" si="70"/>
        <v>0</v>
      </c>
      <c r="M904" s="269">
        <f t="shared" si="71"/>
        <v>0</v>
      </c>
      <c r="N904" s="276">
        <f t="shared" si="72"/>
        <v>0</v>
      </c>
      <c r="O904" s="270">
        <f t="shared" si="68"/>
        <v>0</v>
      </c>
    </row>
    <row r="905" spans="11:15" x14ac:dyDescent="0.25">
      <c r="K905" s="276">
        <f t="shared" si="69"/>
        <v>0</v>
      </c>
      <c r="L905" s="269">
        <f t="shared" si="70"/>
        <v>0</v>
      </c>
      <c r="M905" s="269">
        <f t="shared" si="71"/>
        <v>0</v>
      </c>
      <c r="N905" s="276">
        <f t="shared" si="72"/>
        <v>0</v>
      </c>
      <c r="O905" s="270">
        <f t="shared" si="68"/>
        <v>0</v>
      </c>
    </row>
    <row r="906" spans="11:15" x14ac:dyDescent="0.25">
      <c r="K906" s="276">
        <f t="shared" si="69"/>
        <v>0</v>
      </c>
      <c r="L906" s="269">
        <f t="shared" si="70"/>
        <v>0</v>
      </c>
      <c r="M906" s="269">
        <f t="shared" si="71"/>
        <v>0</v>
      </c>
      <c r="N906" s="276">
        <f t="shared" si="72"/>
        <v>0</v>
      </c>
      <c r="O906" s="270">
        <f t="shared" si="68"/>
        <v>0</v>
      </c>
    </row>
    <row r="907" spans="11:15" x14ac:dyDescent="0.25">
      <c r="K907" s="276">
        <f t="shared" si="69"/>
        <v>0</v>
      </c>
      <c r="L907" s="269">
        <f t="shared" si="70"/>
        <v>0</v>
      </c>
      <c r="M907" s="269">
        <f t="shared" si="71"/>
        <v>0</v>
      </c>
      <c r="N907" s="276">
        <f t="shared" si="72"/>
        <v>0</v>
      </c>
      <c r="O907" s="270">
        <f t="shared" si="68"/>
        <v>0</v>
      </c>
    </row>
    <row r="908" spans="11:15" x14ac:dyDescent="0.25">
      <c r="K908" s="276">
        <f t="shared" si="69"/>
        <v>0</v>
      </c>
      <c r="L908" s="269">
        <f t="shared" si="70"/>
        <v>0</v>
      </c>
      <c r="M908" s="269">
        <f t="shared" si="71"/>
        <v>0</v>
      </c>
      <c r="N908" s="276">
        <f t="shared" si="72"/>
        <v>0</v>
      </c>
      <c r="O908" s="270">
        <f t="shared" si="68"/>
        <v>0</v>
      </c>
    </row>
    <row r="909" spans="11:15" x14ac:dyDescent="0.25">
      <c r="K909" s="276">
        <f t="shared" si="69"/>
        <v>0</v>
      </c>
      <c r="L909" s="269">
        <f t="shared" si="70"/>
        <v>0</v>
      </c>
      <c r="M909" s="269">
        <f t="shared" si="71"/>
        <v>0</v>
      </c>
      <c r="N909" s="276">
        <f t="shared" si="72"/>
        <v>0</v>
      </c>
      <c r="O909" s="270">
        <f t="shared" si="68"/>
        <v>0</v>
      </c>
    </row>
    <row r="910" spans="11:15" x14ac:dyDescent="0.25">
      <c r="K910" s="276">
        <f t="shared" si="69"/>
        <v>0</v>
      </c>
      <c r="L910" s="269">
        <f t="shared" si="70"/>
        <v>0</v>
      </c>
      <c r="M910" s="269">
        <f t="shared" si="71"/>
        <v>0</v>
      </c>
      <c r="N910" s="276">
        <f t="shared" si="72"/>
        <v>0</v>
      </c>
      <c r="O910" s="270">
        <f t="shared" ref="O910:O973" si="73">SUM(F910:I910)</f>
        <v>0</v>
      </c>
    </row>
    <row r="911" spans="11:15" x14ac:dyDescent="0.25">
      <c r="K911" s="276">
        <f t="shared" si="69"/>
        <v>0</v>
      </c>
      <c r="L911" s="269">
        <f t="shared" si="70"/>
        <v>0</v>
      </c>
      <c r="M911" s="269">
        <f t="shared" si="71"/>
        <v>0</v>
      </c>
      <c r="N911" s="276">
        <f t="shared" si="72"/>
        <v>0</v>
      </c>
      <c r="O911" s="270">
        <f t="shared" si="73"/>
        <v>0</v>
      </c>
    </row>
    <row r="912" spans="11:15" x14ac:dyDescent="0.25">
      <c r="K912" s="276">
        <f t="shared" ref="K912:K975" si="74">J912-C912</f>
        <v>0</v>
      </c>
      <c r="L912" s="269">
        <f t="shared" ref="L912:L975" si="75">A912</f>
        <v>0</v>
      </c>
      <c r="M912" s="269">
        <f t="shared" ref="M912:M975" si="76">B912</f>
        <v>0</v>
      </c>
      <c r="N912" s="276">
        <f t="shared" ref="N912:N975" si="77">J912</f>
        <v>0</v>
      </c>
      <c r="O912" s="270">
        <f t="shared" si="73"/>
        <v>0</v>
      </c>
    </row>
    <row r="913" spans="11:15" x14ac:dyDescent="0.25">
      <c r="K913" s="276">
        <f t="shared" si="74"/>
        <v>0</v>
      </c>
      <c r="L913" s="269">
        <f t="shared" si="75"/>
        <v>0</v>
      </c>
      <c r="M913" s="269">
        <f t="shared" si="76"/>
        <v>0</v>
      </c>
      <c r="N913" s="276">
        <f t="shared" si="77"/>
        <v>0</v>
      </c>
      <c r="O913" s="270">
        <f t="shared" si="73"/>
        <v>0</v>
      </c>
    </row>
    <row r="914" spans="11:15" x14ac:dyDescent="0.25">
      <c r="K914" s="276">
        <f t="shared" si="74"/>
        <v>0</v>
      </c>
      <c r="L914" s="269">
        <f t="shared" si="75"/>
        <v>0</v>
      </c>
      <c r="M914" s="269">
        <f t="shared" si="76"/>
        <v>0</v>
      </c>
      <c r="N914" s="276">
        <f t="shared" si="77"/>
        <v>0</v>
      </c>
      <c r="O914" s="270">
        <f t="shared" si="73"/>
        <v>0</v>
      </c>
    </row>
    <row r="915" spans="11:15" x14ac:dyDescent="0.25">
      <c r="K915" s="276">
        <f t="shared" si="74"/>
        <v>0</v>
      </c>
      <c r="L915" s="269">
        <f t="shared" si="75"/>
        <v>0</v>
      </c>
      <c r="M915" s="269">
        <f t="shared" si="76"/>
        <v>0</v>
      </c>
      <c r="N915" s="276">
        <f t="shared" si="77"/>
        <v>0</v>
      </c>
      <c r="O915" s="270">
        <f t="shared" si="73"/>
        <v>0</v>
      </c>
    </row>
    <row r="916" spans="11:15" x14ac:dyDescent="0.25">
      <c r="K916" s="276">
        <f t="shared" si="74"/>
        <v>0</v>
      </c>
      <c r="L916" s="269">
        <f t="shared" si="75"/>
        <v>0</v>
      </c>
      <c r="M916" s="269">
        <f t="shared" si="76"/>
        <v>0</v>
      </c>
      <c r="N916" s="276">
        <f t="shared" si="77"/>
        <v>0</v>
      </c>
      <c r="O916" s="270">
        <f t="shared" si="73"/>
        <v>0</v>
      </c>
    </row>
    <row r="917" spans="11:15" x14ac:dyDescent="0.25">
      <c r="K917" s="276">
        <f t="shared" si="74"/>
        <v>0</v>
      </c>
      <c r="L917" s="269">
        <f t="shared" si="75"/>
        <v>0</v>
      </c>
      <c r="M917" s="269">
        <f t="shared" si="76"/>
        <v>0</v>
      </c>
      <c r="N917" s="276">
        <f t="shared" si="77"/>
        <v>0</v>
      </c>
      <c r="O917" s="270">
        <f t="shared" si="73"/>
        <v>0</v>
      </c>
    </row>
    <row r="918" spans="11:15" x14ac:dyDescent="0.25">
      <c r="K918" s="276">
        <f t="shared" si="74"/>
        <v>0</v>
      </c>
      <c r="L918" s="269">
        <f t="shared" si="75"/>
        <v>0</v>
      </c>
      <c r="M918" s="269">
        <f t="shared" si="76"/>
        <v>0</v>
      </c>
      <c r="N918" s="276">
        <f t="shared" si="77"/>
        <v>0</v>
      </c>
      <c r="O918" s="270">
        <f t="shared" si="73"/>
        <v>0</v>
      </c>
    </row>
    <row r="919" spans="11:15" x14ac:dyDescent="0.25">
      <c r="K919" s="276">
        <f t="shared" si="74"/>
        <v>0</v>
      </c>
      <c r="L919" s="269">
        <f t="shared" si="75"/>
        <v>0</v>
      </c>
      <c r="M919" s="269">
        <f t="shared" si="76"/>
        <v>0</v>
      </c>
      <c r="N919" s="276">
        <f t="shared" si="77"/>
        <v>0</v>
      </c>
      <c r="O919" s="270">
        <f t="shared" si="73"/>
        <v>0</v>
      </c>
    </row>
    <row r="920" spans="11:15" x14ac:dyDescent="0.25">
      <c r="K920" s="276">
        <f t="shared" si="74"/>
        <v>0</v>
      </c>
      <c r="L920" s="269">
        <f t="shared" si="75"/>
        <v>0</v>
      </c>
      <c r="M920" s="269">
        <f t="shared" si="76"/>
        <v>0</v>
      </c>
      <c r="N920" s="276">
        <f t="shared" si="77"/>
        <v>0</v>
      </c>
      <c r="O920" s="270">
        <f t="shared" si="73"/>
        <v>0</v>
      </c>
    </row>
    <row r="921" spans="11:15" x14ac:dyDescent="0.25">
      <c r="K921" s="276">
        <f t="shared" si="74"/>
        <v>0</v>
      </c>
      <c r="L921" s="269">
        <f t="shared" si="75"/>
        <v>0</v>
      </c>
      <c r="M921" s="269">
        <f t="shared" si="76"/>
        <v>0</v>
      </c>
      <c r="N921" s="276">
        <f t="shared" si="77"/>
        <v>0</v>
      </c>
      <c r="O921" s="270">
        <f t="shared" si="73"/>
        <v>0</v>
      </c>
    </row>
    <row r="922" spans="11:15" x14ac:dyDescent="0.25">
      <c r="K922" s="276">
        <f t="shared" si="74"/>
        <v>0</v>
      </c>
      <c r="L922" s="269">
        <f t="shared" si="75"/>
        <v>0</v>
      </c>
      <c r="M922" s="269">
        <f t="shared" si="76"/>
        <v>0</v>
      </c>
      <c r="N922" s="276">
        <f t="shared" si="77"/>
        <v>0</v>
      </c>
      <c r="O922" s="270">
        <f t="shared" si="73"/>
        <v>0</v>
      </c>
    </row>
    <row r="923" spans="11:15" x14ac:dyDescent="0.25">
      <c r="K923" s="276">
        <f t="shared" si="74"/>
        <v>0</v>
      </c>
      <c r="L923" s="269">
        <f t="shared" si="75"/>
        <v>0</v>
      </c>
      <c r="M923" s="269">
        <f t="shared" si="76"/>
        <v>0</v>
      </c>
      <c r="N923" s="276">
        <f t="shared" si="77"/>
        <v>0</v>
      </c>
      <c r="O923" s="270">
        <f t="shared" si="73"/>
        <v>0</v>
      </c>
    </row>
    <row r="924" spans="11:15" x14ac:dyDescent="0.25">
      <c r="K924" s="276">
        <f t="shared" si="74"/>
        <v>0</v>
      </c>
      <c r="L924" s="269">
        <f t="shared" si="75"/>
        <v>0</v>
      </c>
      <c r="M924" s="269">
        <f t="shared" si="76"/>
        <v>0</v>
      </c>
      <c r="N924" s="276">
        <f t="shared" si="77"/>
        <v>0</v>
      </c>
      <c r="O924" s="270">
        <f t="shared" si="73"/>
        <v>0</v>
      </c>
    </row>
    <row r="925" spans="11:15" x14ac:dyDescent="0.25">
      <c r="K925" s="276">
        <f t="shared" si="74"/>
        <v>0</v>
      </c>
      <c r="L925" s="269">
        <f t="shared" si="75"/>
        <v>0</v>
      </c>
      <c r="M925" s="269">
        <f t="shared" si="76"/>
        <v>0</v>
      </c>
      <c r="N925" s="276">
        <f t="shared" si="77"/>
        <v>0</v>
      </c>
      <c r="O925" s="270">
        <f t="shared" si="73"/>
        <v>0</v>
      </c>
    </row>
    <row r="926" spans="11:15" x14ac:dyDescent="0.25">
      <c r="K926" s="276">
        <f t="shared" si="74"/>
        <v>0</v>
      </c>
      <c r="L926" s="269">
        <f t="shared" si="75"/>
        <v>0</v>
      </c>
      <c r="M926" s="269">
        <f t="shared" si="76"/>
        <v>0</v>
      </c>
      <c r="N926" s="276">
        <f t="shared" si="77"/>
        <v>0</v>
      </c>
      <c r="O926" s="270">
        <f t="shared" si="73"/>
        <v>0</v>
      </c>
    </row>
    <row r="927" spans="11:15" x14ac:dyDescent="0.25">
      <c r="K927" s="276">
        <f t="shared" si="74"/>
        <v>0</v>
      </c>
      <c r="L927" s="269">
        <f t="shared" si="75"/>
        <v>0</v>
      </c>
      <c r="M927" s="269">
        <f t="shared" si="76"/>
        <v>0</v>
      </c>
      <c r="N927" s="276">
        <f t="shared" si="77"/>
        <v>0</v>
      </c>
      <c r="O927" s="270">
        <f t="shared" si="73"/>
        <v>0</v>
      </c>
    </row>
    <row r="928" spans="11:15" x14ac:dyDescent="0.25">
      <c r="K928" s="276">
        <f t="shared" si="74"/>
        <v>0</v>
      </c>
      <c r="L928" s="269">
        <f t="shared" si="75"/>
        <v>0</v>
      </c>
      <c r="M928" s="269">
        <f t="shared" si="76"/>
        <v>0</v>
      </c>
      <c r="N928" s="276">
        <f t="shared" si="77"/>
        <v>0</v>
      </c>
      <c r="O928" s="270">
        <f t="shared" si="73"/>
        <v>0</v>
      </c>
    </row>
    <row r="929" spans="11:15" x14ac:dyDescent="0.25">
      <c r="K929" s="276">
        <f t="shared" si="74"/>
        <v>0</v>
      </c>
      <c r="L929" s="269">
        <f t="shared" si="75"/>
        <v>0</v>
      </c>
      <c r="M929" s="269">
        <f t="shared" si="76"/>
        <v>0</v>
      </c>
      <c r="N929" s="276">
        <f t="shared" si="77"/>
        <v>0</v>
      </c>
      <c r="O929" s="270">
        <f t="shared" si="73"/>
        <v>0</v>
      </c>
    </row>
    <row r="930" spans="11:15" x14ac:dyDescent="0.25">
      <c r="K930" s="276">
        <f t="shared" si="74"/>
        <v>0</v>
      </c>
      <c r="L930" s="269">
        <f t="shared" si="75"/>
        <v>0</v>
      </c>
      <c r="M930" s="269">
        <f t="shared" si="76"/>
        <v>0</v>
      </c>
      <c r="N930" s="276">
        <f t="shared" si="77"/>
        <v>0</v>
      </c>
      <c r="O930" s="270">
        <f t="shared" si="73"/>
        <v>0</v>
      </c>
    </row>
    <row r="931" spans="11:15" x14ac:dyDescent="0.25">
      <c r="K931" s="276">
        <f t="shared" si="74"/>
        <v>0</v>
      </c>
      <c r="L931" s="269">
        <f t="shared" si="75"/>
        <v>0</v>
      </c>
      <c r="M931" s="269">
        <f t="shared" si="76"/>
        <v>0</v>
      </c>
      <c r="N931" s="276">
        <f t="shared" si="77"/>
        <v>0</v>
      </c>
      <c r="O931" s="270">
        <f t="shared" si="73"/>
        <v>0</v>
      </c>
    </row>
    <row r="932" spans="11:15" x14ac:dyDescent="0.25">
      <c r="K932" s="276">
        <f t="shared" si="74"/>
        <v>0</v>
      </c>
      <c r="L932" s="269">
        <f t="shared" si="75"/>
        <v>0</v>
      </c>
      <c r="M932" s="269">
        <f t="shared" si="76"/>
        <v>0</v>
      </c>
      <c r="N932" s="276">
        <f t="shared" si="77"/>
        <v>0</v>
      </c>
      <c r="O932" s="270">
        <f t="shared" si="73"/>
        <v>0</v>
      </c>
    </row>
    <row r="933" spans="11:15" x14ac:dyDescent="0.25">
      <c r="K933" s="276">
        <f t="shared" si="74"/>
        <v>0</v>
      </c>
      <c r="L933" s="269">
        <f t="shared" si="75"/>
        <v>0</v>
      </c>
      <c r="M933" s="269">
        <f t="shared" si="76"/>
        <v>0</v>
      </c>
      <c r="N933" s="276">
        <f t="shared" si="77"/>
        <v>0</v>
      </c>
      <c r="O933" s="270">
        <f t="shared" si="73"/>
        <v>0</v>
      </c>
    </row>
    <row r="934" spans="11:15" x14ac:dyDescent="0.25">
      <c r="K934" s="276">
        <f t="shared" si="74"/>
        <v>0</v>
      </c>
      <c r="L934" s="269">
        <f t="shared" si="75"/>
        <v>0</v>
      </c>
      <c r="M934" s="269">
        <f t="shared" si="76"/>
        <v>0</v>
      </c>
      <c r="N934" s="276">
        <f t="shared" si="77"/>
        <v>0</v>
      </c>
      <c r="O934" s="270">
        <f t="shared" si="73"/>
        <v>0</v>
      </c>
    </row>
    <row r="935" spans="11:15" x14ac:dyDescent="0.25">
      <c r="K935" s="276">
        <f t="shared" si="74"/>
        <v>0</v>
      </c>
      <c r="L935" s="269">
        <f t="shared" si="75"/>
        <v>0</v>
      </c>
      <c r="M935" s="269">
        <f t="shared" si="76"/>
        <v>0</v>
      </c>
      <c r="N935" s="276">
        <f t="shared" si="77"/>
        <v>0</v>
      </c>
      <c r="O935" s="270">
        <f t="shared" si="73"/>
        <v>0</v>
      </c>
    </row>
    <row r="936" spans="11:15" x14ac:dyDescent="0.25">
      <c r="K936" s="276">
        <f t="shared" si="74"/>
        <v>0</v>
      </c>
      <c r="L936" s="269">
        <f t="shared" si="75"/>
        <v>0</v>
      </c>
      <c r="M936" s="269">
        <f t="shared" si="76"/>
        <v>0</v>
      </c>
      <c r="N936" s="276">
        <f t="shared" si="77"/>
        <v>0</v>
      </c>
      <c r="O936" s="270">
        <f t="shared" si="73"/>
        <v>0</v>
      </c>
    </row>
    <row r="937" spans="11:15" x14ac:dyDescent="0.25">
      <c r="K937" s="276">
        <f t="shared" si="74"/>
        <v>0</v>
      </c>
      <c r="L937" s="269">
        <f t="shared" si="75"/>
        <v>0</v>
      </c>
      <c r="M937" s="269">
        <f t="shared" si="76"/>
        <v>0</v>
      </c>
      <c r="N937" s="276">
        <f t="shared" si="77"/>
        <v>0</v>
      </c>
      <c r="O937" s="270">
        <f t="shared" si="73"/>
        <v>0</v>
      </c>
    </row>
    <row r="938" spans="11:15" x14ac:dyDescent="0.25">
      <c r="K938" s="276">
        <f t="shared" si="74"/>
        <v>0</v>
      </c>
      <c r="L938" s="269">
        <f t="shared" si="75"/>
        <v>0</v>
      </c>
      <c r="M938" s="269">
        <f t="shared" si="76"/>
        <v>0</v>
      </c>
      <c r="N938" s="276">
        <f t="shared" si="77"/>
        <v>0</v>
      </c>
      <c r="O938" s="270">
        <f t="shared" si="73"/>
        <v>0</v>
      </c>
    </row>
    <row r="939" spans="11:15" x14ac:dyDescent="0.25">
      <c r="K939" s="276">
        <f t="shared" si="74"/>
        <v>0</v>
      </c>
      <c r="L939" s="269">
        <f t="shared" si="75"/>
        <v>0</v>
      </c>
      <c r="M939" s="269">
        <f t="shared" si="76"/>
        <v>0</v>
      </c>
      <c r="N939" s="276">
        <f t="shared" si="77"/>
        <v>0</v>
      </c>
      <c r="O939" s="270">
        <f t="shared" si="73"/>
        <v>0</v>
      </c>
    </row>
    <row r="940" spans="11:15" x14ac:dyDescent="0.25">
      <c r="K940" s="276">
        <f t="shared" si="74"/>
        <v>0</v>
      </c>
      <c r="L940" s="269">
        <f t="shared" si="75"/>
        <v>0</v>
      </c>
      <c r="M940" s="269">
        <f t="shared" si="76"/>
        <v>0</v>
      </c>
      <c r="N940" s="276">
        <f t="shared" si="77"/>
        <v>0</v>
      </c>
      <c r="O940" s="270">
        <f t="shared" si="73"/>
        <v>0</v>
      </c>
    </row>
    <row r="941" spans="11:15" x14ac:dyDescent="0.25">
      <c r="K941" s="276">
        <f t="shared" si="74"/>
        <v>0</v>
      </c>
      <c r="L941" s="269">
        <f t="shared" si="75"/>
        <v>0</v>
      </c>
      <c r="M941" s="269">
        <f t="shared" si="76"/>
        <v>0</v>
      </c>
      <c r="N941" s="276">
        <f t="shared" si="77"/>
        <v>0</v>
      </c>
      <c r="O941" s="270">
        <f t="shared" si="73"/>
        <v>0</v>
      </c>
    </row>
    <row r="942" spans="11:15" x14ac:dyDescent="0.25">
      <c r="K942" s="276">
        <f t="shared" si="74"/>
        <v>0</v>
      </c>
      <c r="L942" s="269">
        <f t="shared" si="75"/>
        <v>0</v>
      </c>
      <c r="M942" s="269">
        <f t="shared" si="76"/>
        <v>0</v>
      </c>
      <c r="N942" s="276">
        <f t="shared" si="77"/>
        <v>0</v>
      </c>
      <c r="O942" s="270">
        <f t="shared" si="73"/>
        <v>0</v>
      </c>
    </row>
    <row r="943" spans="11:15" x14ac:dyDescent="0.25">
      <c r="K943" s="276">
        <f t="shared" si="74"/>
        <v>0</v>
      </c>
      <c r="L943" s="269">
        <f t="shared" si="75"/>
        <v>0</v>
      </c>
      <c r="M943" s="269">
        <f t="shared" si="76"/>
        <v>0</v>
      </c>
      <c r="N943" s="276">
        <f t="shared" si="77"/>
        <v>0</v>
      </c>
      <c r="O943" s="270">
        <f t="shared" si="73"/>
        <v>0</v>
      </c>
    </row>
    <row r="944" spans="11:15" x14ac:dyDescent="0.25">
      <c r="K944" s="276">
        <f t="shared" si="74"/>
        <v>0</v>
      </c>
      <c r="L944" s="269">
        <f t="shared" si="75"/>
        <v>0</v>
      </c>
      <c r="M944" s="269">
        <f t="shared" si="76"/>
        <v>0</v>
      </c>
      <c r="N944" s="276">
        <f t="shared" si="77"/>
        <v>0</v>
      </c>
      <c r="O944" s="270">
        <f t="shared" si="73"/>
        <v>0</v>
      </c>
    </row>
    <row r="945" spans="11:15" x14ac:dyDescent="0.25">
      <c r="K945" s="276">
        <f t="shared" si="74"/>
        <v>0</v>
      </c>
      <c r="L945" s="269">
        <f t="shared" si="75"/>
        <v>0</v>
      </c>
      <c r="M945" s="269">
        <f t="shared" si="76"/>
        <v>0</v>
      </c>
      <c r="N945" s="276">
        <f t="shared" si="77"/>
        <v>0</v>
      </c>
      <c r="O945" s="270">
        <f t="shared" si="73"/>
        <v>0</v>
      </c>
    </row>
    <row r="946" spans="11:15" x14ac:dyDescent="0.25">
      <c r="K946" s="276">
        <f t="shared" si="74"/>
        <v>0</v>
      </c>
      <c r="L946" s="269">
        <f t="shared" si="75"/>
        <v>0</v>
      </c>
      <c r="M946" s="269">
        <f t="shared" si="76"/>
        <v>0</v>
      </c>
      <c r="N946" s="276">
        <f t="shared" si="77"/>
        <v>0</v>
      </c>
      <c r="O946" s="270">
        <f t="shared" si="73"/>
        <v>0</v>
      </c>
    </row>
    <row r="947" spans="11:15" x14ac:dyDescent="0.25">
      <c r="K947" s="276">
        <f t="shared" si="74"/>
        <v>0</v>
      </c>
      <c r="L947" s="269">
        <f t="shared" si="75"/>
        <v>0</v>
      </c>
      <c r="M947" s="269">
        <f t="shared" si="76"/>
        <v>0</v>
      </c>
      <c r="N947" s="276">
        <f t="shared" si="77"/>
        <v>0</v>
      </c>
      <c r="O947" s="270">
        <f t="shared" si="73"/>
        <v>0</v>
      </c>
    </row>
    <row r="948" spans="11:15" x14ac:dyDescent="0.25">
      <c r="K948" s="276">
        <f t="shared" si="74"/>
        <v>0</v>
      </c>
      <c r="L948" s="269">
        <f t="shared" si="75"/>
        <v>0</v>
      </c>
      <c r="M948" s="269">
        <f t="shared" si="76"/>
        <v>0</v>
      </c>
      <c r="N948" s="276">
        <f t="shared" si="77"/>
        <v>0</v>
      </c>
      <c r="O948" s="270">
        <f t="shared" si="73"/>
        <v>0</v>
      </c>
    </row>
    <row r="949" spans="11:15" x14ac:dyDescent="0.25">
      <c r="K949" s="276">
        <f t="shared" si="74"/>
        <v>0</v>
      </c>
      <c r="L949" s="269">
        <f t="shared" si="75"/>
        <v>0</v>
      </c>
      <c r="M949" s="269">
        <f t="shared" si="76"/>
        <v>0</v>
      </c>
      <c r="N949" s="276">
        <f t="shared" si="77"/>
        <v>0</v>
      </c>
      <c r="O949" s="270">
        <f t="shared" si="73"/>
        <v>0</v>
      </c>
    </row>
    <row r="950" spans="11:15" x14ac:dyDescent="0.25">
      <c r="K950" s="276">
        <f t="shared" si="74"/>
        <v>0</v>
      </c>
      <c r="L950" s="269">
        <f t="shared" si="75"/>
        <v>0</v>
      </c>
      <c r="M950" s="269">
        <f t="shared" si="76"/>
        <v>0</v>
      </c>
      <c r="N950" s="276">
        <f t="shared" si="77"/>
        <v>0</v>
      </c>
      <c r="O950" s="270">
        <f t="shared" si="73"/>
        <v>0</v>
      </c>
    </row>
    <row r="951" spans="11:15" x14ac:dyDescent="0.25">
      <c r="K951" s="276">
        <f t="shared" si="74"/>
        <v>0</v>
      </c>
      <c r="L951" s="269">
        <f t="shared" si="75"/>
        <v>0</v>
      </c>
      <c r="M951" s="269">
        <f t="shared" si="76"/>
        <v>0</v>
      </c>
      <c r="N951" s="276">
        <f t="shared" si="77"/>
        <v>0</v>
      </c>
      <c r="O951" s="270">
        <f t="shared" si="73"/>
        <v>0</v>
      </c>
    </row>
    <row r="952" spans="11:15" x14ac:dyDescent="0.25">
      <c r="K952" s="276">
        <f t="shared" si="74"/>
        <v>0</v>
      </c>
      <c r="L952" s="269">
        <f t="shared" si="75"/>
        <v>0</v>
      </c>
      <c r="M952" s="269">
        <f t="shared" si="76"/>
        <v>0</v>
      </c>
      <c r="N952" s="276">
        <f t="shared" si="77"/>
        <v>0</v>
      </c>
      <c r="O952" s="270">
        <f t="shared" si="73"/>
        <v>0</v>
      </c>
    </row>
    <row r="953" spans="11:15" x14ac:dyDescent="0.25">
      <c r="K953" s="276">
        <f t="shared" si="74"/>
        <v>0</v>
      </c>
      <c r="L953" s="269">
        <f t="shared" si="75"/>
        <v>0</v>
      </c>
      <c r="M953" s="269">
        <f t="shared" si="76"/>
        <v>0</v>
      </c>
      <c r="N953" s="276">
        <f t="shared" si="77"/>
        <v>0</v>
      </c>
      <c r="O953" s="270">
        <f t="shared" si="73"/>
        <v>0</v>
      </c>
    </row>
    <row r="954" spans="11:15" x14ac:dyDescent="0.25">
      <c r="K954" s="276">
        <f t="shared" si="74"/>
        <v>0</v>
      </c>
      <c r="L954" s="269">
        <f t="shared" si="75"/>
        <v>0</v>
      </c>
      <c r="M954" s="269">
        <f t="shared" si="76"/>
        <v>0</v>
      </c>
      <c r="N954" s="276">
        <f t="shared" si="77"/>
        <v>0</v>
      </c>
      <c r="O954" s="270">
        <f t="shared" si="73"/>
        <v>0</v>
      </c>
    </row>
    <row r="955" spans="11:15" x14ac:dyDescent="0.25">
      <c r="K955" s="276">
        <f t="shared" si="74"/>
        <v>0</v>
      </c>
      <c r="L955" s="269">
        <f t="shared" si="75"/>
        <v>0</v>
      </c>
      <c r="M955" s="269">
        <f t="shared" si="76"/>
        <v>0</v>
      </c>
      <c r="N955" s="276">
        <f t="shared" si="77"/>
        <v>0</v>
      </c>
      <c r="O955" s="270">
        <f t="shared" si="73"/>
        <v>0</v>
      </c>
    </row>
    <row r="956" spans="11:15" x14ac:dyDescent="0.25">
      <c r="K956" s="276">
        <f t="shared" si="74"/>
        <v>0</v>
      </c>
      <c r="L956" s="269">
        <f t="shared" si="75"/>
        <v>0</v>
      </c>
      <c r="M956" s="269">
        <f t="shared" si="76"/>
        <v>0</v>
      </c>
      <c r="N956" s="276">
        <f t="shared" si="77"/>
        <v>0</v>
      </c>
      <c r="O956" s="270">
        <f t="shared" si="73"/>
        <v>0</v>
      </c>
    </row>
    <row r="957" spans="11:15" x14ac:dyDescent="0.25">
      <c r="K957" s="276">
        <f t="shared" si="74"/>
        <v>0</v>
      </c>
      <c r="L957" s="269">
        <f t="shared" si="75"/>
        <v>0</v>
      </c>
      <c r="M957" s="269">
        <f t="shared" si="76"/>
        <v>0</v>
      </c>
      <c r="N957" s="276">
        <f t="shared" si="77"/>
        <v>0</v>
      </c>
      <c r="O957" s="270">
        <f t="shared" si="73"/>
        <v>0</v>
      </c>
    </row>
    <row r="958" spans="11:15" x14ac:dyDescent="0.25">
      <c r="K958" s="276">
        <f t="shared" si="74"/>
        <v>0</v>
      </c>
      <c r="L958" s="269">
        <f t="shared" si="75"/>
        <v>0</v>
      </c>
      <c r="M958" s="269">
        <f t="shared" si="76"/>
        <v>0</v>
      </c>
      <c r="N958" s="276">
        <f t="shared" si="77"/>
        <v>0</v>
      </c>
      <c r="O958" s="270">
        <f t="shared" si="73"/>
        <v>0</v>
      </c>
    </row>
    <row r="959" spans="11:15" x14ac:dyDescent="0.25">
      <c r="K959" s="276">
        <f t="shared" si="74"/>
        <v>0</v>
      </c>
      <c r="L959" s="269">
        <f t="shared" si="75"/>
        <v>0</v>
      </c>
      <c r="M959" s="269">
        <f t="shared" si="76"/>
        <v>0</v>
      </c>
      <c r="N959" s="276">
        <f t="shared" si="77"/>
        <v>0</v>
      </c>
      <c r="O959" s="270">
        <f t="shared" si="73"/>
        <v>0</v>
      </c>
    </row>
    <row r="960" spans="11:15" x14ac:dyDescent="0.25">
      <c r="K960" s="276">
        <f t="shared" si="74"/>
        <v>0</v>
      </c>
      <c r="L960" s="269">
        <f t="shared" si="75"/>
        <v>0</v>
      </c>
      <c r="M960" s="269">
        <f t="shared" si="76"/>
        <v>0</v>
      </c>
      <c r="N960" s="276">
        <f t="shared" si="77"/>
        <v>0</v>
      </c>
      <c r="O960" s="270">
        <f t="shared" si="73"/>
        <v>0</v>
      </c>
    </row>
    <row r="961" spans="11:15" x14ac:dyDescent="0.25">
      <c r="K961" s="276">
        <f t="shared" si="74"/>
        <v>0</v>
      </c>
      <c r="L961" s="269">
        <f t="shared" si="75"/>
        <v>0</v>
      </c>
      <c r="M961" s="269">
        <f t="shared" si="76"/>
        <v>0</v>
      </c>
      <c r="N961" s="276">
        <f t="shared" si="77"/>
        <v>0</v>
      </c>
      <c r="O961" s="270">
        <f t="shared" si="73"/>
        <v>0</v>
      </c>
    </row>
    <row r="962" spans="11:15" x14ac:dyDescent="0.25">
      <c r="K962" s="276">
        <f t="shared" si="74"/>
        <v>0</v>
      </c>
      <c r="L962" s="269">
        <f t="shared" si="75"/>
        <v>0</v>
      </c>
      <c r="M962" s="269">
        <f t="shared" si="76"/>
        <v>0</v>
      </c>
      <c r="N962" s="276">
        <f t="shared" si="77"/>
        <v>0</v>
      </c>
      <c r="O962" s="270">
        <f t="shared" si="73"/>
        <v>0</v>
      </c>
    </row>
    <row r="963" spans="11:15" x14ac:dyDescent="0.25">
      <c r="K963" s="276">
        <f t="shared" si="74"/>
        <v>0</v>
      </c>
      <c r="L963" s="269">
        <f t="shared" si="75"/>
        <v>0</v>
      </c>
      <c r="M963" s="269">
        <f t="shared" si="76"/>
        <v>0</v>
      </c>
      <c r="N963" s="276">
        <f t="shared" si="77"/>
        <v>0</v>
      </c>
      <c r="O963" s="270">
        <f t="shared" si="73"/>
        <v>0</v>
      </c>
    </row>
    <row r="964" spans="11:15" x14ac:dyDescent="0.25">
      <c r="K964" s="276">
        <f t="shared" si="74"/>
        <v>0</v>
      </c>
      <c r="L964" s="269">
        <f t="shared" si="75"/>
        <v>0</v>
      </c>
      <c r="M964" s="269">
        <f t="shared" si="76"/>
        <v>0</v>
      </c>
      <c r="N964" s="276">
        <f t="shared" si="77"/>
        <v>0</v>
      </c>
      <c r="O964" s="270">
        <f t="shared" si="73"/>
        <v>0</v>
      </c>
    </row>
    <row r="965" spans="11:15" x14ac:dyDescent="0.25">
      <c r="K965" s="276">
        <f t="shared" si="74"/>
        <v>0</v>
      </c>
      <c r="L965" s="269">
        <f t="shared" si="75"/>
        <v>0</v>
      </c>
      <c r="M965" s="269">
        <f t="shared" si="76"/>
        <v>0</v>
      </c>
      <c r="N965" s="276">
        <f t="shared" si="77"/>
        <v>0</v>
      </c>
      <c r="O965" s="270">
        <f t="shared" si="73"/>
        <v>0</v>
      </c>
    </row>
    <row r="966" spans="11:15" x14ac:dyDescent="0.25">
      <c r="K966" s="276">
        <f t="shared" si="74"/>
        <v>0</v>
      </c>
      <c r="L966" s="269">
        <f t="shared" si="75"/>
        <v>0</v>
      </c>
      <c r="M966" s="269">
        <f t="shared" si="76"/>
        <v>0</v>
      </c>
      <c r="N966" s="276">
        <f t="shared" si="77"/>
        <v>0</v>
      </c>
      <c r="O966" s="270">
        <f t="shared" si="73"/>
        <v>0</v>
      </c>
    </row>
    <row r="967" spans="11:15" x14ac:dyDescent="0.25">
      <c r="K967" s="276">
        <f t="shared" si="74"/>
        <v>0</v>
      </c>
      <c r="L967" s="269">
        <f t="shared" si="75"/>
        <v>0</v>
      </c>
      <c r="M967" s="269">
        <f t="shared" si="76"/>
        <v>0</v>
      </c>
      <c r="N967" s="276">
        <f t="shared" si="77"/>
        <v>0</v>
      </c>
      <c r="O967" s="270">
        <f t="shared" si="73"/>
        <v>0</v>
      </c>
    </row>
    <row r="968" spans="11:15" x14ac:dyDescent="0.25">
      <c r="K968" s="276">
        <f t="shared" si="74"/>
        <v>0</v>
      </c>
      <c r="L968" s="269">
        <f t="shared" si="75"/>
        <v>0</v>
      </c>
      <c r="M968" s="269">
        <f t="shared" si="76"/>
        <v>0</v>
      </c>
      <c r="N968" s="276">
        <f t="shared" si="77"/>
        <v>0</v>
      </c>
      <c r="O968" s="270">
        <f t="shared" si="73"/>
        <v>0</v>
      </c>
    </row>
    <row r="969" spans="11:15" x14ac:dyDescent="0.25">
      <c r="K969" s="276">
        <f t="shared" si="74"/>
        <v>0</v>
      </c>
      <c r="L969" s="269">
        <f t="shared" si="75"/>
        <v>0</v>
      </c>
      <c r="M969" s="269">
        <f t="shared" si="76"/>
        <v>0</v>
      </c>
      <c r="N969" s="276">
        <f t="shared" si="77"/>
        <v>0</v>
      </c>
      <c r="O969" s="270">
        <f t="shared" si="73"/>
        <v>0</v>
      </c>
    </row>
    <row r="970" spans="11:15" x14ac:dyDescent="0.25">
      <c r="K970" s="276">
        <f t="shared" si="74"/>
        <v>0</v>
      </c>
      <c r="L970" s="269">
        <f t="shared" si="75"/>
        <v>0</v>
      </c>
      <c r="M970" s="269">
        <f t="shared" si="76"/>
        <v>0</v>
      </c>
      <c r="N970" s="276">
        <f t="shared" si="77"/>
        <v>0</v>
      </c>
      <c r="O970" s="270">
        <f t="shared" si="73"/>
        <v>0</v>
      </c>
    </row>
    <row r="971" spans="11:15" x14ac:dyDescent="0.25">
      <c r="K971" s="276">
        <f t="shared" si="74"/>
        <v>0</v>
      </c>
      <c r="L971" s="269">
        <f t="shared" si="75"/>
        <v>0</v>
      </c>
      <c r="M971" s="269">
        <f t="shared" si="76"/>
        <v>0</v>
      </c>
      <c r="N971" s="276">
        <f t="shared" si="77"/>
        <v>0</v>
      </c>
      <c r="O971" s="270">
        <f t="shared" si="73"/>
        <v>0</v>
      </c>
    </row>
    <row r="972" spans="11:15" x14ac:dyDescent="0.25">
      <c r="K972" s="276">
        <f t="shared" si="74"/>
        <v>0</v>
      </c>
      <c r="L972" s="269">
        <f t="shared" si="75"/>
        <v>0</v>
      </c>
      <c r="M972" s="269">
        <f t="shared" si="76"/>
        <v>0</v>
      </c>
      <c r="N972" s="276">
        <f t="shared" si="77"/>
        <v>0</v>
      </c>
      <c r="O972" s="270">
        <f t="shared" si="73"/>
        <v>0</v>
      </c>
    </row>
    <row r="973" spans="11:15" x14ac:dyDescent="0.25">
      <c r="K973" s="276">
        <f t="shared" si="74"/>
        <v>0</v>
      </c>
      <c r="L973" s="269">
        <f t="shared" si="75"/>
        <v>0</v>
      </c>
      <c r="M973" s="269">
        <f t="shared" si="76"/>
        <v>0</v>
      </c>
      <c r="N973" s="276">
        <f t="shared" si="77"/>
        <v>0</v>
      </c>
      <c r="O973" s="270">
        <f t="shared" si="73"/>
        <v>0</v>
      </c>
    </row>
    <row r="974" spans="11:15" x14ac:dyDescent="0.25">
      <c r="K974" s="276">
        <f t="shared" si="74"/>
        <v>0</v>
      </c>
      <c r="L974" s="269">
        <f t="shared" si="75"/>
        <v>0</v>
      </c>
      <c r="M974" s="269">
        <f t="shared" si="76"/>
        <v>0</v>
      </c>
      <c r="N974" s="276">
        <f t="shared" si="77"/>
        <v>0</v>
      </c>
      <c r="O974" s="270">
        <f t="shared" ref="O974:O1037" si="78">SUM(F974:I974)</f>
        <v>0</v>
      </c>
    </row>
    <row r="975" spans="11:15" x14ac:dyDescent="0.25">
      <c r="K975" s="276">
        <f t="shared" si="74"/>
        <v>0</v>
      </c>
      <c r="L975" s="269">
        <f t="shared" si="75"/>
        <v>0</v>
      </c>
      <c r="M975" s="269">
        <f t="shared" si="76"/>
        <v>0</v>
      </c>
      <c r="N975" s="276">
        <f t="shared" si="77"/>
        <v>0</v>
      </c>
      <c r="O975" s="270">
        <f t="shared" si="78"/>
        <v>0</v>
      </c>
    </row>
    <row r="976" spans="11:15" x14ac:dyDescent="0.25">
      <c r="K976" s="276">
        <f t="shared" ref="K976:K1039" si="79">J976-C976</f>
        <v>0</v>
      </c>
      <c r="L976" s="269">
        <f t="shared" ref="L976:L1039" si="80">A976</f>
        <v>0</v>
      </c>
      <c r="M976" s="269">
        <f t="shared" ref="M976:M1039" si="81">B976</f>
        <v>0</v>
      </c>
      <c r="N976" s="276">
        <f t="shared" ref="N976:N1039" si="82">J976</f>
        <v>0</v>
      </c>
      <c r="O976" s="270">
        <f t="shared" si="78"/>
        <v>0</v>
      </c>
    </row>
    <row r="977" spans="11:15" x14ac:dyDescent="0.25">
      <c r="K977" s="276">
        <f t="shared" si="79"/>
        <v>0</v>
      </c>
      <c r="L977" s="269">
        <f t="shared" si="80"/>
        <v>0</v>
      </c>
      <c r="M977" s="269">
        <f t="shared" si="81"/>
        <v>0</v>
      </c>
      <c r="N977" s="276">
        <f t="shared" si="82"/>
        <v>0</v>
      </c>
      <c r="O977" s="270">
        <f t="shared" si="78"/>
        <v>0</v>
      </c>
    </row>
    <row r="978" spans="11:15" x14ac:dyDescent="0.25">
      <c r="K978" s="276">
        <f t="shared" si="79"/>
        <v>0</v>
      </c>
      <c r="L978" s="269">
        <f t="shared" si="80"/>
        <v>0</v>
      </c>
      <c r="M978" s="269">
        <f t="shared" si="81"/>
        <v>0</v>
      </c>
      <c r="N978" s="276">
        <f t="shared" si="82"/>
        <v>0</v>
      </c>
      <c r="O978" s="270">
        <f t="shared" si="78"/>
        <v>0</v>
      </c>
    </row>
    <row r="979" spans="11:15" x14ac:dyDescent="0.25">
      <c r="K979" s="276">
        <f t="shared" si="79"/>
        <v>0</v>
      </c>
      <c r="L979" s="269">
        <f t="shared" si="80"/>
        <v>0</v>
      </c>
      <c r="M979" s="269">
        <f t="shared" si="81"/>
        <v>0</v>
      </c>
      <c r="N979" s="276">
        <f t="shared" si="82"/>
        <v>0</v>
      </c>
      <c r="O979" s="270">
        <f t="shared" si="78"/>
        <v>0</v>
      </c>
    </row>
    <row r="980" spans="11:15" x14ac:dyDescent="0.25">
      <c r="K980" s="276">
        <f t="shared" si="79"/>
        <v>0</v>
      </c>
      <c r="L980" s="269">
        <f t="shared" si="80"/>
        <v>0</v>
      </c>
      <c r="M980" s="269">
        <f t="shared" si="81"/>
        <v>0</v>
      </c>
      <c r="N980" s="276">
        <f t="shared" si="82"/>
        <v>0</v>
      </c>
      <c r="O980" s="270">
        <f t="shared" si="78"/>
        <v>0</v>
      </c>
    </row>
    <row r="981" spans="11:15" x14ac:dyDescent="0.25">
      <c r="K981" s="276">
        <f t="shared" si="79"/>
        <v>0</v>
      </c>
      <c r="L981" s="269">
        <f t="shared" si="80"/>
        <v>0</v>
      </c>
      <c r="M981" s="269">
        <f t="shared" si="81"/>
        <v>0</v>
      </c>
      <c r="N981" s="276">
        <f t="shared" si="82"/>
        <v>0</v>
      </c>
      <c r="O981" s="270">
        <f t="shared" si="78"/>
        <v>0</v>
      </c>
    </row>
    <row r="982" spans="11:15" x14ac:dyDescent="0.25">
      <c r="K982" s="276">
        <f t="shared" si="79"/>
        <v>0</v>
      </c>
      <c r="L982" s="269">
        <f t="shared" si="80"/>
        <v>0</v>
      </c>
      <c r="M982" s="269">
        <f t="shared" si="81"/>
        <v>0</v>
      </c>
      <c r="N982" s="276">
        <f t="shared" si="82"/>
        <v>0</v>
      </c>
      <c r="O982" s="270">
        <f t="shared" si="78"/>
        <v>0</v>
      </c>
    </row>
    <row r="983" spans="11:15" x14ac:dyDescent="0.25">
      <c r="K983" s="276">
        <f t="shared" si="79"/>
        <v>0</v>
      </c>
      <c r="L983" s="269">
        <f t="shared" si="80"/>
        <v>0</v>
      </c>
      <c r="M983" s="269">
        <f t="shared" si="81"/>
        <v>0</v>
      </c>
      <c r="N983" s="276">
        <f t="shared" si="82"/>
        <v>0</v>
      </c>
      <c r="O983" s="270">
        <f t="shared" si="78"/>
        <v>0</v>
      </c>
    </row>
    <row r="984" spans="11:15" x14ac:dyDescent="0.25">
      <c r="K984" s="276">
        <f t="shared" si="79"/>
        <v>0</v>
      </c>
      <c r="L984" s="269">
        <f t="shared" si="80"/>
        <v>0</v>
      </c>
      <c r="M984" s="269">
        <f t="shared" si="81"/>
        <v>0</v>
      </c>
      <c r="N984" s="276">
        <f t="shared" si="82"/>
        <v>0</v>
      </c>
      <c r="O984" s="270">
        <f t="shared" si="78"/>
        <v>0</v>
      </c>
    </row>
    <row r="985" spans="11:15" x14ac:dyDescent="0.25">
      <c r="K985" s="276">
        <f t="shared" si="79"/>
        <v>0</v>
      </c>
      <c r="L985" s="269">
        <f t="shared" si="80"/>
        <v>0</v>
      </c>
      <c r="M985" s="269">
        <f t="shared" si="81"/>
        <v>0</v>
      </c>
      <c r="N985" s="276">
        <f t="shared" si="82"/>
        <v>0</v>
      </c>
      <c r="O985" s="270">
        <f t="shared" si="78"/>
        <v>0</v>
      </c>
    </row>
    <row r="986" spans="11:15" x14ac:dyDescent="0.25">
      <c r="K986" s="276">
        <f t="shared" si="79"/>
        <v>0</v>
      </c>
      <c r="L986" s="269">
        <f t="shared" si="80"/>
        <v>0</v>
      </c>
      <c r="M986" s="269">
        <f t="shared" si="81"/>
        <v>0</v>
      </c>
      <c r="N986" s="276">
        <f t="shared" si="82"/>
        <v>0</v>
      </c>
      <c r="O986" s="270">
        <f t="shared" si="78"/>
        <v>0</v>
      </c>
    </row>
    <row r="987" spans="11:15" x14ac:dyDescent="0.25">
      <c r="K987" s="276">
        <f t="shared" si="79"/>
        <v>0</v>
      </c>
      <c r="L987" s="269">
        <f t="shared" si="80"/>
        <v>0</v>
      </c>
      <c r="M987" s="269">
        <f t="shared" si="81"/>
        <v>0</v>
      </c>
      <c r="N987" s="276">
        <f t="shared" si="82"/>
        <v>0</v>
      </c>
      <c r="O987" s="270">
        <f t="shared" si="78"/>
        <v>0</v>
      </c>
    </row>
    <row r="988" spans="11:15" x14ac:dyDescent="0.25">
      <c r="K988" s="276">
        <f t="shared" si="79"/>
        <v>0</v>
      </c>
      <c r="L988" s="269">
        <f t="shared" si="80"/>
        <v>0</v>
      </c>
      <c r="M988" s="269">
        <f t="shared" si="81"/>
        <v>0</v>
      </c>
      <c r="N988" s="276">
        <f t="shared" si="82"/>
        <v>0</v>
      </c>
      <c r="O988" s="270">
        <f t="shared" si="78"/>
        <v>0</v>
      </c>
    </row>
    <row r="989" spans="11:15" x14ac:dyDescent="0.25">
      <c r="K989" s="276">
        <f t="shared" si="79"/>
        <v>0</v>
      </c>
      <c r="L989" s="269">
        <f t="shared" si="80"/>
        <v>0</v>
      </c>
      <c r="M989" s="269">
        <f t="shared" si="81"/>
        <v>0</v>
      </c>
      <c r="N989" s="276">
        <f t="shared" si="82"/>
        <v>0</v>
      </c>
      <c r="O989" s="270">
        <f t="shared" si="78"/>
        <v>0</v>
      </c>
    </row>
    <row r="990" spans="11:15" x14ac:dyDescent="0.25">
      <c r="K990" s="276">
        <f t="shared" si="79"/>
        <v>0</v>
      </c>
      <c r="L990" s="269">
        <f t="shared" si="80"/>
        <v>0</v>
      </c>
      <c r="M990" s="269">
        <f t="shared" si="81"/>
        <v>0</v>
      </c>
      <c r="N990" s="276">
        <f t="shared" si="82"/>
        <v>0</v>
      </c>
      <c r="O990" s="270">
        <f t="shared" si="78"/>
        <v>0</v>
      </c>
    </row>
    <row r="991" spans="11:15" x14ac:dyDescent="0.25">
      <c r="K991" s="276">
        <f t="shared" si="79"/>
        <v>0</v>
      </c>
      <c r="L991" s="269">
        <f t="shared" si="80"/>
        <v>0</v>
      </c>
      <c r="M991" s="269">
        <f t="shared" si="81"/>
        <v>0</v>
      </c>
      <c r="N991" s="276">
        <f t="shared" si="82"/>
        <v>0</v>
      </c>
      <c r="O991" s="270">
        <f t="shared" si="78"/>
        <v>0</v>
      </c>
    </row>
    <row r="992" spans="11:15" x14ac:dyDescent="0.25">
      <c r="K992" s="276">
        <f t="shared" si="79"/>
        <v>0</v>
      </c>
      <c r="L992" s="269">
        <f t="shared" si="80"/>
        <v>0</v>
      </c>
      <c r="M992" s="269">
        <f t="shared" si="81"/>
        <v>0</v>
      </c>
      <c r="N992" s="276">
        <f t="shared" si="82"/>
        <v>0</v>
      </c>
      <c r="O992" s="270">
        <f t="shared" si="78"/>
        <v>0</v>
      </c>
    </row>
    <row r="993" spans="11:15" x14ac:dyDescent="0.25">
      <c r="K993" s="276">
        <f t="shared" si="79"/>
        <v>0</v>
      </c>
      <c r="L993" s="269">
        <f t="shared" si="80"/>
        <v>0</v>
      </c>
      <c r="M993" s="269">
        <f t="shared" si="81"/>
        <v>0</v>
      </c>
      <c r="N993" s="276">
        <f t="shared" si="82"/>
        <v>0</v>
      </c>
      <c r="O993" s="270">
        <f t="shared" si="78"/>
        <v>0</v>
      </c>
    </row>
    <row r="994" spans="11:15" x14ac:dyDescent="0.25">
      <c r="K994" s="276">
        <f t="shared" si="79"/>
        <v>0</v>
      </c>
      <c r="L994" s="269">
        <f t="shared" si="80"/>
        <v>0</v>
      </c>
      <c r="M994" s="269">
        <f t="shared" si="81"/>
        <v>0</v>
      </c>
      <c r="N994" s="276">
        <f t="shared" si="82"/>
        <v>0</v>
      </c>
      <c r="O994" s="270">
        <f t="shared" si="78"/>
        <v>0</v>
      </c>
    </row>
    <row r="995" spans="11:15" x14ac:dyDescent="0.25">
      <c r="K995" s="276">
        <f t="shared" si="79"/>
        <v>0</v>
      </c>
      <c r="L995" s="269">
        <f t="shared" si="80"/>
        <v>0</v>
      </c>
      <c r="M995" s="269">
        <f t="shared" si="81"/>
        <v>0</v>
      </c>
      <c r="N995" s="276">
        <f t="shared" si="82"/>
        <v>0</v>
      </c>
      <c r="O995" s="270">
        <f t="shared" si="78"/>
        <v>0</v>
      </c>
    </row>
    <row r="996" spans="11:15" x14ac:dyDescent="0.25">
      <c r="K996" s="276">
        <f t="shared" si="79"/>
        <v>0</v>
      </c>
      <c r="L996" s="269">
        <f t="shared" si="80"/>
        <v>0</v>
      </c>
      <c r="M996" s="269">
        <f t="shared" si="81"/>
        <v>0</v>
      </c>
      <c r="N996" s="276">
        <f t="shared" si="82"/>
        <v>0</v>
      </c>
      <c r="O996" s="270">
        <f t="shared" si="78"/>
        <v>0</v>
      </c>
    </row>
    <row r="997" spans="11:15" x14ac:dyDescent="0.25">
      <c r="K997" s="276">
        <f t="shared" si="79"/>
        <v>0</v>
      </c>
      <c r="L997" s="269">
        <f t="shared" si="80"/>
        <v>0</v>
      </c>
      <c r="M997" s="269">
        <f t="shared" si="81"/>
        <v>0</v>
      </c>
      <c r="N997" s="276">
        <f t="shared" si="82"/>
        <v>0</v>
      </c>
      <c r="O997" s="270">
        <f t="shared" si="78"/>
        <v>0</v>
      </c>
    </row>
    <row r="998" spans="11:15" x14ac:dyDescent="0.25">
      <c r="K998" s="276">
        <f t="shared" si="79"/>
        <v>0</v>
      </c>
      <c r="L998" s="269">
        <f t="shared" si="80"/>
        <v>0</v>
      </c>
      <c r="M998" s="269">
        <f t="shared" si="81"/>
        <v>0</v>
      </c>
      <c r="N998" s="276">
        <f t="shared" si="82"/>
        <v>0</v>
      </c>
      <c r="O998" s="270">
        <f t="shared" si="78"/>
        <v>0</v>
      </c>
    </row>
    <row r="999" spans="11:15" x14ac:dyDescent="0.25">
      <c r="K999" s="276">
        <f t="shared" si="79"/>
        <v>0</v>
      </c>
      <c r="L999" s="269">
        <f t="shared" si="80"/>
        <v>0</v>
      </c>
      <c r="M999" s="269">
        <f t="shared" si="81"/>
        <v>0</v>
      </c>
      <c r="N999" s="276">
        <f t="shared" si="82"/>
        <v>0</v>
      </c>
      <c r="O999" s="270">
        <f t="shared" si="78"/>
        <v>0</v>
      </c>
    </row>
    <row r="1000" spans="11:15" x14ac:dyDescent="0.25">
      <c r="K1000" s="276">
        <f t="shared" si="79"/>
        <v>0</v>
      </c>
      <c r="L1000" s="269">
        <f t="shared" si="80"/>
        <v>0</v>
      </c>
      <c r="M1000" s="269">
        <f t="shared" si="81"/>
        <v>0</v>
      </c>
      <c r="N1000" s="276">
        <f t="shared" si="82"/>
        <v>0</v>
      </c>
      <c r="O1000" s="270">
        <f t="shared" si="78"/>
        <v>0</v>
      </c>
    </row>
    <row r="1001" spans="11:15" x14ac:dyDescent="0.25">
      <c r="K1001" s="276">
        <f t="shared" si="79"/>
        <v>0</v>
      </c>
      <c r="L1001" s="269">
        <f t="shared" si="80"/>
        <v>0</v>
      </c>
      <c r="M1001" s="269">
        <f t="shared" si="81"/>
        <v>0</v>
      </c>
      <c r="N1001" s="276">
        <f t="shared" si="82"/>
        <v>0</v>
      </c>
      <c r="O1001" s="270">
        <f t="shared" si="78"/>
        <v>0</v>
      </c>
    </row>
    <row r="1002" spans="11:15" x14ac:dyDescent="0.25">
      <c r="K1002" s="276">
        <f t="shared" si="79"/>
        <v>0</v>
      </c>
      <c r="L1002" s="269">
        <f t="shared" si="80"/>
        <v>0</v>
      </c>
      <c r="M1002" s="269">
        <f t="shared" si="81"/>
        <v>0</v>
      </c>
      <c r="N1002" s="276">
        <f t="shared" si="82"/>
        <v>0</v>
      </c>
      <c r="O1002" s="270">
        <f t="shared" si="78"/>
        <v>0</v>
      </c>
    </row>
    <row r="1003" spans="11:15" x14ac:dyDescent="0.25">
      <c r="K1003" s="276">
        <f t="shared" si="79"/>
        <v>0</v>
      </c>
      <c r="L1003" s="269">
        <f t="shared" si="80"/>
        <v>0</v>
      </c>
      <c r="M1003" s="269">
        <f t="shared" si="81"/>
        <v>0</v>
      </c>
      <c r="N1003" s="276">
        <f t="shared" si="82"/>
        <v>0</v>
      </c>
      <c r="O1003" s="270">
        <f t="shared" si="78"/>
        <v>0</v>
      </c>
    </row>
    <row r="1004" spans="11:15" x14ac:dyDescent="0.25">
      <c r="K1004" s="276">
        <f t="shared" si="79"/>
        <v>0</v>
      </c>
      <c r="L1004" s="269">
        <f t="shared" si="80"/>
        <v>0</v>
      </c>
      <c r="M1004" s="269">
        <f t="shared" si="81"/>
        <v>0</v>
      </c>
      <c r="N1004" s="276">
        <f t="shared" si="82"/>
        <v>0</v>
      </c>
      <c r="O1004" s="270">
        <f t="shared" si="78"/>
        <v>0</v>
      </c>
    </row>
    <row r="1005" spans="11:15" x14ac:dyDescent="0.25">
      <c r="K1005" s="276">
        <f t="shared" si="79"/>
        <v>0</v>
      </c>
      <c r="L1005" s="269">
        <f t="shared" si="80"/>
        <v>0</v>
      </c>
      <c r="M1005" s="269">
        <f t="shared" si="81"/>
        <v>0</v>
      </c>
      <c r="N1005" s="276">
        <f t="shared" si="82"/>
        <v>0</v>
      </c>
      <c r="O1005" s="270">
        <f t="shared" si="78"/>
        <v>0</v>
      </c>
    </row>
    <row r="1006" spans="11:15" x14ac:dyDescent="0.25">
      <c r="K1006" s="276">
        <f t="shared" si="79"/>
        <v>0</v>
      </c>
      <c r="L1006" s="269">
        <f t="shared" si="80"/>
        <v>0</v>
      </c>
      <c r="M1006" s="269">
        <f t="shared" si="81"/>
        <v>0</v>
      </c>
      <c r="N1006" s="276">
        <f t="shared" si="82"/>
        <v>0</v>
      </c>
      <c r="O1006" s="270">
        <f t="shared" si="78"/>
        <v>0</v>
      </c>
    </row>
    <row r="1007" spans="11:15" x14ac:dyDescent="0.25">
      <c r="K1007" s="276">
        <f t="shared" si="79"/>
        <v>0</v>
      </c>
      <c r="L1007" s="269">
        <f t="shared" si="80"/>
        <v>0</v>
      </c>
      <c r="M1007" s="269">
        <f t="shared" si="81"/>
        <v>0</v>
      </c>
      <c r="N1007" s="276">
        <f t="shared" si="82"/>
        <v>0</v>
      </c>
      <c r="O1007" s="270">
        <f t="shared" si="78"/>
        <v>0</v>
      </c>
    </row>
    <row r="1008" spans="11:15" x14ac:dyDescent="0.25">
      <c r="K1008" s="276">
        <f t="shared" si="79"/>
        <v>0</v>
      </c>
      <c r="L1008" s="269">
        <f t="shared" si="80"/>
        <v>0</v>
      </c>
      <c r="M1008" s="269">
        <f t="shared" si="81"/>
        <v>0</v>
      </c>
      <c r="N1008" s="276">
        <f t="shared" si="82"/>
        <v>0</v>
      </c>
      <c r="O1008" s="270">
        <f t="shared" si="78"/>
        <v>0</v>
      </c>
    </row>
    <row r="1009" spans="11:15" x14ac:dyDescent="0.25">
      <c r="K1009" s="276">
        <f t="shared" si="79"/>
        <v>0</v>
      </c>
      <c r="L1009" s="269">
        <f t="shared" si="80"/>
        <v>0</v>
      </c>
      <c r="M1009" s="269">
        <f t="shared" si="81"/>
        <v>0</v>
      </c>
      <c r="N1009" s="276">
        <f t="shared" si="82"/>
        <v>0</v>
      </c>
      <c r="O1009" s="270">
        <f t="shared" si="78"/>
        <v>0</v>
      </c>
    </row>
    <row r="1010" spans="11:15" x14ac:dyDescent="0.25">
      <c r="K1010" s="276">
        <f t="shared" si="79"/>
        <v>0</v>
      </c>
      <c r="L1010" s="269">
        <f t="shared" si="80"/>
        <v>0</v>
      </c>
      <c r="M1010" s="269">
        <f t="shared" si="81"/>
        <v>0</v>
      </c>
      <c r="N1010" s="276">
        <f t="shared" si="82"/>
        <v>0</v>
      </c>
      <c r="O1010" s="270">
        <f t="shared" si="78"/>
        <v>0</v>
      </c>
    </row>
    <row r="1011" spans="11:15" x14ac:dyDescent="0.25">
      <c r="K1011" s="276">
        <f t="shared" si="79"/>
        <v>0</v>
      </c>
      <c r="L1011" s="269">
        <f t="shared" si="80"/>
        <v>0</v>
      </c>
      <c r="M1011" s="269">
        <f t="shared" si="81"/>
        <v>0</v>
      </c>
      <c r="N1011" s="276">
        <f t="shared" si="82"/>
        <v>0</v>
      </c>
      <c r="O1011" s="270">
        <f t="shared" si="78"/>
        <v>0</v>
      </c>
    </row>
    <row r="1012" spans="11:15" x14ac:dyDescent="0.25">
      <c r="K1012" s="276">
        <f t="shared" si="79"/>
        <v>0</v>
      </c>
      <c r="L1012" s="269">
        <f t="shared" si="80"/>
        <v>0</v>
      </c>
      <c r="M1012" s="269">
        <f t="shared" si="81"/>
        <v>0</v>
      </c>
      <c r="N1012" s="276">
        <f t="shared" si="82"/>
        <v>0</v>
      </c>
      <c r="O1012" s="270">
        <f t="shared" si="78"/>
        <v>0</v>
      </c>
    </row>
    <row r="1013" spans="11:15" x14ac:dyDescent="0.25">
      <c r="K1013" s="276">
        <f t="shared" si="79"/>
        <v>0</v>
      </c>
      <c r="L1013" s="269">
        <f t="shared" si="80"/>
        <v>0</v>
      </c>
      <c r="M1013" s="269">
        <f t="shared" si="81"/>
        <v>0</v>
      </c>
      <c r="N1013" s="276">
        <f t="shared" si="82"/>
        <v>0</v>
      </c>
      <c r="O1013" s="270">
        <f t="shared" si="78"/>
        <v>0</v>
      </c>
    </row>
    <row r="1014" spans="11:15" x14ac:dyDescent="0.25">
      <c r="K1014" s="276">
        <f t="shared" si="79"/>
        <v>0</v>
      </c>
      <c r="L1014" s="269">
        <f t="shared" si="80"/>
        <v>0</v>
      </c>
      <c r="M1014" s="269">
        <f t="shared" si="81"/>
        <v>0</v>
      </c>
      <c r="N1014" s="276">
        <f t="shared" si="82"/>
        <v>0</v>
      </c>
      <c r="O1014" s="270">
        <f t="shared" si="78"/>
        <v>0</v>
      </c>
    </row>
    <row r="1015" spans="11:15" x14ac:dyDescent="0.25">
      <c r="K1015" s="276">
        <f t="shared" si="79"/>
        <v>0</v>
      </c>
      <c r="L1015" s="269">
        <f t="shared" si="80"/>
        <v>0</v>
      </c>
      <c r="M1015" s="269">
        <f t="shared" si="81"/>
        <v>0</v>
      </c>
      <c r="N1015" s="276">
        <f t="shared" si="82"/>
        <v>0</v>
      </c>
      <c r="O1015" s="270">
        <f t="shared" si="78"/>
        <v>0</v>
      </c>
    </row>
    <row r="1016" spans="11:15" x14ac:dyDescent="0.25">
      <c r="K1016" s="276">
        <f t="shared" si="79"/>
        <v>0</v>
      </c>
      <c r="L1016" s="269">
        <f t="shared" si="80"/>
        <v>0</v>
      </c>
      <c r="M1016" s="269">
        <f t="shared" si="81"/>
        <v>0</v>
      </c>
      <c r="N1016" s="276">
        <f t="shared" si="82"/>
        <v>0</v>
      </c>
      <c r="O1016" s="270">
        <f t="shared" si="78"/>
        <v>0</v>
      </c>
    </row>
    <row r="1017" spans="11:15" x14ac:dyDescent="0.25">
      <c r="K1017" s="276">
        <f t="shared" si="79"/>
        <v>0</v>
      </c>
      <c r="L1017" s="269">
        <f t="shared" si="80"/>
        <v>0</v>
      </c>
      <c r="M1017" s="269">
        <f t="shared" si="81"/>
        <v>0</v>
      </c>
      <c r="N1017" s="276">
        <f t="shared" si="82"/>
        <v>0</v>
      </c>
      <c r="O1017" s="270">
        <f t="shared" si="78"/>
        <v>0</v>
      </c>
    </row>
    <row r="1018" spans="11:15" x14ac:dyDescent="0.25">
      <c r="K1018" s="276">
        <f t="shared" si="79"/>
        <v>0</v>
      </c>
      <c r="L1018" s="269">
        <f t="shared" si="80"/>
        <v>0</v>
      </c>
      <c r="M1018" s="269">
        <f t="shared" si="81"/>
        <v>0</v>
      </c>
      <c r="N1018" s="276">
        <f t="shared" si="82"/>
        <v>0</v>
      </c>
      <c r="O1018" s="270">
        <f t="shared" si="78"/>
        <v>0</v>
      </c>
    </row>
    <row r="1019" spans="11:15" x14ac:dyDescent="0.25">
      <c r="K1019" s="276">
        <f t="shared" si="79"/>
        <v>0</v>
      </c>
      <c r="L1019" s="269">
        <f t="shared" si="80"/>
        <v>0</v>
      </c>
      <c r="M1019" s="269">
        <f t="shared" si="81"/>
        <v>0</v>
      </c>
      <c r="N1019" s="276">
        <f t="shared" si="82"/>
        <v>0</v>
      </c>
      <c r="O1019" s="270">
        <f t="shared" si="78"/>
        <v>0</v>
      </c>
    </row>
    <row r="1020" spans="11:15" x14ac:dyDescent="0.25">
      <c r="K1020" s="276">
        <f t="shared" si="79"/>
        <v>0</v>
      </c>
      <c r="L1020" s="269">
        <f t="shared" si="80"/>
        <v>0</v>
      </c>
      <c r="M1020" s="269">
        <f t="shared" si="81"/>
        <v>0</v>
      </c>
      <c r="N1020" s="276">
        <f t="shared" si="82"/>
        <v>0</v>
      </c>
      <c r="O1020" s="270">
        <f t="shared" si="78"/>
        <v>0</v>
      </c>
    </row>
    <row r="1021" spans="11:15" x14ac:dyDescent="0.25">
      <c r="K1021" s="276">
        <f t="shared" si="79"/>
        <v>0</v>
      </c>
      <c r="L1021" s="269">
        <f t="shared" si="80"/>
        <v>0</v>
      </c>
      <c r="M1021" s="269">
        <f t="shared" si="81"/>
        <v>0</v>
      </c>
      <c r="N1021" s="276">
        <f t="shared" si="82"/>
        <v>0</v>
      </c>
      <c r="O1021" s="270">
        <f t="shared" si="78"/>
        <v>0</v>
      </c>
    </row>
    <row r="1022" spans="11:15" x14ac:dyDescent="0.25">
      <c r="K1022" s="276">
        <f t="shared" si="79"/>
        <v>0</v>
      </c>
      <c r="L1022" s="269">
        <f t="shared" si="80"/>
        <v>0</v>
      </c>
      <c r="M1022" s="269">
        <f t="shared" si="81"/>
        <v>0</v>
      </c>
      <c r="N1022" s="276">
        <f t="shared" si="82"/>
        <v>0</v>
      </c>
      <c r="O1022" s="270">
        <f t="shared" si="78"/>
        <v>0</v>
      </c>
    </row>
    <row r="1023" spans="11:15" x14ac:dyDescent="0.25">
      <c r="K1023" s="276">
        <f t="shared" si="79"/>
        <v>0</v>
      </c>
      <c r="L1023" s="269">
        <f t="shared" si="80"/>
        <v>0</v>
      </c>
      <c r="M1023" s="269">
        <f t="shared" si="81"/>
        <v>0</v>
      </c>
      <c r="N1023" s="276">
        <f t="shared" si="82"/>
        <v>0</v>
      </c>
      <c r="O1023" s="270">
        <f t="shared" si="78"/>
        <v>0</v>
      </c>
    </row>
    <row r="1024" spans="11:15" x14ac:dyDescent="0.25">
      <c r="K1024" s="276">
        <f t="shared" si="79"/>
        <v>0</v>
      </c>
      <c r="L1024" s="269">
        <f t="shared" si="80"/>
        <v>0</v>
      </c>
      <c r="M1024" s="269">
        <f t="shared" si="81"/>
        <v>0</v>
      </c>
      <c r="N1024" s="276">
        <f t="shared" si="82"/>
        <v>0</v>
      </c>
      <c r="O1024" s="270">
        <f t="shared" si="78"/>
        <v>0</v>
      </c>
    </row>
    <row r="1025" spans="11:15" x14ac:dyDescent="0.25">
      <c r="K1025" s="276">
        <f t="shared" si="79"/>
        <v>0</v>
      </c>
      <c r="L1025" s="269">
        <f t="shared" si="80"/>
        <v>0</v>
      </c>
      <c r="M1025" s="269">
        <f t="shared" si="81"/>
        <v>0</v>
      </c>
      <c r="N1025" s="276">
        <f t="shared" si="82"/>
        <v>0</v>
      </c>
      <c r="O1025" s="270">
        <f t="shared" si="78"/>
        <v>0</v>
      </c>
    </row>
    <row r="1026" spans="11:15" x14ac:dyDescent="0.25">
      <c r="K1026" s="276">
        <f t="shared" si="79"/>
        <v>0</v>
      </c>
      <c r="L1026" s="269">
        <f t="shared" si="80"/>
        <v>0</v>
      </c>
      <c r="M1026" s="269">
        <f t="shared" si="81"/>
        <v>0</v>
      </c>
      <c r="N1026" s="276">
        <f t="shared" si="82"/>
        <v>0</v>
      </c>
      <c r="O1026" s="270">
        <f t="shared" si="78"/>
        <v>0</v>
      </c>
    </row>
    <row r="1027" spans="11:15" x14ac:dyDescent="0.25">
      <c r="K1027" s="276">
        <f t="shared" si="79"/>
        <v>0</v>
      </c>
      <c r="L1027" s="269">
        <f t="shared" si="80"/>
        <v>0</v>
      </c>
      <c r="M1027" s="269">
        <f t="shared" si="81"/>
        <v>0</v>
      </c>
      <c r="N1027" s="276">
        <f t="shared" si="82"/>
        <v>0</v>
      </c>
      <c r="O1027" s="270">
        <f t="shared" si="78"/>
        <v>0</v>
      </c>
    </row>
    <row r="1028" spans="11:15" x14ac:dyDescent="0.25">
      <c r="K1028" s="276">
        <f t="shared" si="79"/>
        <v>0</v>
      </c>
      <c r="L1028" s="269">
        <f t="shared" si="80"/>
        <v>0</v>
      </c>
      <c r="M1028" s="269">
        <f t="shared" si="81"/>
        <v>0</v>
      </c>
      <c r="N1028" s="276">
        <f t="shared" si="82"/>
        <v>0</v>
      </c>
      <c r="O1028" s="270">
        <f t="shared" si="78"/>
        <v>0</v>
      </c>
    </row>
    <row r="1029" spans="11:15" x14ac:dyDescent="0.25">
      <c r="K1029" s="276">
        <f t="shared" si="79"/>
        <v>0</v>
      </c>
      <c r="L1029" s="269">
        <f t="shared" si="80"/>
        <v>0</v>
      </c>
      <c r="M1029" s="269">
        <f t="shared" si="81"/>
        <v>0</v>
      </c>
      <c r="N1029" s="276">
        <f t="shared" si="82"/>
        <v>0</v>
      </c>
      <c r="O1029" s="270">
        <f t="shared" si="78"/>
        <v>0</v>
      </c>
    </row>
    <row r="1030" spans="11:15" x14ac:dyDescent="0.25">
      <c r="K1030" s="276">
        <f t="shared" si="79"/>
        <v>0</v>
      </c>
      <c r="L1030" s="269">
        <f t="shared" si="80"/>
        <v>0</v>
      </c>
      <c r="M1030" s="269">
        <f t="shared" si="81"/>
        <v>0</v>
      </c>
      <c r="N1030" s="276">
        <f t="shared" si="82"/>
        <v>0</v>
      </c>
      <c r="O1030" s="270">
        <f t="shared" si="78"/>
        <v>0</v>
      </c>
    </row>
    <row r="1031" spans="11:15" x14ac:dyDescent="0.25">
      <c r="K1031" s="276">
        <f t="shared" si="79"/>
        <v>0</v>
      </c>
      <c r="L1031" s="269">
        <f t="shared" si="80"/>
        <v>0</v>
      </c>
      <c r="M1031" s="269">
        <f t="shared" si="81"/>
        <v>0</v>
      </c>
      <c r="N1031" s="276">
        <f t="shared" si="82"/>
        <v>0</v>
      </c>
      <c r="O1031" s="270">
        <f t="shared" si="78"/>
        <v>0</v>
      </c>
    </row>
    <row r="1032" spans="11:15" x14ac:dyDescent="0.25">
      <c r="K1032" s="276">
        <f t="shared" si="79"/>
        <v>0</v>
      </c>
      <c r="L1032" s="269">
        <f t="shared" si="80"/>
        <v>0</v>
      </c>
      <c r="M1032" s="269">
        <f t="shared" si="81"/>
        <v>0</v>
      </c>
      <c r="N1032" s="276">
        <f t="shared" si="82"/>
        <v>0</v>
      </c>
      <c r="O1032" s="270">
        <f t="shared" si="78"/>
        <v>0</v>
      </c>
    </row>
    <row r="1033" spans="11:15" x14ac:dyDescent="0.25">
      <c r="K1033" s="276">
        <f t="shared" si="79"/>
        <v>0</v>
      </c>
      <c r="L1033" s="269">
        <f t="shared" si="80"/>
        <v>0</v>
      </c>
      <c r="M1033" s="269">
        <f t="shared" si="81"/>
        <v>0</v>
      </c>
      <c r="N1033" s="276">
        <f t="shared" si="82"/>
        <v>0</v>
      </c>
      <c r="O1033" s="270">
        <f t="shared" si="78"/>
        <v>0</v>
      </c>
    </row>
    <row r="1034" spans="11:15" x14ac:dyDescent="0.25">
      <c r="K1034" s="276">
        <f t="shared" si="79"/>
        <v>0</v>
      </c>
      <c r="L1034" s="269">
        <f t="shared" si="80"/>
        <v>0</v>
      </c>
      <c r="M1034" s="269">
        <f t="shared" si="81"/>
        <v>0</v>
      </c>
      <c r="N1034" s="276">
        <f t="shared" si="82"/>
        <v>0</v>
      </c>
      <c r="O1034" s="270">
        <f t="shared" si="78"/>
        <v>0</v>
      </c>
    </row>
    <row r="1035" spans="11:15" x14ac:dyDescent="0.25">
      <c r="K1035" s="276">
        <f t="shared" si="79"/>
        <v>0</v>
      </c>
      <c r="L1035" s="269">
        <f t="shared" si="80"/>
        <v>0</v>
      </c>
      <c r="M1035" s="269">
        <f t="shared" si="81"/>
        <v>0</v>
      </c>
      <c r="N1035" s="276">
        <f t="shared" si="82"/>
        <v>0</v>
      </c>
      <c r="O1035" s="270">
        <f t="shared" si="78"/>
        <v>0</v>
      </c>
    </row>
    <row r="1036" spans="11:15" x14ac:dyDescent="0.25">
      <c r="K1036" s="276">
        <f t="shared" si="79"/>
        <v>0</v>
      </c>
      <c r="L1036" s="269">
        <f t="shared" si="80"/>
        <v>0</v>
      </c>
      <c r="M1036" s="269">
        <f t="shared" si="81"/>
        <v>0</v>
      </c>
      <c r="N1036" s="276">
        <f t="shared" si="82"/>
        <v>0</v>
      </c>
      <c r="O1036" s="270">
        <f t="shared" si="78"/>
        <v>0</v>
      </c>
    </row>
    <row r="1037" spans="11:15" x14ac:dyDescent="0.25">
      <c r="K1037" s="276">
        <f t="shared" si="79"/>
        <v>0</v>
      </c>
      <c r="L1037" s="269">
        <f t="shared" si="80"/>
        <v>0</v>
      </c>
      <c r="M1037" s="269">
        <f t="shared" si="81"/>
        <v>0</v>
      </c>
      <c r="N1037" s="276">
        <f t="shared" si="82"/>
        <v>0</v>
      </c>
      <c r="O1037" s="270">
        <f t="shared" si="78"/>
        <v>0</v>
      </c>
    </row>
    <row r="1038" spans="11:15" x14ac:dyDescent="0.25">
      <c r="K1038" s="276">
        <f t="shared" si="79"/>
        <v>0</v>
      </c>
      <c r="L1038" s="269">
        <f t="shared" si="80"/>
        <v>0</v>
      </c>
      <c r="M1038" s="269">
        <f t="shared" si="81"/>
        <v>0</v>
      </c>
      <c r="N1038" s="276">
        <f t="shared" si="82"/>
        <v>0</v>
      </c>
      <c r="O1038" s="270">
        <f t="shared" ref="O1038:O1101" si="83">SUM(F1038:I1038)</f>
        <v>0</v>
      </c>
    </row>
    <row r="1039" spans="11:15" x14ac:dyDescent="0.25">
      <c r="K1039" s="276">
        <f t="shared" si="79"/>
        <v>0</v>
      </c>
      <c r="L1039" s="269">
        <f t="shared" si="80"/>
        <v>0</v>
      </c>
      <c r="M1039" s="269">
        <f t="shared" si="81"/>
        <v>0</v>
      </c>
      <c r="N1039" s="276">
        <f t="shared" si="82"/>
        <v>0</v>
      </c>
      <c r="O1039" s="270">
        <f t="shared" si="83"/>
        <v>0</v>
      </c>
    </row>
    <row r="1040" spans="11:15" x14ac:dyDescent="0.25">
      <c r="K1040" s="276">
        <f t="shared" ref="K1040:K1103" si="84">J1040-C1040</f>
        <v>0</v>
      </c>
      <c r="L1040" s="269">
        <f t="shared" ref="L1040:L1103" si="85">A1040</f>
        <v>0</v>
      </c>
      <c r="M1040" s="269">
        <f t="shared" ref="M1040:M1103" si="86">B1040</f>
        <v>0</v>
      </c>
      <c r="N1040" s="276">
        <f t="shared" ref="N1040:N1103" si="87">J1040</f>
        <v>0</v>
      </c>
      <c r="O1040" s="270">
        <f t="shared" si="83"/>
        <v>0</v>
      </c>
    </row>
    <row r="1041" spans="11:15" x14ac:dyDescent="0.25">
      <c r="K1041" s="276">
        <f t="shared" si="84"/>
        <v>0</v>
      </c>
      <c r="L1041" s="269">
        <f t="shared" si="85"/>
        <v>0</v>
      </c>
      <c r="M1041" s="269">
        <f t="shared" si="86"/>
        <v>0</v>
      </c>
      <c r="N1041" s="276">
        <f t="shared" si="87"/>
        <v>0</v>
      </c>
      <c r="O1041" s="270">
        <f t="shared" si="83"/>
        <v>0</v>
      </c>
    </row>
    <row r="1042" spans="11:15" x14ac:dyDescent="0.25">
      <c r="K1042" s="276">
        <f t="shared" si="84"/>
        <v>0</v>
      </c>
      <c r="L1042" s="269">
        <f t="shared" si="85"/>
        <v>0</v>
      </c>
      <c r="M1042" s="269">
        <f t="shared" si="86"/>
        <v>0</v>
      </c>
      <c r="N1042" s="276">
        <f t="shared" si="87"/>
        <v>0</v>
      </c>
      <c r="O1042" s="270">
        <f t="shared" si="83"/>
        <v>0</v>
      </c>
    </row>
    <row r="1043" spans="11:15" x14ac:dyDescent="0.25">
      <c r="K1043" s="276">
        <f t="shared" si="84"/>
        <v>0</v>
      </c>
      <c r="L1043" s="269">
        <f t="shared" si="85"/>
        <v>0</v>
      </c>
      <c r="M1043" s="269">
        <f t="shared" si="86"/>
        <v>0</v>
      </c>
      <c r="N1043" s="276">
        <f t="shared" si="87"/>
        <v>0</v>
      </c>
      <c r="O1043" s="270">
        <f t="shared" si="83"/>
        <v>0</v>
      </c>
    </row>
    <row r="1044" spans="11:15" x14ac:dyDescent="0.25">
      <c r="K1044" s="276">
        <f t="shared" si="84"/>
        <v>0</v>
      </c>
      <c r="L1044" s="269">
        <f t="shared" si="85"/>
        <v>0</v>
      </c>
      <c r="M1044" s="269">
        <f t="shared" si="86"/>
        <v>0</v>
      </c>
      <c r="N1044" s="276">
        <f t="shared" si="87"/>
        <v>0</v>
      </c>
      <c r="O1044" s="270">
        <f t="shared" si="83"/>
        <v>0</v>
      </c>
    </row>
    <row r="1045" spans="11:15" x14ac:dyDescent="0.25">
      <c r="K1045" s="276">
        <f t="shared" si="84"/>
        <v>0</v>
      </c>
      <c r="L1045" s="269">
        <f t="shared" si="85"/>
        <v>0</v>
      </c>
      <c r="M1045" s="269">
        <f t="shared" si="86"/>
        <v>0</v>
      </c>
      <c r="N1045" s="276">
        <f t="shared" si="87"/>
        <v>0</v>
      </c>
      <c r="O1045" s="270">
        <f t="shared" si="83"/>
        <v>0</v>
      </c>
    </row>
    <row r="1046" spans="11:15" x14ac:dyDescent="0.25">
      <c r="K1046" s="276">
        <f t="shared" si="84"/>
        <v>0</v>
      </c>
      <c r="L1046" s="269">
        <f t="shared" si="85"/>
        <v>0</v>
      </c>
      <c r="M1046" s="269">
        <f t="shared" si="86"/>
        <v>0</v>
      </c>
      <c r="N1046" s="276">
        <f t="shared" si="87"/>
        <v>0</v>
      </c>
      <c r="O1046" s="270">
        <f t="shared" si="83"/>
        <v>0</v>
      </c>
    </row>
    <row r="1047" spans="11:15" x14ac:dyDescent="0.25">
      <c r="K1047" s="276">
        <f t="shared" si="84"/>
        <v>0</v>
      </c>
      <c r="L1047" s="269">
        <f t="shared" si="85"/>
        <v>0</v>
      </c>
      <c r="M1047" s="269">
        <f t="shared" si="86"/>
        <v>0</v>
      </c>
      <c r="N1047" s="276">
        <f t="shared" si="87"/>
        <v>0</v>
      </c>
      <c r="O1047" s="270">
        <f t="shared" si="83"/>
        <v>0</v>
      </c>
    </row>
    <row r="1048" spans="11:15" x14ac:dyDescent="0.25">
      <c r="K1048" s="276">
        <f t="shared" si="84"/>
        <v>0</v>
      </c>
      <c r="L1048" s="269">
        <f t="shared" si="85"/>
        <v>0</v>
      </c>
      <c r="M1048" s="269">
        <f t="shared" si="86"/>
        <v>0</v>
      </c>
      <c r="N1048" s="276">
        <f t="shared" si="87"/>
        <v>0</v>
      </c>
      <c r="O1048" s="270">
        <f t="shared" si="83"/>
        <v>0</v>
      </c>
    </row>
    <row r="1049" spans="11:15" x14ac:dyDescent="0.25">
      <c r="K1049" s="276">
        <f t="shared" si="84"/>
        <v>0</v>
      </c>
      <c r="L1049" s="269">
        <f t="shared" si="85"/>
        <v>0</v>
      </c>
      <c r="M1049" s="269">
        <f t="shared" si="86"/>
        <v>0</v>
      </c>
      <c r="N1049" s="276">
        <f t="shared" si="87"/>
        <v>0</v>
      </c>
      <c r="O1049" s="270">
        <f t="shared" si="83"/>
        <v>0</v>
      </c>
    </row>
    <row r="1050" spans="11:15" x14ac:dyDescent="0.25">
      <c r="K1050" s="276">
        <f t="shared" si="84"/>
        <v>0</v>
      </c>
      <c r="L1050" s="269">
        <f t="shared" si="85"/>
        <v>0</v>
      </c>
      <c r="M1050" s="269">
        <f t="shared" si="86"/>
        <v>0</v>
      </c>
      <c r="N1050" s="276">
        <f t="shared" si="87"/>
        <v>0</v>
      </c>
      <c r="O1050" s="270">
        <f t="shared" si="83"/>
        <v>0</v>
      </c>
    </row>
    <row r="1051" spans="11:15" x14ac:dyDescent="0.25">
      <c r="K1051" s="276">
        <f t="shared" si="84"/>
        <v>0</v>
      </c>
      <c r="L1051" s="269">
        <f t="shared" si="85"/>
        <v>0</v>
      </c>
      <c r="M1051" s="269">
        <f t="shared" si="86"/>
        <v>0</v>
      </c>
      <c r="N1051" s="276">
        <f t="shared" si="87"/>
        <v>0</v>
      </c>
      <c r="O1051" s="270">
        <f t="shared" si="83"/>
        <v>0</v>
      </c>
    </row>
    <row r="1052" spans="11:15" x14ac:dyDescent="0.25">
      <c r="K1052" s="276">
        <f t="shared" si="84"/>
        <v>0</v>
      </c>
      <c r="L1052" s="269">
        <f t="shared" si="85"/>
        <v>0</v>
      </c>
      <c r="M1052" s="269">
        <f t="shared" si="86"/>
        <v>0</v>
      </c>
      <c r="N1052" s="276">
        <f t="shared" si="87"/>
        <v>0</v>
      </c>
      <c r="O1052" s="270">
        <f t="shared" si="83"/>
        <v>0</v>
      </c>
    </row>
    <row r="1053" spans="11:15" x14ac:dyDescent="0.25">
      <c r="K1053" s="276">
        <f t="shared" si="84"/>
        <v>0</v>
      </c>
      <c r="L1053" s="269">
        <f t="shared" si="85"/>
        <v>0</v>
      </c>
      <c r="M1053" s="269">
        <f t="shared" si="86"/>
        <v>0</v>
      </c>
      <c r="N1053" s="276">
        <f t="shared" si="87"/>
        <v>0</v>
      </c>
      <c r="O1053" s="270">
        <f t="shared" si="83"/>
        <v>0</v>
      </c>
    </row>
    <row r="1054" spans="11:15" x14ac:dyDescent="0.25">
      <c r="K1054" s="276">
        <f t="shared" si="84"/>
        <v>0</v>
      </c>
      <c r="L1054" s="269">
        <f t="shared" si="85"/>
        <v>0</v>
      </c>
      <c r="M1054" s="269">
        <f t="shared" si="86"/>
        <v>0</v>
      </c>
      <c r="N1054" s="276">
        <f t="shared" si="87"/>
        <v>0</v>
      </c>
      <c r="O1054" s="270">
        <f t="shared" si="83"/>
        <v>0</v>
      </c>
    </row>
    <row r="1055" spans="11:15" x14ac:dyDescent="0.25">
      <c r="K1055" s="276">
        <f t="shared" si="84"/>
        <v>0</v>
      </c>
      <c r="L1055" s="269">
        <f t="shared" si="85"/>
        <v>0</v>
      </c>
      <c r="M1055" s="269">
        <f t="shared" si="86"/>
        <v>0</v>
      </c>
      <c r="N1055" s="276">
        <f t="shared" si="87"/>
        <v>0</v>
      </c>
      <c r="O1055" s="270">
        <f t="shared" si="83"/>
        <v>0</v>
      </c>
    </row>
    <row r="1056" spans="11:15" x14ac:dyDescent="0.25">
      <c r="K1056" s="276">
        <f t="shared" si="84"/>
        <v>0</v>
      </c>
      <c r="L1056" s="269">
        <f t="shared" si="85"/>
        <v>0</v>
      </c>
      <c r="M1056" s="269">
        <f t="shared" si="86"/>
        <v>0</v>
      </c>
      <c r="N1056" s="276">
        <f t="shared" si="87"/>
        <v>0</v>
      </c>
      <c r="O1056" s="270">
        <f t="shared" si="83"/>
        <v>0</v>
      </c>
    </row>
    <row r="1057" spans="11:15" x14ac:dyDescent="0.25">
      <c r="K1057" s="276">
        <f t="shared" si="84"/>
        <v>0</v>
      </c>
      <c r="L1057" s="269">
        <f t="shared" si="85"/>
        <v>0</v>
      </c>
      <c r="M1057" s="269">
        <f t="shared" si="86"/>
        <v>0</v>
      </c>
      <c r="N1057" s="276">
        <f t="shared" si="87"/>
        <v>0</v>
      </c>
      <c r="O1057" s="270">
        <f t="shared" si="83"/>
        <v>0</v>
      </c>
    </row>
    <row r="1058" spans="11:15" x14ac:dyDescent="0.25">
      <c r="K1058" s="276">
        <f t="shared" si="84"/>
        <v>0</v>
      </c>
      <c r="L1058" s="269">
        <f t="shared" si="85"/>
        <v>0</v>
      </c>
      <c r="M1058" s="269">
        <f t="shared" si="86"/>
        <v>0</v>
      </c>
      <c r="N1058" s="276">
        <f t="shared" si="87"/>
        <v>0</v>
      </c>
      <c r="O1058" s="270">
        <f t="shared" si="83"/>
        <v>0</v>
      </c>
    </row>
    <row r="1059" spans="11:15" x14ac:dyDescent="0.25">
      <c r="K1059" s="276">
        <f t="shared" si="84"/>
        <v>0</v>
      </c>
      <c r="L1059" s="269">
        <f t="shared" si="85"/>
        <v>0</v>
      </c>
      <c r="M1059" s="269">
        <f t="shared" si="86"/>
        <v>0</v>
      </c>
      <c r="N1059" s="276">
        <f t="shared" si="87"/>
        <v>0</v>
      </c>
      <c r="O1059" s="270">
        <f t="shared" si="83"/>
        <v>0</v>
      </c>
    </row>
    <row r="1060" spans="11:15" x14ac:dyDescent="0.25">
      <c r="K1060" s="276">
        <f t="shared" si="84"/>
        <v>0</v>
      </c>
      <c r="L1060" s="269">
        <f t="shared" si="85"/>
        <v>0</v>
      </c>
      <c r="M1060" s="269">
        <f t="shared" si="86"/>
        <v>0</v>
      </c>
      <c r="N1060" s="276">
        <f t="shared" si="87"/>
        <v>0</v>
      </c>
      <c r="O1060" s="270">
        <f t="shared" si="83"/>
        <v>0</v>
      </c>
    </row>
    <row r="1061" spans="11:15" x14ac:dyDescent="0.25">
      <c r="K1061" s="276">
        <f t="shared" si="84"/>
        <v>0</v>
      </c>
      <c r="L1061" s="269">
        <f t="shared" si="85"/>
        <v>0</v>
      </c>
      <c r="M1061" s="269">
        <f t="shared" si="86"/>
        <v>0</v>
      </c>
      <c r="N1061" s="276">
        <f t="shared" si="87"/>
        <v>0</v>
      </c>
      <c r="O1061" s="270">
        <f t="shared" si="83"/>
        <v>0</v>
      </c>
    </row>
    <row r="1062" spans="11:15" x14ac:dyDescent="0.25">
      <c r="K1062" s="276">
        <f t="shared" si="84"/>
        <v>0</v>
      </c>
      <c r="L1062" s="269">
        <f t="shared" si="85"/>
        <v>0</v>
      </c>
      <c r="M1062" s="269">
        <f t="shared" si="86"/>
        <v>0</v>
      </c>
      <c r="N1062" s="276">
        <f t="shared" si="87"/>
        <v>0</v>
      </c>
      <c r="O1062" s="270">
        <f t="shared" si="83"/>
        <v>0</v>
      </c>
    </row>
    <row r="1063" spans="11:15" x14ac:dyDescent="0.25">
      <c r="K1063" s="276">
        <f t="shared" si="84"/>
        <v>0</v>
      </c>
      <c r="L1063" s="269">
        <f t="shared" si="85"/>
        <v>0</v>
      </c>
      <c r="M1063" s="269">
        <f t="shared" si="86"/>
        <v>0</v>
      </c>
      <c r="N1063" s="276">
        <f t="shared" si="87"/>
        <v>0</v>
      </c>
      <c r="O1063" s="270">
        <f t="shared" si="83"/>
        <v>0</v>
      </c>
    </row>
    <row r="1064" spans="11:15" x14ac:dyDescent="0.25">
      <c r="K1064" s="276">
        <f t="shared" si="84"/>
        <v>0</v>
      </c>
      <c r="L1064" s="269">
        <f t="shared" si="85"/>
        <v>0</v>
      </c>
      <c r="M1064" s="269">
        <f t="shared" si="86"/>
        <v>0</v>
      </c>
      <c r="N1064" s="276">
        <f t="shared" si="87"/>
        <v>0</v>
      </c>
      <c r="O1064" s="270">
        <f t="shared" si="83"/>
        <v>0</v>
      </c>
    </row>
    <row r="1065" spans="11:15" x14ac:dyDescent="0.25">
      <c r="K1065" s="276">
        <f t="shared" si="84"/>
        <v>0</v>
      </c>
      <c r="L1065" s="269">
        <f t="shared" si="85"/>
        <v>0</v>
      </c>
      <c r="M1065" s="269">
        <f t="shared" si="86"/>
        <v>0</v>
      </c>
      <c r="N1065" s="276">
        <f t="shared" si="87"/>
        <v>0</v>
      </c>
      <c r="O1065" s="270">
        <f t="shared" si="83"/>
        <v>0</v>
      </c>
    </row>
    <row r="1066" spans="11:15" x14ac:dyDescent="0.25">
      <c r="K1066" s="276">
        <f t="shared" si="84"/>
        <v>0</v>
      </c>
      <c r="L1066" s="269">
        <f t="shared" si="85"/>
        <v>0</v>
      </c>
      <c r="M1066" s="269">
        <f t="shared" si="86"/>
        <v>0</v>
      </c>
      <c r="N1066" s="276">
        <f t="shared" si="87"/>
        <v>0</v>
      </c>
      <c r="O1066" s="270">
        <f t="shared" si="83"/>
        <v>0</v>
      </c>
    </row>
    <row r="1067" spans="11:15" x14ac:dyDescent="0.25">
      <c r="K1067" s="276">
        <f t="shared" si="84"/>
        <v>0</v>
      </c>
      <c r="L1067" s="269">
        <f t="shared" si="85"/>
        <v>0</v>
      </c>
      <c r="M1067" s="269">
        <f t="shared" si="86"/>
        <v>0</v>
      </c>
      <c r="N1067" s="276">
        <f t="shared" si="87"/>
        <v>0</v>
      </c>
      <c r="O1067" s="270">
        <f t="shared" si="83"/>
        <v>0</v>
      </c>
    </row>
    <row r="1068" spans="11:15" x14ac:dyDescent="0.25">
      <c r="K1068" s="276">
        <f t="shared" si="84"/>
        <v>0</v>
      </c>
      <c r="L1068" s="269">
        <f t="shared" si="85"/>
        <v>0</v>
      </c>
      <c r="M1068" s="269">
        <f t="shared" si="86"/>
        <v>0</v>
      </c>
      <c r="N1068" s="276">
        <f t="shared" si="87"/>
        <v>0</v>
      </c>
      <c r="O1068" s="270">
        <f t="shared" si="83"/>
        <v>0</v>
      </c>
    </row>
    <row r="1069" spans="11:15" x14ac:dyDescent="0.25">
      <c r="K1069" s="276">
        <f t="shared" si="84"/>
        <v>0</v>
      </c>
      <c r="L1069" s="269">
        <f t="shared" si="85"/>
        <v>0</v>
      </c>
      <c r="M1069" s="269">
        <f t="shared" si="86"/>
        <v>0</v>
      </c>
      <c r="N1069" s="276">
        <f t="shared" si="87"/>
        <v>0</v>
      </c>
      <c r="O1069" s="270">
        <f t="shared" si="83"/>
        <v>0</v>
      </c>
    </row>
    <row r="1070" spans="11:15" x14ac:dyDescent="0.25">
      <c r="K1070" s="276">
        <f t="shared" si="84"/>
        <v>0</v>
      </c>
      <c r="L1070" s="269">
        <f t="shared" si="85"/>
        <v>0</v>
      </c>
      <c r="M1070" s="269">
        <f t="shared" si="86"/>
        <v>0</v>
      </c>
      <c r="N1070" s="276">
        <f t="shared" si="87"/>
        <v>0</v>
      </c>
      <c r="O1070" s="270">
        <f t="shared" si="83"/>
        <v>0</v>
      </c>
    </row>
    <row r="1071" spans="11:15" x14ac:dyDescent="0.25">
      <c r="K1071" s="276">
        <f t="shared" si="84"/>
        <v>0</v>
      </c>
      <c r="L1071" s="269">
        <f t="shared" si="85"/>
        <v>0</v>
      </c>
      <c r="M1071" s="269">
        <f t="shared" si="86"/>
        <v>0</v>
      </c>
      <c r="N1071" s="276">
        <f t="shared" si="87"/>
        <v>0</v>
      </c>
      <c r="O1071" s="270">
        <f t="shared" si="83"/>
        <v>0</v>
      </c>
    </row>
    <row r="1072" spans="11:15" x14ac:dyDescent="0.25">
      <c r="K1072" s="276">
        <f t="shared" si="84"/>
        <v>0</v>
      </c>
      <c r="L1072" s="269">
        <f t="shared" si="85"/>
        <v>0</v>
      </c>
      <c r="M1072" s="269">
        <f t="shared" si="86"/>
        <v>0</v>
      </c>
      <c r="N1072" s="276">
        <f t="shared" si="87"/>
        <v>0</v>
      </c>
      <c r="O1072" s="270">
        <f t="shared" si="83"/>
        <v>0</v>
      </c>
    </row>
    <row r="1073" spans="11:15" x14ac:dyDescent="0.25">
      <c r="K1073" s="276">
        <f t="shared" si="84"/>
        <v>0</v>
      </c>
      <c r="L1073" s="269">
        <f t="shared" si="85"/>
        <v>0</v>
      </c>
      <c r="M1073" s="269">
        <f t="shared" si="86"/>
        <v>0</v>
      </c>
      <c r="N1073" s="276">
        <f t="shared" si="87"/>
        <v>0</v>
      </c>
      <c r="O1073" s="270">
        <f t="shared" si="83"/>
        <v>0</v>
      </c>
    </row>
    <row r="1074" spans="11:15" x14ac:dyDescent="0.25">
      <c r="K1074" s="276">
        <f t="shared" si="84"/>
        <v>0</v>
      </c>
      <c r="L1074" s="269">
        <f t="shared" si="85"/>
        <v>0</v>
      </c>
      <c r="M1074" s="269">
        <f t="shared" si="86"/>
        <v>0</v>
      </c>
      <c r="N1074" s="276">
        <f t="shared" si="87"/>
        <v>0</v>
      </c>
      <c r="O1074" s="270">
        <f t="shared" si="83"/>
        <v>0</v>
      </c>
    </row>
    <row r="1075" spans="11:15" x14ac:dyDescent="0.25">
      <c r="K1075" s="276">
        <f t="shared" si="84"/>
        <v>0</v>
      </c>
      <c r="L1075" s="269">
        <f t="shared" si="85"/>
        <v>0</v>
      </c>
      <c r="M1075" s="269">
        <f t="shared" si="86"/>
        <v>0</v>
      </c>
      <c r="N1075" s="276">
        <f t="shared" si="87"/>
        <v>0</v>
      </c>
      <c r="O1075" s="270">
        <f t="shared" si="83"/>
        <v>0</v>
      </c>
    </row>
    <row r="1076" spans="11:15" x14ac:dyDescent="0.25">
      <c r="K1076" s="276">
        <f t="shared" si="84"/>
        <v>0</v>
      </c>
      <c r="L1076" s="269">
        <f t="shared" si="85"/>
        <v>0</v>
      </c>
      <c r="M1076" s="269">
        <f t="shared" si="86"/>
        <v>0</v>
      </c>
      <c r="N1076" s="276">
        <f t="shared" si="87"/>
        <v>0</v>
      </c>
      <c r="O1076" s="270">
        <f t="shared" si="83"/>
        <v>0</v>
      </c>
    </row>
    <row r="1077" spans="11:15" x14ac:dyDescent="0.25">
      <c r="K1077" s="276">
        <f t="shared" si="84"/>
        <v>0</v>
      </c>
      <c r="L1077" s="269">
        <f t="shared" si="85"/>
        <v>0</v>
      </c>
      <c r="M1077" s="269">
        <f t="shared" si="86"/>
        <v>0</v>
      </c>
      <c r="N1077" s="276">
        <f t="shared" si="87"/>
        <v>0</v>
      </c>
      <c r="O1077" s="270">
        <f t="shared" si="83"/>
        <v>0</v>
      </c>
    </row>
    <row r="1078" spans="11:15" x14ac:dyDescent="0.25">
      <c r="K1078" s="276">
        <f t="shared" si="84"/>
        <v>0</v>
      </c>
      <c r="L1078" s="269">
        <f t="shared" si="85"/>
        <v>0</v>
      </c>
      <c r="M1078" s="269">
        <f t="shared" si="86"/>
        <v>0</v>
      </c>
      <c r="N1078" s="276">
        <f t="shared" si="87"/>
        <v>0</v>
      </c>
      <c r="O1078" s="270">
        <f t="shared" si="83"/>
        <v>0</v>
      </c>
    </row>
    <row r="1079" spans="11:15" x14ac:dyDescent="0.25">
      <c r="K1079" s="276">
        <f t="shared" si="84"/>
        <v>0</v>
      </c>
      <c r="L1079" s="269">
        <f t="shared" si="85"/>
        <v>0</v>
      </c>
      <c r="M1079" s="269">
        <f t="shared" si="86"/>
        <v>0</v>
      </c>
      <c r="N1079" s="276">
        <f t="shared" si="87"/>
        <v>0</v>
      </c>
      <c r="O1079" s="270">
        <f t="shared" si="83"/>
        <v>0</v>
      </c>
    </row>
    <row r="1080" spans="11:15" x14ac:dyDescent="0.25">
      <c r="K1080" s="276">
        <f t="shared" si="84"/>
        <v>0</v>
      </c>
      <c r="L1080" s="269">
        <f t="shared" si="85"/>
        <v>0</v>
      </c>
      <c r="M1080" s="269">
        <f t="shared" si="86"/>
        <v>0</v>
      </c>
      <c r="N1080" s="276">
        <f t="shared" si="87"/>
        <v>0</v>
      </c>
      <c r="O1080" s="270">
        <f t="shared" si="83"/>
        <v>0</v>
      </c>
    </row>
    <row r="1081" spans="11:15" x14ac:dyDescent="0.25">
      <c r="K1081" s="276">
        <f t="shared" si="84"/>
        <v>0</v>
      </c>
      <c r="L1081" s="269">
        <f t="shared" si="85"/>
        <v>0</v>
      </c>
      <c r="M1081" s="269">
        <f t="shared" si="86"/>
        <v>0</v>
      </c>
      <c r="N1081" s="276">
        <f t="shared" si="87"/>
        <v>0</v>
      </c>
      <c r="O1081" s="270">
        <f t="shared" si="83"/>
        <v>0</v>
      </c>
    </row>
    <row r="1082" spans="11:15" x14ac:dyDescent="0.25">
      <c r="K1082" s="276">
        <f t="shared" si="84"/>
        <v>0</v>
      </c>
      <c r="L1082" s="269">
        <f t="shared" si="85"/>
        <v>0</v>
      </c>
      <c r="M1082" s="269">
        <f t="shared" si="86"/>
        <v>0</v>
      </c>
      <c r="N1082" s="276">
        <f t="shared" si="87"/>
        <v>0</v>
      </c>
      <c r="O1082" s="270">
        <f t="shared" si="83"/>
        <v>0</v>
      </c>
    </row>
    <row r="1083" spans="11:15" x14ac:dyDescent="0.25">
      <c r="K1083" s="276">
        <f t="shared" si="84"/>
        <v>0</v>
      </c>
      <c r="L1083" s="269">
        <f t="shared" si="85"/>
        <v>0</v>
      </c>
      <c r="M1083" s="269">
        <f t="shared" si="86"/>
        <v>0</v>
      </c>
      <c r="N1083" s="276">
        <f t="shared" si="87"/>
        <v>0</v>
      </c>
      <c r="O1083" s="270">
        <f t="shared" si="83"/>
        <v>0</v>
      </c>
    </row>
    <row r="1084" spans="11:15" x14ac:dyDescent="0.25">
      <c r="K1084" s="276">
        <f t="shared" si="84"/>
        <v>0</v>
      </c>
      <c r="L1084" s="269">
        <f t="shared" si="85"/>
        <v>0</v>
      </c>
      <c r="M1084" s="269">
        <f t="shared" si="86"/>
        <v>0</v>
      </c>
      <c r="N1084" s="276">
        <f t="shared" si="87"/>
        <v>0</v>
      </c>
      <c r="O1084" s="270">
        <f t="shared" si="83"/>
        <v>0</v>
      </c>
    </row>
    <row r="1085" spans="11:15" x14ac:dyDescent="0.25">
      <c r="K1085" s="276">
        <f t="shared" si="84"/>
        <v>0</v>
      </c>
      <c r="L1085" s="269">
        <f t="shared" si="85"/>
        <v>0</v>
      </c>
      <c r="M1085" s="269">
        <f t="shared" si="86"/>
        <v>0</v>
      </c>
      <c r="N1085" s="276">
        <f t="shared" si="87"/>
        <v>0</v>
      </c>
      <c r="O1085" s="270">
        <f t="shared" si="83"/>
        <v>0</v>
      </c>
    </row>
    <row r="1086" spans="11:15" x14ac:dyDescent="0.25">
      <c r="K1086" s="276">
        <f t="shared" si="84"/>
        <v>0</v>
      </c>
      <c r="L1086" s="269">
        <f t="shared" si="85"/>
        <v>0</v>
      </c>
      <c r="M1086" s="269">
        <f t="shared" si="86"/>
        <v>0</v>
      </c>
      <c r="N1086" s="276">
        <f t="shared" si="87"/>
        <v>0</v>
      </c>
      <c r="O1086" s="270">
        <f t="shared" si="83"/>
        <v>0</v>
      </c>
    </row>
    <row r="1087" spans="11:15" x14ac:dyDescent="0.25">
      <c r="K1087" s="276">
        <f t="shared" si="84"/>
        <v>0</v>
      </c>
      <c r="L1087" s="269">
        <f t="shared" si="85"/>
        <v>0</v>
      </c>
      <c r="M1087" s="269">
        <f t="shared" si="86"/>
        <v>0</v>
      </c>
      <c r="N1087" s="276">
        <f t="shared" si="87"/>
        <v>0</v>
      </c>
      <c r="O1087" s="270">
        <f t="shared" si="83"/>
        <v>0</v>
      </c>
    </row>
    <row r="1088" spans="11:15" x14ac:dyDescent="0.25">
      <c r="K1088" s="276">
        <f t="shared" si="84"/>
        <v>0</v>
      </c>
      <c r="L1088" s="269">
        <f t="shared" si="85"/>
        <v>0</v>
      </c>
      <c r="M1088" s="269">
        <f t="shared" si="86"/>
        <v>0</v>
      </c>
      <c r="N1088" s="276">
        <f t="shared" si="87"/>
        <v>0</v>
      </c>
      <c r="O1088" s="270">
        <f t="shared" si="83"/>
        <v>0</v>
      </c>
    </row>
    <row r="1089" spans="11:15" x14ac:dyDescent="0.25">
      <c r="K1089" s="276">
        <f t="shared" si="84"/>
        <v>0</v>
      </c>
      <c r="L1089" s="269">
        <f t="shared" si="85"/>
        <v>0</v>
      </c>
      <c r="M1089" s="269">
        <f t="shared" si="86"/>
        <v>0</v>
      </c>
      <c r="N1089" s="276">
        <f t="shared" si="87"/>
        <v>0</v>
      </c>
      <c r="O1089" s="270">
        <f t="shared" si="83"/>
        <v>0</v>
      </c>
    </row>
    <row r="1090" spans="11:15" x14ac:dyDescent="0.25">
      <c r="K1090" s="276">
        <f t="shared" si="84"/>
        <v>0</v>
      </c>
      <c r="L1090" s="269">
        <f t="shared" si="85"/>
        <v>0</v>
      </c>
      <c r="M1090" s="269">
        <f t="shared" si="86"/>
        <v>0</v>
      </c>
      <c r="N1090" s="276">
        <f t="shared" si="87"/>
        <v>0</v>
      </c>
      <c r="O1090" s="270">
        <f t="shared" si="83"/>
        <v>0</v>
      </c>
    </row>
    <row r="1091" spans="11:15" x14ac:dyDescent="0.25">
      <c r="K1091" s="276">
        <f t="shared" si="84"/>
        <v>0</v>
      </c>
      <c r="L1091" s="269">
        <f t="shared" si="85"/>
        <v>0</v>
      </c>
      <c r="M1091" s="269">
        <f t="shared" si="86"/>
        <v>0</v>
      </c>
      <c r="N1091" s="276">
        <f t="shared" si="87"/>
        <v>0</v>
      </c>
      <c r="O1091" s="270">
        <f t="shared" si="83"/>
        <v>0</v>
      </c>
    </row>
    <row r="1092" spans="11:15" x14ac:dyDescent="0.25">
      <c r="K1092" s="276">
        <f t="shared" si="84"/>
        <v>0</v>
      </c>
      <c r="L1092" s="269">
        <f t="shared" si="85"/>
        <v>0</v>
      </c>
      <c r="M1092" s="269">
        <f t="shared" si="86"/>
        <v>0</v>
      </c>
      <c r="N1092" s="276">
        <f t="shared" si="87"/>
        <v>0</v>
      </c>
      <c r="O1092" s="270">
        <f t="shared" si="83"/>
        <v>0</v>
      </c>
    </row>
    <row r="1093" spans="11:15" x14ac:dyDescent="0.25">
      <c r="K1093" s="276">
        <f t="shared" si="84"/>
        <v>0</v>
      </c>
      <c r="L1093" s="269">
        <f t="shared" si="85"/>
        <v>0</v>
      </c>
      <c r="M1093" s="269">
        <f t="shared" si="86"/>
        <v>0</v>
      </c>
      <c r="N1093" s="276">
        <f t="shared" si="87"/>
        <v>0</v>
      </c>
      <c r="O1093" s="270">
        <f t="shared" si="83"/>
        <v>0</v>
      </c>
    </row>
    <row r="1094" spans="11:15" x14ac:dyDescent="0.25">
      <c r="K1094" s="276">
        <f t="shared" si="84"/>
        <v>0</v>
      </c>
      <c r="L1094" s="269">
        <f t="shared" si="85"/>
        <v>0</v>
      </c>
      <c r="M1094" s="269">
        <f t="shared" si="86"/>
        <v>0</v>
      </c>
      <c r="N1094" s="276">
        <f t="shared" si="87"/>
        <v>0</v>
      </c>
      <c r="O1094" s="270">
        <f t="shared" si="83"/>
        <v>0</v>
      </c>
    </row>
    <row r="1095" spans="11:15" x14ac:dyDescent="0.25">
      <c r="K1095" s="276">
        <f t="shared" si="84"/>
        <v>0</v>
      </c>
      <c r="L1095" s="269">
        <f t="shared" si="85"/>
        <v>0</v>
      </c>
      <c r="M1095" s="269">
        <f t="shared" si="86"/>
        <v>0</v>
      </c>
      <c r="N1095" s="276">
        <f t="shared" si="87"/>
        <v>0</v>
      </c>
      <c r="O1095" s="270">
        <f t="shared" si="83"/>
        <v>0</v>
      </c>
    </row>
    <row r="1096" spans="11:15" x14ac:dyDescent="0.25">
      <c r="K1096" s="276">
        <f t="shared" si="84"/>
        <v>0</v>
      </c>
      <c r="L1096" s="269">
        <f t="shared" si="85"/>
        <v>0</v>
      </c>
      <c r="M1096" s="269">
        <f t="shared" si="86"/>
        <v>0</v>
      </c>
      <c r="N1096" s="276">
        <f t="shared" si="87"/>
        <v>0</v>
      </c>
      <c r="O1096" s="270">
        <f t="shared" si="83"/>
        <v>0</v>
      </c>
    </row>
    <row r="1097" spans="11:15" x14ac:dyDescent="0.25">
      <c r="K1097" s="276">
        <f t="shared" si="84"/>
        <v>0</v>
      </c>
      <c r="L1097" s="269">
        <f t="shared" si="85"/>
        <v>0</v>
      </c>
      <c r="M1097" s="269">
        <f t="shared" si="86"/>
        <v>0</v>
      </c>
      <c r="N1097" s="276">
        <f t="shared" si="87"/>
        <v>0</v>
      </c>
      <c r="O1097" s="270">
        <f t="shared" si="83"/>
        <v>0</v>
      </c>
    </row>
    <row r="1098" spans="11:15" x14ac:dyDescent="0.25">
      <c r="K1098" s="276">
        <f t="shared" si="84"/>
        <v>0</v>
      </c>
      <c r="L1098" s="269">
        <f t="shared" si="85"/>
        <v>0</v>
      </c>
      <c r="M1098" s="269">
        <f t="shared" si="86"/>
        <v>0</v>
      </c>
      <c r="N1098" s="276">
        <f t="shared" si="87"/>
        <v>0</v>
      </c>
      <c r="O1098" s="270">
        <f t="shared" si="83"/>
        <v>0</v>
      </c>
    </row>
    <row r="1099" spans="11:15" x14ac:dyDescent="0.25">
      <c r="K1099" s="276">
        <f t="shared" si="84"/>
        <v>0</v>
      </c>
      <c r="L1099" s="269">
        <f t="shared" si="85"/>
        <v>0</v>
      </c>
      <c r="M1099" s="269">
        <f t="shared" si="86"/>
        <v>0</v>
      </c>
      <c r="N1099" s="276">
        <f t="shared" si="87"/>
        <v>0</v>
      </c>
      <c r="O1099" s="270">
        <f t="shared" si="83"/>
        <v>0</v>
      </c>
    </row>
    <row r="1100" spans="11:15" x14ac:dyDescent="0.25">
      <c r="K1100" s="276">
        <f t="shared" si="84"/>
        <v>0</v>
      </c>
      <c r="L1100" s="269">
        <f t="shared" si="85"/>
        <v>0</v>
      </c>
      <c r="M1100" s="269">
        <f t="shared" si="86"/>
        <v>0</v>
      </c>
      <c r="N1100" s="276">
        <f t="shared" si="87"/>
        <v>0</v>
      </c>
      <c r="O1100" s="270">
        <f t="shared" si="83"/>
        <v>0</v>
      </c>
    </row>
    <row r="1101" spans="11:15" x14ac:dyDescent="0.25">
      <c r="K1101" s="276">
        <f t="shared" si="84"/>
        <v>0</v>
      </c>
      <c r="L1101" s="269">
        <f t="shared" si="85"/>
        <v>0</v>
      </c>
      <c r="M1101" s="269">
        <f t="shared" si="86"/>
        <v>0</v>
      </c>
      <c r="N1101" s="276">
        <f t="shared" si="87"/>
        <v>0</v>
      </c>
      <c r="O1101" s="270">
        <f t="shared" si="83"/>
        <v>0</v>
      </c>
    </row>
    <row r="1102" spans="11:15" x14ac:dyDescent="0.25">
      <c r="K1102" s="276">
        <f t="shared" si="84"/>
        <v>0</v>
      </c>
      <c r="L1102" s="269">
        <f t="shared" si="85"/>
        <v>0</v>
      </c>
      <c r="M1102" s="269">
        <f t="shared" si="86"/>
        <v>0</v>
      </c>
      <c r="N1102" s="276">
        <f t="shared" si="87"/>
        <v>0</v>
      </c>
      <c r="O1102" s="270">
        <f t="shared" ref="O1102:O1165" si="88">SUM(F1102:I1102)</f>
        <v>0</v>
      </c>
    </row>
    <row r="1103" spans="11:15" x14ac:dyDescent="0.25">
      <c r="K1103" s="276">
        <f t="shared" si="84"/>
        <v>0</v>
      </c>
      <c r="L1103" s="269">
        <f t="shared" si="85"/>
        <v>0</v>
      </c>
      <c r="M1103" s="269">
        <f t="shared" si="86"/>
        <v>0</v>
      </c>
      <c r="N1103" s="276">
        <f t="shared" si="87"/>
        <v>0</v>
      </c>
      <c r="O1103" s="270">
        <f t="shared" si="88"/>
        <v>0</v>
      </c>
    </row>
    <row r="1104" spans="11:15" x14ac:dyDescent="0.25">
      <c r="K1104" s="276">
        <f t="shared" ref="K1104:K1167" si="89">J1104-C1104</f>
        <v>0</v>
      </c>
      <c r="L1104" s="269">
        <f t="shared" ref="L1104:L1167" si="90">A1104</f>
        <v>0</v>
      </c>
      <c r="M1104" s="269">
        <f t="shared" ref="M1104:M1167" si="91">B1104</f>
        <v>0</v>
      </c>
      <c r="N1104" s="276">
        <f t="shared" ref="N1104:N1167" si="92">J1104</f>
        <v>0</v>
      </c>
      <c r="O1104" s="270">
        <f t="shared" si="88"/>
        <v>0</v>
      </c>
    </row>
    <row r="1105" spans="11:15" x14ac:dyDescent="0.25">
      <c r="K1105" s="276">
        <f t="shared" si="89"/>
        <v>0</v>
      </c>
      <c r="L1105" s="269">
        <f t="shared" si="90"/>
        <v>0</v>
      </c>
      <c r="M1105" s="269">
        <f t="shared" si="91"/>
        <v>0</v>
      </c>
      <c r="N1105" s="276">
        <f t="shared" si="92"/>
        <v>0</v>
      </c>
      <c r="O1105" s="270">
        <f t="shared" si="88"/>
        <v>0</v>
      </c>
    </row>
    <row r="1106" spans="11:15" x14ac:dyDescent="0.25">
      <c r="K1106" s="276">
        <f t="shared" si="89"/>
        <v>0</v>
      </c>
      <c r="L1106" s="269">
        <f t="shared" si="90"/>
        <v>0</v>
      </c>
      <c r="M1106" s="269">
        <f t="shared" si="91"/>
        <v>0</v>
      </c>
      <c r="N1106" s="276">
        <f t="shared" si="92"/>
        <v>0</v>
      </c>
      <c r="O1106" s="270">
        <f t="shared" si="88"/>
        <v>0</v>
      </c>
    </row>
    <row r="1107" spans="11:15" x14ac:dyDescent="0.25">
      <c r="K1107" s="276">
        <f t="shared" si="89"/>
        <v>0</v>
      </c>
      <c r="L1107" s="269">
        <f t="shared" si="90"/>
        <v>0</v>
      </c>
      <c r="M1107" s="269">
        <f t="shared" si="91"/>
        <v>0</v>
      </c>
      <c r="N1107" s="276">
        <f t="shared" si="92"/>
        <v>0</v>
      </c>
      <c r="O1107" s="270">
        <f t="shared" si="88"/>
        <v>0</v>
      </c>
    </row>
    <row r="1108" spans="11:15" x14ac:dyDescent="0.25">
      <c r="K1108" s="276">
        <f t="shared" si="89"/>
        <v>0</v>
      </c>
      <c r="L1108" s="269">
        <f t="shared" si="90"/>
        <v>0</v>
      </c>
      <c r="M1108" s="269">
        <f t="shared" si="91"/>
        <v>0</v>
      </c>
      <c r="N1108" s="276">
        <f t="shared" si="92"/>
        <v>0</v>
      </c>
      <c r="O1108" s="270">
        <f t="shared" si="88"/>
        <v>0</v>
      </c>
    </row>
    <row r="1109" spans="11:15" x14ac:dyDescent="0.25">
      <c r="K1109" s="276">
        <f t="shared" si="89"/>
        <v>0</v>
      </c>
      <c r="L1109" s="269">
        <f t="shared" si="90"/>
        <v>0</v>
      </c>
      <c r="M1109" s="269">
        <f t="shared" si="91"/>
        <v>0</v>
      </c>
      <c r="N1109" s="276">
        <f t="shared" si="92"/>
        <v>0</v>
      </c>
      <c r="O1109" s="270">
        <f t="shared" si="88"/>
        <v>0</v>
      </c>
    </row>
    <row r="1110" spans="11:15" x14ac:dyDescent="0.25">
      <c r="K1110" s="276">
        <f t="shared" si="89"/>
        <v>0</v>
      </c>
      <c r="L1110" s="269">
        <f t="shared" si="90"/>
        <v>0</v>
      </c>
      <c r="M1110" s="269">
        <f t="shared" si="91"/>
        <v>0</v>
      </c>
      <c r="N1110" s="276">
        <f t="shared" si="92"/>
        <v>0</v>
      </c>
      <c r="O1110" s="270">
        <f t="shared" si="88"/>
        <v>0</v>
      </c>
    </row>
    <row r="1111" spans="11:15" x14ac:dyDescent="0.25">
      <c r="K1111" s="276">
        <f t="shared" si="89"/>
        <v>0</v>
      </c>
      <c r="L1111" s="269">
        <f t="shared" si="90"/>
        <v>0</v>
      </c>
      <c r="M1111" s="269">
        <f t="shared" si="91"/>
        <v>0</v>
      </c>
      <c r="N1111" s="276">
        <f t="shared" si="92"/>
        <v>0</v>
      </c>
      <c r="O1111" s="270">
        <f t="shared" si="88"/>
        <v>0</v>
      </c>
    </row>
    <row r="1112" spans="11:15" x14ac:dyDescent="0.25">
      <c r="K1112" s="276">
        <f t="shared" si="89"/>
        <v>0</v>
      </c>
      <c r="L1112" s="269">
        <f t="shared" si="90"/>
        <v>0</v>
      </c>
      <c r="M1112" s="269">
        <f t="shared" si="91"/>
        <v>0</v>
      </c>
      <c r="N1112" s="276">
        <f t="shared" si="92"/>
        <v>0</v>
      </c>
      <c r="O1112" s="270">
        <f t="shared" si="88"/>
        <v>0</v>
      </c>
    </row>
    <row r="1113" spans="11:15" x14ac:dyDescent="0.25">
      <c r="K1113" s="276">
        <f t="shared" si="89"/>
        <v>0</v>
      </c>
      <c r="L1113" s="269">
        <f t="shared" si="90"/>
        <v>0</v>
      </c>
      <c r="M1113" s="269">
        <f t="shared" si="91"/>
        <v>0</v>
      </c>
      <c r="N1113" s="276">
        <f t="shared" si="92"/>
        <v>0</v>
      </c>
      <c r="O1113" s="270">
        <f t="shared" si="88"/>
        <v>0</v>
      </c>
    </row>
    <row r="1114" spans="11:15" x14ac:dyDescent="0.25">
      <c r="K1114" s="276">
        <f t="shared" si="89"/>
        <v>0</v>
      </c>
      <c r="L1114" s="269">
        <f t="shared" si="90"/>
        <v>0</v>
      </c>
      <c r="M1114" s="269">
        <f t="shared" si="91"/>
        <v>0</v>
      </c>
      <c r="N1114" s="276">
        <f t="shared" si="92"/>
        <v>0</v>
      </c>
      <c r="O1114" s="270">
        <f t="shared" si="88"/>
        <v>0</v>
      </c>
    </row>
    <row r="1115" spans="11:15" x14ac:dyDescent="0.25">
      <c r="K1115" s="276">
        <f t="shared" si="89"/>
        <v>0</v>
      </c>
      <c r="L1115" s="269">
        <f t="shared" si="90"/>
        <v>0</v>
      </c>
      <c r="M1115" s="269">
        <f t="shared" si="91"/>
        <v>0</v>
      </c>
      <c r="N1115" s="276">
        <f t="shared" si="92"/>
        <v>0</v>
      </c>
      <c r="O1115" s="270">
        <f t="shared" si="88"/>
        <v>0</v>
      </c>
    </row>
    <row r="1116" spans="11:15" x14ac:dyDescent="0.25">
      <c r="K1116" s="276">
        <f t="shared" si="89"/>
        <v>0</v>
      </c>
      <c r="L1116" s="269">
        <f t="shared" si="90"/>
        <v>0</v>
      </c>
      <c r="M1116" s="269">
        <f t="shared" si="91"/>
        <v>0</v>
      </c>
      <c r="N1116" s="276">
        <f t="shared" si="92"/>
        <v>0</v>
      </c>
      <c r="O1116" s="270">
        <f t="shared" si="88"/>
        <v>0</v>
      </c>
    </row>
    <row r="1117" spans="11:15" x14ac:dyDescent="0.25">
      <c r="K1117" s="276">
        <f t="shared" si="89"/>
        <v>0</v>
      </c>
      <c r="L1117" s="269">
        <f t="shared" si="90"/>
        <v>0</v>
      </c>
      <c r="M1117" s="269">
        <f t="shared" si="91"/>
        <v>0</v>
      </c>
      <c r="N1117" s="276">
        <f t="shared" si="92"/>
        <v>0</v>
      </c>
      <c r="O1117" s="270">
        <f t="shared" si="88"/>
        <v>0</v>
      </c>
    </row>
    <row r="1118" spans="11:15" x14ac:dyDescent="0.25">
      <c r="K1118" s="276">
        <f t="shared" si="89"/>
        <v>0</v>
      </c>
      <c r="L1118" s="269">
        <f t="shared" si="90"/>
        <v>0</v>
      </c>
      <c r="M1118" s="269">
        <f t="shared" si="91"/>
        <v>0</v>
      </c>
      <c r="N1118" s="276">
        <f t="shared" si="92"/>
        <v>0</v>
      </c>
      <c r="O1118" s="270">
        <f t="shared" si="88"/>
        <v>0</v>
      </c>
    </row>
    <row r="1119" spans="11:15" x14ac:dyDescent="0.25">
      <c r="K1119" s="276">
        <f t="shared" si="89"/>
        <v>0</v>
      </c>
      <c r="L1119" s="269">
        <f t="shared" si="90"/>
        <v>0</v>
      </c>
      <c r="M1119" s="269">
        <f t="shared" si="91"/>
        <v>0</v>
      </c>
      <c r="N1119" s="276">
        <f t="shared" si="92"/>
        <v>0</v>
      </c>
      <c r="O1119" s="270">
        <f t="shared" si="88"/>
        <v>0</v>
      </c>
    </row>
    <row r="1120" spans="11:15" x14ac:dyDescent="0.25">
      <c r="K1120" s="276">
        <f t="shared" si="89"/>
        <v>0</v>
      </c>
      <c r="L1120" s="269">
        <f t="shared" si="90"/>
        <v>0</v>
      </c>
      <c r="M1120" s="269">
        <f t="shared" si="91"/>
        <v>0</v>
      </c>
      <c r="N1120" s="276">
        <f t="shared" si="92"/>
        <v>0</v>
      </c>
      <c r="O1120" s="270">
        <f t="shared" si="88"/>
        <v>0</v>
      </c>
    </row>
    <row r="1121" spans="11:15" x14ac:dyDescent="0.25">
      <c r="K1121" s="276">
        <f t="shared" si="89"/>
        <v>0</v>
      </c>
      <c r="L1121" s="269">
        <f t="shared" si="90"/>
        <v>0</v>
      </c>
      <c r="M1121" s="269">
        <f t="shared" si="91"/>
        <v>0</v>
      </c>
      <c r="N1121" s="276">
        <f t="shared" si="92"/>
        <v>0</v>
      </c>
      <c r="O1121" s="270">
        <f t="shared" si="88"/>
        <v>0</v>
      </c>
    </row>
    <row r="1122" spans="11:15" x14ac:dyDescent="0.25">
      <c r="K1122" s="276">
        <f t="shared" si="89"/>
        <v>0</v>
      </c>
      <c r="L1122" s="269">
        <f t="shared" si="90"/>
        <v>0</v>
      </c>
      <c r="M1122" s="269">
        <f t="shared" si="91"/>
        <v>0</v>
      </c>
      <c r="N1122" s="276">
        <f t="shared" si="92"/>
        <v>0</v>
      </c>
      <c r="O1122" s="270">
        <f t="shared" si="88"/>
        <v>0</v>
      </c>
    </row>
    <row r="1123" spans="11:15" x14ac:dyDescent="0.25">
      <c r="K1123" s="276">
        <f t="shared" si="89"/>
        <v>0</v>
      </c>
      <c r="L1123" s="269">
        <f t="shared" si="90"/>
        <v>0</v>
      </c>
      <c r="M1123" s="269">
        <f t="shared" si="91"/>
        <v>0</v>
      </c>
      <c r="N1123" s="276">
        <f t="shared" si="92"/>
        <v>0</v>
      </c>
      <c r="O1123" s="270">
        <f t="shared" si="88"/>
        <v>0</v>
      </c>
    </row>
    <row r="1124" spans="11:15" x14ac:dyDescent="0.25">
      <c r="K1124" s="276">
        <f t="shared" si="89"/>
        <v>0</v>
      </c>
      <c r="L1124" s="269">
        <f t="shared" si="90"/>
        <v>0</v>
      </c>
      <c r="M1124" s="269">
        <f t="shared" si="91"/>
        <v>0</v>
      </c>
      <c r="N1124" s="276">
        <f t="shared" si="92"/>
        <v>0</v>
      </c>
      <c r="O1124" s="270">
        <f t="shared" si="88"/>
        <v>0</v>
      </c>
    </row>
    <row r="1125" spans="11:15" x14ac:dyDescent="0.25">
      <c r="K1125" s="276">
        <f t="shared" si="89"/>
        <v>0</v>
      </c>
      <c r="L1125" s="269">
        <f t="shared" si="90"/>
        <v>0</v>
      </c>
      <c r="M1125" s="269">
        <f t="shared" si="91"/>
        <v>0</v>
      </c>
      <c r="N1125" s="276">
        <f t="shared" si="92"/>
        <v>0</v>
      </c>
      <c r="O1125" s="270">
        <f t="shared" si="88"/>
        <v>0</v>
      </c>
    </row>
    <row r="1126" spans="11:15" x14ac:dyDescent="0.25">
      <c r="K1126" s="276">
        <f t="shared" si="89"/>
        <v>0</v>
      </c>
      <c r="L1126" s="269">
        <f t="shared" si="90"/>
        <v>0</v>
      </c>
      <c r="M1126" s="269">
        <f t="shared" si="91"/>
        <v>0</v>
      </c>
      <c r="N1126" s="276">
        <f t="shared" si="92"/>
        <v>0</v>
      </c>
      <c r="O1126" s="270">
        <f t="shared" si="88"/>
        <v>0</v>
      </c>
    </row>
    <row r="1127" spans="11:15" x14ac:dyDescent="0.25">
      <c r="K1127" s="276">
        <f t="shared" si="89"/>
        <v>0</v>
      </c>
      <c r="L1127" s="269">
        <f t="shared" si="90"/>
        <v>0</v>
      </c>
      <c r="M1127" s="269">
        <f t="shared" si="91"/>
        <v>0</v>
      </c>
      <c r="N1127" s="276">
        <f t="shared" si="92"/>
        <v>0</v>
      </c>
      <c r="O1127" s="270">
        <f t="shared" si="88"/>
        <v>0</v>
      </c>
    </row>
    <row r="1128" spans="11:15" x14ac:dyDescent="0.25">
      <c r="K1128" s="276">
        <f t="shared" si="89"/>
        <v>0</v>
      </c>
      <c r="L1128" s="269">
        <f t="shared" si="90"/>
        <v>0</v>
      </c>
      <c r="M1128" s="269">
        <f t="shared" si="91"/>
        <v>0</v>
      </c>
      <c r="N1128" s="276">
        <f t="shared" si="92"/>
        <v>0</v>
      </c>
      <c r="O1128" s="270">
        <f t="shared" si="88"/>
        <v>0</v>
      </c>
    </row>
    <row r="1129" spans="11:15" x14ac:dyDescent="0.25">
      <c r="K1129" s="276">
        <f t="shared" si="89"/>
        <v>0</v>
      </c>
      <c r="L1129" s="269">
        <f t="shared" si="90"/>
        <v>0</v>
      </c>
      <c r="M1129" s="269">
        <f t="shared" si="91"/>
        <v>0</v>
      </c>
      <c r="N1129" s="276">
        <f t="shared" si="92"/>
        <v>0</v>
      </c>
      <c r="O1129" s="270">
        <f t="shared" si="88"/>
        <v>0</v>
      </c>
    </row>
    <row r="1130" spans="11:15" x14ac:dyDescent="0.25">
      <c r="K1130" s="276">
        <f t="shared" si="89"/>
        <v>0</v>
      </c>
      <c r="L1130" s="269">
        <f t="shared" si="90"/>
        <v>0</v>
      </c>
      <c r="M1130" s="269">
        <f t="shared" si="91"/>
        <v>0</v>
      </c>
      <c r="N1130" s="276">
        <f t="shared" si="92"/>
        <v>0</v>
      </c>
      <c r="O1130" s="270">
        <f t="shared" si="88"/>
        <v>0</v>
      </c>
    </row>
    <row r="1131" spans="11:15" x14ac:dyDescent="0.25">
      <c r="K1131" s="276">
        <f t="shared" si="89"/>
        <v>0</v>
      </c>
      <c r="L1131" s="269">
        <f t="shared" si="90"/>
        <v>0</v>
      </c>
      <c r="M1131" s="269">
        <f t="shared" si="91"/>
        <v>0</v>
      </c>
      <c r="N1131" s="276">
        <f t="shared" si="92"/>
        <v>0</v>
      </c>
      <c r="O1131" s="270">
        <f t="shared" si="88"/>
        <v>0</v>
      </c>
    </row>
    <row r="1132" spans="11:15" x14ac:dyDescent="0.25">
      <c r="K1132" s="276">
        <f t="shared" si="89"/>
        <v>0</v>
      </c>
      <c r="L1132" s="269">
        <f t="shared" si="90"/>
        <v>0</v>
      </c>
      <c r="M1132" s="269">
        <f t="shared" si="91"/>
        <v>0</v>
      </c>
      <c r="N1132" s="276">
        <f t="shared" si="92"/>
        <v>0</v>
      </c>
      <c r="O1132" s="270">
        <f t="shared" si="88"/>
        <v>0</v>
      </c>
    </row>
    <row r="1133" spans="11:15" x14ac:dyDescent="0.25">
      <c r="K1133" s="276">
        <f t="shared" si="89"/>
        <v>0</v>
      </c>
      <c r="L1133" s="269">
        <f t="shared" si="90"/>
        <v>0</v>
      </c>
      <c r="M1133" s="269">
        <f t="shared" si="91"/>
        <v>0</v>
      </c>
      <c r="N1133" s="276">
        <f t="shared" si="92"/>
        <v>0</v>
      </c>
      <c r="O1133" s="270">
        <f t="shared" si="88"/>
        <v>0</v>
      </c>
    </row>
    <row r="1134" spans="11:15" x14ac:dyDescent="0.25">
      <c r="K1134" s="276">
        <f t="shared" si="89"/>
        <v>0</v>
      </c>
      <c r="L1134" s="269">
        <f t="shared" si="90"/>
        <v>0</v>
      </c>
      <c r="M1134" s="269">
        <f t="shared" si="91"/>
        <v>0</v>
      </c>
      <c r="N1134" s="276">
        <f t="shared" si="92"/>
        <v>0</v>
      </c>
      <c r="O1134" s="270">
        <f t="shared" si="88"/>
        <v>0</v>
      </c>
    </row>
    <row r="1135" spans="11:15" x14ac:dyDescent="0.25">
      <c r="K1135" s="276">
        <f t="shared" si="89"/>
        <v>0</v>
      </c>
      <c r="L1135" s="269">
        <f t="shared" si="90"/>
        <v>0</v>
      </c>
      <c r="M1135" s="269">
        <f t="shared" si="91"/>
        <v>0</v>
      </c>
      <c r="N1135" s="276">
        <f t="shared" si="92"/>
        <v>0</v>
      </c>
      <c r="O1135" s="270">
        <f t="shared" si="88"/>
        <v>0</v>
      </c>
    </row>
    <row r="1136" spans="11:15" x14ac:dyDescent="0.25">
      <c r="K1136" s="276">
        <f t="shared" si="89"/>
        <v>0</v>
      </c>
      <c r="L1136" s="269">
        <f t="shared" si="90"/>
        <v>0</v>
      </c>
      <c r="M1136" s="269">
        <f t="shared" si="91"/>
        <v>0</v>
      </c>
      <c r="N1136" s="276">
        <f t="shared" si="92"/>
        <v>0</v>
      </c>
      <c r="O1136" s="270">
        <f t="shared" si="88"/>
        <v>0</v>
      </c>
    </row>
    <row r="1137" spans="11:15" x14ac:dyDescent="0.25">
      <c r="K1137" s="276">
        <f t="shared" si="89"/>
        <v>0</v>
      </c>
      <c r="L1137" s="269">
        <f t="shared" si="90"/>
        <v>0</v>
      </c>
      <c r="M1137" s="269">
        <f t="shared" si="91"/>
        <v>0</v>
      </c>
      <c r="N1137" s="276">
        <f t="shared" si="92"/>
        <v>0</v>
      </c>
      <c r="O1137" s="270">
        <f t="shared" si="88"/>
        <v>0</v>
      </c>
    </row>
    <row r="1138" spans="11:15" x14ac:dyDescent="0.25">
      <c r="K1138" s="276">
        <f t="shared" si="89"/>
        <v>0</v>
      </c>
      <c r="L1138" s="269">
        <f t="shared" si="90"/>
        <v>0</v>
      </c>
      <c r="M1138" s="269">
        <f t="shared" si="91"/>
        <v>0</v>
      </c>
      <c r="N1138" s="276">
        <f t="shared" si="92"/>
        <v>0</v>
      </c>
      <c r="O1138" s="270">
        <f t="shared" si="88"/>
        <v>0</v>
      </c>
    </row>
    <row r="1139" spans="11:15" x14ac:dyDescent="0.25">
      <c r="K1139" s="276">
        <f t="shared" si="89"/>
        <v>0</v>
      </c>
      <c r="L1139" s="269">
        <f t="shared" si="90"/>
        <v>0</v>
      </c>
      <c r="M1139" s="269">
        <f t="shared" si="91"/>
        <v>0</v>
      </c>
      <c r="N1139" s="276">
        <f t="shared" si="92"/>
        <v>0</v>
      </c>
      <c r="O1139" s="270">
        <f t="shared" si="88"/>
        <v>0</v>
      </c>
    </row>
    <row r="1140" spans="11:15" x14ac:dyDescent="0.25">
      <c r="K1140" s="276">
        <f t="shared" si="89"/>
        <v>0</v>
      </c>
      <c r="L1140" s="269">
        <f t="shared" si="90"/>
        <v>0</v>
      </c>
      <c r="M1140" s="269">
        <f t="shared" si="91"/>
        <v>0</v>
      </c>
      <c r="N1140" s="276">
        <f t="shared" si="92"/>
        <v>0</v>
      </c>
      <c r="O1140" s="270">
        <f t="shared" si="88"/>
        <v>0</v>
      </c>
    </row>
    <row r="1141" spans="11:15" x14ac:dyDescent="0.25">
      <c r="K1141" s="276">
        <f t="shared" si="89"/>
        <v>0</v>
      </c>
      <c r="L1141" s="269">
        <f t="shared" si="90"/>
        <v>0</v>
      </c>
      <c r="M1141" s="269">
        <f t="shared" si="91"/>
        <v>0</v>
      </c>
      <c r="N1141" s="276">
        <f t="shared" si="92"/>
        <v>0</v>
      </c>
      <c r="O1141" s="270">
        <f t="shared" si="88"/>
        <v>0</v>
      </c>
    </row>
    <row r="1142" spans="11:15" x14ac:dyDescent="0.25">
      <c r="K1142" s="276">
        <f t="shared" si="89"/>
        <v>0</v>
      </c>
      <c r="L1142" s="269">
        <f t="shared" si="90"/>
        <v>0</v>
      </c>
      <c r="M1142" s="269">
        <f t="shared" si="91"/>
        <v>0</v>
      </c>
      <c r="N1142" s="276">
        <f t="shared" si="92"/>
        <v>0</v>
      </c>
      <c r="O1142" s="270">
        <f t="shared" si="88"/>
        <v>0</v>
      </c>
    </row>
    <row r="1143" spans="11:15" x14ac:dyDescent="0.25">
      <c r="K1143" s="276">
        <f t="shared" si="89"/>
        <v>0</v>
      </c>
      <c r="L1143" s="269">
        <f t="shared" si="90"/>
        <v>0</v>
      </c>
      <c r="M1143" s="269">
        <f t="shared" si="91"/>
        <v>0</v>
      </c>
      <c r="N1143" s="276">
        <f t="shared" si="92"/>
        <v>0</v>
      </c>
      <c r="O1143" s="270">
        <f t="shared" si="88"/>
        <v>0</v>
      </c>
    </row>
    <row r="1144" spans="11:15" x14ac:dyDescent="0.25">
      <c r="K1144" s="276">
        <f t="shared" si="89"/>
        <v>0</v>
      </c>
      <c r="L1144" s="269">
        <f t="shared" si="90"/>
        <v>0</v>
      </c>
      <c r="M1144" s="269">
        <f t="shared" si="91"/>
        <v>0</v>
      </c>
      <c r="N1144" s="276">
        <f t="shared" si="92"/>
        <v>0</v>
      </c>
      <c r="O1144" s="270">
        <f t="shared" si="88"/>
        <v>0</v>
      </c>
    </row>
    <row r="1145" spans="11:15" x14ac:dyDescent="0.25">
      <c r="K1145" s="276">
        <f t="shared" si="89"/>
        <v>0</v>
      </c>
      <c r="L1145" s="269">
        <f t="shared" si="90"/>
        <v>0</v>
      </c>
      <c r="M1145" s="269">
        <f t="shared" si="91"/>
        <v>0</v>
      </c>
      <c r="N1145" s="276">
        <f t="shared" si="92"/>
        <v>0</v>
      </c>
      <c r="O1145" s="270">
        <f t="shared" si="88"/>
        <v>0</v>
      </c>
    </row>
    <row r="1146" spans="11:15" x14ac:dyDescent="0.25">
      <c r="K1146" s="276">
        <f t="shared" si="89"/>
        <v>0</v>
      </c>
      <c r="L1146" s="269">
        <f t="shared" si="90"/>
        <v>0</v>
      </c>
      <c r="M1146" s="269">
        <f t="shared" si="91"/>
        <v>0</v>
      </c>
      <c r="N1146" s="276">
        <f t="shared" si="92"/>
        <v>0</v>
      </c>
      <c r="O1146" s="270">
        <f t="shared" si="88"/>
        <v>0</v>
      </c>
    </row>
    <row r="1147" spans="11:15" x14ac:dyDescent="0.25">
      <c r="K1147" s="276">
        <f t="shared" si="89"/>
        <v>0</v>
      </c>
      <c r="L1147" s="269">
        <f t="shared" si="90"/>
        <v>0</v>
      </c>
      <c r="M1147" s="269">
        <f t="shared" si="91"/>
        <v>0</v>
      </c>
      <c r="N1147" s="276">
        <f t="shared" si="92"/>
        <v>0</v>
      </c>
      <c r="O1147" s="270">
        <f t="shared" si="88"/>
        <v>0</v>
      </c>
    </row>
    <row r="1148" spans="11:15" x14ac:dyDescent="0.25">
      <c r="K1148" s="276">
        <f t="shared" si="89"/>
        <v>0</v>
      </c>
      <c r="L1148" s="269">
        <f t="shared" si="90"/>
        <v>0</v>
      </c>
      <c r="M1148" s="269">
        <f t="shared" si="91"/>
        <v>0</v>
      </c>
      <c r="N1148" s="276">
        <f t="shared" si="92"/>
        <v>0</v>
      </c>
      <c r="O1148" s="270">
        <f t="shared" si="88"/>
        <v>0</v>
      </c>
    </row>
    <row r="1149" spans="11:15" x14ac:dyDescent="0.25">
      <c r="K1149" s="276">
        <f t="shared" si="89"/>
        <v>0</v>
      </c>
      <c r="L1149" s="269">
        <f t="shared" si="90"/>
        <v>0</v>
      </c>
      <c r="M1149" s="269">
        <f t="shared" si="91"/>
        <v>0</v>
      </c>
      <c r="N1149" s="276">
        <f t="shared" si="92"/>
        <v>0</v>
      </c>
      <c r="O1149" s="270">
        <f t="shared" si="88"/>
        <v>0</v>
      </c>
    </row>
    <row r="1150" spans="11:15" x14ac:dyDescent="0.25">
      <c r="K1150" s="276">
        <f t="shared" si="89"/>
        <v>0</v>
      </c>
      <c r="L1150" s="269">
        <f t="shared" si="90"/>
        <v>0</v>
      </c>
      <c r="M1150" s="269">
        <f t="shared" si="91"/>
        <v>0</v>
      </c>
      <c r="N1150" s="276">
        <f t="shared" si="92"/>
        <v>0</v>
      </c>
      <c r="O1150" s="270">
        <f t="shared" si="88"/>
        <v>0</v>
      </c>
    </row>
    <row r="1151" spans="11:15" x14ac:dyDescent="0.25">
      <c r="K1151" s="276">
        <f t="shared" si="89"/>
        <v>0</v>
      </c>
      <c r="L1151" s="269">
        <f t="shared" si="90"/>
        <v>0</v>
      </c>
      <c r="M1151" s="269">
        <f t="shared" si="91"/>
        <v>0</v>
      </c>
      <c r="N1151" s="276">
        <f t="shared" si="92"/>
        <v>0</v>
      </c>
      <c r="O1151" s="270">
        <f t="shared" si="88"/>
        <v>0</v>
      </c>
    </row>
    <row r="1152" spans="11:15" x14ac:dyDescent="0.25">
      <c r="K1152" s="276">
        <f t="shared" si="89"/>
        <v>0</v>
      </c>
      <c r="L1152" s="269">
        <f t="shared" si="90"/>
        <v>0</v>
      </c>
      <c r="M1152" s="269">
        <f t="shared" si="91"/>
        <v>0</v>
      </c>
      <c r="N1152" s="276">
        <f t="shared" si="92"/>
        <v>0</v>
      </c>
      <c r="O1152" s="270">
        <f t="shared" si="88"/>
        <v>0</v>
      </c>
    </row>
    <row r="1153" spans="11:15" x14ac:dyDescent="0.25">
      <c r="K1153" s="276">
        <f t="shared" si="89"/>
        <v>0</v>
      </c>
      <c r="L1153" s="269">
        <f t="shared" si="90"/>
        <v>0</v>
      </c>
      <c r="M1153" s="269">
        <f t="shared" si="91"/>
        <v>0</v>
      </c>
      <c r="N1153" s="276">
        <f t="shared" si="92"/>
        <v>0</v>
      </c>
      <c r="O1153" s="270">
        <f t="shared" si="88"/>
        <v>0</v>
      </c>
    </row>
    <row r="1154" spans="11:15" x14ac:dyDescent="0.25">
      <c r="K1154" s="276">
        <f t="shared" si="89"/>
        <v>0</v>
      </c>
      <c r="L1154" s="269">
        <f t="shared" si="90"/>
        <v>0</v>
      </c>
      <c r="M1154" s="269">
        <f t="shared" si="91"/>
        <v>0</v>
      </c>
      <c r="N1154" s="276">
        <f t="shared" si="92"/>
        <v>0</v>
      </c>
      <c r="O1154" s="270">
        <f t="shared" si="88"/>
        <v>0</v>
      </c>
    </row>
    <row r="1155" spans="11:15" x14ac:dyDescent="0.25">
      <c r="K1155" s="276">
        <f t="shared" si="89"/>
        <v>0</v>
      </c>
      <c r="L1155" s="269">
        <f t="shared" si="90"/>
        <v>0</v>
      </c>
      <c r="M1155" s="269">
        <f t="shared" si="91"/>
        <v>0</v>
      </c>
      <c r="N1155" s="276">
        <f t="shared" si="92"/>
        <v>0</v>
      </c>
      <c r="O1155" s="270">
        <f t="shared" si="88"/>
        <v>0</v>
      </c>
    </row>
    <row r="1156" spans="11:15" x14ac:dyDescent="0.25">
      <c r="K1156" s="276">
        <f t="shared" si="89"/>
        <v>0</v>
      </c>
      <c r="L1156" s="269">
        <f t="shared" si="90"/>
        <v>0</v>
      </c>
      <c r="M1156" s="269">
        <f t="shared" si="91"/>
        <v>0</v>
      </c>
      <c r="N1156" s="276">
        <f t="shared" si="92"/>
        <v>0</v>
      </c>
      <c r="O1156" s="270">
        <f t="shared" si="88"/>
        <v>0</v>
      </c>
    </row>
    <row r="1157" spans="11:15" x14ac:dyDescent="0.25">
      <c r="K1157" s="276">
        <f t="shared" si="89"/>
        <v>0</v>
      </c>
      <c r="L1157" s="269">
        <f t="shared" si="90"/>
        <v>0</v>
      </c>
      <c r="M1157" s="269">
        <f t="shared" si="91"/>
        <v>0</v>
      </c>
      <c r="N1157" s="276">
        <f t="shared" si="92"/>
        <v>0</v>
      </c>
      <c r="O1157" s="270">
        <f t="shared" si="88"/>
        <v>0</v>
      </c>
    </row>
    <row r="1158" spans="11:15" x14ac:dyDescent="0.25">
      <c r="K1158" s="276">
        <f t="shared" si="89"/>
        <v>0</v>
      </c>
      <c r="L1158" s="269">
        <f t="shared" si="90"/>
        <v>0</v>
      </c>
      <c r="M1158" s="269">
        <f t="shared" si="91"/>
        <v>0</v>
      </c>
      <c r="N1158" s="276">
        <f t="shared" si="92"/>
        <v>0</v>
      </c>
      <c r="O1158" s="270">
        <f t="shared" si="88"/>
        <v>0</v>
      </c>
    </row>
    <row r="1159" spans="11:15" x14ac:dyDescent="0.25">
      <c r="K1159" s="276">
        <f t="shared" si="89"/>
        <v>0</v>
      </c>
      <c r="L1159" s="269">
        <f t="shared" si="90"/>
        <v>0</v>
      </c>
      <c r="M1159" s="269">
        <f t="shared" si="91"/>
        <v>0</v>
      </c>
      <c r="N1159" s="276">
        <f t="shared" si="92"/>
        <v>0</v>
      </c>
      <c r="O1159" s="270">
        <f t="shared" si="88"/>
        <v>0</v>
      </c>
    </row>
    <row r="1160" spans="11:15" x14ac:dyDescent="0.25">
      <c r="K1160" s="276">
        <f t="shared" si="89"/>
        <v>0</v>
      </c>
      <c r="L1160" s="269">
        <f t="shared" si="90"/>
        <v>0</v>
      </c>
      <c r="M1160" s="269">
        <f t="shared" si="91"/>
        <v>0</v>
      </c>
      <c r="N1160" s="276">
        <f t="shared" si="92"/>
        <v>0</v>
      </c>
      <c r="O1160" s="270">
        <f t="shared" si="88"/>
        <v>0</v>
      </c>
    </row>
    <row r="1161" spans="11:15" x14ac:dyDescent="0.25">
      <c r="K1161" s="276">
        <f t="shared" si="89"/>
        <v>0</v>
      </c>
      <c r="L1161" s="269">
        <f t="shared" si="90"/>
        <v>0</v>
      </c>
      <c r="M1161" s="269">
        <f t="shared" si="91"/>
        <v>0</v>
      </c>
      <c r="N1161" s="276">
        <f t="shared" si="92"/>
        <v>0</v>
      </c>
      <c r="O1161" s="270">
        <f t="shared" si="88"/>
        <v>0</v>
      </c>
    </row>
    <row r="1162" spans="11:15" x14ac:dyDescent="0.25">
      <c r="K1162" s="276">
        <f t="shared" si="89"/>
        <v>0</v>
      </c>
      <c r="L1162" s="269">
        <f t="shared" si="90"/>
        <v>0</v>
      </c>
      <c r="M1162" s="269">
        <f t="shared" si="91"/>
        <v>0</v>
      </c>
      <c r="N1162" s="276">
        <f t="shared" si="92"/>
        <v>0</v>
      </c>
      <c r="O1162" s="270">
        <f t="shared" si="88"/>
        <v>0</v>
      </c>
    </row>
    <row r="1163" spans="11:15" x14ac:dyDescent="0.25">
      <c r="K1163" s="276">
        <f t="shared" si="89"/>
        <v>0</v>
      </c>
      <c r="L1163" s="269">
        <f t="shared" si="90"/>
        <v>0</v>
      </c>
      <c r="M1163" s="269">
        <f t="shared" si="91"/>
        <v>0</v>
      </c>
      <c r="N1163" s="276">
        <f t="shared" si="92"/>
        <v>0</v>
      </c>
      <c r="O1163" s="270">
        <f t="shared" si="88"/>
        <v>0</v>
      </c>
    </row>
    <row r="1164" spans="11:15" x14ac:dyDescent="0.25">
      <c r="K1164" s="276">
        <f t="shared" si="89"/>
        <v>0</v>
      </c>
      <c r="L1164" s="269">
        <f t="shared" si="90"/>
        <v>0</v>
      </c>
      <c r="M1164" s="269">
        <f t="shared" si="91"/>
        <v>0</v>
      </c>
      <c r="N1164" s="276">
        <f t="shared" si="92"/>
        <v>0</v>
      </c>
      <c r="O1164" s="270">
        <f t="shared" si="88"/>
        <v>0</v>
      </c>
    </row>
    <row r="1165" spans="11:15" x14ac:dyDescent="0.25">
      <c r="K1165" s="276">
        <f t="shared" si="89"/>
        <v>0</v>
      </c>
      <c r="L1165" s="269">
        <f t="shared" si="90"/>
        <v>0</v>
      </c>
      <c r="M1165" s="269">
        <f t="shared" si="91"/>
        <v>0</v>
      </c>
      <c r="N1165" s="276">
        <f t="shared" si="92"/>
        <v>0</v>
      </c>
      <c r="O1165" s="270">
        <f t="shared" si="88"/>
        <v>0</v>
      </c>
    </row>
    <row r="1166" spans="11:15" x14ac:dyDescent="0.25">
      <c r="K1166" s="276">
        <f t="shared" si="89"/>
        <v>0</v>
      </c>
      <c r="L1166" s="269">
        <f t="shared" si="90"/>
        <v>0</v>
      </c>
      <c r="M1166" s="269">
        <f t="shared" si="91"/>
        <v>0</v>
      </c>
      <c r="N1166" s="276">
        <f t="shared" si="92"/>
        <v>0</v>
      </c>
      <c r="O1166" s="270">
        <f t="shared" ref="O1166:O1229" si="93">SUM(F1166:I1166)</f>
        <v>0</v>
      </c>
    </row>
    <row r="1167" spans="11:15" x14ac:dyDescent="0.25">
      <c r="K1167" s="276">
        <f t="shared" si="89"/>
        <v>0</v>
      </c>
      <c r="L1167" s="269">
        <f t="shared" si="90"/>
        <v>0</v>
      </c>
      <c r="M1167" s="269">
        <f t="shared" si="91"/>
        <v>0</v>
      </c>
      <c r="N1167" s="276">
        <f t="shared" si="92"/>
        <v>0</v>
      </c>
      <c r="O1167" s="270">
        <f t="shared" si="93"/>
        <v>0</v>
      </c>
    </row>
    <row r="1168" spans="11:15" x14ac:dyDescent="0.25">
      <c r="K1168" s="276">
        <f t="shared" ref="K1168:K1231" si="94">J1168-C1168</f>
        <v>0</v>
      </c>
      <c r="L1168" s="269">
        <f t="shared" ref="L1168:L1231" si="95">A1168</f>
        <v>0</v>
      </c>
      <c r="M1168" s="269">
        <f t="shared" ref="M1168:M1231" si="96">B1168</f>
        <v>0</v>
      </c>
      <c r="N1168" s="276">
        <f t="shared" ref="N1168:N1231" si="97">J1168</f>
        <v>0</v>
      </c>
      <c r="O1168" s="270">
        <f t="shared" si="93"/>
        <v>0</v>
      </c>
    </row>
    <row r="1169" spans="11:15" x14ac:dyDescent="0.25">
      <c r="K1169" s="276">
        <f t="shared" si="94"/>
        <v>0</v>
      </c>
      <c r="L1169" s="269">
        <f t="shared" si="95"/>
        <v>0</v>
      </c>
      <c r="M1169" s="269">
        <f t="shared" si="96"/>
        <v>0</v>
      </c>
      <c r="N1169" s="276">
        <f t="shared" si="97"/>
        <v>0</v>
      </c>
      <c r="O1169" s="270">
        <f t="shared" si="93"/>
        <v>0</v>
      </c>
    </row>
    <row r="1170" spans="11:15" x14ac:dyDescent="0.25">
      <c r="K1170" s="276">
        <f t="shared" si="94"/>
        <v>0</v>
      </c>
      <c r="L1170" s="269">
        <f t="shared" si="95"/>
        <v>0</v>
      </c>
      <c r="M1170" s="269">
        <f t="shared" si="96"/>
        <v>0</v>
      </c>
      <c r="N1170" s="276">
        <f t="shared" si="97"/>
        <v>0</v>
      </c>
      <c r="O1170" s="270">
        <f t="shared" si="93"/>
        <v>0</v>
      </c>
    </row>
    <row r="1171" spans="11:15" x14ac:dyDescent="0.25">
      <c r="K1171" s="276">
        <f t="shared" si="94"/>
        <v>0</v>
      </c>
      <c r="L1171" s="269">
        <f t="shared" si="95"/>
        <v>0</v>
      </c>
      <c r="M1171" s="269">
        <f t="shared" si="96"/>
        <v>0</v>
      </c>
      <c r="N1171" s="276">
        <f t="shared" si="97"/>
        <v>0</v>
      </c>
      <c r="O1171" s="270">
        <f t="shared" si="93"/>
        <v>0</v>
      </c>
    </row>
    <row r="1172" spans="11:15" x14ac:dyDescent="0.25">
      <c r="K1172" s="276">
        <f t="shared" si="94"/>
        <v>0</v>
      </c>
      <c r="L1172" s="269">
        <f t="shared" si="95"/>
        <v>0</v>
      </c>
      <c r="M1172" s="269">
        <f t="shared" si="96"/>
        <v>0</v>
      </c>
      <c r="N1172" s="276">
        <f t="shared" si="97"/>
        <v>0</v>
      </c>
      <c r="O1172" s="270">
        <f t="shared" si="93"/>
        <v>0</v>
      </c>
    </row>
    <row r="1173" spans="11:15" x14ac:dyDescent="0.25">
      <c r="K1173" s="276">
        <f t="shared" si="94"/>
        <v>0</v>
      </c>
      <c r="L1173" s="269">
        <f t="shared" si="95"/>
        <v>0</v>
      </c>
      <c r="M1173" s="269">
        <f t="shared" si="96"/>
        <v>0</v>
      </c>
      <c r="N1173" s="276">
        <f t="shared" si="97"/>
        <v>0</v>
      </c>
      <c r="O1173" s="270">
        <f t="shared" si="93"/>
        <v>0</v>
      </c>
    </row>
    <row r="1174" spans="11:15" x14ac:dyDescent="0.25">
      <c r="K1174" s="276">
        <f t="shared" si="94"/>
        <v>0</v>
      </c>
      <c r="L1174" s="269">
        <f t="shared" si="95"/>
        <v>0</v>
      </c>
      <c r="M1174" s="269">
        <f t="shared" si="96"/>
        <v>0</v>
      </c>
      <c r="N1174" s="276">
        <f t="shared" si="97"/>
        <v>0</v>
      </c>
      <c r="O1174" s="270">
        <f t="shared" si="93"/>
        <v>0</v>
      </c>
    </row>
    <row r="1175" spans="11:15" x14ac:dyDescent="0.25">
      <c r="K1175" s="276">
        <f t="shared" si="94"/>
        <v>0</v>
      </c>
      <c r="L1175" s="269">
        <f t="shared" si="95"/>
        <v>0</v>
      </c>
      <c r="M1175" s="269">
        <f t="shared" si="96"/>
        <v>0</v>
      </c>
      <c r="N1175" s="276">
        <f t="shared" si="97"/>
        <v>0</v>
      </c>
      <c r="O1175" s="270">
        <f t="shared" si="93"/>
        <v>0</v>
      </c>
    </row>
    <row r="1176" spans="11:15" x14ac:dyDescent="0.25">
      <c r="K1176" s="276">
        <f t="shared" si="94"/>
        <v>0</v>
      </c>
      <c r="L1176" s="269">
        <f t="shared" si="95"/>
        <v>0</v>
      </c>
      <c r="M1176" s="269">
        <f t="shared" si="96"/>
        <v>0</v>
      </c>
      <c r="N1176" s="276">
        <f t="shared" si="97"/>
        <v>0</v>
      </c>
      <c r="O1176" s="270">
        <f t="shared" si="93"/>
        <v>0</v>
      </c>
    </row>
    <row r="1177" spans="11:15" x14ac:dyDescent="0.25">
      <c r="K1177" s="276">
        <f t="shared" si="94"/>
        <v>0</v>
      </c>
      <c r="L1177" s="269">
        <f t="shared" si="95"/>
        <v>0</v>
      </c>
      <c r="M1177" s="269">
        <f t="shared" si="96"/>
        <v>0</v>
      </c>
      <c r="N1177" s="276">
        <f t="shared" si="97"/>
        <v>0</v>
      </c>
      <c r="O1177" s="270">
        <f t="shared" si="93"/>
        <v>0</v>
      </c>
    </row>
    <row r="1178" spans="11:15" x14ac:dyDescent="0.25">
      <c r="K1178" s="276">
        <f t="shared" si="94"/>
        <v>0</v>
      </c>
      <c r="L1178" s="269">
        <f t="shared" si="95"/>
        <v>0</v>
      </c>
      <c r="M1178" s="269">
        <f t="shared" si="96"/>
        <v>0</v>
      </c>
      <c r="N1178" s="276">
        <f t="shared" si="97"/>
        <v>0</v>
      </c>
      <c r="O1178" s="270">
        <f t="shared" si="93"/>
        <v>0</v>
      </c>
    </row>
    <row r="1179" spans="11:15" x14ac:dyDescent="0.25">
      <c r="K1179" s="276">
        <f t="shared" si="94"/>
        <v>0</v>
      </c>
      <c r="L1179" s="269">
        <f t="shared" si="95"/>
        <v>0</v>
      </c>
      <c r="M1179" s="269">
        <f t="shared" si="96"/>
        <v>0</v>
      </c>
      <c r="N1179" s="276">
        <f t="shared" si="97"/>
        <v>0</v>
      </c>
      <c r="O1179" s="270">
        <f t="shared" si="93"/>
        <v>0</v>
      </c>
    </row>
    <row r="1180" spans="11:15" x14ac:dyDescent="0.25">
      <c r="K1180" s="276">
        <f t="shared" si="94"/>
        <v>0</v>
      </c>
      <c r="L1180" s="269">
        <f t="shared" si="95"/>
        <v>0</v>
      </c>
      <c r="M1180" s="269">
        <f t="shared" si="96"/>
        <v>0</v>
      </c>
      <c r="N1180" s="276">
        <f t="shared" si="97"/>
        <v>0</v>
      </c>
      <c r="O1180" s="270">
        <f t="shared" si="93"/>
        <v>0</v>
      </c>
    </row>
    <row r="1181" spans="11:15" x14ac:dyDescent="0.25">
      <c r="K1181" s="276">
        <f t="shared" si="94"/>
        <v>0</v>
      </c>
      <c r="L1181" s="269">
        <f t="shared" si="95"/>
        <v>0</v>
      </c>
      <c r="M1181" s="269">
        <f t="shared" si="96"/>
        <v>0</v>
      </c>
      <c r="N1181" s="276">
        <f t="shared" si="97"/>
        <v>0</v>
      </c>
      <c r="O1181" s="270">
        <f t="shared" si="93"/>
        <v>0</v>
      </c>
    </row>
    <row r="1182" spans="11:15" x14ac:dyDescent="0.25">
      <c r="K1182" s="276">
        <f t="shared" si="94"/>
        <v>0</v>
      </c>
      <c r="L1182" s="269">
        <f t="shared" si="95"/>
        <v>0</v>
      </c>
      <c r="M1182" s="269">
        <f t="shared" si="96"/>
        <v>0</v>
      </c>
      <c r="N1182" s="276">
        <f t="shared" si="97"/>
        <v>0</v>
      </c>
      <c r="O1182" s="270">
        <f t="shared" si="93"/>
        <v>0</v>
      </c>
    </row>
    <row r="1183" spans="11:15" x14ac:dyDescent="0.25">
      <c r="K1183" s="276">
        <f t="shared" si="94"/>
        <v>0</v>
      </c>
      <c r="L1183" s="269">
        <f t="shared" si="95"/>
        <v>0</v>
      </c>
      <c r="M1183" s="269">
        <f t="shared" si="96"/>
        <v>0</v>
      </c>
      <c r="N1183" s="276">
        <f t="shared" si="97"/>
        <v>0</v>
      </c>
      <c r="O1183" s="270">
        <f t="shared" si="93"/>
        <v>0</v>
      </c>
    </row>
    <row r="1184" spans="11:15" x14ac:dyDescent="0.25">
      <c r="K1184" s="276">
        <f t="shared" si="94"/>
        <v>0</v>
      </c>
      <c r="L1184" s="269">
        <f t="shared" si="95"/>
        <v>0</v>
      </c>
      <c r="M1184" s="269">
        <f t="shared" si="96"/>
        <v>0</v>
      </c>
      <c r="N1184" s="276">
        <f t="shared" si="97"/>
        <v>0</v>
      </c>
      <c r="O1184" s="270">
        <f t="shared" si="93"/>
        <v>0</v>
      </c>
    </row>
    <row r="1185" spans="11:15" x14ac:dyDescent="0.25">
      <c r="K1185" s="276">
        <f t="shared" si="94"/>
        <v>0</v>
      </c>
      <c r="L1185" s="269">
        <f t="shared" si="95"/>
        <v>0</v>
      </c>
      <c r="M1185" s="269">
        <f t="shared" si="96"/>
        <v>0</v>
      </c>
      <c r="N1185" s="276">
        <f t="shared" si="97"/>
        <v>0</v>
      </c>
      <c r="O1185" s="270">
        <f t="shared" si="93"/>
        <v>0</v>
      </c>
    </row>
    <row r="1186" spans="11:15" x14ac:dyDescent="0.25">
      <c r="K1186" s="276">
        <f t="shared" si="94"/>
        <v>0</v>
      </c>
      <c r="L1186" s="269">
        <f t="shared" si="95"/>
        <v>0</v>
      </c>
      <c r="M1186" s="269">
        <f t="shared" si="96"/>
        <v>0</v>
      </c>
      <c r="N1186" s="276">
        <f t="shared" si="97"/>
        <v>0</v>
      </c>
      <c r="O1186" s="270">
        <f t="shared" si="93"/>
        <v>0</v>
      </c>
    </row>
    <row r="1187" spans="11:15" x14ac:dyDescent="0.25">
      <c r="K1187" s="276">
        <f t="shared" si="94"/>
        <v>0</v>
      </c>
      <c r="L1187" s="269">
        <f t="shared" si="95"/>
        <v>0</v>
      </c>
      <c r="M1187" s="269">
        <f t="shared" si="96"/>
        <v>0</v>
      </c>
      <c r="N1187" s="276">
        <f t="shared" si="97"/>
        <v>0</v>
      </c>
      <c r="O1187" s="270">
        <f t="shared" si="93"/>
        <v>0</v>
      </c>
    </row>
    <row r="1188" spans="11:15" x14ac:dyDescent="0.25">
      <c r="K1188" s="276">
        <f t="shared" si="94"/>
        <v>0</v>
      </c>
      <c r="L1188" s="269">
        <f t="shared" si="95"/>
        <v>0</v>
      </c>
      <c r="M1188" s="269">
        <f t="shared" si="96"/>
        <v>0</v>
      </c>
      <c r="N1188" s="276">
        <f t="shared" si="97"/>
        <v>0</v>
      </c>
      <c r="O1188" s="270">
        <f t="shared" si="93"/>
        <v>0</v>
      </c>
    </row>
    <row r="1189" spans="11:15" x14ac:dyDescent="0.25">
      <c r="K1189" s="276">
        <f t="shared" si="94"/>
        <v>0</v>
      </c>
      <c r="L1189" s="269">
        <f t="shared" si="95"/>
        <v>0</v>
      </c>
      <c r="M1189" s="269">
        <f t="shared" si="96"/>
        <v>0</v>
      </c>
      <c r="N1189" s="276">
        <f t="shared" si="97"/>
        <v>0</v>
      </c>
      <c r="O1189" s="270">
        <f t="shared" si="93"/>
        <v>0</v>
      </c>
    </row>
    <row r="1190" spans="11:15" x14ac:dyDescent="0.25">
      <c r="K1190" s="276">
        <f t="shared" si="94"/>
        <v>0</v>
      </c>
      <c r="L1190" s="269">
        <f t="shared" si="95"/>
        <v>0</v>
      </c>
      <c r="M1190" s="269">
        <f t="shared" si="96"/>
        <v>0</v>
      </c>
      <c r="N1190" s="276">
        <f t="shared" si="97"/>
        <v>0</v>
      </c>
      <c r="O1190" s="270">
        <f t="shared" si="93"/>
        <v>0</v>
      </c>
    </row>
    <row r="1191" spans="11:15" x14ac:dyDescent="0.25">
      <c r="K1191" s="276">
        <f t="shared" si="94"/>
        <v>0</v>
      </c>
      <c r="L1191" s="269">
        <f t="shared" si="95"/>
        <v>0</v>
      </c>
      <c r="M1191" s="269">
        <f t="shared" si="96"/>
        <v>0</v>
      </c>
      <c r="N1191" s="276">
        <f t="shared" si="97"/>
        <v>0</v>
      </c>
      <c r="O1191" s="270">
        <f t="shared" si="93"/>
        <v>0</v>
      </c>
    </row>
    <row r="1192" spans="11:15" x14ac:dyDescent="0.25">
      <c r="K1192" s="276">
        <f t="shared" si="94"/>
        <v>0</v>
      </c>
      <c r="L1192" s="269">
        <f t="shared" si="95"/>
        <v>0</v>
      </c>
      <c r="M1192" s="269">
        <f t="shared" si="96"/>
        <v>0</v>
      </c>
      <c r="N1192" s="276">
        <f t="shared" si="97"/>
        <v>0</v>
      </c>
      <c r="O1192" s="270">
        <f t="shared" si="93"/>
        <v>0</v>
      </c>
    </row>
    <row r="1193" spans="11:15" x14ac:dyDescent="0.25">
      <c r="K1193" s="276">
        <f t="shared" si="94"/>
        <v>0</v>
      </c>
      <c r="L1193" s="269">
        <f t="shared" si="95"/>
        <v>0</v>
      </c>
      <c r="M1193" s="269">
        <f t="shared" si="96"/>
        <v>0</v>
      </c>
      <c r="N1193" s="276">
        <f t="shared" si="97"/>
        <v>0</v>
      </c>
      <c r="O1193" s="270">
        <f t="shared" si="93"/>
        <v>0</v>
      </c>
    </row>
    <row r="1194" spans="11:15" x14ac:dyDescent="0.25">
      <c r="K1194" s="276">
        <f t="shared" si="94"/>
        <v>0</v>
      </c>
      <c r="L1194" s="269">
        <f t="shared" si="95"/>
        <v>0</v>
      </c>
      <c r="M1194" s="269">
        <f t="shared" si="96"/>
        <v>0</v>
      </c>
      <c r="N1194" s="276">
        <f t="shared" si="97"/>
        <v>0</v>
      </c>
      <c r="O1194" s="270">
        <f t="shared" si="93"/>
        <v>0</v>
      </c>
    </row>
    <row r="1195" spans="11:15" x14ac:dyDescent="0.25">
      <c r="K1195" s="276">
        <f t="shared" si="94"/>
        <v>0</v>
      </c>
      <c r="L1195" s="269">
        <f t="shared" si="95"/>
        <v>0</v>
      </c>
      <c r="M1195" s="269">
        <f t="shared" si="96"/>
        <v>0</v>
      </c>
      <c r="N1195" s="276">
        <f t="shared" si="97"/>
        <v>0</v>
      </c>
      <c r="O1195" s="270">
        <f t="shared" si="93"/>
        <v>0</v>
      </c>
    </row>
    <row r="1196" spans="11:15" x14ac:dyDescent="0.25">
      <c r="K1196" s="276">
        <f t="shared" si="94"/>
        <v>0</v>
      </c>
      <c r="L1196" s="269">
        <f t="shared" si="95"/>
        <v>0</v>
      </c>
      <c r="M1196" s="269">
        <f t="shared" si="96"/>
        <v>0</v>
      </c>
      <c r="N1196" s="276">
        <f t="shared" si="97"/>
        <v>0</v>
      </c>
      <c r="O1196" s="270">
        <f t="shared" si="93"/>
        <v>0</v>
      </c>
    </row>
    <row r="1197" spans="11:15" x14ac:dyDescent="0.25">
      <c r="K1197" s="276">
        <f t="shared" si="94"/>
        <v>0</v>
      </c>
      <c r="L1197" s="269">
        <f t="shared" si="95"/>
        <v>0</v>
      </c>
      <c r="M1197" s="269">
        <f t="shared" si="96"/>
        <v>0</v>
      </c>
      <c r="N1197" s="276">
        <f t="shared" si="97"/>
        <v>0</v>
      </c>
      <c r="O1197" s="270">
        <f t="shared" si="93"/>
        <v>0</v>
      </c>
    </row>
    <row r="1198" spans="11:15" x14ac:dyDescent="0.25">
      <c r="K1198" s="276">
        <f t="shared" si="94"/>
        <v>0</v>
      </c>
      <c r="L1198" s="269">
        <f t="shared" si="95"/>
        <v>0</v>
      </c>
      <c r="M1198" s="269">
        <f t="shared" si="96"/>
        <v>0</v>
      </c>
      <c r="N1198" s="276">
        <f t="shared" si="97"/>
        <v>0</v>
      </c>
      <c r="O1198" s="270">
        <f t="shared" si="93"/>
        <v>0</v>
      </c>
    </row>
    <row r="1199" spans="11:15" x14ac:dyDescent="0.25">
      <c r="K1199" s="276">
        <f t="shared" si="94"/>
        <v>0</v>
      </c>
      <c r="L1199" s="269">
        <f t="shared" si="95"/>
        <v>0</v>
      </c>
      <c r="M1199" s="269">
        <f t="shared" si="96"/>
        <v>0</v>
      </c>
      <c r="N1199" s="276">
        <f t="shared" si="97"/>
        <v>0</v>
      </c>
      <c r="O1199" s="270">
        <f t="shared" si="93"/>
        <v>0</v>
      </c>
    </row>
    <row r="1200" spans="11:15" x14ac:dyDescent="0.25">
      <c r="K1200" s="276">
        <f t="shared" si="94"/>
        <v>0</v>
      </c>
      <c r="L1200" s="269">
        <f t="shared" si="95"/>
        <v>0</v>
      </c>
      <c r="M1200" s="269">
        <f t="shared" si="96"/>
        <v>0</v>
      </c>
      <c r="N1200" s="276">
        <f t="shared" si="97"/>
        <v>0</v>
      </c>
      <c r="O1200" s="270">
        <f t="shared" si="93"/>
        <v>0</v>
      </c>
    </row>
    <row r="1201" spans="11:15" x14ac:dyDescent="0.25">
      <c r="K1201" s="276">
        <f t="shared" si="94"/>
        <v>0</v>
      </c>
      <c r="L1201" s="269">
        <f t="shared" si="95"/>
        <v>0</v>
      </c>
      <c r="M1201" s="269">
        <f t="shared" si="96"/>
        <v>0</v>
      </c>
      <c r="N1201" s="276">
        <f t="shared" si="97"/>
        <v>0</v>
      </c>
      <c r="O1201" s="270">
        <f t="shared" si="93"/>
        <v>0</v>
      </c>
    </row>
    <row r="1202" spans="11:15" x14ac:dyDescent="0.25">
      <c r="K1202" s="276">
        <f t="shared" si="94"/>
        <v>0</v>
      </c>
      <c r="L1202" s="269">
        <f t="shared" si="95"/>
        <v>0</v>
      </c>
      <c r="M1202" s="269">
        <f t="shared" si="96"/>
        <v>0</v>
      </c>
      <c r="N1202" s="276">
        <f t="shared" si="97"/>
        <v>0</v>
      </c>
      <c r="O1202" s="270">
        <f t="shared" si="93"/>
        <v>0</v>
      </c>
    </row>
    <row r="1203" spans="11:15" x14ac:dyDescent="0.25">
      <c r="K1203" s="276">
        <f t="shared" si="94"/>
        <v>0</v>
      </c>
      <c r="L1203" s="269">
        <f t="shared" si="95"/>
        <v>0</v>
      </c>
      <c r="M1203" s="269">
        <f t="shared" si="96"/>
        <v>0</v>
      </c>
      <c r="N1203" s="276">
        <f t="shared" si="97"/>
        <v>0</v>
      </c>
      <c r="O1203" s="270">
        <f t="shared" si="93"/>
        <v>0</v>
      </c>
    </row>
    <row r="1204" spans="11:15" x14ac:dyDescent="0.25">
      <c r="K1204" s="276">
        <f t="shared" si="94"/>
        <v>0</v>
      </c>
      <c r="L1204" s="269">
        <f t="shared" si="95"/>
        <v>0</v>
      </c>
      <c r="M1204" s="269">
        <f t="shared" si="96"/>
        <v>0</v>
      </c>
      <c r="N1204" s="276">
        <f t="shared" si="97"/>
        <v>0</v>
      </c>
      <c r="O1204" s="270">
        <f t="shared" si="93"/>
        <v>0</v>
      </c>
    </row>
    <row r="1205" spans="11:15" x14ac:dyDescent="0.25">
      <c r="K1205" s="276">
        <f t="shared" si="94"/>
        <v>0</v>
      </c>
      <c r="L1205" s="269">
        <f t="shared" si="95"/>
        <v>0</v>
      </c>
      <c r="M1205" s="269">
        <f t="shared" si="96"/>
        <v>0</v>
      </c>
      <c r="N1205" s="276">
        <f t="shared" si="97"/>
        <v>0</v>
      </c>
      <c r="O1205" s="270">
        <f t="shared" si="93"/>
        <v>0</v>
      </c>
    </row>
    <row r="1206" spans="11:15" x14ac:dyDescent="0.25">
      <c r="K1206" s="276">
        <f t="shared" si="94"/>
        <v>0</v>
      </c>
      <c r="L1206" s="269">
        <f t="shared" si="95"/>
        <v>0</v>
      </c>
      <c r="M1206" s="269">
        <f t="shared" si="96"/>
        <v>0</v>
      </c>
      <c r="N1206" s="276">
        <f t="shared" si="97"/>
        <v>0</v>
      </c>
      <c r="O1206" s="270">
        <f t="shared" si="93"/>
        <v>0</v>
      </c>
    </row>
    <row r="1207" spans="11:15" x14ac:dyDescent="0.25">
      <c r="K1207" s="276">
        <f t="shared" si="94"/>
        <v>0</v>
      </c>
      <c r="L1207" s="269">
        <f t="shared" si="95"/>
        <v>0</v>
      </c>
      <c r="M1207" s="269">
        <f t="shared" si="96"/>
        <v>0</v>
      </c>
      <c r="N1207" s="276">
        <f t="shared" si="97"/>
        <v>0</v>
      </c>
      <c r="O1207" s="270">
        <f t="shared" si="93"/>
        <v>0</v>
      </c>
    </row>
    <row r="1208" spans="11:15" x14ac:dyDescent="0.25">
      <c r="K1208" s="276">
        <f t="shared" si="94"/>
        <v>0</v>
      </c>
      <c r="L1208" s="269">
        <f t="shared" si="95"/>
        <v>0</v>
      </c>
      <c r="M1208" s="269">
        <f t="shared" si="96"/>
        <v>0</v>
      </c>
      <c r="N1208" s="276">
        <f t="shared" si="97"/>
        <v>0</v>
      </c>
      <c r="O1208" s="270">
        <f t="shared" si="93"/>
        <v>0</v>
      </c>
    </row>
    <row r="1209" spans="11:15" x14ac:dyDescent="0.25">
      <c r="K1209" s="276">
        <f t="shared" si="94"/>
        <v>0</v>
      </c>
      <c r="L1209" s="269">
        <f t="shared" si="95"/>
        <v>0</v>
      </c>
      <c r="M1209" s="269">
        <f t="shared" si="96"/>
        <v>0</v>
      </c>
      <c r="N1209" s="276">
        <f t="shared" si="97"/>
        <v>0</v>
      </c>
      <c r="O1209" s="270">
        <f t="shared" si="93"/>
        <v>0</v>
      </c>
    </row>
    <row r="1210" spans="11:15" x14ac:dyDescent="0.25">
      <c r="K1210" s="276">
        <f t="shared" si="94"/>
        <v>0</v>
      </c>
      <c r="L1210" s="269">
        <f t="shared" si="95"/>
        <v>0</v>
      </c>
      <c r="M1210" s="269">
        <f t="shared" si="96"/>
        <v>0</v>
      </c>
      <c r="N1210" s="276">
        <f t="shared" si="97"/>
        <v>0</v>
      </c>
      <c r="O1210" s="270">
        <f t="shared" si="93"/>
        <v>0</v>
      </c>
    </row>
    <row r="1211" spans="11:15" x14ac:dyDescent="0.25">
      <c r="K1211" s="276">
        <f t="shared" si="94"/>
        <v>0</v>
      </c>
      <c r="L1211" s="269">
        <f t="shared" si="95"/>
        <v>0</v>
      </c>
      <c r="M1211" s="269">
        <f t="shared" si="96"/>
        <v>0</v>
      </c>
      <c r="N1211" s="276">
        <f t="shared" si="97"/>
        <v>0</v>
      </c>
      <c r="O1211" s="270">
        <f t="shared" si="93"/>
        <v>0</v>
      </c>
    </row>
    <row r="1212" spans="11:15" x14ac:dyDescent="0.25">
      <c r="K1212" s="276">
        <f t="shared" si="94"/>
        <v>0</v>
      </c>
      <c r="L1212" s="269">
        <f t="shared" si="95"/>
        <v>0</v>
      </c>
      <c r="M1212" s="269">
        <f t="shared" si="96"/>
        <v>0</v>
      </c>
      <c r="N1212" s="276">
        <f t="shared" si="97"/>
        <v>0</v>
      </c>
      <c r="O1212" s="270">
        <f t="shared" si="93"/>
        <v>0</v>
      </c>
    </row>
    <row r="1213" spans="11:15" x14ac:dyDescent="0.25">
      <c r="K1213" s="276">
        <f t="shared" si="94"/>
        <v>0</v>
      </c>
      <c r="L1213" s="269">
        <f t="shared" si="95"/>
        <v>0</v>
      </c>
      <c r="M1213" s="269">
        <f t="shared" si="96"/>
        <v>0</v>
      </c>
      <c r="N1213" s="276">
        <f t="shared" si="97"/>
        <v>0</v>
      </c>
      <c r="O1213" s="270">
        <f t="shared" si="93"/>
        <v>0</v>
      </c>
    </row>
    <row r="1214" spans="11:15" x14ac:dyDescent="0.25">
      <c r="K1214" s="276">
        <f t="shared" si="94"/>
        <v>0</v>
      </c>
      <c r="L1214" s="269">
        <f t="shared" si="95"/>
        <v>0</v>
      </c>
      <c r="M1214" s="269">
        <f t="shared" si="96"/>
        <v>0</v>
      </c>
      <c r="N1214" s="276">
        <f t="shared" si="97"/>
        <v>0</v>
      </c>
      <c r="O1214" s="270">
        <f t="shared" si="93"/>
        <v>0</v>
      </c>
    </row>
    <row r="1215" spans="11:15" x14ac:dyDescent="0.25">
      <c r="K1215" s="276">
        <f t="shared" si="94"/>
        <v>0</v>
      </c>
      <c r="L1215" s="269">
        <f t="shared" si="95"/>
        <v>0</v>
      </c>
      <c r="M1215" s="269">
        <f t="shared" si="96"/>
        <v>0</v>
      </c>
      <c r="N1215" s="276">
        <f t="shared" si="97"/>
        <v>0</v>
      </c>
      <c r="O1215" s="270">
        <f t="shared" si="93"/>
        <v>0</v>
      </c>
    </row>
    <row r="1216" spans="11:15" x14ac:dyDescent="0.25">
      <c r="K1216" s="276">
        <f t="shared" si="94"/>
        <v>0</v>
      </c>
      <c r="L1216" s="269">
        <f t="shared" si="95"/>
        <v>0</v>
      </c>
      <c r="M1216" s="269">
        <f t="shared" si="96"/>
        <v>0</v>
      </c>
      <c r="N1216" s="276">
        <f t="shared" si="97"/>
        <v>0</v>
      </c>
      <c r="O1216" s="270">
        <f t="shared" si="93"/>
        <v>0</v>
      </c>
    </row>
    <row r="1217" spans="11:15" x14ac:dyDescent="0.25">
      <c r="K1217" s="276">
        <f t="shared" si="94"/>
        <v>0</v>
      </c>
      <c r="L1217" s="269">
        <f t="shared" si="95"/>
        <v>0</v>
      </c>
      <c r="M1217" s="269">
        <f t="shared" si="96"/>
        <v>0</v>
      </c>
      <c r="N1217" s="276">
        <f t="shared" si="97"/>
        <v>0</v>
      </c>
      <c r="O1217" s="270">
        <f t="shared" si="93"/>
        <v>0</v>
      </c>
    </row>
    <row r="1218" spans="11:15" x14ac:dyDescent="0.25">
      <c r="K1218" s="276">
        <f t="shared" si="94"/>
        <v>0</v>
      </c>
      <c r="L1218" s="269">
        <f t="shared" si="95"/>
        <v>0</v>
      </c>
      <c r="M1218" s="269">
        <f t="shared" si="96"/>
        <v>0</v>
      </c>
      <c r="N1218" s="276">
        <f t="shared" si="97"/>
        <v>0</v>
      </c>
      <c r="O1218" s="270">
        <f t="shared" si="93"/>
        <v>0</v>
      </c>
    </row>
    <row r="1219" spans="11:15" x14ac:dyDescent="0.25">
      <c r="K1219" s="276">
        <f t="shared" si="94"/>
        <v>0</v>
      </c>
      <c r="L1219" s="269">
        <f t="shared" si="95"/>
        <v>0</v>
      </c>
      <c r="M1219" s="269">
        <f t="shared" si="96"/>
        <v>0</v>
      </c>
      <c r="N1219" s="276">
        <f t="shared" si="97"/>
        <v>0</v>
      </c>
      <c r="O1219" s="270">
        <f t="shared" si="93"/>
        <v>0</v>
      </c>
    </row>
    <row r="1220" spans="11:15" x14ac:dyDescent="0.25">
      <c r="K1220" s="276">
        <f t="shared" si="94"/>
        <v>0</v>
      </c>
      <c r="L1220" s="269">
        <f t="shared" si="95"/>
        <v>0</v>
      </c>
      <c r="M1220" s="269">
        <f t="shared" si="96"/>
        <v>0</v>
      </c>
      <c r="N1220" s="276">
        <f t="shared" si="97"/>
        <v>0</v>
      </c>
      <c r="O1220" s="270">
        <f t="shared" si="93"/>
        <v>0</v>
      </c>
    </row>
    <row r="1221" spans="11:15" x14ac:dyDescent="0.25">
      <c r="K1221" s="276">
        <f t="shared" si="94"/>
        <v>0</v>
      </c>
      <c r="L1221" s="269">
        <f t="shared" si="95"/>
        <v>0</v>
      </c>
      <c r="M1221" s="269">
        <f t="shared" si="96"/>
        <v>0</v>
      </c>
      <c r="N1221" s="276">
        <f t="shared" si="97"/>
        <v>0</v>
      </c>
      <c r="O1221" s="270">
        <f t="shared" si="93"/>
        <v>0</v>
      </c>
    </row>
    <row r="1222" spans="11:15" x14ac:dyDescent="0.25">
      <c r="K1222" s="276">
        <f t="shared" si="94"/>
        <v>0</v>
      </c>
      <c r="L1222" s="269">
        <f t="shared" si="95"/>
        <v>0</v>
      </c>
      <c r="M1222" s="269">
        <f t="shared" si="96"/>
        <v>0</v>
      </c>
      <c r="N1222" s="276">
        <f t="shared" si="97"/>
        <v>0</v>
      </c>
      <c r="O1222" s="270">
        <f t="shared" si="93"/>
        <v>0</v>
      </c>
    </row>
    <row r="1223" spans="11:15" x14ac:dyDescent="0.25">
      <c r="K1223" s="276">
        <f t="shared" si="94"/>
        <v>0</v>
      </c>
      <c r="L1223" s="269">
        <f t="shared" si="95"/>
        <v>0</v>
      </c>
      <c r="M1223" s="269">
        <f t="shared" si="96"/>
        <v>0</v>
      </c>
      <c r="N1223" s="276">
        <f t="shared" si="97"/>
        <v>0</v>
      </c>
      <c r="O1223" s="270">
        <f t="shared" si="93"/>
        <v>0</v>
      </c>
    </row>
    <row r="1224" spans="11:15" x14ac:dyDescent="0.25">
      <c r="K1224" s="276">
        <f t="shared" si="94"/>
        <v>0</v>
      </c>
      <c r="L1224" s="269">
        <f t="shared" si="95"/>
        <v>0</v>
      </c>
      <c r="M1224" s="269">
        <f t="shared" si="96"/>
        <v>0</v>
      </c>
      <c r="N1224" s="276">
        <f t="shared" si="97"/>
        <v>0</v>
      </c>
      <c r="O1224" s="270">
        <f t="shared" si="93"/>
        <v>0</v>
      </c>
    </row>
    <row r="1225" spans="11:15" x14ac:dyDescent="0.25">
      <c r="K1225" s="276">
        <f t="shared" si="94"/>
        <v>0</v>
      </c>
      <c r="L1225" s="269">
        <f t="shared" si="95"/>
        <v>0</v>
      </c>
      <c r="M1225" s="269">
        <f t="shared" si="96"/>
        <v>0</v>
      </c>
      <c r="N1225" s="276">
        <f t="shared" si="97"/>
        <v>0</v>
      </c>
      <c r="O1225" s="270">
        <f t="shared" si="93"/>
        <v>0</v>
      </c>
    </row>
    <row r="1226" spans="11:15" x14ac:dyDescent="0.25">
      <c r="K1226" s="276">
        <f t="shared" si="94"/>
        <v>0</v>
      </c>
      <c r="L1226" s="269">
        <f t="shared" si="95"/>
        <v>0</v>
      </c>
      <c r="M1226" s="269">
        <f t="shared" si="96"/>
        <v>0</v>
      </c>
      <c r="N1226" s="276">
        <f t="shared" si="97"/>
        <v>0</v>
      </c>
      <c r="O1226" s="270">
        <f t="shared" si="93"/>
        <v>0</v>
      </c>
    </row>
    <row r="1227" spans="11:15" x14ac:dyDescent="0.25">
      <c r="K1227" s="276">
        <f t="shared" si="94"/>
        <v>0</v>
      </c>
      <c r="L1227" s="269">
        <f t="shared" si="95"/>
        <v>0</v>
      </c>
      <c r="M1227" s="269">
        <f t="shared" si="96"/>
        <v>0</v>
      </c>
      <c r="N1227" s="276">
        <f t="shared" si="97"/>
        <v>0</v>
      </c>
      <c r="O1227" s="270">
        <f t="shared" si="93"/>
        <v>0</v>
      </c>
    </row>
    <row r="1228" spans="11:15" x14ac:dyDescent="0.25">
      <c r="K1228" s="276">
        <f t="shared" si="94"/>
        <v>0</v>
      </c>
      <c r="L1228" s="269">
        <f t="shared" si="95"/>
        <v>0</v>
      </c>
      <c r="M1228" s="269">
        <f t="shared" si="96"/>
        <v>0</v>
      </c>
      <c r="N1228" s="276">
        <f t="shared" si="97"/>
        <v>0</v>
      </c>
      <c r="O1228" s="270">
        <f t="shared" si="93"/>
        <v>0</v>
      </c>
    </row>
    <row r="1229" spans="11:15" x14ac:dyDescent="0.25">
      <c r="K1229" s="276">
        <f t="shared" si="94"/>
        <v>0</v>
      </c>
      <c r="L1229" s="269">
        <f t="shared" si="95"/>
        <v>0</v>
      </c>
      <c r="M1229" s="269">
        <f t="shared" si="96"/>
        <v>0</v>
      </c>
      <c r="N1229" s="276">
        <f t="shared" si="97"/>
        <v>0</v>
      </c>
      <c r="O1229" s="270">
        <f t="shared" si="93"/>
        <v>0</v>
      </c>
    </row>
    <row r="1230" spans="11:15" x14ac:dyDescent="0.25">
      <c r="K1230" s="276">
        <f t="shared" si="94"/>
        <v>0</v>
      </c>
      <c r="L1230" s="269">
        <f t="shared" si="95"/>
        <v>0</v>
      </c>
      <c r="M1230" s="269">
        <f t="shared" si="96"/>
        <v>0</v>
      </c>
      <c r="N1230" s="276">
        <f t="shared" si="97"/>
        <v>0</v>
      </c>
      <c r="O1230" s="270">
        <f t="shared" ref="O1230:O1293" si="98">SUM(F1230:I1230)</f>
        <v>0</v>
      </c>
    </row>
    <row r="1231" spans="11:15" x14ac:dyDescent="0.25">
      <c r="K1231" s="276">
        <f t="shared" si="94"/>
        <v>0</v>
      </c>
      <c r="L1231" s="269">
        <f t="shared" si="95"/>
        <v>0</v>
      </c>
      <c r="M1231" s="269">
        <f t="shared" si="96"/>
        <v>0</v>
      </c>
      <c r="N1231" s="276">
        <f t="shared" si="97"/>
        <v>0</v>
      </c>
      <c r="O1231" s="270">
        <f t="shared" si="98"/>
        <v>0</v>
      </c>
    </row>
    <row r="1232" spans="11:15" x14ac:dyDescent="0.25">
      <c r="K1232" s="276">
        <f t="shared" ref="K1232:K1295" si="99">J1232-C1232</f>
        <v>0</v>
      </c>
      <c r="L1232" s="269">
        <f t="shared" ref="L1232:L1295" si="100">A1232</f>
        <v>0</v>
      </c>
      <c r="M1232" s="269">
        <f t="shared" ref="M1232:M1295" si="101">B1232</f>
        <v>0</v>
      </c>
      <c r="N1232" s="276">
        <f t="shared" ref="N1232:N1295" si="102">J1232</f>
        <v>0</v>
      </c>
      <c r="O1232" s="270">
        <f t="shared" si="98"/>
        <v>0</v>
      </c>
    </row>
    <row r="1233" spans="11:15" x14ac:dyDescent="0.25">
      <c r="K1233" s="276">
        <f t="shared" si="99"/>
        <v>0</v>
      </c>
      <c r="L1233" s="269">
        <f t="shared" si="100"/>
        <v>0</v>
      </c>
      <c r="M1233" s="269">
        <f t="shared" si="101"/>
        <v>0</v>
      </c>
      <c r="N1233" s="276">
        <f t="shared" si="102"/>
        <v>0</v>
      </c>
      <c r="O1233" s="270">
        <f t="shared" si="98"/>
        <v>0</v>
      </c>
    </row>
    <row r="1234" spans="11:15" x14ac:dyDescent="0.25">
      <c r="K1234" s="276">
        <f t="shared" si="99"/>
        <v>0</v>
      </c>
      <c r="L1234" s="269">
        <f t="shared" si="100"/>
        <v>0</v>
      </c>
      <c r="M1234" s="269">
        <f t="shared" si="101"/>
        <v>0</v>
      </c>
      <c r="N1234" s="276">
        <f t="shared" si="102"/>
        <v>0</v>
      </c>
      <c r="O1234" s="270">
        <f t="shared" si="98"/>
        <v>0</v>
      </c>
    </row>
    <row r="1235" spans="11:15" x14ac:dyDescent="0.25">
      <c r="K1235" s="276">
        <f t="shared" si="99"/>
        <v>0</v>
      </c>
      <c r="L1235" s="269">
        <f t="shared" si="100"/>
        <v>0</v>
      </c>
      <c r="M1235" s="269">
        <f t="shared" si="101"/>
        <v>0</v>
      </c>
      <c r="N1235" s="276">
        <f t="shared" si="102"/>
        <v>0</v>
      </c>
      <c r="O1235" s="270">
        <f t="shared" si="98"/>
        <v>0</v>
      </c>
    </row>
    <row r="1236" spans="11:15" x14ac:dyDescent="0.25">
      <c r="K1236" s="276">
        <f t="shared" si="99"/>
        <v>0</v>
      </c>
      <c r="L1236" s="269">
        <f t="shared" si="100"/>
        <v>0</v>
      </c>
      <c r="M1236" s="269">
        <f t="shared" si="101"/>
        <v>0</v>
      </c>
      <c r="N1236" s="276">
        <f t="shared" si="102"/>
        <v>0</v>
      </c>
      <c r="O1236" s="270">
        <f t="shared" si="98"/>
        <v>0</v>
      </c>
    </row>
    <row r="1237" spans="11:15" x14ac:dyDescent="0.25">
      <c r="K1237" s="276">
        <f t="shared" si="99"/>
        <v>0</v>
      </c>
      <c r="L1237" s="269">
        <f t="shared" si="100"/>
        <v>0</v>
      </c>
      <c r="M1237" s="269">
        <f t="shared" si="101"/>
        <v>0</v>
      </c>
      <c r="N1237" s="276">
        <f t="shared" si="102"/>
        <v>0</v>
      </c>
      <c r="O1237" s="270">
        <f t="shared" si="98"/>
        <v>0</v>
      </c>
    </row>
    <row r="1238" spans="11:15" x14ac:dyDescent="0.25">
      <c r="K1238" s="276">
        <f t="shared" si="99"/>
        <v>0</v>
      </c>
      <c r="L1238" s="269">
        <f t="shared" si="100"/>
        <v>0</v>
      </c>
      <c r="M1238" s="269">
        <f t="shared" si="101"/>
        <v>0</v>
      </c>
      <c r="N1238" s="276">
        <f t="shared" si="102"/>
        <v>0</v>
      </c>
      <c r="O1238" s="270">
        <f t="shared" si="98"/>
        <v>0</v>
      </c>
    </row>
    <row r="1239" spans="11:15" x14ac:dyDescent="0.25">
      <c r="K1239" s="276">
        <f t="shared" si="99"/>
        <v>0</v>
      </c>
      <c r="L1239" s="269">
        <f t="shared" si="100"/>
        <v>0</v>
      </c>
      <c r="M1239" s="269">
        <f t="shared" si="101"/>
        <v>0</v>
      </c>
      <c r="N1239" s="276">
        <f t="shared" si="102"/>
        <v>0</v>
      </c>
      <c r="O1239" s="270">
        <f t="shared" si="98"/>
        <v>0</v>
      </c>
    </row>
    <row r="1240" spans="11:15" x14ac:dyDescent="0.25">
      <c r="K1240" s="276">
        <f t="shared" si="99"/>
        <v>0</v>
      </c>
      <c r="L1240" s="269">
        <f t="shared" si="100"/>
        <v>0</v>
      </c>
      <c r="M1240" s="269">
        <f t="shared" si="101"/>
        <v>0</v>
      </c>
      <c r="N1240" s="276">
        <f t="shared" si="102"/>
        <v>0</v>
      </c>
      <c r="O1240" s="270">
        <f t="shared" si="98"/>
        <v>0</v>
      </c>
    </row>
    <row r="1241" spans="11:15" x14ac:dyDescent="0.25">
      <c r="K1241" s="276">
        <f t="shared" si="99"/>
        <v>0</v>
      </c>
      <c r="L1241" s="269">
        <f t="shared" si="100"/>
        <v>0</v>
      </c>
      <c r="M1241" s="269">
        <f t="shared" si="101"/>
        <v>0</v>
      </c>
      <c r="N1241" s="276">
        <f t="shared" si="102"/>
        <v>0</v>
      </c>
      <c r="O1241" s="270">
        <f t="shared" si="98"/>
        <v>0</v>
      </c>
    </row>
    <row r="1242" spans="11:15" x14ac:dyDescent="0.25">
      <c r="K1242" s="276">
        <f t="shared" si="99"/>
        <v>0</v>
      </c>
      <c r="L1242" s="269">
        <f t="shared" si="100"/>
        <v>0</v>
      </c>
      <c r="M1242" s="269">
        <f t="shared" si="101"/>
        <v>0</v>
      </c>
      <c r="N1242" s="276">
        <f t="shared" si="102"/>
        <v>0</v>
      </c>
      <c r="O1242" s="270">
        <f t="shared" si="98"/>
        <v>0</v>
      </c>
    </row>
    <row r="1243" spans="11:15" x14ac:dyDescent="0.25">
      <c r="K1243" s="276">
        <f t="shared" si="99"/>
        <v>0</v>
      </c>
      <c r="L1243" s="269">
        <f t="shared" si="100"/>
        <v>0</v>
      </c>
      <c r="M1243" s="269">
        <f t="shared" si="101"/>
        <v>0</v>
      </c>
      <c r="N1243" s="276">
        <f t="shared" si="102"/>
        <v>0</v>
      </c>
      <c r="O1243" s="270">
        <f t="shared" si="98"/>
        <v>0</v>
      </c>
    </row>
    <row r="1244" spans="11:15" x14ac:dyDescent="0.25">
      <c r="K1244" s="276">
        <f t="shared" si="99"/>
        <v>0</v>
      </c>
      <c r="L1244" s="269">
        <f t="shared" si="100"/>
        <v>0</v>
      </c>
      <c r="M1244" s="269">
        <f t="shared" si="101"/>
        <v>0</v>
      </c>
      <c r="N1244" s="276">
        <f t="shared" si="102"/>
        <v>0</v>
      </c>
      <c r="O1244" s="270">
        <f t="shared" si="98"/>
        <v>0</v>
      </c>
    </row>
    <row r="1245" spans="11:15" x14ac:dyDescent="0.25">
      <c r="K1245" s="276">
        <f t="shared" si="99"/>
        <v>0</v>
      </c>
      <c r="L1245" s="269">
        <f t="shared" si="100"/>
        <v>0</v>
      </c>
      <c r="M1245" s="269">
        <f t="shared" si="101"/>
        <v>0</v>
      </c>
      <c r="N1245" s="276">
        <f t="shared" si="102"/>
        <v>0</v>
      </c>
      <c r="O1245" s="270">
        <f t="shared" si="98"/>
        <v>0</v>
      </c>
    </row>
    <row r="1246" spans="11:15" x14ac:dyDescent="0.25">
      <c r="K1246" s="276">
        <f t="shared" si="99"/>
        <v>0</v>
      </c>
      <c r="L1246" s="269">
        <f t="shared" si="100"/>
        <v>0</v>
      </c>
      <c r="M1246" s="269">
        <f t="shared" si="101"/>
        <v>0</v>
      </c>
      <c r="N1246" s="276">
        <f t="shared" si="102"/>
        <v>0</v>
      </c>
      <c r="O1246" s="270">
        <f t="shared" si="98"/>
        <v>0</v>
      </c>
    </row>
    <row r="1247" spans="11:15" x14ac:dyDescent="0.25">
      <c r="K1247" s="276">
        <f t="shared" si="99"/>
        <v>0</v>
      </c>
      <c r="L1247" s="269">
        <f t="shared" si="100"/>
        <v>0</v>
      </c>
      <c r="M1247" s="269">
        <f t="shared" si="101"/>
        <v>0</v>
      </c>
      <c r="N1247" s="276">
        <f t="shared" si="102"/>
        <v>0</v>
      </c>
      <c r="O1247" s="270">
        <f t="shared" si="98"/>
        <v>0</v>
      </c>
    </row>
    <row r="1248" spans="11:15" x14ac:dyDescent="0.25">
      <c r="K1248" s="276">
        <f t="shared" si="99"/>
        <v>0</v>
      </c>
      <c r="L1248" s="269">
        <f t="shared" si="100"/>
        <v>0</v>
      </c>
      <c r="M1248" s="269">
        <f t="shared" si="101"/>
        <v>0</v>
      </c>
      <c r="N1248" s="276">
        <f t="shared" si="102"/>
        <v>0</v>
      </c>
      <c r="O1248" s="270">
        <f t="shared" si="98"/>
        <v>0</v>
      </c>
    </row>
    <row r="1249" spans="11:15" x14ac:dyDescent="0.25">
      <c r="K1249" s="276">
        <f t="shared" si="99"/>
        <v>0</v>
      </c>
      <c r="L1249" s="269">
        <f t="shared" si="100"/>
        <v>0</v>
      </c>
      <c r="M1249" s="269">
        <f t="shared" si="101"/>
        <v>0</v>
      </c>
      <c r="N1249" s="276">
        <f t="shared" si="102"/>
        <v>0</v>
      </c>
      <c r="O1249" s="270">
        <f t="shared" si="98"/>
        <v>0</v>
      </c>
    </row>
    <row r="1250" spans="11:15" x14ac:dyDescent="0.25">
      <c r="K1250" s="276">
        <f t="shared" si="99"/>
        <v>0</v>
      </c>
      <c r="L1250" s="269">
        <f t="shared" si="100"/>
        <v>0</v>
      </c>
      <c r="M1250" s="269">
        <f t="shared" si="101"/>
        <v>0</v>
      </c>
      <c r="N1250" s="276">
        <f t="shared" si="102"/>
        <v>0</v>
      </c>
      <c r="O1250" s="270">
        <f t="shared" si="98"/>
        <v>0</v>
      </c>
    </row>
    <row r="1251" spans="11:15" x14ac:dyDescent="0.25">
      <c r="K1251" s="276">
        <f t="shared" si="99"/>
        <v>0</v>
      </c>
      <c r="L1251" s="269">
        <f t="shared" si="100"/>
        <v>0</v>
      </c>
      <c r="M1251" s="269">
        <f t="shared" si="101"/>
        <v>0</v>
      </c>
      <c r="N1251" s="276">
        <f t="shared" si="102"/>
        <v>0</v>
      </c>
      <c r="O1251" s="270">
        <f t="shared" si="98"/>
        <v>0</v>
      </c>
    </row>
    <row r="1252" spans="11:15" x14ac:dyDescent="0.25">
      <c r="K1252" s="276">
        <f t="shared" si="99"/>
        <v>0</v>
      </c>
      <c r="L1252" s="269">
        <f t="shared" si="100"/>
        <v>0</v>
      </c>
      <c r="M1252" s="269">
        <f t="shared" si="101"/>
        <v>0</v>
      </c>
      <c r="N1252" s="276">
        <f t="shared" si="102"/>
        <v>0</v>
      </c>
      <c r="O1252" s="270">
        <f t="shared" si="98"/>
        <v>0</v>
      </c>
    </row>
    <row r="1253" spans="11:15" x14ac:dyDescent="0.25">
      <c r="K1253" s="276">
        <f t="shared" si="99"/>
        <v>0</v>
      </c>
      <c r="L1253" s="269">
        <f t="shared" si="100"/>
        <v>0</v>
      </c>
      <c r="M1253" s="269">
        <f t="shared" si="101"/>
        <v>0</v>
      </c>
      <c r="N1253" s="276">
        <f t="shared" si="102"/>
        <v>0</v>
      </c>
      <c r="O1253" s="270">
        <f t="shared" si="98"/>
        <v>0</v>
      </c>
    </row>
    <row r="1254" spans="11:15" x14ac:dyDescent="0.25">
      <c r="K1254" s="276">
        <f t="shared" si="99"/>
        <v>0</v>
      </c>
      <c r="L1254" s="269">
        <f t="shared" si="100"/>
        <v>0</v>
      </c>
      <c r="M1254" s="269">
        <f t="shared" si="101"/>
        <v>0</v>
      </c>
      <c r="N1254" s="276">
        <f t="shared" si="102"/>
        <v>0</v>
      </c>
      <c r="O1254" s="270">
        <f t="shared" si="98"/>
        <v>0</v>
      </c>
    </row>
    <row r="1255" spans="11:15" x14ac:dyDescent="0.25">
      <c r="K1255" s="276">
        <f t="shared" si="99"/>
        <v>0</v>
      </c>
      <c r="L1255" s="269">
        <f t="shared" si="100"/>
        <v>0</v>
      </c>
      <c r="M1255" s="269">
        <f t="shared" si="101"/>
        <v>0</v>
      </c>
      <c r="N1255" s="276">
        <f t="shared" si="102"/>
        <v>0</v>
      </c>
      <c r="O1255" s="270">
        <f t="shared" si="98"/>
        <v>0</v>
      </c>
    </row>
    <row r="1256" spans="11:15" x14ac:dyDescent="0.25">
      <c r="K1256" s="276">
        <f t="shared" si="99"/>
        <v>0</v>
      </c>
      <c r="L1256" s="269">
        <f t="shared" si="100"/>
        <v>0</v>
      </c>
      <c r="M1256" s="269">
        <f t="shared" si="101"/>
        <v>0</v>
      </c>
      <c r="N1256" s="276">
        <f t="shared" si="102"/>
        <v>0</v>
      </c>
      <c r="O1256" s="270">
        <f t="shared" si="98"/>
        <v>0</v>
      </c>
    </row>
    <row r="1257" spans="11:15" x14ac:dyDescent="0.25">
      <c r="K1257" s="276">
        <f t="shared" si="99"/>
        <v>0</v>
      </c>
      <c r="L1257" s="269">
        <f t="shared" si="100"/>
        <v>0</v>
      </c>
      <c r="M1257" s="269">
        <f t="shared" si="101"/>
        <v>0</v>
      </c>
      <c r="N1257" s="276">
        <f t="shared" si="102"/>
        <v>0</v>
      </c>
      <c r="O1257" s="270">
        <f t="shared" si="98"/>
        <v>0</v>
      </c>
    </row>
    <row r="1258" spans="11:15" x14ac:dyDescent="0.25">
      <c r="K1258" s="276">
        <f t="shared" si="99"/>
        <v>0</v>
      </c>
      <c r="L1258" s="269">
        <f t="shared" si="100"/>
        <v>0</v>
      </c>
      <c r="M1258" s="269">
        <f t="shared" si="101"/>
        <v>0</v>
      </c>
      <c r="N1258" s="276">
        <f t="shared" si="102"/>
        <v>0</v>
      </c>
      <c r="O1258" s="270">
        <f t="shared" si="98"/>
        <v>0</v>
      </c>
    </row>
    <row r="1259" spans="11:15" x14ac:dyDescent="0.25">
      <c r="K1259" s="276">
        <f t="shared" si="99"/>
        <v>0</v>
      </c>
      <c r="L1259" s="269">
        <f t="shared" si="100"/>
        <v>0</v>
      </c>
      <c r="M1259" s="269">
        <f t="shared" si="101"/>
        <v>0</v>
      </c>
      <c r="N1259" s="276">
        <f t="shared" si="102"/>
        <v>0</v>
      </c>
      <c r="O1259" s="270">
        <f t="shared" si="98"/>
        <v>0</v>
      </c>
    </row>
    <row r="1260" spans="11:15" x14ac:dyDescent="0.25">
      <c r="K1260" s="276">
        <f t="shared" si="99"/>
        <v>0</v>
      </c>
      <c r="L1260" s="269">
        <f t="shared" si="100"/>
        <v>0</v>
      </c>
      <c r="M1260" s="269">
        <f t="shared" si="101"/>
        <v>0</v>
      </c>
      <c r="N1260" s="276">
        <f t="shared" si="102"/>
        <v>0</v>
      </c>
      <c r="O1260" s="270">
        <f t="shared" si="98"/>
        <v>0</v>
      </c>
    </row>
    <row r="1261" spans="11:15" x14ac:dyDescent="0.25">
      <c r="K1261" s="276">
        <f t="shared" si="99"/>
        <v>0</v>
      </c>
      <c r="L1261" s="269">
        <f t="shared" si="100"/>
        <v>0</v>
      </c>
      <c r="M1261" s="269">
        <f t="shared" si="101"/>
        <v>0</v>
      </c>
      <c r="N1261" s="276">
        <f t="shared" si="102"/>
        <v>0</v>
      </c>
      <c r="O1261" s="270">
        <f t="shared" si="98"/>
        <v>0</v>
      </c>
    </row>
    <row r="1262" spans="11:15" x14ac:dyDescent="0.25">
      <c r="K1262" s="276">
        <f t="shared" si="99"/>
        <v>0</v>
      </c>
      <c r="L1262" s="269">
        <f t="shared" si="100"/>
        <v>0</v>
      </c>
      <c r="M1262" s="269">
        <f t="shared" si="101"/>
        <v>0</v>
      </c>
      <c r="N1262" s="276">
        <f t="shared" si="102"/>
        <v>0</v>
      </c>
      <c r="O1262" s="270">
        <f t="shared" si="98"/>
        <v>0</v>
      </c>
    </row>
    <row r="1263" spans="11:15" x14ac:dyDescent="0.25">
      <c r="K1263" s="276">
        <f t="shared" si="99"/>
        <v>0</v>
      </c>
      <c r="L1263" s="269">
        <f t="shared" si="100"/>
        <v>0</v>
      </c>
      <c r="M1263" s="269">
        <f t="shared" si="101"/>
        <v>0</v>
      </c>
      <c r="N1263" s="276">
        <f t="shared" si="102"/>
        <v>0</v>
      </c>
      <c r="O1263" s="270">
        <f t="shared" si="98"/>
        <v>0</v>
      </c>
    </row>
    <row r="1264" spans="11:15" x14ac:dyDescent="0.25">
      <c r="K1264" s="276">
        <f t="shared" si="99"/>
        <v>0</v>
      </c>
      <c r="L1264" s="269">
        <f t="shared" si="100"/>
        <v>0</v>
      </c>
      <c r="M1264" s="269">
        <f t="shared" si="101"/>
        <v>0</v>
      </c>
      <c r="N1264" s="276">
        <f t="shared" si="102"/>
        <v>0</v>
      </c>
      <c r="O1264" s="270">
        <f t="shared" si="98"/>
        <v>0</v>
      </c>
    </row>
    <row r="1265" spans="11:15" x14ac:dyDescent="0.25">
      <c r="K1265" s="276">
        <f t="shared" si="99"/>
        <v>0</v>
      </c>
      <c r="L1265" s="269">
        <f t="shared" si="100"/>
        <v>0</v>
      </c>
      <c r="M1265" s="269">
        <f t="shared" si="101"/>
        <v>0</v>
      </c>
      <c r="N1265" s="276">
        <f t="shared" si="102"/>
        <v>0</v>
      </c>
      <c r="O1265" s="270">
        <f t="shared" si="98"/>
        <v>0</v>
      </c>
    </row>
    <row r="1266" spans="11:15" x14ac:dyDescent="0.25">
      <c r="K1266" s="276">
        <f t="shared" si="99"/>
        <v>0</v>
      </c>
      <c r="L1266" s="269">
        <f t="shared" si="100"/>
        <v>0</v>
      </c>
      <c r="M1266" s="269">
        <f t="shared" si="101"/>
        <v>0</v>
      </c>
      <c r="N1266" s="276">
        <f t="shared" si="102"/>
        <v>0</v>
      </c>
      <c r="O1266" s="270">
        <f t="shared" si="98"/>
        <v>0</v>
      </c>
    </row>
    <row r="1267" spans="11:15" x14ac:dyDescent="0.25">
      <c r="K1267" s="276">
        <f t="shared" si="99"/>
        <v>0</v>
      </c>
      <c r="L1267" s="269">
        <f t="shared" si="100"/>
        <v>0</v>
      </c>
      <c r="M1267" s="269">
        <f t="shared" si="101"/>
        <v>0</v>
      </c>
      <c r="N1267" s="276">
        <f t="shared" si="102"/>
        <v>0</v>
      </c>
      <c r="O1267" s="270">
        <f t="shared" si="98"/>
        <v>0</v>
      </c>
    </row>
    <row r="1268" spans="11:15" x14ac:dyDescent="0.25">
      <c r="K1268" s="276">
        <f t="shared" si="99"/>
        <v>0</v>
      </c>
      <c r="L1268" s="269">
        <f t="shared" si="100"/>
        <v>0</v>
      </c>
      <c r="M1268" s="269">
        <f t="shared" si="101"/>
        <v>0</v>
      </c>
      <c r="N1268" s="276">
        <f t="shared" si="102"/>
        <v>0</v>
      </c>
      <c r="O1268" s="270">
        <f t="shared" si="98"/>
        <v>0</v>
      </c>
    </row>
    <row r="1269" spans="11:15" x14ac:dyDescent="0.25">
      <c r="K1269" s="276">
        <f t="shared" si="99"/>
        <v>0</v>
      </c>
      <c r="L1269" s="269">
        <f t="shared" si="100"/>
        <v>0</v>
      </c>
      <c r="M1269" s="269">
        <f t="shared" si="101"/>
        <v>0</v>
      </c>
      <c r="N1269" s="276">
        <f t="shared" si="102"/>
        <v>0</v>
      </c>
      <c r="O1269" s="270">
        <f t="shared" si="98"/>
        <v>0</v>
      </c>
    </row>
    <row r="1270" spans="11:15" x14ac:dyDescent="0.25">
      <c r="K1270" s="276">
        <f t="shared" si="99"/>
        <v>0</v>
      </c>
      <c r="L1270" s="269">
        <f t="shared" si="100"/>
        <v>0</v>
      </c>
      <c r="M1270" s="269">
        <f t="shared" si="101"/>
        <v>0</v>
      </c>
      <c r="N1270" s="276">
        <f t="shared" si="102"/>
        <v>0</v>
      </c>
      <c r="O1270" s="270">
        <f t="shared" si="98"/>
        <v>0</v>
      </c>
    </row>
    <row r="1271" spans="11:15" x14ac:dyDescent="0.25">
      <c r="K1271" s="276">
        <f t="shared" si="99"/>
        <v>0</v>
      </c>
      <c r="L1271" s="269">
        <f t="shared" si="100"/>
        <v>0</v>
      </c>
      <c r="M1271" s="269">
        <f t="shared" si="101"/>
        <v>0</v>
      </c>
      <c r="N1271" s="276">
        <f t="shared" si="102"/>
        <v>0</v>
      </c>
      <c r="O1271" s="270">
        <f t="shared" si="98"/>
        <v>0</v>
      </c>
    </row>
    <row r="1272" spans="11:15" x14ac:dyDescent="0.25">
      <c r="K1272" s="276">
        <f t="shared" si="99"/>
        <v>0</v>
      </c>
      <c r="L1272" s="269">
        <f t="shared" si="100"/>
        <v>0</v>
      </c>
      <c r="M1272" s="269">
        <f t="shared" si="101"/>
        <v>0</v>
      </c>
      <c r="N1272" s="276">
        <f t="shared" si="102"/>
        <v>0</v>
      </c>
      <c r="O1272" s="270">
        <f t="shared" si="98"/>
        <v>0</v>
      </c>
    </row>
    <row r="1273" spans="11:15" x14ac:dyDescent="0.25">
      <c r="K1273" s="276">
        <f t="shared" si="99"/>
        <v>0</v>
      </c>
      <c r="L1273" s="269">
        <f t="shared" si="100"/>
        <v>0</v>
      </c>
      <c r="M1273" s="269">
        <f t="shared" si="101"/>
        <v>0</v>
      </c>
      <c r="N1273" s="276">
        <f t="shared" si="102"/>
        <v>0</v>
      </c>
      <c r="O1273" s="270">
        <f t="shared" si="98"/>
        <v>0</v>
      </c>
    </row>
    <row r="1274" spans="11:15" x14ac:dyDescent="0.25">
      <c r="K1274" s="276">
        <f t="shared" si="99"/>
        <v>0</v>
      </c>
      <c r="L1274" s="269">
        <f t="shared" si="100"/>
        <v>0</v>
      </c>
      <c r="M1274" s="269">
        <f t="shared" si="101"/>
        <v>0</v>
      </c>
      <c r="N1274" s="276">
        <f t="shared" si="102"/>
        <v>0</v>
      </c>
      <c r="O1274" s="270">
        <f t="shared" si="98"/>
        <v>0</v>
      </c>
    </row>
    <row r="1275" spans="11:15" x14ac:dyDescent="0.25">
      <c r="K1275" s="276">
        <f t="shared" si="99"/>
        <v>0</v>
      </c>
      <c r="L1275" s="269">
        <f t="shared" si="100"/>
        <v>0</v>
      </c>
      <c r="M1275" s="269">
        <f t="shared" si="101"/>
        <v>0</v>
      </c>
      <c r="N1275" s="276">
        <f t="shared" si="102"/>
        <v>0</v>
      </c>
      <c r="O1275" s="270">
        <f t="shared" si="98"/>
        <v>0</v>
      </c>
    </row>
    <row r="1276" spans="11:15" x14ac:dyDescent="0.25">
      <c r="K1276" s="276">
        <f t="shared" si="99"/>
        <v>0</v>
      </c>
      <c r="L1276" s="269">
        <f t="shared" si="100"/>
        <v>0</v>
      </c>
      <c r="M1276" s="269">
        <f t="shared" si="101"/>
        <v>0</v>
      </c>
      <c r="N1276" s="276">
        <f t="shared" si="102"/>
        <v>0</v>
      </c>
      <c r="O1276" s="270">
        <f t="shared" si="98"/>
        <v>0</v>
      </c>
    </row>
    <row r="1277" spans="11:15" x14ac:dyDescent="0.25">
      <c r="K1277" s="276">
        <f t="shared" si="99"/>
        <v>0</v>
      </c>
      <c r="L1277" s="269">
        <f t="shared" si="100"/>
        <v>0</v>
      </c>
      <c r="M1277" s="269">
        <f t="shared" si="101"/>
        <v>0</v>
      </c>
      <c r="N1277" s="276">
        <f t="shared" si="102"/>
        <v>0</v>
      </c>
      <c r="O1277" s="270">
        <f t="shared" si="98"/>
        <v>0</v>
      </c>
    </row>
    <row r="1278" spans="11:15" x14ac:dyDescent="0.25">
      <c r="K1278" s="276">
        <f t="shared" si="99"/>
        <v>0</v>
      </c>
      <c r="L1278" s="269">
        <f t="shared" si="100"/>
        <v>0</v>
      </c>
      <c r="M1278" s="269">
        <f t="shared" si="101"/>
        <v>0</v>
      </c>
      <c r="N1278" s="276">
        <f t="shared" si="102"/>
        <v>0</v>
      </c>
      <c r="O1278" s="270">
        <f t="shared" si="98"/>
        <v>0</v>
      </c>
    </row>
    <row r="1279" spans="11:15" x14ac:dyDescent="0.25">
      <c r="K1279" s="276">
        <f t="shared" si="99"/>
        <v>0</v>
      </c>
      <c r="L1279" s="269">
        <f t="shared" si="100"/>
        <v>0</v>
      </c>
      <c r="M1279" s="269">
        <f t="shared" si="101"/>
        <v>0</v>
      </c>
      <c r="N1279" s="276">
        <f t="shared" si="102"/>
        <v>0</v>
      </c>
      <c r="O1279" s="270">
        <f t="shared" si="98"/>
        <v>0</v>
      </c>
    </row>
    <row r="1280" spans="11:15" x14ac:dyDescent="0.25">
      <c r="K1280" s="276">
        <f t="shared" si="99"/>
        <v>0</v>
      </c>
      <c r="L1280" s="269">
        <f t="shared" si="100"/>
        <v>0</v>
      </c>
      <c r="M1280" s="269">
        <f t="shared" si="101"/>
        <v>0</v>
      </c>
      <c r="N1280" s="276">
        <f t="shared" si="102"/>
        <v>0</v>
      </c>
      <c r="O1280" s="270">
        <f t="shared" si="98"/>
        <v>0</v>
      </c>
    </row>
    <row r="1281" spans="11:15" x14ac:dyDescent="0.25">
      <c r="K1281" s="276">
        <f t="shared" si="99"/>
        <v>0</v>
      </c>
      <c r="L1281" s="269">
        <f t="shared" si="100"/>
        <v>0</v>
      </c>
      <c r="M1281" s="269">
        <f t="shared" si="101"/>
        <v>0</v>
      </c>
      <c r="N1281" s="276">
        <f t="shared" si="102"/>
        <v>0</v>
      </c>
      <c r="O1281" s="270">
        <f t="shared" si="98"/>
        <v>0</v>
      </c>
    </row>
    <row r="1282" spans="11:15" x14ac:dyDescent="0.25">
      <c r="K1282" s="276">
        <f t="shared" si="99"/>
        <v>0</v>
      </c>
      <c r="L1282" s="269">
        <f t="shared" si="100"/>
        <v>0</v>
      </c>
      <c r="M1282" s="269">
        <f t="shared" si="101"/>
        <v>0</v>
      </c>
      <c r="N1282" s="276">
        <f t="shared" si="102"/>
        <v>0</v>
      </c>
      <c r="O1282" s="270">
        <f t="shared" si="98"/>
        <v>0</v>
      </c>
    </row>
    <row r="1283" spans="11:15" x14ac:dyDescent="0.25">
      <c r="K1283" s="276">
        <f t="shared" si="99"/>
        <v>0</v>
      </c>
      <c r="L1283" s="269">
        <f t="shared" si="100"/>
        <v>0</v>
      </c>
      <c r="M1283" s="269">
        <f t="shared" si="101"/>
        <v>0</v>
      </c>
      <c r="N1283" s="276">
        <f t="shared" si="102"/>
        <v>0</v>
      </c>
      <c r="O1283" s="270">
        <f t="shared" si="98"/>
        <v>0</v>
      </c>
    </row>
    <row r="1284" spans="11:15" x14ac:dyDescent="0.25">
      <c r="K1284" s="276">
        <f t="shared" si="99"/>
        <v>0</v>
      </c>
      <c r="L1284" s="269">
        <f t="shared" si="100"/>
        <v>0</v>
      </c>
      <c r="M1284" s="269">
        <f t="shared" si="101"/>
        <v>0</v>
      </c>
      <c r="N1284" s="276">
        <f t="shared" si="102"/>
        <v>0</v>
      </c>
      <c r="O1284" s="270">
        <f t="shared" si="98"/>
        <v>0</v>
      </c>
    </row>
    <row r="1285" spans="11:15" x14ac:dyDescent="0.25">
      <c r="K1285" s="276">
        <f t="shared" si="99"/>
        <v>0</v>
      </c>
      <c r="L1285" s="269">
        <f t="shared" si="100"/>
        <v>0</v>
      </c>
      <c r="M1285" s="269">
        <f t="shared" si="101"/>
        <v>0</v>
      </c>
      <c r="N1285" s="276">
        <f t="shared" si="102"/>
        <v>0</v>
      </c>
      <c r="O1285" s="270">
        <f t="shared" si="98"/>
        <v>0</v>
      </c>
    </row>
    <row r="1286" spans="11:15" x14ac:dyDescent="0.25">
      <c r="K1286" s="276">
        <f t="shared" si="99"/>
        <v>0</v>
      </c>
      <c r="L1286" s="269">
        <f t="shared" si="100"/>
        <v>0</v>
      </c>
      <c r="M1286" s="269">
        <f t="shared" si="101"/>
        <v>0</v>
      </c>
      <c r="N1286" s="276">
        <f t="shared" si="102"/>
        <v>0</v>
      </c>
      <c r="O1286" s="270">
        <f t="shared" si="98"/>
        <v>0</v>
      </c>
    </row>
    <row r="1287" spans="11:15" x14ac:dyDescent="0.25">
      <c r="K1287" s="276">
        <f t="shared" si="99"/>
        <v>0</v>
      </c>
      <c r="L1287" s="269">
        <f t="shared" si="100"/>
        <v>0</v>
      </c>
      <c r="M1287" s="269">
        <f t="shared" si="101"/>
        <v>0</v>
      </c>
      <c r="N1287" s="276">
        <f t="shared" si="102"/>
        <v>0</v>
      </c>
      <c r="O1287" s="270">
        <f t="shared" si="98"/>
        <v>0</v>
      </c>
    </row>
    <row r="1288" spans="11:15" x14ac:dyDescent="0.25">
      <c r="K1288" s="276">
        <f t="shared" si="99"/>
        <v>0</v>
      </c>
      <c r="L1288" s="269">
        <f t="shared" si="100"/>
        <v>0</v>
      </c>
      <c r="M1288" s="269">
        <f t="shared" si="101"/>
        <v>0</v>
      </c>
      <c r="N1288" s="276">
        <f t="shared" si="102"/>
        <v>0</v>
      </c>
      <c r="O1288" s="270">
        <f t="shared" si="98"/>
        <v>0</v>
      </c>
    </row>
    <row r="1289" spans="11:15" x14ac:dyDescent="0.25">
      <c r="K1289" s="276">
        <f t="shared" si="99"/>
        <v>0</v>
      </c>
      <c r="L1289" s="269">
        <f t="shared" si="100"/>
        <v>0</v>
      </c>
      <c r="M1289" s="269">
        <f t="shared" si="101"/>
        <v>0</v>
      </c>
      <c r="N1289" s="276">
        <f t="shared" si="102"/>
        <v>0</v>
      </c>
      <c r="O1289" s="270">
        <f t="shared" si="98"/>
        <v>0</v>
      </c>
    </row>
    <row r="1290" spans="11:15" x14ac:dyDescent="0.25">
      <c r="K1290" s="276">
        <f t="shared" si="99"/>
        <v>0</v>
      </c>
      <c r="L1290" s="269">
        <f t="shared" si="100"/>
        <v>0</v>
      </c>
      <c r="M1290" s="269">
        <f t="shared" si="101"/>
        <v>0</v>
      </c>
      <c r="N1290" s="276">
        <f t="shared" si="102"/>
        <v>0</v>
      </c>
      <c r="O1290" s="270">
        <f t="shared" si="98"/>
        <v>0</v>
      </c>
    </row>
    <row r="1291" spans="11:15" x14ac:dyDescent="0.25">
      <c r="K1291" s="276">
        <f t="shared" si="99"/>
        <v>0</v>
      </c>
      <c r="L1291" s="269">
        <f t="shared" si="100"/>
        <v>0</v>
      </c>
      <c r="M1291" s="269">
        <f t="shared" si="101"/>
        <v>0</v>
      </c>
      <c r="N1291" s="276">
        <f t="shared" si="102"/>
        <v>0</v>
      </c>
      <c r="O1291" s="270">
        <f t="shared" si="98"/>
        <v>0</v>
      </c>
    </row>
    <row r="1292" spans="11:15" x14ac:dyDescent="0.25">
      <c r="K1292" s="276">
        <f t="shared" si="99"/>
        <v>0</v>
      </c>
      <c r="L1292" s="269">
        <f t="shared" si="100"/>
        <v>0</v>
      </c>
      <c r="M1292" s="269">
        <f t="shared" si="101"/>
        <v>0</v>
      </c>
      <c r="N1292" s="276">
        <f t="shared" si="102"/>
        <v>0</v>
      </c>
      <c r="O1292" s="270">
        <f t="shared" si="98"/>
        <v>0</v>
      </c>
    </row>
    <row r="1293" spans="11:15" x14ac:dyDescent="0.25">
      <c r="K1293" s="276">
        <f t="shared" si="99"/>
        <v>0</v>
      </c>
      <c r="L1293" s="269">
        <f t="shared" si="100"/>
        <v>0</v>
      </c>
      <c r="M1293" s="269">
        <f t="shared" si="101"/>
        <v>0</v>
      </c>
      <c r="N1293" s="276">
        <f t="shared" si="102"/>
        <v>0</v>
      </c>
      <c r="O1293" s="270">
        <f t="shared" si="98"/>
        <v>0</v>
      </c>
    </row>
    <row r="1294" spans="11:15" x14ac:dyDescent="0.25">
      <c r="K1294" s="276">
        <f t="shared" si="99"/>
        <v>0</v>
      </c>
      <c r="L1294" s="269">
        <f t="shared" si="100"/>
        <v>0</v>
      </c>
      <c r="M1294" s="269">
        <f t="shared" si="101"/>
        <v>0</v>
      </c>
      <c r="N1294" s="276">
        <f t="shared" si="102"/>
        <v>0</v>
      </c>
      <c r="O1294" s="270">
        <f t="shared" ref="O1294:O1357" si="103">SUM(F1294:I1294)</f>
        <v>0</v>
      </c>
    </row>
    <row r="1295" spans="11:15" x14ac:dyDescent="0.25">
      <c r="K1295" s="276">
        <f t="shared" si="99"/>
        <v>0</v>
      </c>
      <c r="L1295" s="269">
        <f t="shared" si="100"/>
        <v>0</v>
      </c>
      <c r="M1295" s="269">
        <f t="shared" si="101"/>
        <v>0</v>
      </c>
      <c r="N1295" s="276">
        <f t="shared" si="102"/>
        <v>0</v>
      </c>
      <c r="O1295" s="270">
        <f t="shared" si="103"/>
        <v>0</v>
      </c>
    </row>
    <row r="1296" spans="11:15" x14ac:dyDescent="0.25">
      <c r="K1296" s="276">
        <f t="shared" ref="K1296:K1359" si="104">J1296-C1296</f>
        <v>0</v>
      </c>
      <c r="L1296" s="269">
        <f t="shared" ref="L1296:L1359" si="105">A1296</f>
        <v>0</v>
      </c>
      <c r="M1296" s="269">
        <f t="shared" ref="M1296:M1359" si="106">B1296</f>
        <v>0</v>
      </c>
      <c r="N1296" s="276">
        <f t="shared" ref="N1296:N1359" si="107">J1296</f>
        <v>0</v>
      </c>
      <c r="O1296" s="270">
        <f t="shared" si="103"/>
        <v>0</v>
      </c>
    </row>
    <row r="1297" spans="11:15" x14ac:dyDescent="0.25">
      <c r="K1297" s="276">
        <f t="shared" si="104"/>
        <v>0</v>
      </c>
      <c r="L1297" s="269">
        <f t="shared" si="105"/>
        <v>0</v>
      </c>
      <c r="M1297" s="269">
        <f t="shared" si="106"/>
        <v>0</v>
      </c>
      <c r="N1297" s="276">
        <f t="shared" si="107"/>
        <v>0</v>
      </c>
      <c r="O1297" s="270">
        <f t="shared" si="103"/>
        <v>0</v>
      </c>
    </row>
    <row r="1298" spans="11:15" x14ac:dyDescent="0.25">
      <c r="K1298" s="276">
        <f t="shared" si="104"/>
        <v>0</v>
      </c>
      <c r="L1298" s="269">
        <f t="shared" si="105"/>
        <v>0</v>
      </c>
      <c r="M1298" s="269">
        <f t="shared" si="106"/>
        <v>0</v>
      </c>
      <c r="N1298" s="276">
        <f t="shared" si="107"/>
        <v>0</v>
      </c>
      <c r="O1298" s="270">
        <f t="shared" si="103"/>
        <v>0</v>
      </c>
    </row>
    <row r="1299" spans="11:15" x14ac:dyDescent="0.25">
      <c r="K1299" s="276">
        <f t="shared" si="104"/>
        <v>0</v>
      </c>
      <c r="L1299" s="269">
        <f t="shared" si="105"/>
        <v>0</v>
      </c>
      <c r="M1299" s="269">
        <f t="shared" si="106"/>
        <v>0</v>
      </c>
      <c r="N1299" s="276">
        <f t="shared" si="107"/>
        <v>0</v>
      </c>
      <c r="O1299" s="270">
        <f t="shared" si="103"/>
        <v>0</v>
      </c>
    </row>
    <row r="1300" spans="11:15" x14ac:dyDescent="0.25">
      <c r="K1300" s="276">
        <f t="shared" si="104"/>
        <v>0</v>
      </c>
      <c r="L1300" s="269">
        <f t="shared" si="105"/>
        <v>0</v>
      </c>
      <c r="M1300" s="269">
        <f t="shared" si="106"/>
        <v>0</v>
      </c>
      <c r="N1300" s="276">
        <f t="shared" si="107"/>
        <v>0</v>
      </c>
      <c r="O1300" s="270">
        <f t="shared" si="103"/>
        <v>0</v>
      </c>
    </row>
    <row r="1301" spans="11:15" x14ac:dyDescent="0.25">
      <c r="K1301" s="276">
        <f t="shared" si="104"/>
        <v>0</v>
      </c>
      <c r="L1301" s="269">
        <f t="shared" si="105"/>
        <v>0</v>
      </c>
      <c r="M1301" s="269">
        <f t="shared" si="106"/>
        <v>0</v>
      </c>
      <c r="N1301" s="276">
        <f t="shared" si="107"/>
        <v>0</v>
      </c>
      <c r="O1301" s="270">
        <f t="shared" si="103"/>
        <v>0</v>
      </c>
    </row>
    <row r="1302" spans="11:15" x14ac:dyDescent="0.25">
      <c r="K1302" s="276">
        <f t="shared" si="104"/>
        <v>0</v>
      </c>
      <c r="L1302" s="269">
        <f t="shared" si="105"/>
        <v>0</v>
      </c>
      <c r="M1302" s="269">
        <f t="shared" si="106"/>
        <v>0</v>
      </c>
      <c r="N1302" s="276">
        <f t="shared" si="107"/>
        <v>0</v>
      </c>
      <c r="O1302" s="270">
        <f t="shared" si="103"/>
        <v>0</v>
      </c>
    </row>
    <row r="1303" spans="11:15" x14ac:dyDescent="0.25">
      <c r="K1303" s="276">
        <f t="shared" si="104"/>
        <v>0</v>
      </c>
      <c r="L1303" s="269">
        <f t="shared" si="105"/>
        <v>0</v>
      </c>
      <c r="M1303" s="269">
        <f t="shared" si="106"/>
        <v>0</v>
      </c>
      <c r="N1303" s="276">
        <f t="shared" si="107"/>
        <v>0</v>
      </c>
      <c r="O1303" s="270">
        <f t="shared" si="103"/>
        <v>0</v>
      </c>
    </row>
    <row r="1304" spans="11:15" x14ac:dyDescent="0.25">
      <c r="K1304" s="276">
        <f t="shared" si="104"/>
        <v>0</v>
      </c>
      <c r="L1304" s="269">
        <f t="shared" si="105"/>
        <v>0</v>
      </c>
      <c r="M1304" s="269">
        <f t="shared" si="106"/>
        <v>0</v>
      </c>
      <c r="N1304" s="276">
        <f t="shared" si="107"/>
        <v>0</v>
      </c>
      <c r="O1304" s="270">
        <f t="shared" si="103"/>
        <v>0</v>
      </c>
    </row>
    <row r="1305" spans="11:15" x14ac:dyDescent="0.25">
      <c r="K1305" s="276">
        <f t="shared" si="104"/>
        <v>0</v>
      </c>
      <c r="L1305" s="269">
        <f t="shared" si="105"/>
        <v>0</v>
      </c>
      <c r="M1305" s="269">
        <f t="shared" si="106"/>
        <v>0</v>
      </c>
      <c r="N1305" s="276">
        <f t="shared" si="107"/>
        <v>0</v>
      </c>
      <c r="O1305" s="270">
        <f t="shared" si="103"/>
        <v>0</v>
      </c>
    </row>
    <row r="1306" spans="11:15" x14ac:dyDescent="0.25">
      <c r="K1306" s="276">
        <f t="shared" si="104"/>
        <v>0</v>
      </c>
      <c r="L1306" s="269">
        <f t="shared" si="105"/>
        <v>0</v>
      </c>
      <c r="M1306" s="269">
        <f t="shared" si="106"/>
        <v>0</v>
      </c>
      <c r="N1306" s="276">
        <f t="shared" si="107"/>
        <v>0</v>
      </c>
      <c r="O1306" s="270">
        <f t="shared" si="103"/>
        <v>0</v>
      </c>
    </row>
    <row r="1307" spans="11:15" x14ac:dyDescent="0.25">
      <c r="K1307" s="276">
        <f t="shared" si="104"/>
        <v>0</v>
      </c>
      <c r="L1307" s="269">
        <f t="shared" si="105"/>
        <v>0</v>
      </c>
      <c r="M1307" s="269">
        <f t="shared" si="106"/>
        <v>0</v>
      </c>
      <c r="N1307" s="276">
        <f t="shared" si="107"/>
        <v>0</v>
      </c>
      <c r="O1307" s="270">
        <f t="shared" si="103"/>
        <v>0</v>
      </c>
    </row>
    <row r="1308" spans="11:15" x14ac:dyDescent="0.25">
      <c r="K1308" s="276">
        <f t="shared" si="104"/>
        <v>0</v>
      </c>
      <c r="L1308" s="269">
        <f t="shared" si="105"/>
        <v>0</v>
      </c>
      <c r="M1308" s="269">
        <f t="shared" si="106"/>
        <v>0</v>
      </c>
      <c r="N1308" s="276">
        <f t="shared" si="107"/>
        <v>0</v>
      </c>
      <c r="O1308" s="270">
        <f t="shared" si="103"/>
        <v>0</v>
      </c>
    </row>
    <row r="1309" spans="11:15" x14ac:dyDescent="0.25">
      <c r="K1309" s="276">
        <f t="shared" si="104"/>
        <v>0</v>
      </c>
      <c r="L1309" s="269">
        <f t="shared" si="105"/>
        <v>0</v>
      </c>
      <c r="M1309" s="269">
        <f t="shared" si="106"/>
        <v>0</v>
      </c>
      <c r="N1309" s="276">
        <f t="shared" si="107"/>
        <v>0</v>
      </c>
      <c r="O1309" s="270">
        <f t="shared" si="103"/>
        <v>0</v>
      </c>
    </row>
    <row r="1310" spans="11:15" x14ac:dyDescent="0.25">
      <c r="K1310" s="276">
        <f t="shared" si="104"/>
        <v>0</v>
      </c>
      <c r="L1310" s="269">
        <f t="shared" si="105"/>
        <v>0</v>
      </c>
      <c r="M1310" s="269">
        <f t="shared" si="106"/>
        <v>0</v>
      </c>
      <c r="N1310" s="276">
        <f t="shared" si="107"/>
        <v>0</v>
      </c>
      <c r="O1310" s="270">
        <f t="shared" si="103"/>
        <v>0</v>
      </c>
    </row>
    <row r="1311" spans="11:15" x14ac:dyDescent="0.25">
      <c r="K1311" s="276">
        <f t="shared" si="104"/>
        <v>0</v>
      </c>
      <c r="L1311" s="269">
        <f t="shared" si="105"/>
        <v>0</v>
      </c>
      <c r="M1311" s="269">
        <f t="shared" si="106"/>
        <v>0</v>
      </c>
      <c r="N1311" s="276">
        <f t="shared" si="107"/>
        <v>0</v>
      </c>
      <c r="O1311" s="270">
        <f t="shared" si="103"/>
        <v>0</v>
      </c>
    </row>
    <row r="1312" spans="11:15" x14ac:dyDescent="0.25">
      <c r="K1312" s="276">
        <f t="shared" si="104"/>
        <v>0</v>
      </c>
      <c r="L1312" s="269">
        <f t="shared" si="105"/>
        <v>0</v>
      </c>
      <c r="M1312" s="269">
        <f t="shared" si="106"/>
        <v>0</v>
      </c>
      <c r="N1312" s="276">
        <f t="shared" si="107"/>
        <v>0</v>
      </c>
      <c r="O1312" s="270">
        <f t="shared" si="103"/>
        <v>0</v>
      </c>
    </row>
    <row r="1313" spans="11:15" x14ac:dyDescent="0.25">
      <c r="K1313" s="276">
        <f t="shared" si="104"/>
        <v>0</v>
      </c>
      <c r="L1313" s="269">
        <f t="shared" si="105"/>
        <v>0</v>
      </c>
      <c r="M1313" s="269">
        <f t="shared" si="106"/>
        <v>0</v>
      </c>
      <c r="N1313" s="276">
        <f t="shared" si="107"/>
        <v>0</v>
      </c>
      <c r="O1313" s="270">
        <f t="shared" si="103"/>
        <v>0</v>
      </c>
    </row>
    <row r="1314" spans="11:15" x14ac:dyDescent="0.25">
      <c r="K1314" s="276">
        <f t="shared" si="104"/>
        <v>0</v>
      </c>
      <c r="L1314" s="269">
        <f t="shared" si="105"/>
        <v>0</v>
      </c>
      <c r="M1314" s="269">
        <f t="shared" si="106"/>
        <v>0</v>
      </c>
      <c r="N1314" s="276">
        <f t="shared" si="107"/>
        <v>0</v>
      </c>
      <c r="O1314" s="270">
        <f t="shared" si="103"/>
        <v>0</v>
      </c>
    </row>
    <row r="1315" spans="11:15" x14ac:dyDescent="0.25">
      <c r="K1315" s="276">
        <f t="shared" si="104"/>
        <v>0</v>
      </c>
      <c r="L1315" s="269">
        <f t="shared" si="105"/>
        <v>0</v>
      </c>
      <c r="M1315" s="269">
        <f t="shared" si="106"/>
        <v>0</v>
      </c>
      <c r="N1315" s="276">
        <f t="shared" si="107"/>
        <v>0</v>
      </c>
      <c r="O1315" s="270">
        <f t="shared" si="103"/>
        <v>0</v>
      </c>
    </row>
    <row r="1316" spans="11:15" x14ac:dyDescent="0.25">
      <c r="K1316" s="276">
        <f t="shared" si="104"/>
        <v>0</v>
      </c>
      <c r="L1316" s="269">
        <f t="shared" si="105"/>
        <v>0</v>
      </c>
      <c r="M1316" s="269">
        <f t="shared" si="106"/>
        <v>0</v>
      </c>
      <c r="N1316" s="276">
        <f t="shared" si="107"/>
        <v>0</v>
      </c>
      <c r="O1316" s="270">
        <f t="shared" si="103"/>
        <v>0</v>
      </c>
    </row>
    <row r="1317" spans="11:15" x14ac:dyDescent="0.25">
      <c r="K1317" s="276">
        <f t="shared" si="104"/>
        <v>0</v>
      </c>
      <c r="L1317" s="269">
        <f t="shared" si="105"/>
        <v>0</v>
      </c>
      <c r="M1317" s="269">
        <f t="shared" si="106"/>
        <v>0</v>
      </c>
      <c r="N1317" s="276">
        <f t="shared" si="107"/>
        <v>0</v>
      </c>
      <c r="O1317" s="270">
        <f t="shared" si="103"/>
        <v>0</v>
      </c>
    </row>
    <row r="1318" spans="11:15" x14ac:dyDescent="0.25">
      <c r="K1318" s="276">
        <f t="shared" si="104"/>
        <v>0</v>
      </c>
      <c r="L1318" s="269">
        <f t="shared" si="105"/>
        <v>0</v>
      </c>
      <c r="M1318" s="269">
        <f t="shared" si="106"/>
        <v>0</v>
      </c>
      <c r="N1318" s="276">
        <f t="shared" si="107"/>
        <v>0</v>
      </c>
      <c r="O1318" s="270">
        <f t="shared" si="103"/>
        <v>0</v>
      </c>
    </row>
    <row r="1319" spans="11:15" x14ac:dyDescent="0.25">
      <c r="K1319" s="276">
        <f t="shared" si="104"/>
        <v>0</v>
      </c>
      <c r="L1319" s="269">
        <f t="shared" si="105"/>
        <v>0</v>
      </c>
      <c r="M1319" s="269">
        <f t="shared" si="106"/>
        <v>0</v>
      </c>
      <c r="N1319" s="276">
        <f t="shared" si="107"/>
        <v>0</v>
      </c>
      <c r="O1319" s="270">
        <f t="shared" si="103"/>
        <v>0</v>
      </c>
    </row>
    <row r="1320" spans="11:15" x14ac:dyDescent="0.25">
      <c r="K1320" s="276">
        <f t="shared" si="104"/>
        <v>0</v>
      </c>
      <c r="L1320" s="269">
        <f t="shared" si="105"/>
        <v>0</v>
      </c>
      <c r="M1320" s="269">
        <f t="shared" si="106"/>
        <v>0</v>
      </c>
      <c r="N1320" s="276">
        <f t="shared" si="107"/>
        <v>0</v>
      </c>
      <c r="O1320" s="270">
        <f t="shared" si="103"/>
        <v>0</v>
      </c>
    </row>
    <row r="1321" spans="11:15" x14ac:dyDescent="0.25">
      <c r="K1321" s="276">
        <f t="shared" si="104"/>
        <v>0</v>
      </c>
      <c r="L1321" s="269">
        <f t="shared" si="105"/>
        <v>0</v>
      </c>
      <c r="M1321" s="269">
        <f t="shared" si="106"/>
        <v>0</v>
      </c>
      <c r="N1321" s="276">
        <f t="shared" si="107"/>
        <v>0</v>
      </c>
      <c r="O1321" s="270">
        <f t="shared" si="103"/>
        <v>0</v>
      </c>
    </row>
    <row r="1322" spans="11:15" x14ac:dyDescent="0.25">
      <c r="K1322" s="276">
        <f t="shared" si="104"/>
        <v>0</v>
      </c>
      <c r="L1322" s="269">
        <f t="shared" si="105"/>
        <v>0</v>
      </c>
      <c r="M1322" s="269">
        <f t="shared" si="106"/>
        <v>0</v>
      </c>
      <c r="N1322" s="276">
        <f t="shared" si="107"/>
        <v>0</v>
      </c>
      <c r="O1322" s="270">
        <f t="shared" si="103"/>
        <v>0</v>
      </c>
    </row>
    <row r="1323" spans="11:15" x14ac:dyDescent="0.25">
      <c r="K1323" s="276">
        <f t="shared" si="104"/>
        <v>0</v>
      </c>
      <c r="L1323" s="269">
        <f t="shared" si="105"/>
        <v>0</v>
      </c>
      <c r="M1323" s="269">
        <f t="shared" si="106"/>
        <v>0</v>
      </c>
      <c r="N1323" s="276">
        <f t="shared" si="107"/>
        <v>0</v>
      </c>
      <c r="O1323" s="270">
        <f t="shared" si="103"/>
        <v>0</v>
      </c>
    </row>
    <row r="1324" spans="11:15" x14ac:dyDescent="0.25">
      <c r="K1324" s="276">
        <f t="shared" si="104"/>
        <v>0</v>
      </c>
      <c r="L1324" s="269">
        <f t="shared" si="105"/>
        <v>0</v>
      </c>
      <c r="M1324" s="269">
        <f t="shared" si="106"/>
        <v>0</v>
      </c>
      <c r="N1324" s="276">
        <f t="shared" si="107"/>
        <v>0</v>
      </c>
      <c r="O1324" s="270">
        <f t="shared" si="103"/>
        <v>0</v>
      </c>
    </row>
    <row r="1325" spans="11:15" x14ac:dyDescent="0.25">
      <c r="K1325" s="276">
        <f t="shared" si="104"/>
        <v>0</v>
      </c>
      <c r="L1325" s="269">
        <f t="shared" si="105"/>
        <v>0</v>
      </c>
      <c r="M1325" s="269">
        <f t="shared" si="106"/>
        <v>0</v>
      </c>
      <c r="N1325" s="276">
        <f t="shared" si="107"/>
        <v>0</v>
      </c>
      <c r="O1325" s="270">
        <f t="shared" si="103"/>
        <v>0</v>
      </c>
    </row>
    <row r="1326" spans="11:15" x14ac:dyDescent="0.25">
      <c r="K1326" s="276">
        <f t="shared" si="104"/>
        <v>0</v>
      </c>
      <c r="L1326" s="269">
        <f t="shared" si="105"/>
        <v>0</v>
      </c>
      <c r="M1326" s="269">
        <f t="shared" si="106"/>
        <v>0</v>
      </c>
      <c r="N1326" s="276">
        <f t="shared" si="107"/>
        <v>0</v>
      </c>
      <c r="O1326" s="270">
        <f t="shared" si="103"/>
        <v>0</v>
      </c>
    </row>
    <row r="1327" spans="11:15" x14ac:dyDescent="0.25">
      <c r="K1327" s="276">
        <f t="shared" si="104"/>
        <v>0</v>
      </c>
      <c r="L1327" s="269">
        <f t="shared" si="105"/>
        <v>0</v>
      </c>
      <c r="M1327" s="269">
        <f t="shared" si="106"/>
        <v>0</v>
      </c>
      <c r="N1327" s="276">
        <f t="shared" si="107"/>
        <v>0</v>
      </c>
      <c r="O1327" s="270">
        <f t="shared" si="103"/>
        <v>0</v>
      </c>
    </row>
    <row r="1328" spans="11:15" x14ac:dyDescent="0.25">
      <c r="K1328" s="276">
        <f t="shared" si="104"/>
        <v>0</v>
      </c>
      <c r="L1328" s="269">
        <f t="shared" si="105"/>
        <v>0</v>
      </c>
      <c r="M1328" s="269">
        <f t="shared" si="106"/>
        <v>0</v>
      </c>
      <c r="N1328" s="276">
        <f t="shared" si="107"/>
        <v>0</v>
      </c>
      <c r="O1328" s="270">
        <f t="shared" si="103"/>
        <v>0</v>
      </c>
    </row>
    <row r="1329" spans="11:15" x14ac:dyDescent="0.25">
      <c r="K1329" s="276">
        <f t="shared" si="104"/>
        <v>0</v>
      </c>
      <c r="L1329" s="269">
        <f t="shared" si="105"/>
        <v>0</v>
      </c>
      <c r="M1329" s="269">
        <f t="shared" si="106"/>
        <v>0</v>
      </c>
      <c r="N1329" s="276">
        <f t="shared" si="107"/>
        <v>0</v>
      </c>
      <c r="O1329" s="270">
        <f t="shared" si="103"/>
        <v>0</v>
      </c>
    </row>
    <row r="1330" spans="11:15" x14ac:dyDescent="0.25">
      <c r="K1330" s="276">
        <f t="shared" si="104"/>
        <v>0</v>
      </c>
      <c r="L1330" s="269">
        <f t="shared" si="105"/>
        <v>0</v>
      </c>
      <c r="M1330" s="269">
        <f t="shared" si="106"/>
        <v>0</v>
      </c>
      <c r="N1330" s="276">
        <f t="shared" si="107"/>
        <v>0</v>
      </c>
      <c r="O1330" s="270">
        <f t="shared" si="103"/>
        <v>0</v>
      </c>
    </row>
    <row r="1331" spans="11:15" x14ac:dyDescent="0.25">
      <c r="K1331" s="276">
        <f t="shared" si="104"/>
        <v>0</v>
      </c>
      <c r="L1331" s="269">
        <f t="shared" si="105"/>
        <v>0</v>
      </c>
      <c r="M1331" s="269">
        <f t="shared" si="106"/>
        <v>0</v>
      </c>
      <c r="N1331" s="276">
        <f t="shared" si="107"/>
        <v>0</v>
      </c>
      <c r="O1331" s="270">
        <f t="shared" si="103"/>
        <v>0</v>
      </c>
    </row>
    <row r="1332" spans="11:15" x14ac:dyDescent="0.25">
      <c r="K1332" s="276">
        <f t="shared" si="104"/>
        <v>0</v>
      </c>
      <c r="L1332" s="269">
        <f t="shared" si="105"/>
        <v>0</v>
      </c>
      <c r="M1332" s="269">
        <f t="shared" si="106"/>
        <v>0</v>
      </c>
      <c r="N1332" s="276">
        <f t="shared" si="107"/>
        <v>0</v>
      </c>
      <c r="O1332" s="270">
        <f t="shared" si="103"/>
        <v>0</v>
      </c>
    </row>
    <row r="1333" spans="11:15" x14ac:dyDescent="0.25">
      <c r="K1333" s="276">
        <f t="shared" si="104"/>
        <v>0</v>
      </c>
      <c r="L1333" s="269">
        <f t="shared" si="105"/>
        <v>0</v>
      </c>
      <c r="M1333" s="269">
        <f t="shared" si="106"/>
        <v>0</v>
      </c>
      <c r="N1333" s="276">
        <f t="shared" si="107"/>
        <v>0</v>
      </c>
      <c r="O1333" s="270">
        <f t="shared" si="103"/>
        <v>0</v>
      </c>
    </row>
    <row r="1334" spans="11:15" x14ac:dyDescent="0.25">
      <c r="K1334" s="276">
        <f t="shared" si="104"/>
        <v>0</v>
      </c>
      <c r="L1334" s="269">
        <f t="shared" si="105"/>
        <v>0</v>
      </c>
      <c r="M1334" s="269">
        <f t="shared" si="106"/>
        <v>0</v>
      </c>
      <c r="N1334" s="276">
        <f t="shared" si="107"/>
        <v>0</v>
      </c>
      <c r="O1334" s="270">
        <f t="shared" si="103"/>
        <v>0</v>
      </c>
    </row>
    <row r="1335" spans="11:15" x14ac:dyDescent="0.25">
      <c r="K1335" s="276">
        <f t="shared" si="104"/>
        <v>0</v>
      </c>
      <c r="L1335" s="269">
        <f t="shared" si="105"/>
        <v>0</v>
      </c>
      <c r="M1335" s="269">
        <f t="shared" si="106"/>
        <v>0</v>
      </c>
      <c r="N1335" s="276">
        <f t="shared" si="107"/>
        <v>0</v>
      </c>
      <c r="O1335" s="270">
        <f t="shared" si="103"/>
        <v>0</v>
      </c>
    </row>
    <row r="1336" spans="11:15" x14ac:dyDescent="0.25">
      <c r="K1336" s="276">
        <f t="shared" si="104"/>
        <v>0</v>
      </c>
      <c r="L1336" s="269">
        <f t="shared" si="105"/>
        <v>0</v>
      </c>
      <c r="M1336" s="269">
        <f t="shared" si="106"/>
        <v>0</v>
      </c>
      <c r="N1336" s="276">
        <f t="shared" si="107"/>
        <v>0</v>
      </c>
      <c r="O1336" s="270">
        <f t="shared" si="103"/>
        <v>0</v>
      </c>
    </row>
    <row r="1337" spans="11:15" x14ac:dyDescent="0.25">
      <c r="K1337" s="276">
        <f t="shared" si="104"/>
        <v>0</v>
      </c>
      <c r="L1337" s="269">
        <f t="shared" si="105"/>
        <v>0</v>
      </c>
      <c r="M1337" s="269">
        <f t="shared" si="106"/>
        <v>0</v>
      </c>
      <c r="N1337" s="276">
        <f t="shared" si="107"/>
        <v>0</v>
      </c>
      <c r="O1337" s="270">
        <f t="shared" si="103"/>
        <v>0</v>
      </c>
    </row>
    <row r="1338" spans="11:15" x14ac:dyDescent="0.25">
      <c r="K1338" s="276">
        <f t="shared" si="104"/>
        <v>0</v>
      </c>
      <c r="L1338" s="269">
        <f t="shared" si="105"/>
        <v>0</v>
      </c>
      <c r="M1338" s="269">
        <f t="shared" si="106"/>
        <v>0</v>
      </c>
      <c r="N1338" s="276">
        <f t="shared" si="107"/>
        <v>0</v>
      </c>
      <c r="O1338" s="270">
        <f t="shared" si="103"/>
        <v>0</v>
      </c>
    </row>
    <row r="1339" spans="11:15" x14ac:dyDescent="0.25">
      <c r="K1339" s="276">
        <f t="shared" si="104"/>
        <v>0</v>
      </c>
      <c r="L1339" s="269">
        <f t="shared" si="105"/>
        <v>0</v>
      </c>
      <c r="M1339" s="269">
        <f t="shared" si="106"/>
        <v>0</v>
      </c>
      <c r="N1339" s="276">
        <f t="shared" si="107"/>
        <v>0</v>
      </c>
      <c r="O1339" s="270">
        <f t="shared" si="103"/>
        <v>0</v>
      </c>
    </row>
    <row r="1340" spans="11:15" x14ac:dyDescent="0.25">
      <c r="K1340" s="276">
        <f t="shared" si="104"/>
        <v>0</v>
      </c>
      <c r="L1340" s="269">
        <f t="shared" si="105"/>
        <v>0</v>
      </c>
      <c r="M1340" s="269">
        <f t="shared" si="106"/>
        <v>0</v>
      </c>
      <c r="N1340" s="276">
        <f t="shared" si="107"/>
        <v>0</v>
      </c>
      <c r="O1340" s="270">
        <f t="shared" si="103"/>
        <v>0</v>
      </c>
    </row>
    <row r="1341" spans="11:15" x14ac:dyDescent="0.25">
      <c r="K1341" s="276">
        <f t="shared" si="104"/>
        <v>0</v>
      </c>
      <c r="L1341" s="269">
        <f t="shared" si="105"/>
        <v>0</v>
      </c>
      <c r="M1341" s="269">
        <f t="shared" si="106"/>
        <v>0</v>
      </c>
      <c r="N1341" s="276">
        <f t="shared" si="107"/>
        <v>0</v>
      </c>
      <c r="O1341" s="270">
        <f t="shared" si="103"/>
        <v>0</v>
      </c>
    </row>
    <row r="1342" spans="11:15" x14ac:dyDescent="0.25">
      <c r="K1342" s="276">
        <f t="shared" si="104"/>
        <v>0</v>
      </c>
      <c r="L1342" s="269">
        <f t="shared" si="105"/>
        <v>0</v>
      </c>
      <c r="M1342" s="269">
        <f t="shared" si="106"/>
        <v>0</v>
      </c>
      <c r="N1342" s="276">
        <f t="shared" si="107"/>
        <v>0</v>
      </c>
      <c r="O1342" s="270">
        <f t="shared" si="103"/>
        <v>0</v>
      </c>
    </row>
    <row r="1343" spans="11:15" x14ac:dyDescent="0.25">
      <c r="K1343" s="276">
        <f t="shared" si="104"/>
        <v>0</v>
      </c>
      <c r="L1343" s="269">
        <f t="shared" si="105"/>
        <v>0</v>
      </c>
      <c r="M1343" s="269">
        <f t="shared" si="106"/>
        <v>0</v>
      </c>
      <c r="N1343" s="276">
        <f t="shared" si="107"/>
        <v>0</v>
      </c>
      <c r="O1343" s="270">
        <f t="shared" si="103"/>
        <v>0</v>
      </c>
    </row>
    <row r="1344" spans="11:15" x14ac:dyDescent="0.25">
      <c r="K1344" s="276">
        <f t="shared" si="104"/>
        <v>0</v>
      </c>
      <c r="L1344" s="269">
        <f t="shared" si="105"/>
        <v>0</v>
      </c>
      <c r="M1344" s="269">
        <f t="shared" si="106"/>
        <v>0</v>
      </c>
      <c r="N1344" s="276">
        <f t="shared" si="107"/>
        <v>0</v>
      </c>
      <c r="O1344" s="270">
        <f t="shared" si="103"/>
        <v>0</v>
      </c>
    </row>
    <row r="1345" spans="11:15" x14ac:dyDescent="0.25">
      <c r="K1345" s="276">
        <f t="shared" si="104"/>
        <v>0</v>
      </c>
      <c r="L1345" s="269">
        <f t="shared" si="105"/>
        <v>0</v>
      </c>
      <c r="M1345" s="269">
        <f t="shared" si="106"/>
        <v>0</v>
      </c>
      <c r="N1345" s="276">
        <f t="shared" si="107"/>
        <v>0</v>
      </c>
      <c r="O1345" s="270">
        <f t="shared" si="103"/>
        <v>0</v>
      </c>
    </row>
    <row r="1346" spans="11:15" x14ac:dyDescent="0.25">
      <c r="K1346" s="276">
        <f t="shared" si="104"/>
        <v>0</v>
      </c>
      <c r="L1346" s="269">
        <f t="shared" si="105"/>
        <v>0</v>
      </c>
      <c r="M1346" s="269">
        <f t="shared" si="106"/>
        <v>0</v>
      </c>
      <c r="N1346" s="276">
        <f t="shared" si="107"/>
        <v>0</v>
      </c>
      <c r="O1346" s="270">
        <f t="shared" si="103"/>
        <v>0</v>
      </c>
    </row>
    <row r="1347" spans="11:15" x14ac:dyDescent="0.25">
      <c r="K1347" s="276">
        <f t="shared" si="104"/>
        <v>0</v>
      </c>
      <c r="L1347" s="269">
        <f t="shared" si="105"/>
        <v>0</v>
      </c>
      <c r="M1347" s="269">
        <f t="shared" si="106"/>
        <v>0</v>
      </c>
      <c r="N1347" s="276">
        <f t="shared" si="107"/>
        <v>0</v>
      </c>
      <c r="O1347" s="270">
        <f t="shared" si="103"/>
        <v>0</v>
      </c>
    </row>
    <row r="1348" spans="11:15" x14ac:dyDescent="0.25">
      <c r="K1348" s="276">
        <f t="shared" si="104"/>
        <v>0</v>
      </c>
      <c r="L1348" s="269">
        <f t="shared" si="105"/>
        <v>0</v>
      </c>
      <c r="M1348" s="269">
        <f t="shared" si="106"/>
        <v>0</v>
      </c>
      <c r="N1348" s="276">
        <f t="shared" si="107"/>
        <v>0</v>
      </c>
      <c r="O1348" s="270">
        <f t="shared" si="103"/>
        <v>0</v>
      </c>
    </row>
    <row r="1349" spans="11:15" x14ac:dyDescent="0.25">
      <c r="K1349" s="276">
        <f t="shared" si="104"/>
        <v>0</v>
      </c>
      <c r="L1349" s="269">
        <f t="shared" si="105"/>
        <v>0</v>
      </c>
      <c r="M1349" s="269">
        <f t="shared" si="106"/>
        <v>0</v>
      </c>
      <c r="N1349" s="276">
        <f t="shared" si="107"/>
        <v>0</v>
      </c>
      <c r="O1349" s="270">
        <f t="shared" si="103"/>
        <v>0</v>
      </c>
    </row>
    <row r="1350" spans="11:15" x14ac:dyDescent="0.25">
      <c r="K1350" s="276">
        <f t="shared" si="104"/>
        <v>0</v>
      </c>
      <c r="L1350" s="269">
        <f t="shared" si="105"/>
        <v>0</v>
      </c>
      <c r="M1350" s="269">
        <f t="shared" si="106"/>
        <v>0</v>
      </c>
      <c r="N1350" s="276">
        <f t="shared" si="107"/>
        <v>0</v>
      </c>
      <c r="O1350" s="270">
        <f t="shared" si="103"/>
        <v>0</v>
      </c>
    </row>
    <row r="1351" spans="11:15" x14ac:dyDescent="0.25">
      <c r="K1351" s="276">
        <f t="shared" si="104"/>
        <v>0</v>
      </c>
      <c r="L1351" s="269">
        <f t="shared" si="105"/>
        <v>0</v>
      </c>
      <c r="M1351" s="269">
        <f t="shared" si="106"/>
        <v>0</v>
      </c>
      <c r="N1351" s="276">
        <f t="shared" si="107"/>
        <v>0</v>
      </c>
      <c r="O1351" s="270">
        <f t="shared" si="103"/>
        <v>0</v>
      </c>
    </row>
    <row r="1352" spans="11:15" x14ac:dyDescent="0.25">
      <c r="K1352" s="276">
        <f t="shared" si="104"/>
        <v>0</v>
      </c>
      <c r="L1352" s="269">
        <f t="shared" si="105"/>
        <v>0</v>
      </c>
      <c r="M1352" s="269">
        <f t="shared" si="106"/>
        <v>0</v>
      </c>
      <c r="N1352" s="276">
        <f t="shared" si="107"/>
        <v>0</v>
      </c>
      <c r="O1352" s="270">
        <f t="shared" si="103"/>
        <v>0</v>
      </c>
    </row>
    <row r="1353" spans="11:15" x14ac:dyDescent="0.25">
      <c r="K1353" s="276">
        <f t="shared" si="104"/>
        <v>0</v>
      </c>
      <c r="L1353" s="269">
        <f t="shared" si="105"/>
        <v>0</v>
      </c>
      <c r="M1353" s="269">
        <f t="shared" si="106"/>
        <v>0</v>
      </c>
      <c r="N1353" s="276">
        <f t="shared" si="107"/>
        <v>0</v>
      </c>
      <c r="O1353" s="270">
        <f t="shared" si="103"/>
        <v>0</v>
      </c>
    </row>
    <row r="1354" spans="11:15" x14ac:dyDescent="0.25">
      <c r="K1354" s="276">
        <f t="shared" si="104"/>
        <v>0</v>
      </c>
      <c r="L1354" s="269">
        <f t="shared" si="105"/>
        <v>0</v>
      </c>
      <c r="M1354" s="269">
        <f t="shared" si="106"/>
        <v>0</v>
      </c>
      <c r="N1354" s="276">
        <f t="shared" si="107"/>
        <v>0</v>
      </c>
      <c r="O1354" s="270">
        <f t="shared" si="103"/>
        <v>0</v>
      </c>
    </row>
    <row r="1355" spans="11:15" x14ac:dyDescent="0.25">
      <c r="K1355" s="276">
        <f t="shared" si="104"/>
        <v>0</v>
      </c>
      <c r="L1355" s="269">
        <f t="shared" si="105"/>
        <v>0</v>
      </c>
      <c r="M1355" s="269">
        <f t="shared" si="106"/>
        <v>0</v>
      </c>
      <c r="N1355" s="276">
        <f t="shared" si="107"/>
        <v>0</v>
      </c>
      <c r="O1355" s="270">
        <f t="shared" si="103"/>
        <v>0</v>
      </c>
    </row>
    <row r="1356" spans="11:15" x14ac:dyDescent="0.25">
      <c r="K1356" s="276">
        <f t="shared" si="104"/>
        <v>0</v>
      </c>
      <c r="L1356" s="269">
        <f t="shared" si="105"/>
        <v>0</v>
      </c>
      <c r="M1356" s="269">
        <f t="shared" si="106"/>
        <v>0</v>
      </c>
      <c r="N1356" s="276">
        <f t="shared" si="107"/>
        <v>0</v>
      </c>
      <c r="O1356" s="270">
        <f t="shared" si="103"/>
        <v>0</v>
      </c>
    </row>
    <row r="1357" spans="11:15" x14ac:dyDescent="0.25">
      <c r="K1357" s="276">
        <f t="shared" si="104"/>
        <v>0</v>
      </c>
      <c r="L1357" s="269">
        <f t="shared" si="105"/>
        <v>0</v>
      </c>
      <c r="M1357" s="269">
        <f t="shared" si="106"/>
        <v>0</v>
      </c>
      <c r="N1357" s="276">
        <f t="shared" si="107"/>
        <v>0</v>
      </c>
      <c r="O1357" s="270">
        <f t="shared" si="103"/>
        <v>0</v>
      </c>
    </row>
    <row r="1358" spans="11:15" x14ac:dyDescent="0.25">
      <c r="K1358" s="276">
        <f t="shared" si="104"/>
        <v>0</v>
      </c>
      <c r="L1358" s="269">
        <f t="shared" si="105"/>
        <v>0</v>
      </c>
      <c r="M1358" s="269">
        <f t="shared" si="106"/>
        <v>0</v>
      </c>
      <c r="N1358" s="276">
        <f t="shared" si="107"/>
        <v>0</v>
      </c>
      <c r="O1358" s="270">
        <f t="shared" ref="O1358:O1421" si="108">SUM(F1358:I1358)</f>
        <v>0</v>
      </c>
    </row>
    <row r="1359" spans="11:15" x14ac:dyDescent="0.25">
      <c r="K1359" s="276">
        <f t="shared" si="104"/>
        <v>0</v>
      </c>
      <c r="L1359" s="269">
        <f t="shared" si="105"/>
        <v>0</v>
      </c>
      <c r="M1359" s="269">
        <f t="shared" si="106"/>
        <v>0</v>
      </c>
      <c r="N1359" s="276">
        <f t="shared" si="107"/>
        <v>0</v>
      </c>
      <c r="O1359" s="270">
        <f t="shared" si="108"/>
        <v>0</v>
      </c>
    </row>
    <row r="1360" spans="11:15" x14ac:dyDescent="0.25">
      <c r="K1360" s="276">
        <f t="shared" ref="K1360:K1423" si="109">J1360-C1360</f>
        <v>0</v>
      </c>
      <c r="L1360" s="269">
        <f t="shared" ref="L1360:L1423" si="110">A1360</f>
        <v>0</v>
      </c>
      <c r="M1360" s="269">
        <f t="shared" ref="M1360:M1423" si="111">B1360</f>
        <v>0</v>
      </c>
      <c r="N1360" s="276">
        <f t="shared" ref="N1360:N1423" si="112">J1360</f>
        <v>0</v>
      </c>
      <c r="O1360" s="270">
        <f t="shared" si="108"/>
        <v>0</v>
      </c>
    </row>
    <row r="1361" spans="11:15" x14ac:dyDescent="0.25">
      <c r="K1361" s="276">
        <f t="shared" si="109"/>
        <v>0</v>
      </c>
      <c r="L1361" s="269">
        <f t="shared" si="110"/>
        <v>0</v>
      </c>
      <c r="M1361" s="269">
        <f t="shared" si="111"/>
        <v>0</v>
      </c>
      <c r="N1361" s="276">
        <f t="shared" si="112"/>
        <v>0</v>
      </c>
      <c r="O1361" s="270">
        <f t="shared" si="108"/>
        <v>0</v>
      </c>
    </row>
    <row r="1362" spans="11:15" x14ac:dyDescent="0.25">
      <c r="K1362" s="276">
        <f t="shared" si="109"/>
        <v>0</v>
      </c>
      <c r="L1362" s="269">
        <f t="shared" si="110"/>
        <v>0</v>
      </c>
      <c r="M1362" s="269">
        <f t="shared" si="111"/>
        <v>0</v>
      </c>
      <c r="N1362" s="276">
        <f t="shared" si="112"/>
        <v>0</v>
      </c>
      <c r="O1362" s="270">
        <f t="shared" si="108"/>
        <v>0</v>
      </c>
    </row>
    <row r="1363" spans="11:15" x14ac:dyDescent="0.25">
      <c r="K1363" s="276">
        <f t="shared" si="109"/>
        <v>0</v>
      </c>
      <c r="L1363" s="269">
        <f t="shared" si="110"/>
        <v>0</v>
      </c>
      <c r="M1363" s="269">
        <f t="shared" si="111"/>
        <v>0</v>
      </c>
      <c r="N1363" s="276">
        <f t="shared" si="112"/>
        <v>0</v>
      </c>
      <c r="O1363" s="270">
        <f t="shared" si="108"/>
        <v>0</v>
      </c>
    </row>
    <row r="1364" spans="11:15" x14ac:dyDescent="0.25">
      <c r="K1364" s="276">
        <f t="shared" si="109"/>
        <v>0</v>
      </c>
      <c r="L1364" s="269">
        <f t="shared" si="110"/>
        <v>0</v>
      </c>
      <c r="M1364" s="269">
        <f t="shared" si="111"/>
        <v>0</v>
      </c>
      <c r="N1364" s="276">
        <f t="shared" si="112"/>
        <v>0</v>
      </c>
      <c r="O1364" s="270">
        <f t="shared" si="108"/>
        <v>0</v>
      </c>
    </row>
    <row r="1365" spans="11:15" x14ac:dyDescent="0.25">
      <c r="K1365" s="276">
        <f t="shared" si="109"/>
        <v>0</v>
      </c>
      <c r="L1365" s="269">
        <f t="shared" si="110"/>
        <v>0</v>
      </c>
      <c r="M1365" s="269">
        <f t="shared" si="111"/>
        <v>0</v>
      </c>
      <c r="N1365" s="276">
        <f t="shared" si="112"/>
        <v>0</v>
      </c>
      <c r="O1365" s="270">
        <f t="shared" si="108"/>
        <v>0</v>
      </c>
    </row>
    <row r="1366" spans="11:15" x14ac:dyDescent="0.25">
      <c r="K1366" s="276">
        <f t="shared" si="109"/>
        <v>0</v>
      </c>
      <c r="L1366" s="269">
        <f t="shared" si="110"/>
        <v>0</v>
      </c>
      <c r="M1366" s="269">
        <f t="shared" si="111"/>
        <v>0</v>
      </c>
      <c r="N1366" s="276">
        <f t="shared" si="112"/>
        <v>0</v>
      </c>
      <c r="O1366" s="270">
        <f t="shared" si="108"/>
        <v>0</v>
      </c>
    </row>
    <row r="1367" spans="11:15" x14ac:dyDescent="0.25">
      <c r="K1367" s="276">
        <f t="shared" si="109"/>
        <v>0</v>
      </c>
      <c r="L1367" s="269">
        <f t="shared" si="110"/>
        <v>0</v>
      </c>
      <c r="M1367" s="269">
        <f t="shared" si="111"/>
        <v>0</v>
      </c>
      <c r="N1367" s="276">
        <f t="shared" si="112"/>
        <v>0</v>
      </c>
      <c r="O1367" s="270">
        <f t="shared" si="108"/>
        <v>0</v>
      </c>
    </row>
    <row r="1368" spans="11:15" x14ac:dyDescent="0.25">
      <c r="K1368" s="276">
        <f t="shared" si="109"/>
        <v>0</v>
      </c>
      <c r="L1368" s="269">
        <f t="shared" si="110"/>
        <v>0</v>
      </c>
      <c r="M1368" s="269">
        <f t="shared" si="111"/>
        <v>0</v>
      </c>
      <c r="N1368" s="276">
        <f t="shared" si="112"/>
        <v>0</v>
      </c>
      <c r="O1368" s="270">
        <f t="shared" si="108"/>
        <v>0</v>
      </c>
    </row>
    <row r="1369" spans="11:15" x14ac:dyDescent="0.25">
      <c r="K1369" s="276">
        <f t="shared" si="109"/>
        <v>0</v>
      </c>
      <c r="L1369" s="269">
        <f t="shared" si="110"/>
        <v>0</v>
      </c>
      <c r="M1369" s="269">
        <f t="shared" si="111"/>
        <v>0</v>
      </c>
      <c r="N1369" s="276">
        <f t="shared" si="112"/>
        <v>0</v>
      </c>
      <c r="O1369" s="270">
        <f t="shared" si="108"/>
        <v>0</v>
      </c>
    </row>
    <row r="1370" spans="11:15" x14ac:dyDescent="0.25">
      <c r="K1370" s="276">
        <f t="shared" si="109"/>
        <v>0</v>
      </c>
      <c r="L1370" s="269">
        <f t="shared" si="110"/>
        <v>0</v>
      </c>
      <c r="M1370" s="269">
        <f t="shared" si="111"/>
        <v>0</v>
      </c>
      <c r="N1370" s="276">
        <f t="shared" si="112"/>
        <v>0</v>
      </c>
      <c r="O1370" s="270">
        <f t="shared" si="108"/>
        <v>0</v>
      </c>
    </row>
    <row r="1371" spans="11:15" x14ac:dyDescent="0.25">
      <c r="K1371" s="276">
        <f t="shared" si="109"/>
        <v>0</v>
      </c>
      <c r="L1371" s="269">
        <f t="shared" si="110"/>
        <v>0</v>
      </c>
      <c r="M1371" s="269">
        <f t="shared" si="111"/>
        <v>0</v>
      </c>
      <c r="N1371" s="276">
        <f t="shared" si="112"/>
        <v>0</v>
      </c>
      <c r="O1371" s="270">
        <f t="shared" si="108"/>
        <v>0</v>
      </c>
    </row>
    <row r="1372" spans="11:15" x14ac:dyDescent="0.25">
      <c r="K1372" s="276">
        <f t="shared" si="109"/>
        <v>0</v>
      </c>
      <c r="L1372" s="269">
        <f t="shared" si="110"/>
        <v>0</v>
      </c>
      <c r="M1372" s="269">
        <f t="shared" si="111"/>
        <v>0</v>
      </c>
      <c r="N1372" s="276">
        <f t="shared" si="112"/>
        <v>0</v>
      </c>
      <c r="O1372" s="270">
        <f t="shared" si="108"/>
        <v>0</v>
      </c>
    </row>
    <row r="1373" spans="11:15" x14ac:dyDescent="0.25">
      <c r="K1373" s="276">
        <f t="shared" si="109"/>
        <v>0</v>
      </c>
      <c r="L1373" s="269">
        <f t="shared" si="110"/>
        <v>0</v>
      </c>
      <c r="M1373" s="269">
        <f t="shared" si="111"/>
        <v>0</v>
      </c>
      <c r="N1373" s="276">
        <f t="shared" si="112"/>
        <v>0</v>
      </c>
      <c r="O1373" s="270">
        <f t="shared" si="108"/>
        <v>0</v>
      </c>
    </row>
    <row r="1374" spans="11:15" x14ac:dyDescent="0.25">
      <c r="K1374" s="276">
        <f t="shared" si="109"/>
        <v>0</v>
      </c>
      <c r="L1374" s="269">
        <f t="shared" si="110"/>
        <v>0</v>
      </c>
      <c r="M1374" s="269">
        <f t="shared" si="111"/>
        <v>0</v>
      </c>
      <c r="N1374" s="276">
        <f t="shared" si="112"/>
        <v>0</v>
      </c>
      <c r="O1374" s="270">
        <f t="shared" si="108"/>
        <v>0</v>
      </c>
    </row>
    <row r="1375" spans="11:15" x14ac:dyDescent="0.25">
      <c r="K1375" s="276">
        <f t="shared" si="109"/>
        <v>0</v>
      </c>
      <c r="L1375" s="269">
        <f t="shared" si="110"/>
        <v>0</v>
      </c>
      <c r="M1375" s="269">
        <f t="shared" si="111"/>
        <v>0</v>
      </c>
      <c r="N1375" s="276">
        <f t="shared" si="112"/>
        <v>0</v>
      </c>
      <c r="O1375" s="270">
        <f t="shared" si="108"/>
        <v>0</v>
      </c>
    </row>
    <row r="1376" spans="11:15" x14ac:dyDescent="0.25">
      <c r="K1376" s="276">
        <f t="shared" si="109"/>
        <v>0</v>
      </c>
      <c r="L1376" s="269">
        <f t="shared" si="110"/>
        <v>0</v>
      </c>
      <c r="M1376" s="269">
        <f t="shared" si="111"/>
        <v>0</v>
      </c>
      <c r="N1376" s="276">
        <f t="shared" si="112"/>
        <v>0</v>
      </c>
      <c r="O1376" s="270">
        <f t="shared" si="108"/>
        <v>0</v>
      </c>
    </row>
    <row r="1377" spans="11:15" x14ac:dyDescent="0.25">
      <c r="K1377" s="276">
        <f t="shared" si="109"/>
        <v>0</v>
      </c>
      <c r="L1377" s="269">
        <f t="shared" si="110"/>
        <v>0</v>
      </c>
      <c r="M1377" s="269">
        <f t="shared" si="111"/>
        <v>0</v>
      </c>
      <c r="N1377" s="276">
        <f t="shared" si="112"/>
        <v>0</v>
      </c>
      <c r="O1377" s="270">
        <f t="shared" si="108"/>
        <v>0</v>
      </c>
    </row>
    <row r="1378" spans="11:15" x14ac:dyDescent="0.25">
      <c r="K1378" s="276">
        <f t="shared" si="109"/>
        <v>0</v>
      </c>
      <c r="L1378" s="269">
        <f t="shared" si="110"/>
        <v>0</v>
      </c>
      <c r="M1378" s="269">
        <f t="shared" si="111"/>
        <v>0</v>
      </c>
      <c r="N1378" s="276">
        <f t="shared" si="112"/>
        <v>0</v>
      </c>
      <c r="O1378" s="270">
        <f t="shared" si="108"/>
        <v>0</v>
      </c>
    </row>
    <row r="1379" spans="11:15" x14ac:dyDescent="0.25">
      <c r="K1379" s="276">
        <f t="shared" si="109"/>
        <v>0</v>
      </c>
      <c r="L1379" s="269">
        <f t="shared" si="110"/>
        <v>0</v>
      </c>
      <c r="M1379" s="269">
        <f t="shared" si="111"/>
        <v>0</v>
      </c>
      <c r="N1379" s="276">
        <f t="shared" si="112"/>
        <v>0</v>
      </c>
      <c r="O1379" s="270">
        <f t="shared" si="108"/>
        <v>0</v>
      </c>
    </row>
    <row r="1380" spans="11:15" x14ac:dyDescent="0.25">
      <c r="K1380" s="276">
        <f t="shared" si="109"/>
        <v>0</v>
      </c>
      <c r="L1380" s="269">
        <f t="shared" si="110"/>
        <v>0</v>
      </c>
      <c r="M1380" s="269">
        <f t="shared" si="111"/>
        <v>0</v>
      </c>
      <c r="N1380" s="276">
        <f t="shared" si="112"/>
        <v>0</v>
      </c>
      <c r="O1380" s="270">
        <f t="shared" si="108"/>
        <v>0</v>
      </c>
    </row>
    <row r="1381" spans="11:15" x14ac:dyDescent="0.25">
      <c r="K1381" s="276">
        <f t="shared" si="109"/>
        <v>0</v>
      </c>
      <c r="L1381" s="269">
        <f t="shared" si="110"/>
        <v>0</v>
      </c>
      <c r="M1381" s="269">
        <f t="shared" si="111"/>
        <v>0</v>
      </c>
      <c r="N1381" s="276">
        <f t="shared" si="112"/>
        <v>0</v>
      </c>
      <c r="O1381" s="270">
        <f t="shared" si="108"/>
        <v>0</v>
      </c>
    </row>
    <row r="1382" spans="11:15" x14ac:dyDescent="0.25">
      <c r="K1382" s="276">
        <f t="shared" si="109"/>
        <v>0</v>
      </c>
      <c r="L1382" s="269">
        <f t="shared" si="110"/>
        <v>0</v>
      </c>
      <c r="M1382" s="269">
        <f t="shared" si="111"/>
        <v>0</v>
      </c>
      <c r="N1382" s="276">
        <f t="shared" si="112"/>
        <v>0</v>
      </c>
      <c r="O1382" s="270">
        <f t="shared" si="108"/>
        <v>0</v>
      </c>
    </row>
    <row r="1383" spans="11:15" x14ac:dyDescent="0.25">
      <c r="K1383" s="276">
        <f t="shared" si="109"/>
        <v>0</v>
      </c>
      <c r="L1383" s="269">
        <f t="shared" si="110"/>
        <v>0</v>
      </c>
      <c r="M1383" s="269">
        <f t="shared" si="111"/>
        <v>0</v>
      </c>
      <c r="N1383" s="276">
        <f t="shared" si="112"/>
        <v>0</v>
      </c>
      <c r="O1383" s="270">
        <f t="shared" si="108"/>
        <v>0</v>
      </c>
    </row>
    <row r="1384" spans="11:15" x14ac:dyDescent="0.25">
      <c r="K1384" s="276">
        <f t="shared" si="109"/>
        <v>0</v>
      </c>
      <c r="L1384" s="269">
        <f t="shared" si="110"/>
        <v>0</v>
      </c>
      <c r="M1384" s="269">
        <f t="shared" si="111"/>
        <v>0</v>
      </c>
      <c r="N1384" s="276">
        <f t="shared" si="112"/>
        <v>0</v>
      </c>
      <c r="O1384" s="270">
        <f t="shared" si="108"/>
        <v>0</v>
      </c>
    </row>
    <row r="1385" spans="11:15" x14ac:dyDescent="0.25">
      <c r="K1385" s="276">
        <f t="shared" si="109"/>
        <v>0</v>
      </c>
      <c r="L1385" s="269">
        <f t="shared" si="110"/>
        <v>0</v>
      </c>
      <c r="M1385" s="269">
        <f t="shared" si="111"/>
        <v>0</v>
      </c>
      <c r="N1385" s="276">
        <f t="shared" si="112"/>
        <v>0</v>
      </c>
      <c r="O1385" s="270">
        <f t="shared" si="108"/>
        <v>0</v>
      </c>
    </row>
    <row r="1386" spans="11:15" x14ac:dyDescent="0.25">
      <c r="K1386" s="276">
        <f t="shared" si="109"/>
        <v>0</v>
      </c>
      <c r="L1386" s="269">
        <f t="shared" si="110"/>
        <v>0</v>
      </c>
      <c r="M1386" s="269">
        <f t="shared" si="111"/>
        <v>0</v>
      </c>
      <c r="N1386" s="276">
        <f t="shared" si="112"/>
        <v>0</v>
      </c>
      <c r="O1386" s="270">
        <f t="shared" si="108"/>
        <v>0</v>
      </c>
    </row>
    <row r="1387" spans="11:15" x14ac:dyDescent="0.25">
      <c r="K1387" s="276">
        <f t="shared" si="109"/>
        <v>0</v>
      </c>
      <c r="L1387" s="269">
        <f t="shared" si="110"/>
        <v>0</v>
      </c>
      <c r="M1387" s="269">
        <f t="shared" si="111"/>
        <v>0</v>
      </c>
      <c r="N1387" s="276">
        <f t="shared" si="112"/>
        <v>0</v>
      </c>
      <c r="O1387" s="270">
        <f t="shared" si="108"/>
        <v>0</v>
      </c>
    </row>
    <row r="1388" spans="11:15" x14ac:dyDescent="0.25">
      <c r="K1388" s="276">
        <f t="shared" si="109"/>
        <v>0</v>
      </c>
      <c r="L1388" s="269">
        <f t="shared" si="110"/>
        <v>0</v>
      </c>
      <c r="M1388" s="269">
        <f t="shared" si="111"/>
        <v>0</v>
      </c>
      <c r="N1388" s="276">
        <f t="shared" si="112"/>
        <v>0</v>
      </c>
      <c r="O1388" s="270">
        <f t="shared" si="108"/>
        <v>0</v>
      </c>
    </row>
    <row r="1389" spans="11:15" x14ac:dyDescent="0.25">
      <c r="K1389" s="276">
        <f t="shared" si="109"/>
        <v>0</v>
      </c>
      <c r="L1389" s="269">
        <f t="shared" si="110"/>
        <v>0</v>
      </c>
      <c r="M1389" s="269">
        <f t="shared" si="111"/>
        <v>0</v>
      </c>
      <c r="N1389" s="276">
        <f t="shared" si="112"/>
        <v>0</v>
      </c>
      <c r="O1389" s="270">
        <f t="shared" si="108"/>
        <v>0</v>
      </c>
    </row>
    <row r="1390" spans="11:15" x14ac:dyDescent="0.25">
      <c r="K1390" s="276">
        <f t="shared" si="109"/>
        <v>0</v>
      </c>
      <c r="L1390" s="269">
        <f t="shared" si="110"/>
        <v>0</v>
      </c>
      <c r="M1390" s="269">
        <f t="shared" si="111"/>
        <v>0</v>
      </c>
      <c r="N1390" s="276">
        <f t="shared" si="112"/>
        <v>0</v>
      </c>
      <c r="O1390" s="270">
        <f t="shared" si="108"/>
        <v>0</v>
      </c>
    </row>
    <row r="1391" spans="11:15" x14ac:dyDescent="0.25">
      <c r="K1391" s="276">
        <f t="shared" si="109"/>
        <v>0</v>
      </c>
      <c r="L1391" s="269">
        <f t="shared" si="110"/>
        <v>0</v>
      </c>
      <c r="M1391" s="269">
        <f t="shared" si="111"/>
        <v>0</v>
      </c>
      <c r="N1391" s="276">
        <f t="shared" si="112"/>
        <v>0</v>
      </c>
      <c r="O1391" s="270">
        <f t="shared" si="108"/>
        <v>0</v>
      </c>
    </row>
    <row r="1392" spans="11:15" x14ac:dyDescent="0.25">
      <c r="K1392" s="276">
        <f t="shared" si="109"/>
        <v>0</v>
      </c>
      <c r="L1392" s="269">
        <f t="shared" si="110"/>
        <v>0</v>
      </c>
      <c r="M1392" s="269">
        <f t="shared" si="111"/>
        <v>0</v>
      </c>
      <c r="N1392" s="276">
        <f t="shared" si="112"/>
        <v>0</v>
      </c>
      <c r="O1392" s="270">
        <f t="shared" si="108"/>
        <v>0</v>
      </c>
    </row>
    <row r="1393" spans="11:15" x14ac:dyDescent="0.25">
      <c r="K1393" s="276">
        <f t="shared" si="109"/>
        <v>0</v>
      </c>
      <c r="L1393" s="269">
        <f t="shared" si="110"/>
        <v>0</v>
      </c>
      <c r="M1393" s="269">
        <f t="shared" si="111"/>
        <v>0</v>
      </c>
      <c r="N1393" s="276">
        <f t="shared" si="112"/>
        <v>0</v>
      </c>
      <c r="O1393" s="270">
        <f t="shared" si="108"/>
        <v>0</v>
      </c>
    </row>
    <row r="1394" spans="11:15" x14ac:dyDescent="0.25">
      <c r="K1394" s="276">
        <f t="shared" si="109"/>
        <v>0</v>
      </c>
      <c r="L1394" s="269">
        <f t="shared" si="110"/>
        <v>0</v>
      </c>
      <c r="M1394" s="269">
        <f t="shared" si="111"/>
        <v>0</v>
      </c>
      <c r="N1394" s="276">
        <f t="shared" si="112"/>
        <v>0</v>
      </c>
      <c r="O1394" s="270">
        <f t="shared" si="108"/>
        <v>0</v>
      </c>
    </row>
    <row r="1395" spans="11:15" x14ac:dyDescent="0.25">
      <c r="K1395" s="276">
        <f t="shared" si="109"/>
        <v>0</v>
      </c>
      <c r="L1395" s="269">
        <f t="shared" si="110"/>
        <v>0</v>
      </c>
      <c r="M1395" s="269">
        <f t="shared" si="111"/>
        <v>0</v>
      </c>
      <c r="N1395" s="276">
        <f t="shared" si="112"/>
        <v>0</v>
      </c>
      <c r="O1395" s="270">
        <f t="shared" si="108"/>
        <v>0</v>
      </c>
    </row>
    <row r="1396" spans="11:15" x14ac:dyDescent="0.25">
      <c r="K1396" s="276">
        <f t="shared" si="109"/>
        <v>0</v>
      </c>
      <c r="L1396" s="269">
        <f t="shared" si="110"/>
        <v>0</v>
      </c>
      <c r="M1396" s="269">
        <f t="shared" si="111"/>
        <v>0</v>
      </c>
      <c r="N1396" s="276">
        <f t="shared" si="112"/>
        <v>0</v>
      </c>
      <c r="O1396" s="270">
        <f t="shared" si="108"/>
        <v>0</v>
      </c>
    </row>
    <row r="1397" spans="11:15" x14ac:dyDescent="0.25">
      <c r="K1397" s="276">
        <f t="shared" si="109"/>
        <v>0</v>
      </c>
      <c r="L1397" s="269">
        <f t="shared" si="110"/>
        <v>0</v>
      </c>
      <c r="M1397" s="269">
        <f t="shared" si="111"/>
        <v>0</v>
      </c>
      <c r="N1397" s="276">
        <f t="shared" si="112"/>
        <v>0</v>
      </c>
      <c r="O1397" s="270">
        <f t="shared" si="108"/>
        <v>0</v>
      </c>
    </row>
    <row r="1398" spans="11:15" x14ac:dyDescent="0.25">
      <c r="K1398" s="276">
        <f t="shared" si="109"/>
        <v>0</v>
      </c>
      <c r="L1398" s="269">
        <f t="shared" si="110"/>
        <v>0</v>
      </c>
      <c r="M1398" s="269">
        <f t="shared" si="111"/>
        <v>0</v>
      </c>
      <c r="N1398" s="276">
        <f t="shared" si="112"/>
        <v>0</v>
      </c>
      <c r="O1398" s="270">
        <f t="shared" si="108"/>
        <v>0</v>
      </c>
    </row>
    <row r="1399" spans="11:15" x14ac:dyDescent="0.25">
      <c r="K1399" s="276">
        <f t="shared" si="109"/>
        <v>0</v>
      </c>
      <c r="L1399" s="269">
        <f t="shared" si="110"/>
        <v>0</v>
      </c>
      <c r="M1399" s="269">
        <f t="shared" si="111"/>
        <v>0</v>
      </c>
      <c r="N1399" s="276">
        <f t="shared" si="112"/>
        <v>0</v>
      </c>
      <c r="O1399" s="270">
        <f t="shared" si="108"/>
        <v>0</v>
      </c>
    </row>
    <row r="1400" spans="11:15" x14ac:dyDescent="0.25">
      <c r="K1400" s="276">
        <f t="shared" si="109"/>
        <v>0</v>
      </c>
      <c r="L1400" s="269">
        <f t="shared" si="110"/>
        <v>0</v>
      </c>
      <c r="M1400" s="269">
        <f t="shared" si="111"/>
        <v>0</v>
      </c>
      <c r="N1400" s="276">
        <f t="shared" si="112"/>
        <v>0</v>
      </c>
      <c r="O1400" s="270">
        <f t="shared" si="108"/>
        <v>0</v>
      </c>
    </row>
    <row r="1401" spans="11:15" x14ac:dyDescent="0.25">
      <c r="K1401" s="276">
        <f t="shared" si="109"/>
        <v>0</v>
      </c>
      <c r="L1401" s="269">
        <f t="shared" si="110"/>
        <v>0</v>
      </c>
      <c r="M1401" s="269">
        <f t="shared" si="111"/>
        <v>0</v>
      </c>
      <c r="N1401" s="276">
        <f t="shared" si="112"/>
        <v>0</v>
      </c>
      <c r="O1401" s="270">
        <f t="shared" si="108"/>
        <v>0</v>
      </c>
    </row>
    <row r="1402" spans="11:15" x14ac:dyDescent="0.25">
      <c r="K1402" s="276">
        <f t="shared" si="109"/>
        <v>0</v>
      </c>
      <c r="L1402" s="269">
        <f t="shared" si="110"/>
        <v>0</v>
      </c>
      <c r="M1402" s="269">
        <f t="shared" si="111"/>
        <v>0</v>
      </c>
      <c r="N1402" s="276">
        <f t="shared" si="112"/>
        <v>0</v>
      </c>
      <c r="O1402" s="270">
        <f t="shared" si="108"/>
        <v>0</v>
      </c>
    </row>
    <row r="1403" spans="11:15" x14ac:dyDescent="0.25">
      <c r="K1403" s="276">
        <f t="shared" si="109"/>
        <v>0</v>
      </c>
      <c r="L1403" s="269">
        <f t="shared" si="110"/>
        <v>0</v>
      </c>
      <c r="M1403" s="269">
        <f t="shared" si="111"/>
        <v>0</v>
      </c>
      <c r="N1403" s="276">
        <f t="shared" si="112"/>
        <v>0</v>
      </c>
      <c r="O1403" s="270">
        <f t="shared" si="108"/>
        <v>0</v>
      </c>
    </row>
    <row r="1404" spans="11:15" x14ac:dyDescent="0.25">
      <c r="K1404" s="276">
        <f t="shared" si="109"/>
        <v>0</v>
      </c>
      <c r="L1404" s="269">
        <f t="shared" si="110"/>
        <v>0</v>
      </c>
      <c r="M1404" s="269">
        <f t="shared" si="111"/>
        <v>0</v>
      </c>
      <c r="N1404" s="276">
        <f t="shared" si="112"/>
        <v>0</v>
      </c>
      <c r="O1404" s="270">
        <f t="shared" si="108"/>
        <v>0</v>
      </c>
    </row>
    <row r="1405" spans="11:15" x14ac:dyDescent="0.25">
      <c r="K1405" s="276">
        <f t="shared" si="109"/>
        <v>0</v>
      </c>
      <c r="L1405" s="269">
        <f t="shared" si="110"/>
        <v>0</v>
      </c>
      <c r="M1405" s="269">
        <f t="shared" si="111"/>
        <v>0</v>
      </c>
      <c r="N1405" s="276">
        <f t="shared" si="112"/>
        <v>0</v>
      </c>
      <c r="O1405" s="270">
        <f t="shared" si="108"/>
        <v>0</v>
      </c>
    </row>
    <row r="1406" spans="11:15" x14ac:dyDescent="0.25">
      <c r="K1406" s="276">
        <f t="shared" si="109"/>
        <v>0</v>
      </c>
      <c r="L1406" s="269">
        <f t="shared" si="110"/>
        <v>0</v>
      </c>
      <c r="M1406" s="269">
        <f t="shared" si="111"/>
        <v>0</v>
      </c>
      <c r="N1406" s="276">
        <f t="shared" si="112"/>
        <v>0</v>
      </c>
      <c r="O1406" s="270">
        <f t="shared" si="108"/>
        <v>0</v>
      </c>
    </row>
    <row r="1407" spans="11:15" x14ac:dyDescent="0.25">
      <c r="K1407" s="276">
        <f t="shared" si="109"/>
        <v>0</v>
      </c>
      <c r="L1407" s="269">
        <f t="shared" si="110"/>
        <v>0</v>
      </c>
      <c r="M1407" s="269">
        <f t="shared" si="111"/>
        <v>0</v>
      </c>
      <c r="N1407" s="276">
        <f t="shared" si="112"/>
        <v>0</v>
      </c>
      <c r="O1407" s="270">
        <f t="shared" si="108"/>
        <v>0</v>
      </c>
    </row>
    <row r="1408" spans="11:15" x14ac:dyDescent="0.25">
      <c r="K1408" s="276">
        <f t="shared" si="109"/>
        <v>0</v>
      </c>
      <c r="L1408" s="269">
        <f t="shared" si="110"/>
        <v>0</v>
      </c>
      <c r="M1408" s="269">
        <f t="shared" si="111"/>
        <v>0</v>
      </c>
      <c r="N1408" s="276">
        <f t="shared" si="112"/>
        <v>0</v>
      </c>
      <c r="O1408" s="270">
        <f t="shared" si="108"/>
        <v>0</v>
      </c>
    </row>
    <row r="1409" spans="11:15" x14ac:dyDescent="0.25">
      <c r="K1409" s="276">
        <f t="shared" si="109"/>
        <v>0</v>
      </c>
      <c r="L1409" s="269">
        <f t="shared" si="110"/>
        <v>0</v>
      </c>
      <c r="M1409" s="269">
        <f t="shared" si="111"/>
        <v>0</v>
      </c>
      <c r="N1409" s="276">
        <f t="shared" si="112"/>
        <v>0</v>
      </c>
      <c r="O1409" s="270">
        <f t="shared" si="108"/>
        <v>0</v>
      </c>
    </row>
    <row r="1410" spans="11:15" x14ac:dyDescent="0.25">
      <c r="K1410" s="276">
        <f t="shared" si="109"/>
        <v>0</v>
      </c>
      <c r="L1410" s="269">
        <f t="shared" si="110"/>
        <v>0</v>
      </c>
      <c r="M1410" s="269">
        <f t="shared" si="111"/>
        <v>0</v>
      </c>
      <c r="N1410" s="276">
        <f t="shared" si="112"/>
        <v>0</v>
      </c>
      <c r="O1410" s="270">
        <f t="shared" si="108"/>
        <v>0</v>
      </c>
    </row>
    <row r="1411" spans="11:15" x14ac:dyDescent="0.25">
      <c r="K1411" s="276">
        <f t="shared" si="109"/>
        <v>0</v>
      </c>
      <c r="L1411" s="269">
        <f t="shared" si="110"/>
        <v>0</v>
      </c>
      <c r="M1411" s="269">
        <f t="shared" si="111"/>
        <v>0</v>
      </c>
      <c r="N1411" s="276">
        <f t="shared" si="112"/>
        <v>0</v>
      </c>
      <c r="O1411" s="270">
        <f t="shared" si="108"/>
        <v>0</v>
      </c>
    </row>
    <row r="1412" spans="11:15" x14ac:dyDescent="0.25">
      <c r="K1412" s="276">
        <f t="shared" si="109"/>
        <v>0</v>
      </c>
      <c r="L1412" s="269">
        <f t="shared" si="110"/>
        <v>0</v>
      </c>
      <c r="M1412" s="269">
        <f t="shared" si="111"/>
        <v>0</v>
      </c>
      <c r="N1412" s="276">
        <f t="shared" si="112"/>
        <v>0</v>
      </c>
      <c r="O1412" s="270">
        <f t="shared" si="108"/>
        <v>0</v>
      </c>
    </row>
    <row r="1413" spans="11:15" x14ac:dyDescent="0.25">
      <c r="K1413" s="276">
        <f t="shared" si="109"/>
        <v>0</v>
      </c>
      <c r="L1413" s="269">
        <f t="shared" si="110"/>
        <v>0</v>
      </c>
      <c r="M1413" s="269">
        <f t="shared" si="111"/>
        <v>0</v>
      </c>
      <c r="N1413" s="276">
        <f t="shared" si="112"/>
        <v>0</v>
      </c>
      <c r="O1413" s="270">
        <f t="shared" si="108"/>
        <v>0</v>
      </c>
    </row>
    <row r="1414" spans="11:15" x14ac:dyDescent="0.25">
      <c r="K1414" s="276">
        <f t="shared" si="109"/>
        <v>0</v>
      </c>
      <c r="L1414" s="269">
        <f t="shared" si="110"/>
        <v>0</v>
      </c>
      <c r="M1414" s="269">
        <f t="shared" si="111"/>
        <v>0</v>
      </c>
      <c r="N1414" s="276">
        <f t="shared" si="112"/>
        <v>0</v>
      </c>
      <c r="O1414" s="270">
        <f t="shared" si="108"/>
        <v>0</v>
      </c>
    </row>
    <row r="1415" spans="11:15" x14ac:dyDescent="0.25">
      <c r="K1415" s="276">
        <f t="shared" si="109"/>
        <v>0</v>
      </c>
      <c r="L1415" s="269">
        <f t="shared" si="110"/>
        <v>0</v>
      </c>
      <c r="M1415" s="269">
        <f t="shared" si="111"/>
        <v>0</v>
      </c>
      <c r="N1415" s="276">
        <f t="shared" si="112"/>
        <v>0</v>
      </c>
      <c r="O1415" s="270">
        <f t="shared" si="108"/>
        <v>0</v>
      </c>
    </row>
    <row r="1416" spans="11:15" x14ac:dyDescent="0.25">
      <c r="K1416" s="276">
        <f t="shared" si="109"/>
        <v>0</v>
      </c>
      <c r="L1416" s="269">
        <f t="shared" si="110"/>
        <v>0</v>
      </c>
      <c r="M1416" s="269">
        <f t="shared" si="111"/>
        <v>0</v>
      </c>
      <c r="N1416" s="276">
        <f t="shared" si="112"/>
        <v>0</v>
      </c>
      <c r="O1416" s="270">
        <f t="shared" si="108"/>
        <v>0</v>
      </c>
    </row>
    <row r="1417" spans="11:15" x14ac:dyDescent="0.25">
      <c r="K1417" s="276">
        <f t="shared" si="109"/>
        <v>0</v>
      </c>
      <c r="L1417" s="269">
        <f t="shared" si="110"/>
        <v>0</v>
      </c>
      <c r="M1417" s="269">
        <f t="shared" si="111"/>
        <v>0</v>
      </c>
      <c r="N1417" s="276">
        <f t="shared" si="112"/>
        <v>0</v>
      </c>
      <c r="O1417" s="270">
        <f t="shared" si="108"/>
        <v>0</v>
      </c>
    </row>
    <row r="1418" spans="11:15" x14ac:dyDescent="0.25">
      <c r="K1418" s="276">
        <f t="shared" si="109"/>
        <v>0</v>
      </c>
      <c r="L1418" s="269">
        <f t="shared" si="110"/>
        <v>0</v>
      </c>
      <c r="M1418" s="269">
        <f t="shared" si="111"/>
        <v>0</v>
      </c>
      <c r="N1418" s="276">
        <f t="shared" si="112"/>
        <v>0</v>
      </c>
      <c r="O1418" s="270">
        <f t="shared" si="108"/>
        <v>0</v>
      </c>
    </row>
    <row r="1419" spans="11:15" x14ac:dyDescent="0.25">
      <c r="K1419" s="276">
        <f t="shared" si="109"/>
        <v>0</v>
      </c>
      <c r="L1419" s="269">
        <f t="shared" si="110"/>
        <v>0</v>
      </c>
      <c r="M1419" s="269">
        <f t="shared" si="111"/>
        <v>0</v>
      </c>
      <c r="N1419" s="276">
        <f t="shared" si="112"/>
        <v>0</v>
      </c>
      <c r="O1419" s="270">
        <f t="shared" si="108"/>
        <v>0</v>
      </c>
    </row>
    <row r="1420" spans="11:15" x14ac:dyDescent="0.25">
      <c r="K1420" s="276">
        <f t="shared" si="109"/>
        <v>0</v>
      </c>
      <c r="L1420" s="269">
        <f t="shared" si="110"/>
        <v>0</v>
      </c>
      <c r="M1420" s="269">
        <f t="shared" si="111"/>
        <v>0</v>
      </c>
      <c r="N1420" s="276">
        <f t="shared" si="112"/>
        <v>0</v>
      </c>
      <c r="O1420" s="270">
        <f t="shared" si="108"/>
        <v>0</v>
      </c>
    </row>
    <row r="1421" spans="11:15" x14ac:dyDescent="0.25">
      <c r="K1421" s="276">
        <f t="shared" si="109"/>
        <v>0</v>
      </c>
      <c r="L1421" s="269">
        <f t="shared" si="110"/>
        <v>0</v>
      </c>
      <c r="M1421" s="269">
        <f t="shared" si="111"/>
        <v>0</v>
      </c>
      <c r="N1421" s="276">
        <f t="shared" si="112"/>
        <v>0</v>
      </c>
      <c r="O1421" s="270">
        <f t="shared" si="108"/>
        <v>0</v>
      </c>
    </row>
    <row r="1422" spans="11:15" x14ac:dyDescent="0.25">
      <c r="K1422" s="276">
        <f t="shared" si="109"/>
        <v>0</v>
      </c>
      <c r="L1422" s="269">
        <f t="shared" si="110"/>
        <v>0</v>
      </c>
      <c r="M1422" s="269">
        <f t="shared" si="111"/>
        <v>0</v>
      </c>
      <c r="N1422" s="276">
        <f t="shared" si="112"/>
        <v>0</v>
      </c>
      <c r="O1422" s="270">
        <f t="shared" ref="O1422:O1485" si="113">SUM(F1422:I1422)</f>
        <v>0</v>
      </c>
    </row>
    <row r="1423" spans="11:15" x14ac:dyDescent="0.25">
      <c r="K1423" s="276">
        <f t="shared" si="109"/>
        <v>0</v>
      </c>
      <c r="L1423" s="269">
        <f t="shared" si="110"/>
        <v>0</v>
      </c>
      <c r="M1423" s="269">
        <f t="shared" si="111"/>
        <v>0</v>
      </c>
      <c r="N1423" s="276">
        <f t="shared" si="112"/>
        <v>0</v>
      </c>
      <c r="O1423" s="270">
        <f t="shared" si="113"/>
        <v>0</v>
      </c>
    </row>
    <row r="1424" spans="11:15" x14ac:dyDescent="0.25">
      <c r="K1424" s="276">
        <f t="shared" ref="K1424:K1487" si="114">J1424-C1424</f>
        <v>0</v>
      </c>
      <c r="L1424" s="269">
        <f t="shared" ref="L1424:L1487" si="115">A1424</f>
        <v>0</v>
      </c>
      <c r="M1424" s="269">
        <f t="shared" ref="M1424:M1487" si="116">B1424</f>
        <v>0</v>
      </c>
      <c r="N1424" s="276">
        <f t="shared" ref="N1424:N1487" si="117">J1424</f>
        <v>0</v>
      </c>
      <c r="O1424" s="270">
        <f t="shared" si="113"/>
        <v>0</v>
      </c>
    </row>
    <row r="1425" spans="11:15" x14ac:dyDescent="0.25">
      <c r="K1425" s="276">
        <f t="shared" si="114"/>
        <v>0</v>
      </c>
      <c r="L1425" s="269">
        <f t="shared" si="115"/>
        <v>0</v>
      </c>
      <c r="M1425" s="269">
        <f t="shared" si="116"/>
        <v>0</v>
      </c>
      <c r="N1425" s="276">
        <f t="shared" si="117"/>
        <v>0</v>
      </c>
      <c r="O1425" s="270">
        <f t="shared" si="113"/>
        <v>0</v>
      </c>
    </row>
    <row r="1426" spans="11:15" x14ac:dyDescent="0.25">
      <c r="K1426" s="276">
        <f t="shared" si="114"/>
        <v>0</v>
      </c>
      <c r="L1426" s="269">
        <f t="shared" si="115"/>
        <v>0</v>
      </c>
      <c r="M1426" s="269">
        <f t="shared" si="116"/>
        <v>0</v>
      </c>
      <c r="N1426" s="276">
        <f t="shared" si="117"/>
        <v>0</v>
      </c>
      <c r="O1426" s="270">
        <f t="shared" si="113"/>
        <v>0</v>
      </c>
    </row>
    <row r="1427" spans="11:15" x14ac:dyDescent="0.25">
      <c r="K1427" s="276">
        <f t="shared" si="114"/>
        <v>0</v>
      </c>
      <c r="L1427" s="269">
        <f t="shared" si="115"/>
        <v>0</v>
      </c>
      <c r="M1427" s="269">
        <f t="shared" si="116"/>
        <v>0</v>
      </c>
      <c r="N1427" s="276">
        <f t="shared" si="117"/>
        <v>0</v>
      </c>
      <c r="O1427" s="270">
        <f t="shared" si="113"/>
        <v>0</v>
      </c>
    </row>
    <row r="1428" spans="11:15" x14ac:dyDescent="0.25">
      <c r="K1428" s="276">
        <f t="shared" si="114"/>
        <v>0</v>
      </c>
      <c r="L1428" s="269">
        <f t="shared" si="115"/>
        <v>0</v>
      </c>
      <c r="M1428" s="269">
        <f t="shared" si="116"/>
        <v>0</v>
      </c>
      <c r="N1428" s="276">
        <f t="shared" si="117"/>
        <v>0</v>
      </c>
      <c r="O1428" s="270">
        <f t="shared" si="113"/>
        <v>0</v>
      </c>
    </row>
    <row r="1429" spans="11:15" x14ac:dyDescent="0.25">
      <c r="K1429" s="276">
        <f t="shared" si="114"/>
        <v>0</v>
      </c>
      <c r="L1429" s="269">
        <f t="shared" si="115"/>
        <v>0</v>
      </c>
      <c r="M1429" s="269">
        <f t="shared" si="116"/>
        <v>0</v>
      </c>
      <c r="N1429" s="276">
        <f t="shared" si="117"/>
        <v>0</v>
      </c>
      <c r="O1429" s="270">
        <f t="shared" si="113"/>
        <v>0</v>
      </c>
    </row>
    <row r="1430" spans="11:15" x14ac:dyDescent="0.25">
      <c r="K1430" s="276">
        <f t="shared" si="114"/>
        <v>0</v>
      </c>
      <c r="L1430" s="269">
        <f t="shared" si="115"/>
        <v>0</v>
      </c>
      <c r="M1430" s="269">
        <f t="shared" si="116"/>
        <v>0</v>
      </c>
      <c r="N1430" s="276">
        <f t="shared" si="117"/>
        <v>0</v>
      </c>
      <c r="O1430" s="270">
        <f t="shared" si="113"/>
        <v>0</v>
      </c>
    </row>
    <row r="1431" spans="11:15" x14ac:dyDescent="0.25">
      <c r="K1431" s="276">
        <f t="shared" si="114"/>
        <v>0</v>
      </c>
      <c r="L1431" s="269">
        <f t="shared" si="115"/>
        <v>0</v>
      </c>
      <c r="M1431" s="269">
        <f t="shared" si="116"/>
        <v>0</v>
      </c>
      <c r="N1431" s="276">
        <f t="shared" si="117"/>
        <v>0</v>
      </c>
      <c r="O1431" s="270">
        <f t="shared" si="113"/>
        <v>0</v>
      </c>
    </row>
    <row r="1432" spans="11:15" x14ac:dyDescent="0.25">
      <c r="K1432" s="276">
        <f t="shared" si="114"/>
        <v>0</v>
      </c>
      <c r="L1432" s="269">
        <f t="shared" si="115"/>
        <v>0</v>
      </c>
      <c r="M1432" s="269">
        <f t="shared" si="116"/>
        <v>0</v>
      </c>
      <c r="N1432" s="276">
        <f t="shared" si="117"/>
        <v>0</v>
      </c>
      <c r="O1432" s="270">
        <f t="shared" si="113"/>
        <v>0</v>
      </c>
    </row>
    <row r="1433" spans="11:15" x14ac:dyDescent="0.25">
      <c r="K1433" s="276">
        <f t="shared" si="114"/>
        <v>0</v>
      </c>
      <c r="L1433" s="269">
        <f t="shared" si="115"/>
        <v>0</v>
      </c>
      <c r="M1433" s="269">
        <f t="shared" si="116"/>
        <v>0</v>
      </c>
      <c r="N1433" s="276">
        <f t="shared" si="117"/>
        <v>0</v>
      </c>
      <c r="O1433" s="270">
        <f t="shared" si="113"/>
        <v>0</v>
      </c>
    </row>
    <row r="1434" spans="11:15" x14ac:dyDescent="0.25">
      <c r="K1434" s="276">
        <f t="shared" si="114"/>
        <v>0</v>
      </c>
      <c r="L1434" s="269">
        <f t="shared" si="115"/>
        <v>0</v>
      </c>
      <c r="M1434" s="269">
        <f t="shared" si="116"/>
        <v>0</v>
      </c>
      <c r="N1434" s="276">
        <f t="shared" si="117"/>
        <v>0</v>
      </c>
      <c r="O1434" s="270">
        <f t="shared" si="113"/>
        <v>0</v>
      </c>
    </row>
    <row r="1435" spans="11:15" x14ac:dyDescent="0.25">
      <c r="K1435" s="276">
        <f t="shared" si="114"/>
        <v>0</v>
      </c>
      <c r="L1435" s="269">
        <f t="shared" si="115"/>
        <v>0</v>
      </c>
      <c r="M1435" s="269">
        <f t="shared" si="116"/>
        <v>0</v>
      </c>
      <c r="N1435" s="276">
        <f t="shared" si="117"/>
        <v>0</v>
      </c>
      <c r="O1435" s="270">
        <f t="shared" si="113"/>
        <v>0</v>
      </c>
    </row>
    <row r="1436" spans="11:15" x14ac:dyDescent="0.25">
      <c r="K1436" s="276">
        <f t="shared" si="114"/>
        <v>0</v>
      </c>
      <c r="L1436" s="269">
        <f t="shared" si="115"/>
        <v>0</v>
      </c>
      <c r="M1436" s="269">
        <f t="shared" si="116"/>
        <v>0</v>
      </c>
      <c r="N1436" s="276">
        <f t="shared" si="117"/>
        <v>0</v>
      </c>
      <c r="O1436" s="270">
        <f t="shared" si="113"/>
        <v>0</v>
      </c>
    </row>
    <row r="1437" spans="11:15" x14ac:dyDescent="0.25">
      <c r="K1437" s="276">
        <f t="shared" si="114"/>
        <v>0</v>
      </c>
      <c r="L1437" s="269">
        <f t="shared" si="115"/>
        <v>0</v>
      </c>
      <c r="M1437" s="269">
        <f t="shared" si="116"/>
        <v>0</v>
      </c>
      <c r="N1437" s="276">
        <f t="shared" si="117"/>
        <v>0</v>
      </c>
      <c r="O1437" s="270">
        <f t="shared" si="113"/>
        <v>0</v>
      </c>
    </row>
    <row r="1438" spans="11:15" x14ac:dyDescent="0.25">
      <c r="K1438" s="276">
        <f t="shared" si="114"/>
        <v>0</v>
      </c>
      <c r="L1438" s="269">
        <f t="shared" si="115"/>
        <v>0</v>
      </c>
      <c r="M1438" s="269">
        <f t="shared" si="116"/>
        <v>0</v>
      </c>
      <c r="N1438" s="276">
        <f t="shared" si="117"/>
        <v>0</v>
      </c>
      <c r="O1438" s="270">
        <f t="shared" si="113"/>
        <v>0</v>
      </c>
    </row>
    <row r="1439" spans="11:15" x14ac:dyDescent="0.25">
      <c r="K1439" s="276">
        <f t="shared" si="114"/>
        <v>0</v>
      </c>
      <c r="L1439" s="269">
        <f t="shared" si="115"/>
        <v>0</v>
      </c>
      <c r="M1439" s="269">
        <f t="shared" si="116"/>
        <v>0</v>
      </c>
      <c r="N1439" s="276">
        <f t="shared" si="117"/>
        <v>0</v>
      </c>
      <c r="O1439" s="270">
        <f t="shared" si="113"/>
        <v>0</v>
      </c>
    </row>
    <row r="1440" spans="11:15" x14ac:dyDescent="0.25">
      <c r="K1440" s="276">
        <f t="shared" si="114"/>
        <v>0</v>
      </c>
      <c r="L1440" s="269">
        <f t="shared" si="115"/>
        <v>0</v>
      </c>
      <c r="M1440" s="269">
        <f t="shared" si="116"/>
        <v>0</v>
      </c>
      <c r="N1440" s="276">
        <f t="shared" si="117"/>
        <v>0</v>
      </c>
      <c r="O1440" s="270">
        <f t="shared" si="113"/>
        <v>0</v>
      </c>
    </row>
    <row r="1441" spans="11:15" x14ac:dyDescent="0.25">
      <c r="K1441" s="276">
        <f t="shared" si="114"/>
        <v>0</v>
      </c>
      <c r="L1441" s="269">
        <f t="shared" si="115"/>
        <v>0</v>
      </c>
      <c r="M1441" s="269">
        <f t="shared" si="116"/>
        <v>0</v>
      </c>
      <c r="N1441" s="276">
        <f t="shared" si="117"/>
        <v>0</v>
      </c>
      <c r="O1441" s="270">
        <f t="shared" si="113"/>
        <v>0</v>
      </c>
    </row>
    <row r="1442" spans="11:15" x14ac:dyDescent="0.25">
      <c r="K1442" s="276">
        <f t="shared" si="114"/>
        <v>0</v>
      </c>
      <c r="L1442" s="269">
        <f t="shared" si="115"/>
        <v>0</v>
      </c>
      <c r="M1442" s="269">
        <f t="shared" si="116"/>
        <v>0</v>
      </c>
      <c r="N1442" s="276">
        <f t="shared" si="117"/>
        <v>0</v>
      </c>
      <c r="O1442" s="270">
        <f t="shared" si="113"/>
        <v>0</v>
      </c>
    </row>
    <row r="1443" spans="11:15" x14ac:dyDescent="0.25">
      <c r="K1443" s="276">
        <f t="shared" si="114"/>
        <v>0</v>
      </c>
      <c r="L1443" s="269">
        <f t="shared" si="115"/>
        <v>0</v>
      </c>
      <c r="M1443" s="269">
        <f t="shared" si="116"/>
        <v>0</v>
      </c>
      <c r="N1443" s="276">
        <f t="shared" si="117"/>
        <v>0</v>
      </c>
      <c r="O1443" s="270">
        <f t="shared" si="113"/>
        <v>0</v>
      </c>
    </row>
    <row r="1444" spans="11:15" x14ac:dyDescent="0.25">
      <c r="K1444" s="276">
        <f t="shared" si="114"/>
        <v>0</v>
      </c>
      <c r="L1444" s="269">
        <f t="shared" si="115"/>
        <v>0</v>
      </c>
      <c r="M1444" s="269">
        <f t="shared" si="116"/>
        <v>0</v>
      </c>
      <c r="N1444" s="276">
        <f t="shared" si="117"/>
        <v>0</v>
      </c>
      <c r="O1444" s="270">
        <f t="shared" si="113"/>
        <v>0</v>
      </c>
    </row>
    <row r="1445" spans="11:15" x14ac:dyDescent="0.25">
      <c r="K1445" s="276">
        <f t="shared" si="114"/>
        <v>0</v>
      </c>
      <c r="L1445" s="269">
        <f t="shared" si="115"/>
        <v>0</v>
      </c>
      <c r="M1445" s="269">
        <f t="shared" si="116"/>
        <v>0</v>
      </c>
      <c r="N1445" s="276">
        <f t="shared" si="117"/>
        <v>0</v>
      </c>
      <c r="O1445" s="270">
        <f t="shared" si="113"/>
        <v>0</v>
      </c>
    </row>
    <row r="1446" spans="11:15" x14ac:dyDescent="0.25">
      <c r="K1446" s="276">
        <f t="shared" si="114"/>
        <v>0</v>
      </c>
      <c r="L1446" s="269">
        <f t="shared" si="115"/>
        <v>0</v>
      </c>
      <c r="M1446" s="269">
        <f t="shared" si="116"/>
        <v>0</v>
      </c>
      <c r="N1446" s="276">
        <f t="shared" si="117"/>
        <v>0</v>
      </c>
      <c r="O1446" s="270">
        <f t="shared" si="113"/>
        <v>0</v>
      </c>
    </row>
    <row r="1447" spans="11:15" x14ac:dyDescent="0.25">
      <c r="K1447" s="276">
        <f t="shared" si="114"/>
        <v>0</v>
      </c>
      <c r="L1447" s="269">
        <f t="shared" si="115"/>
        <v>0</v>
      </c>
      <c r="M1447" s="269">
        <f t="shared" si="116"/>
        <v>0</v>
      </c>
      <c r="N1447" s="276">
        <f t="shared" si="117"/>
        <v>0</v>
      </c>
      <c r="O1447" s="270">
        <f t="shared" si="113"/>
        <v>0</v>
      </c>
    </row>
    <row r="1448" spans="11:15" x14ac:dyDescent="0.25">
      <c r="K1448" s="276">
        <f t="shared" si="114"/>
        <v>0</v>
      </c>
      <c r="L1448" s="269">
        <f t="shared" si="115"/>
        <v>0</v>
      </c>
      <c r="M1448" s="269">
        <f t="shared" si="116"/>
        <v>0</v>
      </c>
      <c r="N1448" s="276">
        <f t="shared" si="117"/>
        <v>0</v>
      </c>
      <c r="O1448" s="270">
        <f t="shared" si="113"/>
        <v>0</v>
      </c>
    </row>
    <row r="1449" spans="11:15" x14ac:dyDescent="0.25">
      <c r="K1449" s="276">
        <f t="shared" si="114"/>
        <v>0</v>
      </c>
      <c r="L1449" s="269">
        <f t="shared" si="115"/>
        <v>0</v>
      </c>
      <c r="M1449" s="269">
        <f t="shared" si="116"/>
        <v>0</v>
      </c>
      <c r="N1449" s="276">
        <f t="shared" si="117"/>
        <v>0</v>
      </c>
      <c r="O1449" s="270">
        <f t="shared" si="113"/>
        <v>0</v>
      </c>
    </row>
    <row r="1450" spans="11:15" x14ac:dyDescent="0.25">
      <c r="K1450" s="276">
        <f t="shared" si="114"/>
        <v>0</v>
      </c>
      <c r="L1450" s="269">
        <f t="shared" si="115"/>
        <v>0</v>
      </c>
      <c r="M1450" s="269">
        <f t="shared" si="116"/>
        <v>0</v>
      </c>
      <c r="N1450" s="276">
        <f t="shared" si="117"/>
        <v>0</v>
      </c>
      <c r="O1450" s="270">
        <f t="shared" si="113"/>
        <v>0</v>
      </c>
    </row>
    <row r="1451" spans="11:15" x14ac:dyDescent="0.25">
      <c r="K1451" s="276">
        <f t="shared" si="114"/>
        <v>0</v>
      </c>
      <c r="L1451" s="269">
        <f t="shared" si="115"/>
        <v>0</v>
      </c>
      <c r="M1451" s="269">
        <f t="shared" si="116"/>
        <v>0</v>
      </c>
      <c r="N1451" s="276">
        <f t="shared" si="117"/>
        <v>0</v>
      </c>
      <c r="O1451" s="270">
        <f t="shared" si="113"/>
        <v>0</v>
      </c>
    </row>
    <row r="1452" spans="11:15" x14ac:dyDescent="0.25">
      <c r="K1452" s="276">
        <f t="shared" si="114"/>
        <v>0</v>
      </c>
      <c r="L1452" s="269">
        <f t="shared" si="115"/>
        <v>0</v>
      </c>
      <c r="M1452" s="269">
        <f t="shared" si="116"/>
        <v>0</v>
      </c>
      <c r="N1452" s="276">
        <f t="shared" si="117"/>
        <v>0</v>
      </c>
      <c r="O1452" s="270">
        <f t="shared" si="113"/>
        <v>0</v>
      </c>
    </row>
    <row r="1453" spans="11:15" x14ac:dyDescent="0.25">
      <c r="K1453" s="276">
        <f t="shared" si="114"/>
        <v>0</v>
      </c>
      <c r="L1453" s="269">
        <f t="shared" si="115"/>
        <v>0</v>
      </c>
      <c r="M1453" s="269">
        <f t="shared" si="116"/>
        <v>0</v>
      </c>
      <c r="N1453" s="276">
        <f t="shared" si="117"/>
        <v>0</v>
      </c>
      <c r="O1453" s="270">
        <f t="shared" si="113"/>
        <v>0</v>
      </c>
    </row>
    <row r="1454" spans="11:15" x14ac:dyDescent="0.25">
      <c r="K1454" s="276">
        <f t="shared" si="114"/>
        <v>0</v>
      </c>
      <c r="L1454" s="269">
        <f t="shared" si="115"/>
        <v>0</v>
      </c>
      <c r="M1454" s="269">
        <f t="shared" si="116"/>
        <v>0</v>
      </c>
      <c r="N1454" s="276">
        <f t="shared" si="117"/>
        <v>0</v>
      </c>
      <c r="O1454" s="270">
        <f t="shared" si="113"/>
        <v>0</v>
      </c>
    </row>
    <row r="1455" spans="11:15" x14ac:dyDescent="0.25">
      <c r="K1455" s="276">
        <f t="shared" si="114"/>
        <v>0</v>
      </c>
      <c r="L1455" s="269">
        <f t="shared" si="115"/>
        <v>0</v>
      </c>
      <c r="M1455" s="269">
        <f t="shared" si="116"/>
        <v>0</v>
      </c>
      <c r="N1455" s="276">
        <f t="shared" si="117"/>
        <v>0</v>
      </c>
      <c r="O1455" s="270">
        <f t="shared" si="113"/>
        <v>0</v>
      </c>
    </row>
    <row r="1456" spans="11:15" x14ac:dyDescent="0.25">
      <c r="K1456" s="276">
        <f t="shared" si="114"/>
        <v>0</v>
      </c>
      <c r="L1456" s="269">
        <f t="shared" si="115"/>
        <v>0</v>
      </c>
      <c r="M1456" s="269">
        <f t="shared" si="116"/>
        <v>0</v>
      </c>
      <c r="N1456" s="276">
        <f t="shared" si="117"/>
        <v>0</v>
      </c>
      <c r="O1456" s="270">
        <f t="shared" si="113"/>
        <v>0</v>
      </c>
    </row>
    <row r="1457" spans="11:15" x14ac:dyDescent="0.25">
      <c r="K1457" s="276">
        <f t="shared" si="114"/>
        <v>0</v>
      </c>
      <c r="L1457" s="269">
        <f t="shared" si="115"/>
        <v>0</v>
      </c>
      <c r="M1457" s="269">
        <f t="shared" si="116"/>
        <v>0</v>
      </c>
      <c r="N1457" s="276">
        <f t="shared" si="117"/>
        <v>0</v>
      </c>
      <c r="O1457" s="270">
        <f t="shared" si="113"/>
        <v>0</v>
      </c>
    </row>
    <row r="1458" spans="11:15" x14ac:dyDescent="0.25">
      <c r="K1458" s="276">
        <f t="shared" si="114"/>
        <v>0</v>
      </c>
      <c r="L1458" s="269">
        <f t="shared" si="115"/>
        <v>0</v>
      </c>
      <c r="M1458" s="269">
        <f t="shared" si="116"/>
        <v>0</v>
      </c>
      <c r="N1458" s="276">
        <f t="shared" si="117"/>
        <v>0</v>
      </c>
      <c r="O1458" s="270">
        <f t="shared" si="113"/>
        <v>0</v>
      </c>
    </row>
    <row r="1459" spans="11:15" x14ac:dyDescent="0.25">
      <c r="K1459" s="276">
        <f t="shared" si="114"/>
        <v>0</v>
      </c>
      <c r="L1459" s="269">
        <f t="shared" si="115"/>
        <v>0</v>
      </c>
      <c r="M1459" s="269">
        <f t="shared" si="116"/>
        <v>0</v>
      </c>
      <c r="N1459" s="276">
        <f t="shared" si="117"/>
        <v>0</v>
      </c>
      <c r="O1459" s="270">
        <f t="shared" si="113"/>
        <v>0</v>
      </c>
    </row>
    <row r="1460" spans="11:15" x14ac:dyDescent="0.25">
      <c r="K1460" s="276">
        <f t="shared" si="114"/>
        <v>0</v>
      </c>
      <c r="L1460" s="269">
        <f t="shared" si="115"/>
        <v>0</v>
      </c>
      <c r="M1460" s="269">
        <f t="shared" si="116"/>
        <v>0</v>
      </c>
      <c r="N1460" s="276">
        <f t="shared" si="117"/>
        <v>0</v>
      </c>
      <c r="O1460" s="270">
        <f t="shared" si="113"/>
        <v>0</v>
      </c>
    </row>
    <row r="1461" spans="11:15" x14ac:dyDescent="0.25">
      <c r="K1461" s="276">
        <f t="shared" si="114"/>
        <v>0</v>
      </c>
      <c r="L1461" s="269">
        <f t="shared" si="115"/>
        <v>0</v>
      </c>
      <c r="M1461" s="269">
        <f t="shared" si="116"/>
        <v>0</v>
      </c>
      <c r="N1461" s="276">
        <f t="shared" si="117"/>
        <v>0</v>
      </c>
      <c r="O1461" s="270">
        <f t="shared" si="113"/>
        <v>0</v>
      </c>
    </row>
    <row r="1462" spans="11:15" x14ac:dyDescent="0.25">
      <c r="K1462" s="276">
        <f t="shared" si="114"/>
        <v>0</v>
      </c>
      <c r="L1462" s="269">
        <f t="shared" si="115"/>
        <v>0</v>
      </c>
      <c r="M1462" s="269">
        <f t="shared" si="116"/>
        <v>0</v>
      </c>
      <c r="N1462" s="276">
        <f t="shared" si="117"/>
        <v>0</v>
      </c>
      <c r="O1462" s="270">
        <f t="shared" si="113"/>
        <v>0</v>
      </c>
    </row>
    <row r="1463" spans="11:15" x14ac:dyDescent="0.25">
      <c r="K1463" s="276">
        <f t="shared" si="114"/>
        <v>0</v>
      </c>
      <c r="L1463" s="269">
        <f t="shared" si="115"/>
        <v>0</v>
      </c>
      <c r="M1463" s="269">
        <f t="shared" si="116"/>
        <v>0</v>
      </c>
      <c r="N1463" s="276">
        <f t="shared" si="117"/>
        <v>0</v>
      </c>
      <c r="O1463" s="270">
        <f t="shared" si="113"/>
        <v>0</v>
      </c>
    </row>
    <row r="1464" spans="11:15" x14ac:dyDescent="0.25">
      <c r="K1464" s="276">
        <f t="shared" si="114"/>
        <v>0</v>
      </c>
      <c r="L1464" s="269">
        <f t="shared" si="115"/>
        <v>0</v>
      </c>
      <c r="M1464" s="269">
        <f t="shared" si="116"/>
        <v>0</v>
      </c>
      <c r="N1464" s="276">
        <f t="shared" si="117"/>
        <v>0</v>
      </c>
      <c r="O1464" s="270">
        <f t="shared" si="113"/>
        <v>0</v>
      </c>
    </row>
    <row r="1465" spans="11:15" x14ac:dyDescent="0.25">
      <c r="K1465" s="276">
        <f t="shared" si="114"/>
        <v>0</v>
      </c>
      <c r="L1465" s="269">
        <f t="shared" si="115"/>
        <v>0</v>
      </c>
      <c r="M1465" s="269">
        <f t="shared" si="116"/>
        <v>0</v>
      </c>
      <c r="N1465" s="276">
        <f t="shared" si="117"/>
        <v>0</v>
      </c>
      <c r="O1465" s="270">
        <f t="shared" si="113"/>
        <v>0</v>
      </c>
    </row>
    <row r="1466" spans="11:15" x14ac:dyDescent="0.25">
      <c r="K1466" s="276">
        <f t="shared" si="114"/>
        <v>0</v>
      </c>
      <c r="L1466" s="269">
        <f t="shared" si="115"/>
        <v>0</v>
      </c>
      <c r="M1466" s="269">
        <f t="shared" si="116"/>
        <v>0</v>
      </c>
      <c r="N1466" s="276">
        <f t="shared" si="117"/>
        <v>0</v>
      </c>
      <c r="O1466" s="270">
        <f t="shared" si="113"/>
        <v>0</v>
      </c>
    </row>
    <row r="1467" spans="11:15" x14ac:dyDescent="0.25">
      <c r="K1467" s="276">
        <f t="shared" si="114"/>
        <v>0</v>
      </c>
      <c r="L1467" s="269">
        <f t="shared" si="115"/>
        <v>0</v>
      </c>
      <c r="M1467" s="269">
        <f t="shared" si="116"/>
        <v>0</v>
      </c>
      <c r="N1467" s="276">
        <f t="shared" si="117"/>
        <v>0</v>
      </c>
      <c r="O1467" s="270">
        <f t="shared" si="113"/>
        <v>0</v>
      </c>
    </row>
    <row r="1468" spans="11:15" x14ac:dyDescent="0.25">
      <c r="K1468" s="276">
        <f t="shared" si="114"/>
        <v>0</v>
      </c>
      <c r="L1468" s="269">
        <f t="shared" si="115"/>
        <v>0</v>
      </c>
      <c r="M1468" s="269">
        <f t="shared" si="116"/>
        <v>0</v>
      </c>
      <c r="N1468" s="276">
        <f t="shared" si="117"/>
        <v>0</v>
      </c>
      <c r="O1468" s="270">
        <f t="shared" si="113"/>
        <v>0</v>
      </c>
    </row>
    <row r="1469" spans="11:15" x14ac:dyDescent="0.25">
      <c r="K1469" s="276">
        <f t="shared" si="114"/>
        <v>0</v>
      </c>
      <c r="L1469" s="269">
        <f t="shared" si="115"/>
        <v>0</v>
      </c>
      <c r="M1469" s="269">
        <f t="shared" si="116"/>
        <v>0</v>
      </c>
      <c r="N1469" s="276">
        <f t="shared" si="117"/>
        <v>0</v>
      </c>
      <c r="O1469" s="270">
        <f t="shared" si="113"/>
        <v>0</v>
      </c>
    </row>
    <row r="1470" spans="11:15" x14ac:dyDescent="0.25">
      <c r="K1470" s="276">
        <f t="shared" si="114"/>
        <v>0</v>
      </c>
      <c r="L1470" s="269">
        <f t="shared" si="115"/>
        <v>0</v>
      </c>
      <c r="M1470" s="269">
        <f t="shared" si="116"/>
        <v>0</v>
      </c>
      <c r="N1470" s="276">
        <f t="shared" si="117"/>
        <v>0</v>
      </c>
      <c r="O1470" s="270">
        <f t="shared" si="113"/>
        <v>0</v>
      </c>
    </row>
    <row r="1471" spans="11:15" x14ac:dyDescent="0.25">
      <c r="K1471" s="276">
        <f t="shared" si="114"/>
        <v>0</v>
      </c>
      <c r="L1471" s="269">
        <f t="shared" si="115"/>
        <v>0</v>
      </c>
      <c r="M1471" s="269">
        <f t="shared" si="116"/>
        <v>0</v>
      </c>
      <c r="N1471" s="276">
        <f t="shared" si="117"/>
        <v>0</v>
      </c>
      <c r="O1471" s="270">
        <f t="shared" si="113"/>
        <v>0</v>
      </c>
    </row>
    <row r="1472" spans="11:15" x14ac:dyDescent="0.25">
      <c r="K1472" s="276">
        <f t="shared" si="114"/>
        <v>0</v>
      </c>
      <c r="L1472" s="269">
        <f t="shared" si="115"/>
        <v>0</v>
      </c>
      <c r="M1472" s="269">
        <f t="shared" si="116"/>
        <v>0</v>
      </c>
      <c r="N1472" s="276">
        <f t="shared" si="117"/>
        <v>0</v>
      </c>
      <c r="O1472" s="270">
        <f t="shared" si="113"/>
        <v>0</v>
      </c>
    </row>
    <row r="1473" spans="11:15" x14ac:dyDescent="0.25">
      <c r="K1473" s="276">
        <f t="shared" si="114"/>
        <v>0</v>
      </c>
      <c r="L1473" s="269">
        <f t="shared" si="115"/>
        <v>0</v>
      </c>
      <c r="M1473" s="269">
        <f t="shared" si="116"/>
        <v>0</v>
      </c>
      <c r="N1473" s="276">
        <f t="shared" si="117"/>
        <v>0</v>
      </c>
      <c r="O1473" s="270">
        <f t="shared" si="113"/>
        <v>0</v>
      </c>
    </row>
    <row r="1474" spans="11:15" x14ac:dyDescent="0.25">
      <c r="K1474" s="276">
        <f t="shared" si="114"/>
        <v>0</v>
      </c>
      <c r="L1474" s="269">
        <f t="shared" si="115"/>
        <v>0</v>
      </c>
      <c r="M1474" s="269">
        <f t="shared" si="116"/>
        <v>0</v>
      </c>
      <c r="N1474" s="276">
        <f t="shared" si="117"/>
        <v>0</v>
      </c>
      <c r="O1474" s="270">
        <f t="shared" si="113"/>
        <v>0</v>
      </c>
    </row>
    <row r="1475" spans="11:15" x14ac:dyDescent="0.25">
      <c r="K1475" s="276">
        <f t="shared" si="114"/>
        <v>0</v>
      </c>
      <c r="L1475" s="269">
        <f t="shared" si="115"/>
        <v>0</v>
      </c>
      <c r="M1475" s="269">
        <f t="shared" si="116"/>
        <v>0</v>
      </c>
      <c r="N1475" s="276">
        <f t="shared" si="117"/>
        <v>0</v>
      </c>
      <c r="O1475" s="270">
        <f t="shared" si="113"/>
        <v>0</v>
      </c>
    </row>
    <row r="1476" spans="11:15" x14ac:dyDescent="0.25">
      <c r="K1476" s="276">
        <f t="shared" si="114"/>
        <v>0</v>
      </c>
      <c r="L1476" s="269">
        <f t="shared" si="115"/>
        <v>0</v>
      </c>
      <c r="M1476" s="269">
        <f t="shared" si="116"/>
        <v>0</v>
      </c>
      <c r="N1476" s="276">
        <f t="shared" si="117"/>
        <v>0</v>
      </c>
      <c r="O1476" s="270">
        <f t="shared" si="113"/>
        <v>0</v>
      </c>
    </row>
    <row r="1477" spans="11:15" x14ac:dyDescent="0.25">
      <c r="K1477" s="276">
        <f t="shared" si="114"/>
        <v>0</v>
      </c>
      <c r="L1477" s="269">
        <f t="shared" si="115"/>
        <v>0</v>
      </c>
      <c r="M1477" s="269">
        <f t="shared" si="116"/>
        <v>0</v>
      </c>
      <c r="N1477" s="276">
        <f t="shared" si="117"/>
        <v>0</v>
      </c>
      <c r="O1477" s="270">
        <f t="shared" si="113"/>
        <v>0</v>
      </c>
    </row>
    <row r="1478" spans="11:15" x14ac:dyDescent="0.25">
      <c r="K1478" s="276">
        <f t="shared" si="114"/>
        <v>0</v>
      </c>
      <c r="L1478" s="269">
        <f t="shared" si="115"/>
        <v>0</v>
      </c>
      <c r="M1478" s="269">
        <f t="shared" si="116"/>
        <v>0</v>
      </c>
      <c r="N1478" s="276">
        <f t="shared" si="117"/>
        <v>0</v>
      </c>
      <c r="O1478" s="270">
        <f t="shared" si="113"/>
        <v>0</v>
      </c>
    </row>
    <row r="1479" spans="11:15" x14ac:dyDescent="0.25">
      <c r="K1479" s="276">
        <f t="shared" si="114"/>
        <v>0</v>
      </c>
      <c r="L1479" s="269">
        <f t="shared" si="115"/>
        <v>0</v>
      </c>
      <c r="M1479" s="269">
        <f t="shared" si="116"/>
        <v>0</v>
      </c>
      <c r="N1479" s="276">
        <f t="shared" si="117"/>
        <v>0</v>
      </c>
      <c r="O1479" s="270">
        <f t="shared" si="113"/>
        <v>0</v>
      </c>
    </row>
    <row r="1480" spans="11:15" x14ac:dyDescent="0.25">
      <c r="K1480" s="276">
        <f t="shared" si="114"/>
        <v>0</v>
      </c>
      <c r="L1480" s="269">
        <f t="shared" si="115"/>
        <v>0</v>
      </c>
      <c r="M1480" s="269">
        <f t="shared" si="116"/>
        <v>0</v>
      </c>
      <c r="N1480" s="276">
        <f t="shared" si="117"/>
        <v>0</v>
      </c>
      <c r="O1480" s="270">
        <f t="shared" si="113"/>
        <v>0</v>
      </c>
    </row>
    <row r="1481" spans="11:15" x14ac:dyDescent="0.25">
      <c r="K1481" s="276">
        <f t="shared" si="114"/>
        <v>0</v>
      </c>
      <c r="L1481" s="269">
        <f t="shared" si="115"/>
        <v>0</v>
      </c>
      <c r="M1481" s="269">
        <f t="shared" si="116"/>
        <v>0</v>
      </c>
      <c r="N1481" s="276">
        <f t="shared" si="117"/>
        <v>0</v>
      </c>
      <c r="O1481" s="270">
        <f t="shared" si="113"/>
        <v>0</v>
      </c>
    </row>
    <row r="1482" spans="11:15" x14ac:dyDescent="0.25">
      <c r="K1482" s="276">
        <f t="shared" si="114"/>
        <v>0</v>
      </c>
      <c r="L1482" s="269">
        <f t="shared" si="115"/>
        <v>0</v>
      </c>
      <c r="M1482" s="269">
        <f t="shared" si="116"/>
        <v>0</v>
      </c>
      <c r="N1482" s="276">
        <f t="shared" si="117"/>
        <v>0</v>
      </c>
      <c r="O1482" s="270">
        <f t="shared" si="113"/>
        <v>0</v>
      </c>
    </row>
    <row r="1483" spans="11:15" x14ac:dyDescent="0.25">
      <c r="K1483" s="276">
        <f t="shared" si="114"/>
        <v>0</v>
      </c>
      <c r="L1483" s="269">
        <f t="shared" si="115"/>
        <v>0</v>
      </c>
      <c r="M1483" s="269">
        <f t="shared" si="116"/>
        <v>0</v>
      </c>
      <c r="N1483" s="276">
        <f t="shared" si="117"/>
        <v>0</v>
      </c>
      <c r="O1483" s="270">
        <f t="shared" si="113"/>
        <v>0</v>
      </c>
    </row>
    <row r="1484" spans="11:15" x14ac:dyDescent="0.25">
      <c r="K1484" s="276">
        <f t="shared" si="114"/>
        <v>0</v>
      </c>
      <c r="L1484" s="269">
        <f t="shared" si="115"/>
        <v>0</v>
      </c>
      <c r="M1484" s="269">
        <f t="shared" si="116"/>
        <v>0</v>
      </c>
      <c r="N1484" s="276">
        <f t="shared" si="117"/>
        <v>0</v>
      </c>
      <c r="O1484" s="270">
        <f t="shared" si="113"/>
        <v>0</v>
      </c>
    </row>
    <row r="1485" spans="11:15" x14ac:dyDescent="0.25">
      <c r="K1485" s="276">
        <f t="shared" si="114"/>
        <v>0</v>
      </c>
      <c r="L1485" s="269">
        <f t="shared" si="115"/>
        <v>0</v>
      </c>
      <c r="M1485" s="269">
        <f t="shared" si="116"/>
        <v>0</v>
      </c>
      <c r="N1485" s="276">
        <f t="shared" si="117"/>
        <v>0</v>
      </c>
      <c r="O1485" s="270">
        <f t="shared" si="113"/>
        <v>0</v>
      </c>
    </row>
    <row r="1486" spans="11:15" x14ac:dyDescent="0.25">
      <c r="K1486" s="276">
        <f t="shared" si="114"/>
        <v>0</v>
      </c>
      <c r="L1486" s="269">
        <f t="shared" si="115"/>
        <v>0</v>
      </c>
      <c r="M1486" s="269">
        <f t="shared" si="116"/>
        <v>0</v>
      </c>
      <c r="N1486" s="276">
        <f t="shared" si="117"/>
        <v>0</v>
      </c>
      <c r="O1486" s="270">
        <f t="shared" ref="O1486:O1549" si="118">SUM(F1486:I1486)</f>
        <v>0</v>
      </c>
    </row>
    <row r="1487" spans="11:15" x14ac:dyDescent="0.25">
      <c r="K1487" s="276">
        <f t="shared" si="114"/>
        <v>0</v>
      </c>
      <c r="L1487" s="269">
        <f t="shared" si="115"/>
        <v>0</v>
      </c>
      <c r="M1487" s="269">
        <f t="shared" si="116"/>
        <v>0</v>
      </c>
      <c r="N1487" s="276">
        <f t="shared" si="117"/>
        <v>0</v>
      </c>
      <c r="O1487" s="270">
        <f t="shared" si="118"/>
        <v>0</v>
      </c>
    </row>
    <row r="1488" spans="11:15" x14ac:dyDescent="0.25">
      <c r="K1488" s="276">
        <f t="shared" ref="K1488:K1551" si="119">J1488-C1488</f>
        <v>0</v>
      </c>
      <c r="L1488" s="269">
        <f t="shared" ref="L1488:L1551" si="120">A1488</f>
        <v>0</v>
      </c>
      <c r="M1488" s="269">
        <f t="shared" ref="M1488:M1551" si="121">B1488</f>
        <v>0</v>
      </c>
      <c r="N1488" s="276">
        <f t="shared" ref="N1488:N1551" si="122">J1488</f>
        <v>0</v>
      </c>
      <c r="O1488" s="270">
        <f t="shared" si="118"/>
        <v>0</v>
      </c>
    </row>
    <row r="1489" spans="11:15" x14ac:dyDescent="0.25">
      <c r="K1489" s="276">
        <f t="shared" si="119"/>
        <v>0</v>
      </c>
      <c r="L1489" s="269">
        <f t="shared" si="120"/>
        <v>0</v>
      </c>
      <c r="M1489" s="269">
        <f t="shared" si="121"/>
        <v>0</v>
      </c>
      <c r="N1489" s="276">
        <f t="shared" si="122"/>
        <v>0</v>
      </c>
      <c r="O1489" s="270">
        <f t="shared" si="118"/>
        <v>0</v>
      </c>
    </row>
    <row r="1490" spans="11:15" x14ac:dyDescent="0.25">
      <c r="K1490" s="276">
        <f t="shared" si="119"/>
        <v>0</v>
      </c>
      <c r="L1490" s="269">
        <f t="shared" si="120"/>
        <v>0</v>
      </c>
      <c r="M1490" s="269">
        <f t="shared" si="121"/>
        <v>0</v>
      </c>
      <c r="N1490" s="276">
        <f t="shared" si="122"/>
        <v>0</v>
      </c>
      <c r="O1490" s="270">
        <f t="shared" si="118"/>
        <v>0</v>
      </c>
    </row>
    <row r="1491" spans="11:15" x14ac:dyDescent="0.25">
      <c r="K1491" s="276">
        <f t="shared" si="119"/>
        <v>0</v>
      </c>
      <c r="L1491" s="269">
        <f t="shared" si="120"/>
        <v>0</v>
      </c>
      <c r="M1491" s="269">
        <f t="shared" si="121"/>
        <v>0</v>
      </c>
      <c r="N1491" s="276">
        <f t="shared" si="122"/>
        <v>0</v>
      </c>
      <c r="O1491" s="270">
        <f t="shared" si="118"/>
        <v>0</v>
      </c>
    </row>
    <row r="1492" spans="11:15" x14ac:dyDescent="0.25">
      <c r="K1492" s="276">
        <f t="shared" si="119"/>
        <v>0</v>
      </c>
      <c r="L1492" s="269">
        <f t="shared" si="120"/>
        <v>0</v>
      </c>
      <c r="M1492" s="269">
        <f t="shared" si="121"/>
        <v>0</v>
      </c>
      <c r="N1492" s="276">
        <f t="shared" si="122"/>
        <v>0</v>
      </c>
      <c r="O1492" s="270">
        <f t="shared" si="118"/>
        <v>0</v>
      </c>
    </row>
    <row r="1493" spans="11:15" x14ac:dyDescent="0.25">
      <c r="K1493" s="276">
        <f t="shared" si="119"/>
        <v>0</v>
      </c>
      <c r="L1493" s="269">
        <f t="shared" si="120"/>
        <v>0</v>
      </c>
      <c r="M1493" s="269">
        <f t="shared" si="121"/>
        <v>0</v>
      </c>
      <c r="N1493" s="276">
        <f t="shared" si="122"/>
        <v>0</v>
      </c>
      <c r="O1493" s="270">
        <f t="shared" si="118"/>
        <v>0</v>
      </c>
    </row>
    <row r="1494" spans="11:15" x14ac:dyDescent="0.25">
      <c r="K1494" s="276">
        <f t="shared" si="119"/>
        <v>0</v>
      </c>
      <c r="L1494" s="269">
        <f t="shared" si="120"/>
        <v>0</v>
      </c>
      <c r="M1494" s="269">
        <f t="shared" si="121"/>
        <v>0</v>
      </c>
      <c r="N1494" s="276">
        <f t="shared" si="122"/>
        <v>0</v>
      </c>
      <c r="O1494" s="270">
        <f t="shared" si="118"/>
        <v>0</v>
      </c>
    </row>
    <row r="1495" spans="11:15" x14ac:dyDescent="0.25">
      <c r="K1495" s="276">
        <f t="shared" si="119"/>
        <v>0</v>
      </c>
      <c r="L1495" s="269">
        <f t="shared" si="120"/>
        <v>0</v>
      </c>
      <c r="M1495" s="269">
        <f t="shared" si="121"/>
        <v>0</v>
      </c>
      <c r="N1495" s="276">
        <f t="shared" si="122"/>
        <v>0</v>
      </c>
      <c r="O1495" s="270">
        <f t="shared" si="118"/>
        <v>0</v>
      </c>
    </row>
    <row r="1496" spans="11:15" x14ac:dyDescent="0.25">
      <c r="K1496" s="276">
        <f t="shared" si="119"/>
        <v>0</v>
      </c>
      <c r="L1496" s="269">
        <f t="shared" si="120"/>
        <v>0</v>
      </c>
      <c r="M1496" s="269">
        <f t="shared" si="121"/>
        <v>0</v>
      </c>
      <c r="N1496" s="276">
        <f t="shared" si="122"/>
        <v>0</v>
      </c>
      <c r="O1496" s="270">
        <f t="shared" si="118"/>
        <v>0</v>
      </c>
    </row>
    <row r="1497" spans="11:15" x14ac:dyDescent="0.25">
      <c r="K1497" s="276">
        <f t="shared" si="119"/>
        <v>0</v>
      </c>
      <c r="L1497" s="269">
        <f t="shared" si="120"/>
        <v>0</v>
      </c>
      <c r="M1497" s="269">
        <f t="shared" si="121"/>
        <v>0</v>
      </c>
      <c r="N1497" s="276">
        <f t="shared" si="122"/>
        <v>0</v>
      </c>
      <c r="O1497" s="270">
        <f t="shared" si="118"/>
        <v>0</v>
      </c>
    </row>
    <row r="1498" spans="11:15" x14ac:dyDescent="0.25">
      <c r="K1498" s="276">
        <f t="shared" si="119"/>
        <v>0</v>
      </c>
      <c r="L1498" s="269">
        <f t="shared" si="120"/>
        <v>0</v>
      </c>
      <c r="M1498" s="269">
        <f t="shared" si="121"/>
        <v>0</v>
      </c>
      <c r="N1498" s="276">
        <f t="shared" si="122"/>
        <v>0</v>
      </c>
      <c r="O1498" s="270">
        <f t="shared" si="118"/>
        <v>0</v>
      </c>
    </row>
    <row r="1499" spans="11:15" x14ac:dyDescent="0.25">
      <c r="K1499" s="276">
        <f t="shared" si="119"/>
        <v>0</v>
      </c>
      <c r="L1499" s="269">
        <f t="shared" si="120"/>
        <v>0</v>
      </c>
      <c r="M1499" s="269">
        <f t="shared" si="121"/>
        <v>0</v>
      </c>
      <c r="N1499" s="276">
        <f t="shared" si="122"/>
        <v>0</v>
      </c>
      <c r="O1499" s="270">
        <f t="shared" si="118"/>
        <v>0</v>
      </c>
    </row>
    <row r="1500" spans="11:15" x14ac:dyDescent="0.25">
      <c r="K1500" s="276">
        <f t="shared" si="119"/>
        <v>0</v>
      </c>
      <c r="L1500" s="269">
        <f t="shared" si="120"/>
        <v>0</v>
      </c>
      <c r="M1500" s="269">
        <f t="shared" si="121"/>
        <v>0</v>
      </c>
      <c r="N1500" s="276">
        <f t="shared" si="122"/>
        <v>0</v>
      </c>
      <c r="O1500" s="270">
        <f t="shared" si="118"/>
        <v>0</v>
      </c>
    </row>
    <row r="1501" spans="11:15" x14ac:dyDescent="0.25">
      <c r="K1501" s="276">
        <f t="shared" si="119"/>
        <v>0</v>
      </c>
      <c r="L1501" s="269">
        <f t="shared" si="120"/>
        <v>0</v>
      </c>
      <c r="M1501" s="269">
        <f t="shared" si="121"/>
        <v>0</v>
      </c>
      <c r="N1501" s="276">
        <f t="shared" si="122"/>
        <v>0</v>
      </c>
      <c r="O1501" s="270">
        <f t="shared" si="118"/>
        <v>0</v>
      </c>
    </row>
    <row r="1502" spans="11:15" x14ac:dyDescent="0.25">
      <c r="K1502" s="276">
        <f t="shared" si="119"/>
        <v>0</v>
      </c>
      <c r="L1502" s="269">
        <f t="shared" si="120"/>
        <v>0</v>
      </c>
      <c r="M1502" s="269">
        <f t="shared" si="121"/>
        <v>0</v>
      </c>
      <c r="N1502" s="276">
        <f t="shared" si="122"/>
        <v>0</v>
      </c>
      <c r="O1502" s="270">
        <f t="shared" si="118"/>
        <v>0</v>
      </c>
    </row>
    <row r="1503" spans="11:15" x14ac:dyDescent="0.25">
      <c r="K1503" s="276">
        <f t="shared" si="119"/>
        <v>0</v>
      </c>
      <c r="L1503" s="269">
        <f t="shared" si="120"/>
        <v>0</v>
      </c>
      <c r="M1503" s="269">
        <f t="shared" si="121"/>
        <v>0</v>
      </c>
      <c r="N1503" s="276">
        <f t="shared" si="122"/>
        <v>0</v>
      </c>
      <c r="O1503" s="270">
        <f t="shared" si="118"/>
        <v>0</v>
      </c>
    </row>
    <row r="1504" spans="11:15" x14ac:dyDescent="0.25">
      <c r="K1504" s="276">
        <f t="shared" si="119"/>
        <v>0</v>
      </c>
      <c r="L1504" s="269">
        <f t="shared" si="120"/>
        <v>0</v>
      </c>
      <c r="M1504" s="269">
        <f t="shared" si="121"/>
        <v>0</v>
      </c>
      <c r="N1504" s="276">
        <f t="shared" si="122"/>
        <v>0</v>
      </c>
      <c r="O1504" s="270">
        <f t="shared" si="118"/>
        <v>0</v>
      </c>
    </row>
    <row r="1505" spans="11:15" x14ac:dyDescent="0.25">
      <c r="K1505" s="276">
        <f t="shared" si="119"/>
        <v>0</v>
      </c>
      <c r="L1505" s="269">
        <f t="shared" si="120"/>
        <v>0</v>
      </c>
      <c r="M1505" s="269">
        <f t="shared" si="121"/>
        <v>0</v>
      </c>
      <c r="N1505" s="276">
        <f t="shared" si="122"/>
        <v>0</v>
      </c>
      <c r="O1505" s="270">
        <f t="shared" si="118"/>
        <v>0</v>
      </c>
    </row>
    <row r="1506" spans="11:15" x14ac:dyDescent="0.25">
      <c r="K1506" s="276">
        <f t="shared" si="119"/>
        <v>0</v>
      </c>
      <c r="L1506" s="269">
        <f t="shared" si="120"/>
        <v>0</v>
      </c>
      <c r="M1506" s="269">
        <f t="shared" si="121"/>
        <v>0</v>
      </c>
      <c r="N1506" s="276">
        <f t="shared" si="122"/>
        <v>0</v>
      </c>
      <c r="O1506" s="270">
        <f t="shared" si="118"/>
        <v>0</v>
      </c>
    </row>
    <row r="1507" spans="11:15" x14ac:dyDescent="0.25">
      <c r="K1507" s="276">
        <f t="shared" si="119"/>
        <v>0</v>
      </c>
      <c r="L1507" s="269">
        <f t="shared" si="120"/>
        <v>0</v>
      </c>
      <c r="M1507" s="269">
        <f t="shared" si="121"/>
        <v>0</v>
      </c>
      <c r="N1507" s="276">
        <f t="shared" si="122"/>
        <v>0</v>
      </c>
      <c r="O1507" s="270">
        <f t="shared" si="118"/>
        <v>0</v>
      </c>
    </row>
    <row r="1508" spans="11:15" x14ac:dyDescent="0.25">
      <c r="K1508" s="276">
        <f t="shared" si="119"/>
        <v>0</v>
      </c>
      <c r="L1508" s="269">
        <f t="shared" si="120"/>
        <v>0</v>
      </c>
      <c r="M1508" s="269">
        <f t="shared" si="121"/>
        <v>0</v>
      </c>
      <c r="N1508" s="276">
        <f t="shared" si="122"/>
        <v>0</v>
      </c>
      <c r="O1508" s="270">
        <f t="shared" si="118"/>
        <v>0</v>
      </c>
    </row>
    <row r="1509" spans="11:15" x14ac:dyDescent="0.25">
      <c r="K1509" s="276">
        <f t="shared" si="119"/>
        <v>0</v>
      </c>
      <c r="L1509" s="269">
        <f t="shared" si="120"/>
        <v>0</v>
      </c>
      <c r="M1509" s="269">
        <f t="shared" si="121"/>
        <v>0</v>
      </c>
      <c r="N1509" s="276">
        <f t="shared" si="122"/>
        <v>0</v>
      </c>
      <c r="O1509" s="270">
        <f t="shared" si="118"/>
        <v>0</v>
      </c>
    </row>
    <row r="1510" spans="11:15" x14ac:dyDescent="0.25">
      <c r="K1510" s="276">
        <f t="shared" si="119"/>
        <v>0</v>
      </c>
      <c r="L1510" s="269">
        <f t="shared" si="120"/>
        <v>0</v>
      </c>
      <c r="M1510" s="269">
        <f t="shared" si="121"/>
        <v>0</v>
      </c>
      <c r="N1510" s="276">
        <f t="shared" si="122"/>
        <v>0</v>
      </c>
      <c r="O1510" s="270">
        <f t="shared" si="118"/>
        <v>0</v>
      </c>
    </row>
    <row r="1511" spans="11:15" x14ac:dyDescent="0.25">
      <c r="K1511" s="276">
        <f t="shared" si="119"/>
        <v>0</v>
      </c>
      <c r="L1511" s="269">
        <f t="shared" si="120"/>
        <v>0</v>
      </c>
      <c r="M1511" s="269">
        <f t="shared" si="121"/>
        <v>0</v>
      </c>
      <c r="N1511" s="276">
        <f t="shared" si="122"/>
        <v>0</v>
      </c>
      <c r="O1511" s="270">
        <f t="shared" si="118"/>
        <v>0</v>
      </c>
    </row>
    <row r="1512" spans="11:15" x14ac:dyDescent="0.25">
      <c r="K1512" s="276">
        <f t="shared" si="119"/>
        <v>0</v>
      </c>
      <c r="L1512" s="269">
        <f t="shared" si="120"/>
        <v>0</v>
      </c>
      <c r="M1512" s="269">
        <f t="shared" si="121"/>
        <v>0</v>
      </c>
      <c r="N1512" s="276">
        <f t="shared" si="122"/>
        <v>0</v>
      </c>
      <c r="O1512" s="270">
        <f t="shared" si="118"/>
        <v>0</v>
      </c>
    </row>
    <row r="1513" spans="11:15" x14ac:dyDescent="0.25">
      <c r="K1513" s="276">
        <f t="shared" si="119"/>
        <v>0</v>
      </c>
      <c r="L1513" s="269">
        <f t="shared" si="120"/>
        <v>0</v>
      </c>
      <c r="M1513" s="269">
        <f t="shared" si="121"/>
        <v>0</v>
      </c>
      <c r="N1513" s="276">
        <f t="shared" si="122"/>
        <v>0</v>
      </c>
      <c r="O1513" s="270">
        <f t="shared" si="118"/>
        <v>0</v>
      </c>
    </row>
    <row r="1514" spans="11:15" x14ac:dyDescent="0.25">
      <c r="K1514" s="276">
        <f t="shared" si="119"/>
        <v>0</v>
      </c>
      <c r="L1514" s="269">
        <f t="shared" si="120"/>
        <v>0</v>
      </c>
      <c r="M1514" s="269">
        <f t="shared" si="121"/>
        <v>0</v>
      </c>
      <c r="N1514" s="276">
        <f t="shared" si="122"/>
        <v>0</v>
      </c>
      <c r="O1514" s="270">
        <f t="shared" si="118"/>
        <v>0</v>
      </c>
    </row>
    <row r="1515" spans="11:15" x14ac:dyDescent="0.25">
      <c r="K1515" s="276">
        <f t="shared" si="119"/>
        <v>0</v>
      </c>
      <c r="L1515" s="269">
        <f t="shared" si="120"/>
        <v>0</v>
      </c>
      <c r="M1515" s="269">
        <f t="shared" si="121"/>
        <v>0</v>
      </c>
      <c r="N1515" s="276">
        <f t="shared" si="122"/>
        <v>0</v>
      </c>
      <c r="O1515" s="270">
        <f t="shared" si="118"/>
        <v>0</v>
      </c>
    </row>
    <row r="1516" spans="11:15" x14ac:dyDescent="0.25">
      <c r="K1516" s="276">
        <f t="shared" si="119"/>
        <v>0</v>
      </c>
      <c r="L1516" s="269">
        <f t="shared" si="120"/>
        <v>0</v>
      </c>
      <c r="M1516" s="269">
        <f t="shared" si="121"/>
        <v>0</v>
      </c>
      <c r="N1516" s="276">
        <f t="shared" si="122"/>
        <v>0</v>
      </c>
      <c r="O1516" s="270">
        <f t="shared" si="118"/>
        <v>0</v>
      </c>
    </row>
    <row r="1517" spans="11:15" x14ac:dyDescent="0.25">
      <c r="K1517" s="276">
        <f t="shared" si="119"/>
        <v>0</v>
      </c>
      <c r="L1517" s="269">
        <f t="shared" si="120"/>
        <v>0</v>
      </c>
      <c r="M1517" s="269">
        <f t="shared" si="121"/>
        <v>0</v>
      </c>
      <c r="N1517" s="276">
        <f t="shared" si="122"/>
        <v>0</v>
      </c>
      <c r="O1517" s="270">
        <f t="shared" si="118"/>
        <v>0</v>
      </c>
    </row>
    <row r="1518" spans="11:15" x14ac:dyDescent="0.25">
      <c r="K1518" s="276">
        <f t="shared" si="119"/>
        <v>0</v>
      </c>
      <c r="L1518" s="269">
        <f t="shared" si="120"/>
        <v>0</v>
      </c>
      <c r="M1518" s="269">
        <f t="shared" si="121"/>
        <v>0</v>
      </c>
      <c r="N1518" s="276">
        <f t="shared" si="122"/>
        <v>0</v>
      </c>
      <c r="O1518" s="270">
        <f t="shared" si="118"/>
        <v>0</v>
      </c>
    </row>
    <row r="1519" spans="11:15" x14ac:dyDescent="0.25">
      <c r="K1519" s="276">
        <f t="shared" si="119"/>
        <v>0</v>
      </c>
      <c r="L1519" s="269">
        <f t="shared" si="120"/>
        <v>0</v>
      </c>
      <c r="M1519" s="269">
        <f t="shared" si="121"/>
        <v>0</v>
      </c>
      <c r="N1519" s="276">
        <f t="shared" si="122"/>
        <v>0</v>
      </c>
      <c r="O1519" s="270">
        <f t="shared" si="118"/>
        <v>0</v>
      </c>
    </row>
    <row r="1520" spans="11:15" x14ac:dyDescent="0.25">
      <c r="K1520" s="276">
        <f t="shared" si="119"/>
        <v>0</v>
      </c>
      <c r="L1520" s="269">
        <f t="shared" si="120"/>
        <v>0</v>
      </c>
      <c r="M1520" s="269">
        <f t="shared" si="121"/>
        <v>0</v>
      </c>
      <c r="N1520" s="276">
        <f t="shared" si="122"/>
        <v>0</v>
      </c>
      <c r="O1520" s="270">
        <f t="shared" si="118"/>
        <v>0</v>
      </c>
    </row>
    <row r="1521" spans="11:15" x14ac:dyDescent="0.25">
      <c r="K1521" s="276">
        <f t="shared" si="119"/>
        <v>0</v>
      </c>
      <c r="L1521" s="269">
        <f t="shared" si="120"/>
        <v>0</v>
      </c>
      <c r="M1521" s="269">
        <f t="shared" si="121"/>
        <v>0</v>
      </c>
      <c r="N1521" s="276">
        <f t="shared" si="122"/>
        <v>0</v>
      </c>
      <c r="O1521" s="270">
        <f t="shared" si="118"/>
        <v>0</v>
      </c>
    </row>
    <row r="1522" spans="11:15" x14ac:dyDescent="0.25">
      <c r="K1522" s="276">
        <f t="shared" si="119"/>
        <v>0</v>
      </c>
      <c r="L1522" s="269">
        <f t="shared" si="120"/>
        <v>0</v>
      </c>
      <c r="M1522" s="269">
        <f t="shared" si="121"/>
        <v>0</v>
      </c>
      <c r="N1522" s="276">
        <f t="shared" si="122"/>
        <v>0</v>
      </c>
      <c r="O1522" s="270">
        <f t="shared" si="118"/>
        <v>0</v>
      </c>
    </row>
    <row r="1523" spans="11:15" x14ac:dyDescent="0.25">
      <c r="K1523" s="276">
        <f t="shared" si="119"/>
        <v>0</v>
      </c>
      <c r="L1523" s="269">
        <f t="shared" si="120"/>
        <v>0</v>
      </c>
      <c r="M1523" s="269">
        <f t="shared" si="121"/>
        <v>0</v>
      </c>
      <c r="N1523" s="276">
        <f t="shared" si="122"/>
        <v>0</v>
      </c>
      <c r="O1523" s="270">
        <f t="shared" si="118"/>
        <v>0</v>
      </c>
    </row>
    <row r="1524" spans="11:15" x14ac:dyDescent="0.25">
      <c r="K1524" s="276">
        <f t="shared" si="119"/>
        <v>0</v>
      </c>
      <c r="L1524" s="269">
        <f t="shared" si="120"/>
        <v>0</v>
      </c>
      <c r="M1524" s="269">
        <f t="shared" si="121"/>
        <v>0</v>
      </c>
      <c r="N1524" s="276">
        <f t="shared" si="122"/>
        <v>0</v>
      </c>
      <c r="O1524" s="270">
        <f t="shared" si="118"/>
        <v>0</v>
      </c>
    </row>
    <row r="1525" spans="11:15" x14ac:dyDescent="0.25">
      <c r="K1525" s="276">
        <f t="shared" si="119"/>
        <v>0</v>
      </c>
      <c r="L1525" s="269">
        <f t="shared" si="120"/>
        <v>0</v>
      </c>
      <c r="M1525" s="269">
        <f t="shared" si="121"/>
        <v>0</v>
      </c>
      <c r="N1525" s="276">
        <f t="shared" si="122"/>
        <v>0</v>
      </c>
      <c r="O1525" s="270">
        <f t="shared" si="118"/>
        <v>0</v>
      </c>
    </row>
    <row r="1526" spans="11:15" x14ac:dyDescent="0.25">
      <c r="K1526" s="276">
        <f t="shared" si="119"/>
        <v>0</v>
      </c>
      <c r="L1526" s="269">
        <f t="shared" si="120"/>
        <v>0</v>
      </c>
      <c r="M1526" s="269">
        <f t="shared" si="121"/>
        <v>0</v>
      </c>
      <c r="N1526" s="276">
        <f t="shared" si="122"/>
        <v>0</v>
      </c>
      <c r="O1526" s="270">
        <f t="shared" si="118"/>
        <v>0</v>
      </c>
    </row>
    <row r="1527" spans="11:15" x14ac:dyDescent="0.25">
      <c r="K1527" s="276">
        <f t="shared" si="119"/>
        <v>0</v>
      </c>
      <c r="L1527" s="269">
        <f t="shared" si="120"/>
        <v>0</v>
      </c>
      <c r="M1527" s="269">
        <f t="shared" si="121"/>
        <v>0</v>
      </c>
      <c r="N1527" s="276">
        <f t="shared" si="122"/>
        <v>0</v>
      </c>
      <c r="O1527" s="270">
        <f t="shared" si="118"/>
        <v>0</v>
      </c>
    </row>
    <row r="1528" spans="11:15" x14ac:dyDescent="0.25">
      <c r="K1528" s="276">
        <f t="shared" si="119"/>
        <v>0</v>
      </c>
      <c r="L1528" s="269">
        <f t="shared" si="120"/>
        <v>0</v>
      </c>
      <c r="M1528" s="269">
        <f t="shared" si="121"/>
        <v>0</v>
      </c>
      <c r="N1528" s="276">
        <f t="shared" si="122"/>
        <v>0</v>
      </c>
      <c r="O1528" s="270">
        <f t="shared" si="118"/>
        <v>0</v>
      </c>
    </row>
    <row r="1529" spans="11:15" x14ac:dyDescent="0.25">
      <c r="K1529" s="276">
        <f t="shared" si="119"/>
        <v>0</v>
      </c>
      <c r="L1529" s="269">
        <f t="shared" si="120"/>
        <v>0</v>
      </c>
      <c r="M1529" s="269">
        <f t="shared" si="121"/>
        <v>0</v>
      </c>
      <c r="N1529" s="276">
        <f t="shared" si="122"/>
        <v>0</v>
      </c>
      <c r="O1529" s="270">
        <f t="shared" si="118"/>
        <v>0</v>
      </c>
    </row>
    <row r="1530" spans="11:15" x14ac:dyDescent="0.25">
      <c r="K1530" s="276">
        <f t="shared" si="119"/>
        <v>0</v>
      </c>
      <c r="L1530" s="269">
        <f t="shared" si="120"/>
        <v>0</v>
      </c>
      <c r="M1530" s="269">
        <f t="shared" si="121"/>
        <v>0</v>
      </c>
      <c r="N1530" s="276">
        <f t="shared" si="122"/>
        <v>0</v>
      </c>
      <c r="O1530" s="270">
        <f t="shared" si="118"/>
        <v>0</v>
      </c>
    </row>
    <row r="1531" spans="11:15" x14ac:dyDescent="0.25">
      <c r="K1531" s="276">
        <f t="shared" si="119"/>
        <v>0</v>
      </c>
      <c r="L1531" s="269">
        <f t="shared" si="120"/>
        <v>0</v>
      </c>
      <c r="M1531" s="269">
        <f t="shared" si="121"/>
        <v>0</v>
      </c>
      <c r="N1531" s="276">
        <f t="shared" si="122"/>
        <v>0</v>
      </c>
      <c r="O1531" s="270">
        <f t="shared" si="118"/>
        <v>0</v>
      </c>
    </row>
    <row r="1532" spans="11:15" x14ac:dyDescent="0.25">
      <c r="K1532" s="276">
        <f t="shared" si="119"/>
        <v>0</v>
      </c>
      <c r="L1532" s="269">
        <f t="shared" si="120"/>
        <v>0</v>
      </c>
      <c r="M1532" s="269">
        <f t="shared" si="121"/>
        <v>0</v>
      </c>
      <c r="N1532" s="276">
        <f t="shared" si="122"/>
        <v>0</v>
      </c>
      <c r="O1532" s="270">
        <f t="shared" si="118"/>
        <v>0</v>
      </c>
    </row>
    <row r="1533" spans="11:15" x14ac:dyDescent="0.25">
      <c r="K1533" s="276">
        <f t="shared" si="119"/>
        <v>0</v>
      </c>
      <c r="L1533" s="269">
        <f t="shared" si="120"/>
        <v>0</v>
      </c>
      <c r="M1533" s="269">
        <f t="shared" si="121"/>
        <v>0</v>
      </c>
      <c r="N1533" s="276">
        <f t="shared" si="122"/>
        <v>0</v>
      </c>
      <c r="O1533" s="270">
        <f t="shared" si="118"/>
        <v>0</v>
      </c>
    </row>
    <row r="1534" spans="11:15" x14ac:dyDescent="0.25">
      <c r="K1534" s="276">
        <f t="shared" si="119"/>
        <v>0</v>
      </c>
      <c r="L1534" s="269">
        <f t="shared" si="120"/>
        <v>0</v>
      </c>
      <c r="M1534" s="269">
        <f t="shared" si="121"/>
        <v>0</v>
      </c>
      <c r="N1534" s="276">
        <f t="shared" si="122"/>
        <v>0</v>
      </c>
      <c r="O1534" s="270">
        <f t="shared" si="118"/>
        <v>0</v>
      </c>
    </row>
    <row r="1535" spans="11:15" x14ac:dyDescent="0.25">
      <c r="K1535" s="276">
        <f t="shared" si="119"/>
        <v>0</v>
      </c>
      <c r="L1535" s="269">
        <f t="shared" si="120"/>
        <v>0</v>
      </c>
      <c r="M1535" s="269">
        <f t="shared" si="121"/>
        <v>0</v>
      </c>
      <c r="N1535" s="276">
        <f t="shared" si="122"/>
        <v>0</v>
      </c>
      <c r="O1535" s="270">
        <f t="shared" si="118"/>
        <v>0</v>
      </c>
    </row>
    <row r="1536" spans="11:15" x14ac:dyDescent="0.25">
      <c r="K1536" s="276">
        <f t="shared" si="119"/>
        <v>0</v>
      </c>
      <c r="L1536" s="269">
        <f t="shared" si="120"/>
        <v>0</v>
      </c>
      <c r="M1536" s="269">
        <f t="shared" si="121"/>
        <v>0</v>
      </c>
      <c r="N1536" s="276">
        <f t="shared" si="122"/>
        <v>0</v>
      </c>
      <c r="O1536" s="270">
        <f t="shared" si="118"/>
        <v>0</v>
      </c>
    </row>
    <row r="1537" spans="11:15" x14ac:dyDescent="0.25">
      <c r="K1537" s="276">
        <f t="shared" si="119"/>
        <v>0</v>
      </c>
      <c r="L1537" s="269">
        <f t="shared" si="120"/>
        <v>0</v>
      </c>
      <c r="M1537" s="269">
        <f t="shared" si="121"/>
        <v>0</v>
      </c>
      <c r="N1537" s="276">
        <f t="shared" si="122"/>
        <v>0</v>
      </c>
      <c r="O1537" s="270">
        <f t="shared" si="118"/>
        <v>0</v>
      </c>
    </row>
    <row r="1538" spans="11:15" x14ac:dyDescent="0.25">
      <c r="K1538" s="276">
        <f t="shared" si="119"/>
        <v>0</v>
      </c>
      <c r="L1538" s="269">
        <f t="shared" si="120"/>
        <v>0</v>
      </c>
      <c r="M1538" s="269">
        <f t="shared" si="121"/>
        <v>0</v>
      </c>
      <c r="N1538" s="276">
        <f t="shared" si="122"/>
        <v>0</v>
      </c>
      <c r="O1538" s="270">
        <f t="shared" si="118"/>
        <v>0</v>
      </c>
    </row>
    <row r="1539" spans="11:15" x14ac:dyDescent="0.25">
      <c r="K1539" s="276">
        <f t="shared" si="119"/>
        <v>0</v>
      </c>
      <c r="L1539" s="269">
        <f t="shared" si="120"/>
        <v>0</v>
      </c>
      <c r="M1539" s="269">
        <f t="shared" si="121"/>
        <v>0</v>
      </c>
      <c r="N1539" s="276">
        <f t="shared" si="122"/>
        <v>0</v>
      </c>
      <c r="O1539" s="270">
        <f t="shared" si="118"/>
        <v>0</v>
      </c>
    </row>
    <row r="1540" spans="11:15" x14ac:dyDescent="0.25">
      <c r="K1540" s="276">
        <f t="shared" si="119"/>
        <v>0</v>
      </c>
      <c r="L1540" s="269">
        <f t="shared" si="120"/>
        <v>0</v>
      </c>
      <c r="M1540" s="269">
        <f t="shared" si="121"/>
        <v>0</v>
      </c>
      <c r="N1540" s="276">
        <f t="shared" si="122"/>
        <v>0</v>
      </c>
      <c r="O1540" s="270">
        <f t="shared" si="118"/>
        <v>0</v>
      </c>
    </row>
    <row r="1541" spans="11:15" x14ac:dyDescent="0.25">
      <c r="K1541" s="276">
        <f t="shared" si="119"/>
        <v>0</v>
      </c>
      <c r="L1541" s="269">
        <f t="shared" si="120"/>
        <v>0</v>
      </c>
      <c r="M1541" s="269">
        <f t="shared" si="121"/>
        <v>0</v>
      </c>
      <c r="N1541" s="276">
        <f t="shared" si="122"/>
        <v>0</v>
      </c>
      <c r="O1541" s="270">
        <f t="shared" si="118"/>
        <v>0</v>
      </c>
    </row>
    <row r="1542" spans="11:15" x14ac:dyDescent="0.25">
      <c r="K1542" s="276">
        <f t="shared" si="119"/>
        <v>0</v>
      </c>
      <c r="L1542" s="269">
        <f t="shared" si="120"/>
        <v>0</v>
      </c>
      <c r="M1542" s="269">
        <f t="shared" si="121"/>
        <v>0</v>
      </c>
      <c r="N1542" s="276">
        <f t="shared" si="122"/>
        <v>0</v>
      </c>
      <c r="O1542" s="270">
        <f t="shared" si="118"/>
        <v>0</v>
      </c>
    </row>
    <row r="1543" spans="11:15" x14ac:dyDescent="0.25">
      <c r="K1543" s="276">
        <f t="shared" si="119"/>
        <v>0</v>
      </c>
      <c r="L1543" s="269">
        <f t="shared" si="120"/>
        <v>0</v>
      </c>
      <c r="M1543" s="269">
        <f t="shared" si="121"/>
        <v>0</v>
      </c>
      <c r="N1543" s="276">
        <f t="shared" si="122"/>
        <v>0</v>
      </c>
      <c r="O1543" s="270">
        <f t="shared" si="118"/>
        <v>0</v>
      </c>
    </row>
    <row r="1544" spans="11:15" x14ac:dyDescent="0.25">
      <c r="K1544" s="276">
        <f t="shared" si="119"/>
        <v>0</v>
      </c>
      <c r="L1544" s="269">
        <f t="shared" si="120"/>
        <v>0</v>
      </c>
      <c r="M1544" s="269">
        <f t="shared" si="121"/>
        <v>0</v>
      </c>
      <c r="N1544" s="276">
        <f t="shared" si="122"/>
        <v>0</v>
      </c>
      <c r="O1544" s="270">
        <f t="shared" si="118"/>
        <v>0</v>
      </c>
    </row>
    <row r="1545" spans="11:15" x14ac:dyDescent="0.25">
      <c r="K1545" s="276">
        <f t="shared" si="119"/>
        <v>0</v>
      </c>
      <c r="L1545" s="269">
        <f t="shared" si="120"/>
        <v>0</v>
      </c>
      <c r="M1545" s="269">
        <f t="shared" si="121"/>
        <v>0</v>
      </c>
      <c r="N1545" s="276">
        <f t="shared" si="122"/>
        <v>0</v>
      </c>
      <c r="O1545" s="270">
        <f t="shared" si="118"/>
        <v>0</v>
      </c>
    </row>
    <row r="1546" spans="11:15" x14ac:dyDescent="0.25">
      <c r="K1546" s="276">
        <f t="shared" si="119"/>
        <v>0</v>
      </c>
      <c r="L1546" s="269">
        <f t="shared" si="120"/>
        <v>0</v>
      </c>
      <c r="M1546" s="269">
        <f t="shared" si="121"/>
        <v>0</v>
      </c>
      <c r="N1546" s="276">
        <f t="shared" si="122"/>
        <v>0</v>
      </c>
      <c r="O1546" s="270">
        <f t="shared" si="118"/>
        <v>0</v>
      </c>
    </row>
    <row r="1547" spans="11:15" x14ac:dyDescent="0.25">
      <c r="K1547" s="276">
        <f t="shared" si="119"/>
        <v>0</v>
      </c>
      <c r="L1547" s="269">
        <f t="shared" si="120"/>
        <v>0</v>
      </c>
      <c r="M1547" s="269">
        <f t="shared" si="121"/>
        <v>0</v>
      </c>
      <c r="N1547" s="276">
        <f t="shared" si="122"/>
        <v>0</v>
      </c>
      <c r="O1547" s="270">
        <f t="shared" si="118"/>
        <v>0</v>
      </c>
    </row>
    <row r="1548" spans="11:15" x14ac:dyDescent="0.25">
      <c r="K1548" s="276">
        <f t="shared" si="119"/>
        <v>0</v>
      </c>
      <c r="L1548" s="269">
        <f t="shared" si="120"/>
        <v>0</v>
      </c>
      <c r="M1548" s="269">
        <f t="shared" si="121"/>
        <v>0</v>
      </c>
      <c r="N1548" s="276">
        <f t="shared" si="122"/>
        <v>0</v>
      </c>
      <c r="O1548" s="270">
        <f t="shared" si="118"/>
        <v>0</v>
      </c>
    </row>
    <row r="1549" spans="11:15" x14ac:dyDescent="0.25">
      <c r="K1549" s="276">
        <f t="shared" si="119"/>
        <v>0</v>
      </c>
      <c r="L1549" s="269">
        <f t="shared" si="120"/>
        <v>0</v>
      </c>
      <c r="M1549" s="269">
        <f t="shared" si="121"/>
        <v>0</v>
      </c>
      <c r="N1549" s="276">
        <f t="shared" si="122"/>
        <v>0</v>
      </c>
      <c r="O1549" s="270">
        <f t="shared" si="118"/>
        <v>0</v>
      </c>
    </row>
    <row r="1550" spans="11:15" x14ac:dyDescent="0.25">
      <c r="K1550" s="276">
        <f t="shared" si="119"/>
        <v>0</v>
      </c>
      <c r="L1550" s="269">
        <f t="shared" si="120"/>
        <v>0</v>
      </c>
      <c r="M1550" s="269">
        <f t="shared" si="121"/>
        <v>0</v>
      </c>
      <c r="N1550" s="276">
        <f t="shared" si="122"/>
        <v>0</v>
      </c>
      <c r="O1550" s="270">
        <f t="shared" ref="O1550:O1613" si="123">SUM(F1550:I1550)</f>
        <v>0</v>
      </c>
    </row>
    <row r="1551" spans="11:15" x14ac:dyDescent="0.25">
      <c r="K1551" s="276">
        <f t="shared" si="119"/>
        <v>0</v>
      </c>
      <c r="L1551" s="269">
        <f t="shared" si="120"/>
        <v>0</v>
      </c>
      <c r="M1551" s="269">
        <f t="shared" si="121"/>
        <v>0</v>
      </c>
      <c r="N1551" s="276">
        <f t="shared" si="122"/>
        <v>0</v>
      </c>
      <c r="O1551" s="270">
        <f t="shared" si="123"/>
        <v>0</v>
      </c>
    </row>
    <row r="1552" spans="11:15" x14ac:dyDescent="0.25">
      <c r="K1552" s="276">
        <f t="shared" ref="K1552:K1615" si="124">J1552-C1552</f>
        <v>0</v>
      </c>
      <c r="L1552" s="269">
        <f t="shared" ref="L1552:L1615" si="125">A1552</f>
        <v>0</v>
      </c>
      <c r="M1552" s="269">
        <f t="shared" ref="M1552:M1615" si="126">B1552</f>
        <v>0</v>
      </c>
      <c r="N1552" s="276">
        <f t="shared" ref="N1552:N1615" si="127">J1552</f>
        <v>0</v>
      </c>
      <c r="O1552" s="270">
        <f t="shared" si="123"/>
        <v>0</v>
      </c>
    </row>
    <row r="1553" spans="11:15" x14ac:dyDescent="0.25">
      <c r="K1553" s="276">
        <f t="shared" si="124"/>
        <v>0</v>
      </c>
      <c r="L1553" s="269">
        <f t="shared" si="125"/>
        <v>0</v>
      </c>
      <c r="M1553" s="269">
        <f t="shared" si="126"/>
        <v>0</v>
      </c>
      <c r="N1553" s="276">
        <f t="shared" si="127"/>
        <v>0</v>
      </c>
      <c r="O1553" s="270">
        <f t="shared" si="123"/>
        <v>0</v>
      </c>
    </row>
    <row r="1554" spans="11:15" x14ac:dyDescent="0.25">
      <c r="K1554" s="276">
        <f t="shared" si="124"/>
        <v>0</v>
      </c>
      <c r="L1554" s="269">
        <f t="shared" si="125"/>
        <v>0</v>
      </c>
      <c r="M1554" s="269">
        <f t="shared" si="126"/>
        <v>0</v>
      </c>
      <c r="N1554" s="276">
        <f t="shared" si="127"/>
        <v>0</v>
      </c>
      <c r="O1554" s="270">
        <f t="shared" si="123"/>
        <v>0</v>
      </c>
    </row>
    <row r="1555" spans="11:15" x14ac:dyDescent="0.25">
      <c r="K1555" s="276">
        <f t="shared" si="124"/>
        <v>0</v>
      </c>
      <c r="L1555" s="269">
        <f t="shared" si="125"/>
        <v>0</v>
      </c>
      <c r="M1555" s="269">
        <f t="shared" si="126"/>
        <v>0</v>
      </c>
      <c r="N1555" s="276">
        <f t="shared" si="127"/>
        <v>0</v>
      </c>
      <c r="O1555" s="270">
        <f t="shared" si="123"/>
        <v>0</v>
      </c>
    </row>
    <row r="1556" spans="11:15" x14ac:dyDescent="0.25">
      <c r="K1556" s="276">
        <f t="shared" si="124"/>
        <v>0</v>
      </c>
      <c r="L1556" s="269">
        <f t="shared" si="125"/>
        <v>0</v>
      </c>
      <c r="M1556" s="269">
        <f t="shared" si="126"/>
        <v>0</v>
      </c>
      <c r="N1556" s="276">
        <f t="shared" si="127"/>
        <v>0</v>
      </c>
      <c r="O1556" s="270">
        <f t="shared" si="123"/>
        <v>0</v>
      </c>
    </row>
    <row r="1557" spans="11:15" x14ac:dyDescent="0.25">
      <c r="K1557" s="276">
        <f t="shared" si="124"/>
        <v>0</v>
      </c>
      <c r="L1557" s="269">
        <f t="shared" si="125"/>
        <v>0</v>
      </c>
      <c r="M1557" s="269">
        <f t="shared" si="126"/>
        <v>0</v>
      </c>
      <c r="N1557" s="276">
        <f t="shared" si="127"/>
        <v>0</v>
      </c>
      <c r="O1557" s="270">
        <f t="shared" si="123"/>
        <v>0</v>
      </c>
    </row>
    <row r="1558" spans="11:15" x14ac:dyDescent="0.25">
      <c r="K1558" s="276">
        <f t="shared" si="124"/>
        <v>0</v>
      </c>
      <c r="L1558" s="269">
        <f t="shared" si="125"/>
        <v>0</v>
      </c>
      <c r="M1558" s="269">
        <f t="shared" si="126"/>
        <v>0</v>
      </c>
      <c r="N1558" s="276">
        <f t="shared" si="127"/>
        <v>0</v>
      </c>
      <c r="O1558" s="270">
        <f t="shared" si="123"/>
        <v>0</v>
      </c>
    </row>
    <row r="1559" spans="11:15" x14ac:dyDescent="0.25">
      <c r="K1559" s="276">
        <f t="shared" si="124"/>
        <v>0</v>
      </c>
      <c r="L1559" s="269">
        <f t="shared" si="125"/>
        <v>0</v>
      </c>
      <c r="M1559" s="269">
        <f t="shared" si="126"/>
        <v>0</v>
      </c>
      <c r="N1559" s="276">
        <f t="shared" si="127"/>
        <v>0</v>
      </c>
      <c r="O1559" s="270">
        <f t="shared" si="123"/>
        <v>0</v>
      </c>
    </row>
    <row r="1560" spans="11:15" x14ac:dyDescent="0.25">
      <c r="K1560" s="276">
        <f t="shared" si="124"/>
        <v>0</v>
      </c>
      <c r="L1560" s="269">
        <f t="shared" si="125"/>
        <v>0</v>
      </c>
      <c r="M1560" s="269">
        <f t="shared" si="126"/>
        <v>0</v>
      </c>
      <c r="N1560" s="276">
        <f t="shared" si="127"/>
        <v>0</v>
      </c>
      <c r="O1560" s="270">
        <f t="shared" si="123"/>
        <v>0</v>
      </c>
    </row>
    <row r="1561" spans="11:15" x14ac:dyDescent="0.25">
      <c r="K1561" s="276">
        <f t="shared" si="124"/>
        <v>0</v>
      </c>
      <c r="L1561" s="269">
        <f t="shared" si="125"/>
        <v>0</v>
      </c>
      <c r="M1561" s="269">
        <f t="shared" si="126"/>
        <v>0</v>
      </c>
      <c r="N1561" s="276">
        <f t="shared" si="127"/>
        <v>0</v>
      </c>
      <c r="O1561" s="270">
        <f t="shared" si="123"/>
        <v>0</v>
      </c>
    </row>
    <row r="1562" spans="11:15" x14ac:dyDescent="0.25">
      <c r="K1562" s="276">
        <f t="shared" si="124"/>
        <v>0</v>
      </c>
      <c r="L1562" s="269">
        <f t="shared" si="125"/>
        <v>0</v>
      </c>
      <c r="M1562" s="269">
        <f t="shared" si="126"/>
        <v>0</v>
      </c>
      <c r="N1562" s="276">
        <f t="shared" si="127"/>
        <v>0</v>
      </c>
      <c r="O1562" s="270">
        <f t="shared" si="123"/>
        <v>0</v>
      </c>
    </row>
    <row r="1563" spans="11:15" x14ac:dyDescent="0.25">
      <c r="K1563" s="276">
        <f t="shared" si="124"/>
        <v>0</v>
      </c>
      <c r="L1563" s="269">
        <f t="shared" si="125"/>
        <v>0</v>
      </c>
      <c r="M1563" s="269">
        <f t="shared" si="126"/>
        <v>0</v>
      </c>
      <c r="N1563" s="276">
        <f t="shared" si="127"/>
        <v>0</v>
      </c>
      <c r="O1563" s="270">
        <f t="shared" si="123"/>
        <v>0</v>
      </c>
    </row>
    <row r="1564" spans="11:15" x14ac:dyDescent="0.25">
      <c r="K1564" s="276">
        <f t="shared" si="124"/>
        <v>0</v>
      </c>
      <c r="L1564" s="269">
        <f t="shared" si="125"/>
        <v>0</v>
      </c>
      <c r="M1564" s="269">
        <f t="shared" si="126"/>
        <v>0</v>
      </c>
      <c r="N1564" s="276">
        <f t="shared" si="127"/>
        <v>0</v>
      </c>
      <c r="O1564" s="270">
        <f t="shared" si="123"/>
        <v>0</v>
      </c>
    </row>
    <row r="1565" spans="11:15" x14ac:dyDescent="0.25">
      <c r="K1565" s="276">
        <f t="shared" si="124"/>
        <v>0</v>
      </c>
      <c r="L1565" s="269">
        <f t="shared" si="125"/>
        <v>0</v>
      </c>
      <c r="M1565" s="269">
        <f t="shared" si="126"/>
        <v>0</v>
      </c>
      <c r="N1565" s="276">
        <f t="shared" si="127"/>
        <v>0</v>
      </c>
      <c r="O1565" s="270">
        <f t="shared" si="123"/>
        <v>0</v>
      </c>
    </row>
    <row r="1566" spans="11:15" x14ac:dyDescent="0.25">
      <c r="K1566" s="276">
        <f t="shared" si="124"/>
        <v>0</v>
      </c>
      <c r="L1566" s="269">
        <f t="shared" si="125"/>
        <v>0</v>
      </c>
      <c r="M1566" s="269">
        <f t="shared" si="126"/>
        <v>0</v>
      </c>
      <c r="N1566" s="276">
        <f t="shared" si="127"/>
        <v>0</v>
      </c>
      <c r="O1566" s="270">
        <f t="shared" si="123"/>
        <v>0</v>
      </c>
    </row>
    <row r="1567" spans="11:15" x14ac:dyDescent="0.25">
      <c r="K1567" s="276">
        <f t="shared" si="124"/>
        <v>0</v>
      </c>
      <c r="L1567" s="269">
        <f t="shared" si="125"/>
        <v>0</v>
      </c>
      <c r="M1567" s="269">
        <f t="shared" si="126"/>
        <v>0</v>
      </c>
      <c r="N1567" s="276">
        <f t="shared" si="127"/>
        <v>0</v>
      </c>
      <c r="O1567" s="270">
        <f t="shared" si="123"/>
        <v>0</v>
      </c>
    </row>
    <row r="1568" spans="11:15" x14ac:dyDescent="0.25">
      <c r="K1568" s="276">
        <f t="shared" si="124"/>
        <v>0</v>
      </c>
      <c r="L1568" s="269">
        <f t="shared" si="125"/>
        <v>0</v>
      </c>
      <c r="M1568" s="269">
        <f t="shared" si="126"/>
        <v>0</v>
      </c>
      <c r="N1568" s="276">
        <f t="shared" si="127"/>
        <v>0</v>
      </c>
      <c r="O1568" s="270">
        <f t="shared" si="123"/>
        <v>0</v>
      </c>
    </row>
    <row r="1569" spans="11:15" x14ac:dyDescent="0.25">
      <c r="K1569" s="276">
        <f t="shared" si="124"/>
        <v>0</v>
      </c>
      <c r="L1569" s="269">
        <f t="shared" si="125"/>
        <v>0</v>
      </c>
      <c r="M1569" s="269">
        <f t="shared" si="126"/>
        <v>0</v>
      </c>
      <c r="N1569" s="276">
        <f t="shared" si="127"/>
        <v>0</v>
      </c>
      <c r="O1569" s="270">
        <f t="shared" si="123"/>
        <v>0</v>
      </c>
    </row>
    <row r="1570" spans="11:15" x14ac:dyDescent="0.25">
      <c r="K1570" s="276">
        <f t="shared" si="124"/>
        <v>0</v>
      </c>
      <c r="L1570" s="269">
        <f t="shared" si="125"/>
        <v>0</v>
      </c>
      <c r="M1570" s="269">
        <f t="shared" si="126"/>
        <v>0</v>
      </c>
      <c r="N1570" s="276">
        <f t="shared" si="127"/>
        <v>0</v>
      </c>
      <c r="O1570" s="270">
        <f t="shared" si="123"/>
        <v>0</v>
      </c>
    </row>
    <row r="1571" spans="11:15" x14ac:dyDescent="0.25">
      <c r="K1571" s="276">
        <f t="shared" si="124"/>
        <v>0</v>
      </c>
      <c r="L1571" s="269">
        <f t="shared" si="125"/>
        <v>0</v>
      </c>
      <c r="M1571" s="269">
        <f t="shared" si="126"/>
        <v>0</v>
      </c>
      <c r="N1571" s="276">
        <f t="shared" si="127"/>
        <v>0</v>
      </c>
      <c r="O1571" s="270">
        <f t="shared" si="123"/>
        <v>0</v>
      </c>
    </row>
    <row r="1572" spans="11:15" x14ac:dyDescent="0.25">
      <c r="K1572" s="276">
        <f t="shared" si="124"/>
        <v>0</v>
      </c>
      <c r="L1572" s="269">
        <f t="shared" si="125"/>
        <v>0</v>
      </c>
      <c r="M1572" s="269">
        <f t="shared" si="126"/>
        <v>0</v>
      </c>
      <c r="N1572" s="276">
        <f t="shared" si="127"/>
        <v>0</v>
      </c>
      <c r="O1572" s="270">
        <f t="shared" si="123"/>
        <v>0</v>
      </c>
    </row>
    <row r="1573" spans="11:15" x14ac:dyDescent="0.25">
      <c r="K1573" s="276">
        <f t="shared" si="124"/>
        <v>0</v>
      </c>
      <c r="L1573" s="269">
        <f t="shared" si="125"/>
        <v>0</v>
      </c>
      <c r="M1573" s="269">
        <f t="shared" si="126"/>
        <v>0</v>
      </c>
      <c r="N1573" s="276">
        <f t="shared" si="127"/>
        <v>0</v>
      </c>
      <c r="O1573" s="270">
        <f t="shared" si="123"/>
        <v>0</v>
      </c>
    </row>
    <row r="1574" spans="11:15" x14ac:dyDescent="0.25">
      <c r="K1574" s="276">
        <f t="shared" si="124"/>
        <v>0</v>
      </c>
      <c r="L1574" s="269">
        <f t="shared" si="125"/>
        <v>0</v>
      </c>
      <c r="M1574" s="269">
        <f t="shared" si="126"/>
        <v>0</v>
      </c>
      <c r="N1574" s="276">
        <f t="shared" si="127"/>
        <v>0</v>
      </c>
      <c r="O1574" s="270">
        <f t="shared" si="123"/>
        <v>0</v>
      </c>
    </row>
    <row r="1575" spans="11:15" x14ac:dyDescent="0.25">
      <c r="K1575" s="276">
        <f t="shared" si="124"/>
        <v>0</v>
      </c>
      <c r="L1575" s="269">
        <f t="shared" si="125"/>
        <v>0</v>
      </c>
      <c r="M1575" s="269">
        <f t="shared" si="126"/>
        <v>0</v>
      </c>
      <c r="N1575" s="276">
        <f t="shared" si="127"/>
        <v>0</v>
      </c>
      <c r="O1575" s="270">
        <f t="shared" si="123"/>
        <v>0</v>
      </c>
    </row>
    <row r="1576" spans="11:15" x14ac:dyDescent="0.25">
      <c r="K1576" s="276">
        <f t="shared" si="124"/>
        <v>0</v>
      </c>
      <c r="L1576" s="269">
        <f t="shared" si="125"/>
        <v>0</v>
      </c>
      <c r="M1576" s="269">
        <f t="shared" si="126"/>
        <v>0</v>
      </c>
      <c r="N1576" s="276">
        <f t="shared" si="127"/>
        <v>0</v>
      </c>
      <c r="O1576" s="270">
        <f t="shared" si="123"/>
        <v>0</v>
      </c>
    </row>
    <row r="1577" spans="11:15" x14ac:dyDescent="0.25">
      <c r="K1577" s="276">
        <f t="shared" si="124"/>
        <v>0</v>
      </c>
      <c r="L1577" s="269">
        <f t="shared" si="125"/>
        <v>0</v>
      </c>
      <c r="M1577" s="269">
        <f t="shared" si="126"/>
        <v>0</v>
      </c>
      <c r="N1577" s="276">
        <f t="shared" si="127"/>
        <v>0</v>
      </c>
      <c r="O1577" s="270">
        <f t="shared" si="123"/>
        <v>0</v>
      </c>
    </row>
    <row r="1578" spans="11:15" x14ac:dyDescent="0.25">
      <c r="K1578" s="276">
        <f t="shared" si="124"/>
        <v>0</v>
      </c>
      <c r="L1578" s="269">
        <f t="shared" si="125"/>
        <v>0</v>
      </c>
      <c r="M1578" s="269">
        <f t="shared" si="126"/>
        <v>0</v>
      </c>
      <c r="N1578" s="276">
        <f t="shared" si="127"/>
        <v>0</v>
      </c>
      <c r="O1578" s="270">
        <f t="shared" si="123"/>
        <v>0</v>
      </c>
    </row>
    <row r="1579" spans="11:15" x14ac:dyDescent="0.25">
      <c r="K1579" s="276">
        <f t="shared" si="124"/>
        <v>0</v>
      </c>
      <c r="L1579" s="269">
        <f t="shared" si="125"/>
        <v>0</v>
      </c>
      <c r="M1579" s="269">
        <f t="shared" si="126"/>
        <v>0</v>
      </c>
      <c r="N1579" s="276">
        <f t="shared" si="127"/>
        <v>0</v>
      </c>
      <c r="O1579" s="270">
        <f t="shared" si="123"/>
        <v>0</v>
      </c>
    </row>
    <row r="1580" spans="11:15" x14ac:dyDescent="0.25">
      <c r="K1580" s="276">
        <f t="shared" si="124"/>
        <v>0</v>
      </c>
      <c r="L1580" s="269">
        <f t="shared" si="125"/>
        <v>0</v>
      </c>
      <c r="M1580" s="269">
        <f t="shared" si="126"/>
        <v>0</v>
      </c>
      <c r="N1580" s="276">
        <f t="shared" si="127"/>
        <v>0</v>
      </c>
      <c r="O1580" s="270">
        <f t="shared" si="123"/>
        <v>0</v>
      </c>
    </row>
    <row r="1581" spans="11:15" x14ac:dyDescent="0.25">
      <c r="K1581" s="276">
        <f t="shared" si="124"/>
        <v>0</v>
      </c>
      <c r="L1581" s="269">
        <f t="shared" si="125"/>
        <v>0</v>
      </c>
      <c r="M1581" s="269">
        <f t="shared" si="126"/>
        <v>0</v>
      </c>
      <c r="N1581" s="276">
        <f t="shared" si="127"/>
        <v>0</v>
      </c>
      <c r="O1581" s="270">
        <f t="shared" si="123"/>
        <v>0</v>
      </c>
    </row>
    <row r="1582" spans="11:15" x14ac:dyDescent="0.25">
      <c r="K1582" s="276">
        <f t="shared" si="124"/>
        <v>0</v>
      </c>
      <c r="L1582" s="269">
        <f t="shared" si="125"/>
        <v>0</v>
      </c>
      <c r="M1582" s="269">
        <f t="shared" si="126"/>
        <v>0</v>
      </c>
      <c r="N1582" s="276">
        <f t="shared" si="127"/>
        <v>0</v>
      </c>
      <c r="O1582" s="270">
        <f t="shared" si="123"/>
        <v>0</v>
      </c>
    </row>
    <row r="1583" spans="11:15" x14ac:dyDescent="0.25">
      <c r="K1583" s="276">
        <f t="shared" si="124"/>
        <v>0</v>
      </c>
      <c r="L1583" s="269">
        <f t="shared" si="125"/>
        <v>0</v>
      </c>
      <c r="M1583" s="269">
        <f t="shared" si="126"/>
        <v>0</v>
      </c>
      <c r="N1583" s="276">
        <f t="shared" si="127"/>
        <v>0</v>
      </c>
      <c r="O1583" s="270">
        <f t="shared" si="123"/>
        <v>0</v>
      </c>
    </row>
    <row r="1584" spans="11:15" x14ac:dyDescent="0.25">
      <c r="K1584" s="276">
        <f t="shared" si="124"/>
        <v>0</v>
      </c>
      <c r="L1584" s="269">
        <f t="shared" si="125"/>
        <v>0</v>
      </c>
      <c r="M1584" s="269">
        <f t="shared" si="126"/>
        <v>0</v>
      </c>
      <c r="N1584" s="276">
        <f t="shared" si="127"/>
        <v>0</v>
      </c>
      <c r="O1584" s="270">
        <f t="shared" si="123"/>
        <v>0</v>
      </c>
    </row>
    <row r="1585" spans="11:15" x14ac:dyDescent="0.25">
      <c r="K1585" s="276">
        <f t="shared" si="124"/>
        <v>0</v>
      </c>
      <c r="L1585" s="269">
        <f t="shared" si="125"/>
        <v>0</v>
      </c>
      <c r="M1585" s="269">
        <f t="shared" si="126"/>
        <v>0</v>
      </c>
      <c r="N1585" s="276">
        <f t="shared" si="127"/>
        <v>0</v>
      </c>
      <c r="O1585" s="270">
        <f t="shared" si="123"/>
        <v>0</v>
      </c>
    </row>
    <row r="1586" spans="11:15" x14ac:dyDescent="0.25">
      <c r="K1586" s="276">
        <f t="shared" si="124"/>
        <v>0</v>
      </c>
      <c r="L1586" s="269">
        <f t="shared" si="125"/>
        <v>0</v>
      </c>
      <c r="M1586" s="269">
        <f t="shared" si="126"/>
        <v>0</v>
      </c>
      <c r="N1586" s="276">
        <f t="shared" si="127"/>
        <v>0</v>
      </c>
      <c r="O1586" s="270">
        <f t="shared" si="123"/>
        <v>0</v>
      </c>
    </row>
    <row r="1587" spans="11:15" x14ac:dyDescent="0.25">
      <c r="K1587" s="276">
        <f t="shared" si="124"/>
        <v>0</v>
      </c>
      <c r="L1587" s="269">
        <f t="shared" si="125"/>
        <v>0</v>
      </c>
      <c r="M1587" s="269">
        <f t="shared" si="126"/>
        <v>0</v>
      </c>
      <c r="N1587" s="276">
        <f t="shared" si="127"/>
        <v>0</v>
      </c>
      <c r="O1587" s="270">
        <f t="shared" si="123"/>
        <v>0</v>
      </c>
    </row>
    <row r="1588" spans="11:15" x14ac:dyDescent="0.25">
      <c r="K1588" s="276">
        <f t="shared" si="124"/>
        <v>0</v>
      </c>
      <c r="L1588" s="269">
        <f t="shared" si="125"/>
        <v>0</v>
      </c>
      <c r="M1588" s="269">
        <f t="shared" si="126"/>
        <v>0</v>
      </c>
      <c r="N1588" s="276">
        <f t="shared" si="127"/>
        <v>0</v>
      </c>
      <c r="O1588" s="270">
        <f t="shared" si="123"/>
        <v>0</v>
      </c>
    </row>
    <row r="1589" spans="11:15" x14ac:dyDescent="0.25">
      <c r="K1589" s="276">
        <f t="shared" si="124"/>
        <v>0</v>
      </c>
      <c r="L1589" s="269">
        <f t="shared" si="125"/>
        <v>0</v>
      </c>
      <c r="M1589" s="269">
        <f t="shared" si="126"/>
        <v>0</v>
      </c>
      <c r="N1589" s="276">
        <f t="shared" si="127"/>
        <v>0</v>
      </c>
      <c r="O1589" s="270">
        <f t="shared" si="123"/>
        <v>0</v>
      </c>
    </row>
    <row r="1590" spans="11:15" x14ac:dyDescent="0.25">
      <c r="K1590" s="276">
        <f t="shared" si="124"/>
        <v>0</v>
      </c>
      <c r="L1590" s="269">
        <f t="shared" si="125"/>
        <v>0</v>
      </c>
      <c r="M1590" s="269">
        <f t="shared" si="126"/>
        <v>0</v>
      </c>
      <c r="N1590" s="276">
        <f t="shared" si="127"/>
        <v>0</v>
      </c>
      <c r="O1590" s="270">
        <f t="shared" si="123"/>
        <v>0</v>
      </c>
    </row>
    <row r="1591" spans="11:15" x14ac:dyDescent="0.25">
      <c r="K1591" s="276">
        <f t="shared" si="124"/>
        <v>0</v>
      </c>
      <c r="L1591" s="269">
        <f t="shared" si="125"/>
        <v>0</v>
      </c>
      <c r="M1591" s="269">
        <f t="shared" si="126"/>
        <v>0</v>
      </c>
      <c r="N1591" s="276">
        <f t="shared" si="127"/>
        <v>0</v>
      </c>
      <c r="O1591" s="270">
        <f t="shared" si="123"/>
        <v>0</v>
      </c>
    </row>
    <row r="1592" spans="11:15" x14ac:dyDescent="0.25">
      <c r="K1592" s="276">
        <f t="shared" si="124"/>
        <v>0</v>
      </c>
      <c r="L1592" s="269">
        <f t="shared" si="125"/>
        <v>0</v>
      </c>
      <c r="M1592" s="269">
        <f t="shared" si="126"/>
        <v>0</v>
      </c>
      <c r="N1592" s="276">
        <f t="shared" si="127"/>
        <v>0</v>
      </c>
      <c r="O1592" s="270">
        <f t="shared" si="123"/>
        <v>0</v>
      </c>
    </row>
    <row r="1593" spans="11:15" x14ac:dyDescent="0.25">
      <c r="K1593" s="276">
        <f t="shared" si="124"/>
        <v>0</v>
      </c>
      <c r="L1593" s="269">
        <f t="shared" si="125"/>
        <v>0</v>
      </c>
      <c r="M1593" s="269">
        <f t="shared" si="126"/>
        <v>0</v>
      </c>
      <c r="N1593" s="276">
        <f t="shared" si="127"/>
        <v>0</v>
      </c>
      <c r="O1593" s="270">
        <f t="shared" si="123"/>
        <v>0</v>
      </c>
    </row>
    <row r="1594" spans="11:15" x14ac:dyDescent="0.25">
      <c r="K1594" s="276">
        <f t="shared" si="124"/>
        <v>0</v>
      </c>
      <c r="L1594" s="269">
        <f t="shared" si="125"/>
        <v>0</v>
      </c>
      <c r="M1594" s="269">
        <f t="shared" si="126"/>
        <v>0</v>
      </c>
      <c r="N1594" s="276">
        <f t="shared" si="127"/>
        <v>0</v>
      </c>
      <c r="O1594" s="270">
        <f t="shared" si="123"/>
        <v>0</v>
      </c>
    </row>
    <row r="1595" spans="11:15" x14ac:dyDescent="0.25">
      <c r="K1595" s="276">
        <f t="shared" si="124"/>
        <v>0</v>
      </c>
      <c r="L1595" s="269">
        <f t="shared" si="125"/>
        <v>0</v>
      </c>
      <c r="M1595" s="269">
        <f t="shared" si="126"/>
        <v>0</v>
      </c>
      <c r="N1595" s="276">
        <f t="shared" si="127"/>
        <v>0</v>
      </c>
      <c r="O1595" s="270">
        <f t="shared" si="123"/>
        <v>0</v>
      </c>
    </row>
    <row r="1596" spans="11:15" x14ac:dyDescent="0.25">
      <c r="K1596" s="276">
        <f t="shared" si="124"/>
        <v>0</v>
      </c>
      <c r="L1596" s="269">
        <f t="shared" si="125"/>
        <v>0</v>
      </c>
      <c r="M1596" s="269">
        <f t="shared" si="126"/>
        <v>0</v>
      </c>
      <c r="N1596" s="276">
        <f t="shared" si="127"/>
        <v>0</v>
      </c>
      <c r="O1596" s="270">
        <f t="shared" si="123"/>
        <v>0</v>
      </c>
    </row>
    <row r="1597" spans="11:15" x14ac:dyDescent="0.25">
      <c r="K1597" s="276">
        <f t="shared" si="124"/>
        <v>0</v>
      </c>
      <c r="L1597" s="269">
        <f t="shared" si="125"/>
        <v>0</v>
      </c>
      <c r="M1597" s="269">
        <f t="shared" si="126"/>
        <v>0</v>
      </c>
      <c r="N1597" s="276">
        <f t="shared" si="127"/>
        <v>0</v>
      </c>
      <c r="O1597" s="270">
        <f t="shared" si="123"/>
        <v>0</v>
      </c>
    </row>
    <row r="1598" spans="11:15" x14ac:dyDescent="0.25">
      <c r="K1598" s="276">
        <f t="shared" si="124"/>
        <v>0</v>
      </c>
      <c r="L1598" s="269">
        <f t="shared" si="125"/>
        <v>0</v>
      </c>
      <c r="M1598" s="269">
        <f t="shared" si="126"/>
        <v>0</v>
      </c>
      <c r="N1598" s="276">
        <f t="shared" si="127"/>
        <v>0</v>
      </c>
      <c r="O1598" s="270">
        <f t="shared" si="123"/>
        <v>0</v>
      </c>
    </row>
    <row r="1599" spans="11:15" x14ac:dyDescent="0.25">
      <c r="K1599" s="276">
        <f t="shared" si="124"/>
        <v>0</v>
      </c>
      <c r="L1599" s="269">
        <f t="shared" si="125"/>
        <v>0</v>
      </c>
      <c r="M1599" s="269">
        <f t="shared" si="126"/>
        <v>0</v>
      </c>
      <c r="N1599" s="276">
        <f t="shared" si="127"/>
        <v>0</v>
      </c>
      <c r="O1599" s="270">
        <f t="shared" si="123"/>
        <v>0</v>
      </c>
    </row>
    <row r="1600" spans="11:15" x14ac:dyDescent="0.25">
      <c r="K1600" s="276">
        <f t="shared" si="124"/>
        <v>0</v>
      </c>
      <c r="L1600" s="269">
        <f t="shared" si="125"/>
        <v>0</v>
      </c>
      <c r="M1600" s="269">
        <f t="shared" si="126"/>
        <v>0</v>
      </c>
      <c r="N1600" s="276">
        <f t="shared" si="127"/>
        <v>0</v>
      </c>
      <c r="O1600" s="270">
        <f t="shared" si="123"/>
        <v>0</v>
      </c>
    </row>
    <row r="1601" spans="11:15" x14ac:dyDescent="0.25">
      <c r="K1601" s="276">
        <f t="shared" si="124"/>
        <v>0</v>
      </c>
      <c r="L1601" s="269">
        <f t="shared" si="125"/>
        <v>0</v>
      </c>
      <c r="M1601" s="269">
        <f t="shared" si="126"/>
        <v>0</v>
      </c>
      <c r="N1601" s="276">
        <f t="shared" si="127"/>
        <v>0</v>
      </c>
      <c r="O1601" s="270">
        <f t="shared" si="123"/>
        <v>0</v>
      </c>
    </row>
    <row r="1602" spans="11:15" x14ac:dyDescent="0.25">
      <c r="K1602" s="276">
        <f t="shared" si="124"/>
        <v>0</v>
      </c>
      <c r="L1602" s="269">
        <f t="shared" si="125"/>
        <v>0</v>
      </c>
      <c r="M1602" s="269">
        <f t="shared" si="126"/>
        <v>0</v>
      </c>
      <c r="N1602" s="276">
        <f t="shared" si="127"/>
        <v>0</v>
      </c>
      <c r="O1602" s="270">
        <f t="shared" si="123"/>
        <v>0</v>
      </c>
    </row>
    <row r="1603" spans="11:15" x14ac:dyDescent="0.25">
      <c r="K1603" s="276">
        <f t="shared" si="124"/>
        <v>0</v>
      </c>
      <c r="L1603" s="269">
        <f t="shared" si="125"/>
        <v>0</v>
      </c>
      <c r="M1603" s="269">
        <f t="shared" si="126"/>
        <v>0</v>
      </c>
      <c r="N1603" s="276">
        <f t="shared" si="127"/>
        <v>0</v>
      </c>
      <c r="O1603" s="270">
        <f t="shared" si="123"/>
        <v>0</v>
      </c>
    </row>
    <row r="1604" spans="11:15" x14ac:dyDescent="0.25">
      <c r="K1604" s="276">
        <f t="shared" si="124"/>
        <v>0</v>
      </c>
      <c r="L1604" s="269">
        <f t="shared" si="125"/>
        <v>0</v>
      </c>
      <c r="M1604" s="269">
        <f t="shared" si="126"/>
        <v>0</v>
      </c>
      <c r="N1604" s="276">
        <f t="shared" si="127"/>
        <v>0</v>
      </c>
      <c r="O1604" s="270">
        <f t="shared" si="123"/>
        <v>0</v>
      </c>
    </row>
    <row r="1605" spans="11:15" x14ac:dyDescent="0.25">
      <c r="K1605" s="276">
        <f t="shared" si="124"/>
        <v>0</v>
      </c>
      <c r="L1605" s="269">
        <f t="shared" si="125"/>
        <v>0</v>
      </c>
      <c r="M1605" s="269">
        <f t="shared" si="126"/>
        <v>0</v>
      </c>
      <c r="N1605" s="276">
        <f t="shared" si="127"/>
        <v>0</v>
      </c>
      <c r="O1605" s="270">
        <f t="shared" si="123"/>
        <v>0</v>
      </c>
    </row>
    <row r="1606" spans="11:15" x14ac:dyDescent="0.25">
      <c r="K1606" s="276">
        <f t="shared" si="124"/>
        <v>0</v>
      </c>
      <c r="L1606" s="269">
        <f t="shared" si="125"/>
        <v>0</v>
      </c>
      <c r="M1606" s="269">
        <f t="shared" si="126"/>
        <v>0</v>
      </c>
      <c r="N1606" s="276">
        <f t="shared" si="127"/>
        <v>0</v>
      </c>
      <c r="O1606" s="270">
        <f t="shared" si="123"/>
        <v>0</v>
      </c>
    </row>
    <row r="1607" spans="11:15" x14ac:dyDescent="0.25">
      <c r="K1607" s="276">
        <f t="shared" si="124"/>
        <v>0</v>
      </c>
      <c r="L1607" s="269">
        <f t="shared" si="125"/>
        <v>0</v>
      </c>
      <c r="M1607" s="269">
        <f t="shared" si="126"/>
        <v>0</v>
      </c>
      <c r="N1607" s="276">
        <f t="shared" si="127"/>
        <v>0</v>
      </c>
      <c r="O1607" s="270">
        <f t="shared" si="123"/>
        <v>0</v>
      </c>
    </row>
    <row r="1608" spans="11:15" x14ac:dyDescent="0.25">
      <c r="K1608" s="276">
        <f t="shared" si="124"/>
        <v>0</v>
      </c>
      <c r="L1608" s="269">
        <f t="shared" si="125"/>
        <v>0</v>
      </c>
      <c r="M1608" s="269">
        <f t="shared" si="126"/>
        <v>0</v>
      </c>
      <c r="N1608" s="276">
        <f t="shared" si="127"/>
        <v>0</v>
      </c>
      <c r="O1608" s="270">
        <f t="shared" si="123"/>
        <v>0</v>
      </c>
    </row>
    <row r="1609" spans="11:15" x14ac:dyDescent="0.25">
      <c r="K1609" s="276">
        <f t="shared" si="124"/>
        <v>0</v>
      </c>
      <c r="L1609" s="269">
        <f t="shared" si="125"/>
        <v>0</v>
      </c>
      <c r="M1609" s="269">
        <f t="shared" si="126"/>
        <v>0</v>
      </c>
      <c r="N1609" s="276">
        <f t="shared" si="127"/>
        <v>0</v>
      </c>
      <c r="O1609" s="270">
        <f t="shared" si="123"/>
        <v>0</v>
      </c>
    </row>
    <row r="1610" spans="11:15" x14ac:dyDescent="0.25">
      <c r="K1610" s="276">
        <f t="shared" si="124"/>
        <v>0</v>
      </c>
      <c r="L1610" s="269">
        <f t="shared" si="125"/>
        <v>0</v>
      </c>
      <c r="M1610" s="269">
        <f t="shared" si="126"/>
        <v>0</v>
      </c>
      <c r="N1610" s="276">
        <f t="shared" si="127"/>
        <v>0</v>
      </c>
      <c r="O1610" s="270">
        <f t="shared" si="123"/>
        <v>0</v>
      </c>
    </row>
    <row r="1611" spans="11:15" x14ac:dyDescent="0.25">
      <c r="K1611" s="276">
        <f t="shared" si="124"/>
        <v>0</v>
      </c>
      <c r="L1611" s="269">
        <f t="shared" si="125"/>
        <v>0</v>
      </c>
      <c r="M1611" s="269">
        <f t="shared" si="126"/>
        <v>0</v>
      </c>
      <c r="N1611" s="276">
        <f t="shared" si="127"/>
        <v>0</v>
      </c>
      <c r="O1611" s="270">
        <f t="shared" si="123"/>
        <v>0</v>
      </c>
    </row>
    <row r="1612" spans="11:15" x14ac:dyDescent="0.25">
      <c r="K1612" s="276">
        <f t="shared" si="124"/>
        <v>0</v>
      </c>
      <c r="L1612" s="269">
        <f t="shared" si="125"/>
        <v>0</v>
      </c>
      <c r="M1612" s="269">
        <f t="shared" si="126"/>
        <v>0</v>
      </c>
      <c r="N1612" s="276">
        <f t="shared" si="127"/>
        <v>0</v>
      </c>
      <c r="O1612" s="270">
        <f t="shared" si="123"/>
        <v>0</v>
      </c>
    </row>
    <row r="1613" spans="11:15" x14ac:dyDescent="0.25">
      <c r="K1613" s="276">
        <f t="shared" si="124"/>
        <v>0</v>
      </c>
      <c r="L1613" s="269">
        <f t="shared" si="125"/>
        <v>0</v>
      </c>
      <c r="M1613" s="269">
        <f t="shared" si="126"/>
        <v>0</v>
      </c>
      <c r="N1613" s="276">
        <f t="shared" si="127"/>
        <v>0</v>
      </c>
      <c r="O1613" s="270">
        <f t="shared" si="123"/>
        <v>0</v>
      </c>
    </row>
    <row r="1614" spans="11:15" x14ac:dyDescent="0.25">
      <c r="K1614" s="276">
        <f t="shared" si="124"/>
        <v>0</v>
      </c>
      <c r="L1614" s="269">
        <f t="shared" si="125"/>
        <v>0</v>
      </c>
      <c r="M1614" s="269">
        <f t="shared" si="126"/>
        <v>0</v>
      </c>
      <c r="N1614" s="276">
        <f t="shared" si="127"/>
        <v>0</v>
      </c>
      <c r="O1614" s="270">
        <f t="shared" ref="O1614:O1677" si="128">SUM(F1614:I1614)</f>
        <v>0</v>
      </c>
    </row>
    <row r="1615" spans="11:15" x14ac:dyDescent="0.25">
      <c r="K1615" s="276">
        <f t="shared" si="124"/>
        <v>0</v>
      </c>
      <c r="L1615" s="269">
        <f t="shared" si="125"/>
        <v>0</v>
      </c>
      <c r="M1615" s="269">
        <f t="shared" si="126"/>
        <v>0</v>
      </c>
      <c r="N1615" s="276">
        <f t="shared" si="127"/>
        <v>0</v>
      </c>
      <c r="O1615" s="270">
        <f t="shared" si="128"/>
        <v>0</v>
      </c>
    </row>
    <row r="1616" spans="11:15" x14ac:dyDescent="0.25">
      <c r="K1616" s="276">
        <f t="shared" ref="K1616:K1679" si="129">J1616-C1616</f>
        <v>0</v>
      </c>
      <c r="L1616" s="269">
        <f t="shared" ref="L1616:L1679" si="130">A1616</f>
        <v>0</v>
      </c>
      <c r="M1616" s="269">
        <f t="shared" ref="M1616:M1679" si="131">B1616</f>
        <v>0</v>
      </c>
      <c r="N1616" s="276">
        <f t="shared" ref="N1616:N1679" si="132">J1616</f>
        <v>0</v>
      </c>
      <c r="O1616" s="270">
        <f t="shared" si="128"/>
        <v>0</v>
      </c>
    </row>
    <row r="1617" spans="11:15" x14ac:dyDescent="0.25">
      <c r="K1617" s="276">
        <f t="shared" si="129"/>
        <v>0</v>
      </c>
      <c r="L1617" s="269">
        <f t="shared" si="130"/>
        <v>0</v>
      </c>
      <c r="M1617" s="269">
        <f t="shared" si="131"/>
        <v>0</v>
      </c>
      <c r="N1617" s="276">
        <f t="shared" si="132"/>
        <v>0</v>
      </c>
      <c r="O1617" s="270">
        <f t="shared" si="128"/>
        <v>0</v>
      </c>
    </row>
    <row r="1618" spans="11:15" x14ac:dyDescent="0.25">
      <c r="K1618" s="276">
        <f t="shared" si="129"/>
        <v>0</v>
      </c>
      <c r="L1618" s="269">
        <f t="shared" si="130"/>
        <v>0</v>
      </c>
      <c r="M1618" s="269">
        <f t="shared" si="131"/>
        <v>0</v>
      </c>
      <c r="N1618" s="276">
        <f t="shared" si="132"/>
        <v>0</v>
      </c>
      <c r="O1618" s="270">
        <f t="shared" si="128"/>
        <v>0</v>
      </c>
    </row>
    <row r="1619" spans="11:15" x14ac:dyDescent="0.25">
      <c r="K1619" s="276">
        <f t="shared" si="129"/>
        <v>0</v>
      </c>
      <c r="L1619" s="269">
        <f t="shared" si="130"/>
        <v>0</v>
      </c>
      <c r="M1619" s="269">
        <f t="shared" si="131"/>
        <v>0</v>
      </c>
      <c r="N1619" s="276">
        <f t="shared" si="132"/>
        <v>0</v>
      </c>
      <c r="O1619" s="270">
        <f t="shared" si="128"/>
        <v>0</v>
      </c>
    </row>
    <row r="1620" spans="11:15" x14ac:dyDescent="0.25">
      <c r="K1620" s="276">
        <f t="shared" si="129"/>
        <v>0</v>
      </c>
      <c r="L1620" s="269">
        <f t="shared" si="130"/>
        <v>0</v>
      </c>
      <c r="M1620" s="269">
        <f t="shared" si="131"/>
        <v>0</v>
      </c>
      <c r="N1620" s="276">
        <f t="shared" si="132"/>
        <v>0</v>
      </c>
      <c r="O1620" s="270">
        <f t="shared" si="128"/>
        <v>0</v>
      </c>
    </row>
    <row r="1621" spans="11:15" x14ac:dyDescent="0.25">
      <c r="K1621" s="276">
        <f t="shared" si="129"/>
        <v>0</v>
      </c>
      <c r="L1621" s="269">
        <f t="shared" si="130"/>
        <v>0</v>
      </c>
      <c r="M1621" s="269">
        <f t="shared" si="131"/>
        <v>0</v>
      </c>
      <c r="N1621" s="276">
        <f t="shared" si="132"/>
        <v>0</v>
      </c>
      <c r="O1621" s="270">
        <f t="shared" si="128"/>
        <v>0</v>
      </c>
    </row>
    <row r="1622" spans="11:15" x14ac:dyDescent="0.25">
      <c r="K1622" s="276">
        <f t="shared" si="129"/>
        <v>0</v>
      </c>
      <c r="L1622" s="269">
        <f t="shared" si="130"/>
        <v>0</v>
      </c>
      <c r="M1622" s="269">
        <f t="shared" si="131"/>
        <v>0</v>
      </c>
      <c r="N1622" s="276">
        <f t="shared" si="132"/>
        <v>0</v>
      </c>
      <c r="O1622" s="270">
        <f t="shared" si="128"/>
        <v>0</v>
      </c>
    </row>
    <row r="1623" spans="11:15" x14ac:dyDescent="0.25">
      <c r="K1623" s="276">
        <f t="shared" si="129"/>
        <v>0</v>
      </c>
      <c r="L1623" s="269">
        <f t="shared" si="130"/>
        <v>0</v>
      </c>
      <c r="M1623" s="269">
        <f t="shared" si="131"/>
        <v>0</v>
      </c>
      <c r="N1623" s="276">
        <f t="shared" si="132"/>
        <v>0</v>
      </c>
      <c r="O1623" s="270">
        <f t="shared" si="128"/>
        <v>0</v>
      </c>
    </row>
    <row r="1624" spans="11:15" x14ac:dyDescent="0.25">
      <c r="K1624" s="276">
        <f t="shared" si="129"/>
        <v>0</v>
      </c>
      <c r="L1624" s="269">
        <f t="shared" si="130"/>
        <v>0</v>
      </c>
      <c r="M1624" s="269">
        <f t="shared" si="131"/>
        <v>0</v>
      </c>
      <c r="N1624" s="276">
        <f t="shared" si="132"/>
        <v>0</v>
      </c>
      <c r="O1624" s="270">
        <f t="shared" si="128"/>
        <v>0</v>
      </c>
    </row>
    <row r="1625" spans="11:15" x14ac:dyDescent="0.25">
      <c r="K1625" s="276">
        <f t="shared" si="129"/>
        <v>0</v>
      </c>
      <c r="L1625" s="269">
        <f t="shared" si="130"/>
        <v>0</v>
      </c>
      <c r="M1625" s="269">
        <f t="shared" si="131"/>
        <v>0</v>
      </c>
      <c r="N1625" s="276">
        <f t="shared" si="132"/>
        <v>0</v>
      </c>
      <c r="O1625" s="270">
        <f t="shared" si="128"/>
        <v>0</v>
      </c>
    </row>
    <row r="1626" spans="11:15" x14ac:dyDescent="0.25">
      <c r="K1626" s="276">
        <f t="shared" si="129"/>
        <v>0</v>
      </c>
      <c r="L1626" s="269">
        <f t="shared" si="130"/>
        <v>0</v>
      </c>
      <c r="M1626" s="269">
        <f t="shared" si="131"/>
        <v>0</v>
      </c>
      <c r="N1626" s="276">
        <f t="shared" si="132"/>
        <v>0</v>
      </c>
      <c r="O1626" s="270">
        <f t="shared" si="128"/>
        <v>0</v>
      </c>
    </row>
    <row r="1627" spans="11:15" x14ac:dyDescent="0.25">
      <c r="K1627" s="276">
        <f t="shared" si="129"/>
        <v>0</v>
      </c>
      <c r="L1627" s="269">
        <f t="shared" si="130"/>
        <v>0</v>
      </c>
      <c r="M1627" s="269">
        <f t="shared" si="131"/>
        <v>0</v>
      </c>
      <c r="N1627" s="276">
        <f t="shared" si="132"/>
        <v>0</v>
      </c>
      <c r="O1627" s="270">
        <f t="shared" si="128"/>
        <v>0</v>
      </c>
    </row>
    <row r="1628" spans="11:15" x14ac:dyDescent="0.25">
      <c r="K1628" s="276">
        <f t="shared" si="129"/>
        <v>0</v>
      </c>
      <c r="L1628" s="269">
        <f t="shared" si="130"/>
        <v>0</v>
      </c>
      <c r="M1628" s="269">
        <f t="shared" si="131"/>
        <v>0</v>
      </c>
      <c r="N1628" s="276">
        <f t="shared" si="132"/>
        <v>0</v>
      </c>
      <c r="O1628" s="270">
        <f t="shared" si="128"/>
        <v>0</v>
      </c>
    </row>
    <row r="1629" spans="11:15" x14ac:dyDescent="0.25">
      <c r="K1629" s="276">
        <f t="shared" si="129"/>
        <v>0</v>
      </c>
      <c r="L1629" s="269">
        <f t="shared" si="130"/>
        <v>0</v>
      </c>
      <c r="M1629" s="269">
        <f t="shared" si="131"/>
        <v>0</v>
      </c>
      <c r="N1629" s="276">
        <f t="shared" si="132"/>
        <v>0</v>
      </c>
      <c r="O1629" s="270">
        <f t="shared" si="128"/>
        <v>0</v>
      </c>
    </row>
    <row r="1630" spans="11:15" x14ac:dyDescent="0.25">
      <c r="K1630" s="276">
        <f t="shared" si="129"/>
        <v>0</v>
      </c>
      <c r="L1630" s="269">
        <f t="shared" si="130"/>
        <v>0</v>
      </c>
      <c r="M1630" s="269">
        <f t="shared" si="131"/>
        <v>0</v>
      </c>
      <c r="N1630" s="276">
        <f t="shared" si="132"/>
        <v>0</v>
      </c>
      <c r="O1630" s="270">
        <f t="shared" si="128"/>
        <v>0</v>
      </c>
    </row>
    <row r="1631" spans="11:15" x14ac:dyDescent="0.25">
      <c r="K1631" s="276">
        <f t="shared" si="129"/>
        <v>0</v>
      </c>
      <c r="L1631" s="269">
        <f t="shared" si="130"/>
        <v>0</v>
      </c>
      <c r="M1631" s="269">
        <f t="shared" si="131"/>
        <v>0</v>
      </c>
      <c r="N1631" s="276">
        <f t="shared" si="132"/>
        <v>0</v>
      </c>
      <c r="O1631" s="270">
        <f t="shared" si="128"/>
        <v>0</v>
      </c>
    </row>
    <row r="1632" spans="11:15" x14ac:dyDescent="0.25">
      <c r="K1632" s="276">
        <f t="shared" si="129"/>
        <v>0</v>
      </c>
      <c r="L1632" s="269">
        <f t="shared" si="130"/>
        <v>0</v>
      </c>
      <c r="M1632" s="269">
        <f t="shared" si="131"/>
        <v>0</v>
      </c>
      <c r="N1632" s="276">
        <f t="shared" si="132"/>
        <v>0</v>
      </c>
      <c r="O1632" s="270">
        <f t="shared" si="128"/>
        <v>0</v>
      </c>
    </row>
    <row r="1633" spans="11:15" x14ac:dyDescent="0.25">
      <c r="K1633" s="276">
        <f t="shared" si="129"/>
        <v>0</v>
      </c>
      <c r="L1633" s="269">
        <f t="shared" si="130"/>
        <v>0</v>
      </c>
      <c r="M1633" s="269">
        <f t="shared" si="131"/>
        <v>0</v>
      </c>
      <c r="N1633" s="276">
        <f t="shared" si="132"/>
        <v>0</v>
      </c>
      <c r="O1633" s="270">
        <f t="shared" si="128"/>
        <v>0</v>
      </c>
    </row>
    <row r="1634" spans="11:15" x14ac:dyDescent="0.25">
      <c r="K1634" s="276">
        <f t="shared" si="129"/>
        <v>0</v>
      </c>
      <c r="L1634" s="269">
        <f t="shared" si="130"/>
        <v>0</v>
      </c>
      <c r="M1634" s="269">
        <f t="shared" si="131"/>
        <v>0</v>
      </c>
      <c r="N1634" s="276">
        <f t="shared" si="132"/>
        <v>0</v>
      </c>
      <c r="O1634" s="270">
        <f t="shared" si="128"/>
        <v>0</v>
      </c>
    </row>
    <row r="1635" spans="11:15" x14ac:dyDescent="0.25">
      <c r="K1635" s="276">
        <f t="shared" si="129"/>
        <v>0</v>
      </c>
      <c r="L1635" s="269">
        <f t="shared" si="130"/>
        <v>0</v>
      </c>
      <c r="M1635" s="269">
        <f t="shared" si="131"/>
        <v>0</v>
      </c>
      <c r="N1635" s="276">
        <f t="shared" si="132"/>
        <v>0</v>
      </c>
      <c r="O1635" s="270">
        <f t="shared" si="128"/>
        <v>0</v>
      </c>
    </row>
    <row r="1636" spans="11:15" x14ac:dyDescent="0.25">
      <c r="K1636" s="276">
        <f t="shared" si="129"/>
        <v>0</v>
      </c>
      <c r="L1636" s="269">
        <f t="shared" si="130"/>
        <v>0</v>
      </c>
      <c r="M1636" s="269">
        <f t="shared" si="131"/>
        <v>0</v>
      </c>
      <c r="N1636" s="276">
        <f t="shared" si="132"/>
        <v>0</v>
      </c>
      <c r="O1636" s="270">
        <f t="shared" si="128"/>
        <v>0</v>
      </c>
    </row>
    <row r="1637" spans="11:15" x14ac:dyDescent="0.25">
      <c r="K1637" s="276">
        <f t="shared" si="129"/>
        <v>0</v>
      </c>
      <c r="L1637" s="269">
        <f t="shared" si="130"/>
        <v>0</v>
      </c>
      <c r="M1637" s="269">
        <f t="shared" si="131"/>
        <v>0</v>
      </c>
      <c r="N1637" s="276">
        <f t="shared" si="132"/>
        <v>0</v>
      </c>
      <c r="O1637" s="270">
        <f t="shared" si="128"/>
        <v>0</v>
      </c>
    </row>
    <row r="1638" spans="11:15" x14ac:dyDescent="0.25">
      <c r="K1638" s="276">
        <f t="shared" si="129"/>
        <v>0</v>
      </c>
      <c r="L1638" s="269">
        <f t="shared" si="130"/>
        <v>0</v>
      </c>
      <c r="M1638" s="269">
        <f t="shared" si="131"/>
        <v>0</v>
      </c>
      <c r="N1638" s="276">
        <f t="shared" si="132"/>
        <v>0</v>
      </c>
      <c r="O1638" s="270">
        <f t="shared" si="128"/>
        <v>0</v>
      </c>
    </row>
    <row r="1639" spans="11:15" x14ac:dyDescent="0.25">
      <c r="K1639" s="276">
        <f t="shared" si="129"/>
        <v>0</v>
      </c>
      <c r="L1639" s="269">
        <f t="shared" si="130"/>
        <v>0</v>
      </c>
      <c r="M1639" s="269">
        <f t="shared" si="131"/>
        <v>0</v>
      </c>
      <c r="N1639" s="276">
        <f t="shared" si="132"/>
        <v>0</v>
      </c>
      <c r="O1639" s="270">
        <f t="shared" si="128"/>
        <v>0</v>
      </c>
    </row>
    <row r="1640" spans="11:15" x14ac:dyDescent="0.25">
      <c r="K1640" s="276">
        <f t="shared" si="129"/>
        <v>0</v>
      </c>
      <c r="L1640" s="269">
        <f t="shared" si="130"/>
        <v>0</v>
      </c>
      <c r="M1640" s="269">
        <f t="shared" si="131"/>
        <v>0</v>
      </c>
      <c r="N1640" s="276">
        <f t="shared" si="132"/>
        <v>0</v>
      </c>
      <c r="O1640" s="270">
        <f t="shared" si="128"/>
        <v>0</v>
      </c>
    </row>
    <row r="1641" spans="11:15" x14ac:dyDescent="0.25">
      <c r="K1641" s="276">
        <f t="shared" si="129"/>
        <v>0</v>
      </c>
      <c r="L1641" s="269">
        <f t="shared" si="130"/>
        <v>0</v>
      </c>
      <c r="M1641" s="269">
        <f t="shared" si="131"/>
        <v>0</v>
      </c>
      <c r="N1641" s="276">
        <f t="shared" si="132"/>
        <v>0</v>
      </c>
      <c r="O1641" s="270">
        <f t="shared" si="128"/>
        <v>0</v>
      </c>
    </row>
    <row r="1642" spans="11:15" x14ac:dyDescent="0.25">
      <c r="K1642" s="276">
        <f t="shared" si="129"/>
        <v>0</v>
      </c>
      <c r="L1642" s="269">
        <f t="shared" si="130"/>
        <v>0</v>
      </c>
      <c r="M1642" s="269">
        <f t="shared" si="131"/>
        <v>0</v>
      </c>
      <c r="N1642" s="276">
        <f t="shared" si="132"/>
        <v>0</v>
      </c>
      <c r="O1642" s="270">
        <f t="shared" si="128"/>
        <v>0</v>
      </c>
    </row>
    <row r="1643" spans="11:15" x14ac:dyDescent="0.25">
      <c r="K1643" s="276">
        <f t="shared" si="129"/>
        <v>0</v>
      </c>
      <c r="L1643" s="269">
        <f t="shared" si="130"/>
        <v>0</v>
      </c>
      <c r="M1643" s="269">
        <f t="shared" si="131"/>
        <v>0</v>
      </c>
      <c r="N1643" s="276">
        <f t="shared" si="132"/>
        <v>0</v>
      </c>
      <c r="O1643" s="270">
        <f t="shared" si="128"/>
        <v>0</v>
      </c>
    </row>
    <row r="1644" spans="11:15" x14ac:dyDescent="0.25">
      <c r="K1644" s="276">
        <f t="shared" si="129"/>
        <v>0</v>
      </c>
      <c r="L1644" s="269">
        <f t="shared" si="130"/>
        <v>0</v>
      </c>
      <c r="M1644" s="269">
        <f t="shared" si="131"/>
        <v>0</v>
      </c>
      <c r="N1644" s="276">
        <f t="shared" si="132"/>
        <v>0</v>
      </c>
      <c r="O1644" s="270">
        <f t="shared" si="128"/>
        <v>0</v>
      </c>
    </row>
    <row r="1645" spans="11:15" x14ac:dyDescent="0.25">
      <c r="K1645" s="276">
        <f t="shared" si="129"/>
        <v>0</v>
      </c>
      <c r="L1645" s="269">
        <f t="shared" si="130"/>
        <v>0</v>
      </c>
      <c r="M1645" s="269">
        <f t="shared" si="131"/>
        <v>0</v>
      </c>
      <c r="N1645" s="276">
        <f t="shared" si="132"/>
        <v>0</v>
      </c>
      <c r="O1645" s="270">
        <f t="shared" si="128"/>
        <v>0</v>
      </c>
    </row>
    <row r="1646" spans="11:15" x14ac:dyDescent="0.25">
      <c r="K1646" s="276">
        <f t="shared" si="129"/>
        <v>0</v>
      </c>
      <c r="L1646" s="269">
        <f t="shared" si="130"/>
        <v>0</v>
      </c>
      <c r="M1646" s="269">
        <f t="shared" si="131"/>
        <v>0</v>
      </c>
      <c r="N1646" s="276">
        <f t="shared" si="132"/>
        <v>0</v>
      </c>
      <c r="O1646" s="270">
        <f t="shared" si="128"/>
        <v>0</v>
      </c>
    </row>
    <row r="1647" spans="11:15" x14ac:dyDescent="0.25">
      <c r="K1647" s="276">
        <f t="shared" si="129"/>
        <v>0</v>
      </c>
      <c r="L1647" s="269">
        <f t="shared" si="130"/>
        <v>0</v>
      </c>
      <c r="M1647" s="269">
        <f t="shared" si="131"/>
        <v>0</v>
      </c>
      <c r="N1647" s="276">
        <f t="shared" si="132"/>
        <v>0</v>
      </c>
      <c r="O1647" s="270">
        <f t="shared" si="128"/>
        <v>0</v>
      </c>
    </row>
    <row r="1648" spans="11:15" x14ac:dyDescent="0.25">
      <c r="K1648" s="276">
        <f t="shared" si="129"/>
        <v>0</v>
      </c>
      <c r="L1648" s="269">
        <f t="shared" si="130"/>
        <v>0</v>
      </c>
      <c r="M1648" s="269">
        <f t="shared" si="131"/>
        <v>0</v>
      </c>
      <c r="N1648" s="276">
        <f t="shared" si="132"/>
        <v>0</v>
      </c>
      <c r="O1648" s="270">
        <f t="shared" si="128"/>
        <v>0</v>
      </c>
    </row>
    <row r="1649" spans="11:15" x14ac:dyDescent="0.25">
      <c r="K1649" s="276">
        <f t="shared" si="129"/>
        <v>0</v>
      </c>
      <c r="L1649" s="269">
        <f t="shared" si="130"/>
        <v>0</v>
      </c>
      <c r="M1649" s="269">
        <f t="shared" si="131"/>
        <v>0</v>
      </c>
      <c r="N1649" s="276">
        <f t="shared" si="132"/>
        <v>0</v>
      </c>
      <c r="O1649" s="270">
        <f t="shared" si="128"/>
        <v>0</v>
      </c>
    </row>
    <row r="1650" spans="11:15" x14ac:dyDescent="0.25">
      <c r="K1650" s="276">
        <f t="shared" si="129"/>
        <v>0</v>
      </c>
      <c r="L1650" s="269">
        <f t="shared" si="130"/>
        <v>0</v>
      </c>
      <c r="M1650" s="269">
        <f t="shared" si="131"/>
        <v>0</v>
      </c>
      <c r="N1650" s="276">
        <f t="shared" si="132"/>
        <v>0</v>
      </c>
      <c r="O1650" s="270">
        <f t="shared" si="128"/>
        <v>0</v>
      </c>
    </row>
    <row r="1651" spans="11:15" x14ac:dyDescent="0.25">
      <c r="K1651" s="276">
        <f t="shared" si="129"/>
        <v>0</v>
      </c>
      <c r="L1651" s="269">
        <f t="shared" si="130"/>
        <v>0</v>
      </c>
      <c r="M1651" s="269">
        <f t="shared" si="131"/>
        <v>0</v>
      </c>
      <c r="N1651" s="276">
        <f t="shared" si="132"/>
        <v>0</v>
      </c>
      <c r="O1651" s="270">
        <f t="shared" si="128"/>
        <v>0</v>
      </c>
    </row>
    <row r="1652" spans="11:15" x14ac:dyDescent="0.25">
      <c r="K1652" s="276">
        <f t="shared" si="129"/>
        <v>0</v>
      </c>
      <c r="L1652" s="269">
        <f t="shared" si="130"/>
        <v>0</v>
      </c>
      <c r="M1652" s="269">
        <f t="shared" si="131"/>
        <v>0</v>
      </c>
      <c r="N1652" s="276">
        <f t="shared" si="132"/>
        <v>0</v>
      </c>
      <c r="O1652" s="270">
        <f t="shared" si="128"/>
        <v>0</v>
      </c>
    </row>
    <row r="1653" spans="11:15" x14ac:dyDescent="0.25">
      <c r="K1653" s="276">
        <f t="shared" si="129"/>
        <v>0</v>
      </c>
      <c r="L1653" s="269">
        <f t="shared" si="130"/>
        <v>0</v>
      </c>
      <c r="M1653" s="269">
        <f t="shared" si="131"/>
        <v>0</v>
      </c>
      <c r="N1653" s="276">
        <f t="shared" si="132"/>
        <v>0</v>
      </c>
      <c r="O1653" s="270">
        <f t="shared" si="128"/>
        <v>0</v>
      </c>
    </row>
    <row r="1654" spans="11:15" x14ac:dyDescent="0.25">
      <c r="K1654" s="276">
        <f t="shared" si="129"/>
        <v>0</v>
      </c>
      <c r="L1654" s="269">
        <f t="shared" si="130"/>
        <v>0</v>
      </c>
      <c r="M1654" s="269">
        <f t="shared" si="131"/>
        <v>0</v>
      </c>
      <c r="N1654" s="276">
        <f t="shared" si="132"/>
        <v>0</v>
      </c>
      <c r="O1654" s="270">
        <f t="shared" si="128"/>
        <v>0</v>
      </c>
    </row>
    <row r="1655" spans="11:15" x14ac:dyDescent="0.25">
      <c r="K1655" s="276">
        <f t="shared" si="129"/>
        <v>0</v>
      </c>
      <c r="L1655" s="269">
        <f t="shared" si="130"/>
        <v>0</v>
      </c>
      <c r="M1655" s="269">
        <f t="shared" si="131"/>
        <v>0</v>
      </c>
      <c r="N1655" s="276">
        <f t="shared" si="132"/>
        <v>0</v>
      </c>
      <c r="O1655" s="270">
        <f t="shared" si="128"/>
        <v>0</v>
      </c>
    </row>
    <row r="1656" spans="11:15" x14ac:dyDescent="0.25">
      <c r="K1656" s="276">
        <f t="shared" si="129"/>
        <v>0</v>
      </c>
      <c r="L1656" s="269">
        <f t="shared" si="130"/>
        <v>0</v>
      </c>
      <c r="M1656" s="269">
        <f t="shared" si="131"/>
        <v>0</v>
      </c>
      <c r="N1656" s="276">
        <f t="shared" si="132"/>
        <v>0</v>
      </c>
      <c r="O1656" s="270">
        <f t="shared" si="128"/>
        <v>0</v>
      </c>
    </row>
    <row r="1657" spans="11:15" x14ac:dyDescent="0.25">
      <c r="K1657" s="276">
        <f t="shared" si="129"/>
        <v>0</v>
      </c>
      <c r="L1657" s="269">
        <f t="shared" si="130"/>
        <v>0</v>
      </c>
      <c r="M1657" s="269">
        <f t="shared" si="131"/>
        <v>0</v>
      </c>
      <c r="N1657" s="276">
        <f t="shared" si="132"/>
        <v>0</v>
      </c>
      <c r="O1657" s="270">
        <f t="shared" si="128"/>
        <v>0</v>
      </c>
    </row>
    <row r="1658" spans="11:15" x14ac:dyDescent="0.25">
      <c r="K1658" s="276">
        <f t="shared" si="129"/>
        <v>0</v>
      </c>
      <c r="L1658" s="269">
        <f t="shared" si="130"/>
        <v>0</v>
      </c>
      <c r="M1658" s="269">
        <f t="shared" si="131"/>
        <v>0</v>
      </c>
      <c r="N1658" s="276">
        <f t="shared" si="132"/>
        <v>0</v>
      </c>
      <c r="O1658" s="270">
        <f t="shared" si="128"/>
        <v>0</v>
      </c>
    </row>
    <row r="1659" spans="11:15" x14ac:dyDescent="0.25">
      <c r="K1659" s="276">
        <f t="shared" si="129"/>
        <v>0</v>
      </c>
      <c r="L1659" s="269">
        <f t="shared" si="130"/>
        <v>0</v>
      </c>
      <c r="M1659" s="269">
        <f t="shared" si="131"/>
        <v>0</v>
      </c>
      <c r="N1659" s="276">
        <f t="shared" si="132"/>
        <v>0</v>
      </c>
      <c r="O1659" s="270">
        <f t="shared" si="128"/>
        <v>0</v>
      </c>
    </row>
    <row r="1660" spans="11:15" x14ac:dyDescent="0.25">
      <c r="K1660" s="276">
        <f t="shared" si="129"/>
        <v>0</v>
      </c>
      <c r="L1660" s="269">
        <f t="shared" si="130"/>
        <v>0</v>
      </c>
      <c r="M1660" s="269">
        <f t="shared" si="131"/>
        <v>0</v>
      </c>
      <c r="N1660" s="276">
        <f t="shared" si="132"/>
        <v>0</v>
      </c>
      <c r="O1660" s="270">
        <f t="shared" si="128"/>
        <v>0</v>
      </c>
    </row>
    <row r="1661" spans="11:15" x14ac:dyDescent="0.25">
      <c r="K1661" s="276">
        <f t="shared" si="129"/>
        <v>0</v>
      </c>
      <c r="L1661" s="269">
        <f t="shared" si="130"/>
        <v>0</v>
      </c>
      <c r="M1661" s="269">
        <f t="shared" si="131"/>
        <v>0</v>
      </c>
      <c r="N1661" s="276">
        <f t="shared" si="132"/>
        <v>0</v>
      </c>
      <c r="O1661" s="270">
        <f t="shared" si="128"/>
        <v>0</v>
      </c>
    </row>
    <row r="1662" spans="11:15" x14ac:dyDescent="0.25">
      <c r="K1662" s="276">
        <f t="shared" si="129"/>
        <v>0</v>
      </c>
      <c r="L1662" s="269">
        <f t="shared" si="130"/>
        <v>0</v>
      </c>
      <c r="M1662" s="269">
        <f t="shared" si="131"/>
        <v>0</v>
      </c>
      <c r="N1662" s="276">
        <f t="shared" si="132"/>
        <v>0</v>
      </c>
      <c r="O1662" s="270">
        <f t="shared" si="128"/>
        <v>0</v>
      </c>
    </row>
    <row r="1663" spans="11:15" x14ac:dyDescent="0.25">
      <c r="K1663" s="276">
        <f t="shared" si="129"/>
        <v>0</v>
      </c>
      <c r="L1663" s="269">
        <f t="shared" si="130"/>
        <v>0</v>
      </c>
      <c r="M1663" s="269">
        <f t="shared" si="131"/>
        <v>0</v>
      </c>
      <c r="N1663" s="276">
        <f t="shared" si="132"/>
        <v>0</v>
      </c>
      <c r="O1663" s="270">
        <f t="shared" si="128"/>
        <v>0</v>
      </c>
    </row>
    <row r="1664" spans="11:15" x14ac:dyDescent="0.25">
      <c r="K1664" s="276">
        <f t="shared" si="129"/>
        <v>0</v>
      </c>
      <c r="L1664" s="269">
        <f t="shared" si="130"/>
        <v>0</v>
      </c>
      <c r="M1664" s="269">
        <f t="shared" si="131"/>
        <v>0</v>
      </c>
      <c r="N1664" s="276">
        <f t="shared" si="132"/>
        <v>0</v>
      </c>
      <c r="O1664" s="270">
        <f t="shared" si="128"/>
        <v>0</v>
      </c>
    </row>
    <row r="1665" spans="11:15" x14ac:dyDescent="0.25">
      <c r="K1665" s="276">
        <f t="shared" si="129"/>
        <v>0</v>
      </c>
      <c r="L1665" s="269">
        <f t="shared" si="130"/>
        <v>0</v>
      </c>
      <c r="M1665" s="269">
        <f t="shared" si="131"/>
        <v>0</v>
      </c>
      <c r="N1665" s="276">
        <f t="shared" si="132"/>
        <v>0</v>
      </c>
      <c r="O1665" s="270">
        <f t="shared" si="128"/>
        <v>0</v>
      </c>
    </row>
    <row r="1666" spans="11:15" x14ac:dyDescent="0.25">
      <c r="K1666" s="276">
        <f t="shared" si="129"/>
        <v>0</v>
      </c>
      <c r="L1666" s="269">
        <f t="shared" si="130"/>
        <v>0</v>
      </c>
      <c r="M1666" s="269">
        <f t="shared" si="131"/>
        <v>0</v>
      </c>
      <c r="N1666" s="276">
        <f t="shared" si="132"/>
        <v>0</v>
      </c>
      <c r="O1666" s="270">
        <f t="shared" si="128"/>
        <v>0</v>
      </c>
    </row>
    <row r="1667" spans="11:15" x14ac:dyDescent="0.25">
      <c r="K1667" s="276">
        <f t="shared" si="129"/>
        <v>0</v>
      </c>
      <c r="L1667" s="269">
        <f t="shared" si="130"/>
        <v>0</v>
      </c>
      <c r="M1667" s="269">
        <f t="shared" si="131"/>
        <v>0</v>
      </c>
      <c r="N1667" s="276">
        <f t="shared" si="132"/>
        <v>0</v>
      </c>
      <c r="O1667" s="270">
        <f t="shared" si="128"/>
        <v>0</v>
      </c>
    </row>
    <row r="1668" spans="11:15" x14ac:dyDescent="0.25">
      <c r="K1668" s="276">
        <f t="shared" si="129"/>
        <v>0</v>
      </c>
      <c r="L1668" s="269">
        <f t="shared" si="130"/>
        <v>0</v>
      </c>
      <c r="M1668" s="269">
        <f t="shared" si="131"/>
        <v>0</v>
      </c>
      <c r="N1668" s="276">
        <f t="shared" si="132"/>
        <v>0</v>
      </c>
      <c r="O1668" s="270">
        <f t="shared" si="128"/>
        <v>0</v>
      </c>
    </row>
    <row r="1669" spans="11:15" x14ac:dyDescent="0.25">
      <c r="K1669" s="276">
        <f t="shared" si="129"/>
        <v>0</v>
      </c>
      <c r="L1669" s="269">
        <f t="shared" si="130"/>
        <v>0</v>
      </c>
      <c r="M1669" s="269">
        <f t="shared" si="131"/>
        <v>0</v>
      </c>
      <c r="N1669" s="276">
        <f t="shared" si="132"/>
        <v>0</v>
      </c>
      <c r="O1669" s="270">
        <f t="shared" si="128"/>
        <v>0</v>
      </c>
    </row>
    <row r="1670" spans="11:15" x14ac:dyDescent="0.25">
      <c r="K1670" s="276">
        <f t="shared" si="129"/>
        <v>0</v>
      </c>
      <c r="L1670" s="269">
        <f t="shared" si="130"/>
        <v>0</v>
      </c>
      <c r="M1670" s="269">
        <f t="shared" si="131"/>
        <v>0</v>
      </c>
      <c r="N1670" s="276">
        <f t="shared" si="132"/>
        <v>0</v>
      </c>
      <c r="O1670" s="270">
        <f t="shared" si="128"/>
        <v>0</v>
      </c>
    </row>
    <row r="1671" spans="11:15" x14ac:dyDescent="0.25">
      <c r="K1671" s="276">
        <f t="shared" si="129"/>
        <v>0</v>
      </c>
      <c r="L1671" s="269">
        <f t="shared" si="130"/>
        <v>0</v>
      </c>
      <c r="M1671" s="269">
        <f t="shared" si="131"/>
        <v>0</v>
      </c>
      <c r="N1671" s="276">
        <f t="shared" si="132"/>
        <v>0</v>
      </c>
      <c r="O1671" s="270">
        <f t="shared" si="128"/>
        <v>0</v>
      </c>
    </row>
    <row r="1672" spans="11:15" x14ac:dyDescent="0.25">
      <c r="K1672" s="276">
        <f t="shared" si="129"/>
        <v>0</v>
      </c>
      <c r="L1672" s="269">
        <f t="shared" si="130"/>
        <v>0</v>
      </c>
      <c r="M1672" s="269">
        <f t="shared" si="131"/>
        <v>0</v>
      </c>
      <c r="N1672" s="276">
        <f t="shared" si="132"/>
        <v>0</v>
      </c>
      <c r="O1672" s="270">
        <f t="shared" si="128"/>
        <v>0</v>
      </c>
    </row>
    <row r="1673" spans="11:15" x14ac:dyDescent="0.25">
      <c r="K1673" s="276">
        <f t="shared" si="129"/>
        <v>0</v>
      </c>
      <c r="L1673" s="269">
        <f t="shared" si="130"/>
        <v>0</v>
      </c>
      <c r="M1673" s="269">
        <f t="shared" si="131"/>
        <v>0</v>
      </c>
      <c r="N1673" s="276">
        <f t="shared" si="132"/>
        <v>0</v>
      </c>
      <c r="O1673" s="270">
        <f t="shared" si="128"/>
        <v>0</v>
      </c>
    </row>
    <row r="1674" spans="11:15" x14ac:dyDescent="0.25">
      <c r="K1674" s="276">
        <f t="shared" si="129"/>
        <v>0</v>
      </c>
      <c r="L1674" s="269">
        <f t="shared" si="130"/>
        <v>0</v>
      </c>
      <c r="M1674" s="269">
        <f t="shared" si="131"/>
        <v>0</v>
      </c>
      <c r="N1674" s="276">
        <f t="shared" si="132"/>
        <v>0</v>
      </c>
      <c r="O1674" s="270">
        <f t="shared" si="128"/>
        <v>0</v>
      </c>
    </row>
    <row r="1675" spans="11:15" x14ac:dyDescent="0.25">
      <c r="K1675" s="276">
        <f t="shared" si="129"/>
        <v>0</v>
      </c>
      <c r="L1675" s="269">
        <f t="shared" si="130"/>
        <v>0</v>
      </c>
      <c r="M1675" s="269">
        <f t="shared" si="131"/>
        <v>0</v>
      </c>
      <c r="N1675" s="276">
        <f t="shared" si="132"/>
        <v>0</v>
      </c>
      <c r="O1675" s="270">
        <f t="shared" si="128"/>
        <v>0</v>
      </c>
    </row>
    <row r="1676" spans="11:15" x14ac:dyDescent="0.25">
      <c r="K1676" s="276">
        <f t="shared" si="129"/>
        <v>0</v>
      </c>
      <c r="L1676" s="269">
        <f t="shared" si="130"/>
        <v>0</v>
      </c>
      <c r="M1676" s="269">
        <f t="shared" si="131"/>
        <v>0</v>
      </c>
      <c r="N1676" s="276">
        <f t="shared" si="132"/>
        <v>0</v>
      </c>
      <c r="O1676" s="270">
        <f t="shared" si="128"/>
        <v>0</v>
      </c>
    </row>
    <row r="1677" spans="11:15" x14ac:dyDescent="0.25">
      <c r="K1677" s="276">
        <f t="shared" si="129"/>
        <v>0</v>
      </c>
      <c r="L1677" s="269">
        <f t="shared" si="130"/>
        <v>0</v>
      </c>
      <c r="M1677" s="269">
        <f t="shared" si="131"/>
        <v>0</v>
      </c>
      <c r="N1677" s="276">
        <f t="shared" si="132"/>
        <v>0</v>
      </c>
      <c r="O1677" s="270">
        <f t="shared" si="128"/>
        <v>0</v>
      </c>
    </row>
    <row r="1678" spans="11:15" x14ac:dyDescent="0.25">
      <c r="K1678" s="276">
        <f t="shared" si="129"/>
        <v>0</v>
      </c>
      <c r="L1678" s="269">
        <f t="shared" si="130"/>
        <v>0</v>
      </c>
      <c r="M1678" s="269">
        <f t="shared" si="131"/>
        <v>0</v>
      </c>
      <c r="N1678" s="276">
        <f t="shared" si="132"/>
        <v>0</v>
      </c>
      <c r="O1678" s="270">
        <f t="shared" ref="O1678:O1741" si="133">SUM(F1678:I1678)</f>
        <v>0</v>
      </c>
    </row>
    <row r="1679" spans="11:15" x14ac:dyDescent="0.25">
      <c r="K1679" s="276">
        <f t="shared" si="129"/>
        <v>0</v>
      </c>
      <c r="L1679" s="269">
        <f t="shared" si="130"/>
        <v>0</v>
      </c>
      <c r="M1679" s="269">
        <f t="shared" si="131"/>
        <v>0</v>
      </c>
      <c r="N1679" s="276">
        <f t="shared" si="132"/>
        <v>0</v>
      </c>
      <c r="O1679" s="270">
        <f t="shared" si="133"/>
        <v>0</v>
      </c>
    </row>
    <row r="1680" spans="11:15" x14ac:dyDescent="0.25">
      <c r="K1680" s="276">
        <f t="shared" ref="K1680:K1743" si="134">J1680-C1680</f>
        <v>0</v>
      </c>
      <c r="L1680" s="269">
        <f t="shared" ref="L1680:L1743" si="135">A1680</f>
        <v>0</v>
      </c>
      <c r="M1680" s="269">
        <f t="shared" ref="M1680:M1743" si="136">B1680</f>
        <v>0</v>
      </c>
      <c r="N1680" s="276">
        <f t="shared" ref="N1680:N1743" si="137">J1680</f>
        <v>0</v>
      </c>
      <c r="O1680" s="270">
        <f t="shared" si="133"/>
        <v>0</v>
      </c>
    </row>
    <row r="1681" spans="11:15" x14ac:dyDescent="0.25">
      <c r="K1681" s="276">
        <f t="shared" si="134"/>
        <v>0</v>
      </c>
      <c r="L1681" s="269">
        <f t="shared" si="135"/>
        <v>0</v>
      </c>
      <c r="M1681" s="269">
        <f t="shared" si="136"/>
        <v>0</v>
      </c>
      <c r="N1681" s="276">
        <f t="shared" si="137"/>
        <v>0</v>
      </c>
      <c r="O1681" s="270">
        <f t="shared" si="133"/>
        <v>0</v>
      </c>
    </row>
    <row r="1682" spans="11:15" x14ac:dyDescent="0.25">
      <c r="K1682" s="276">
        <f t="shared" si="134"/>
        <v>0</v>
      </c>
      <c r="L1682" s="269">
        <f t="shared" si="135"/>
        <v>0</v>
      </c>
      <c r="M1682" s="269">
        <f t="shared" si="136"/>
        <v>0</v>
      </c>
      <c r="N1682" s="276">
        <f t="shared" si="137"/>
        <v>0</v>
      </c>
      <c r="O1682" s="270">
        <f t="shared" si="133"/>
        <v>0</v>
      </c>
    </row>
    <row r="1683" spans="11:15" x14ac:dyDescent="0.25">
      <c r="K1683" s="276">
        <f t="shared" si="134"/>
        <v>0</v>
      </c>
      <c r="L1683" s="269">
        <f t="shared" si="135"/>
        <v>0</v>
      </c>
      <c r="M1683" s="269">
        <f t="shared" si="136"/>
        <v>0</v>
      </c>
      <c r="N1683" s="276">
        <f t="shared" si="137"/>
        <v>0</v>
      </c>
      <c r="O1683" s="270">
        <f t="shared" si="133"/>
        <v>0</v>
      </c>
    </row>
    <row r="1684" spans="11:15" x14ac:dyDescent="0.25">
      <c r="K1684" s="276">
        <f t="shared" si="134"/>
        <v>0</v>
      </c>
      <c r="L1684" s="269">
        <f t="shared" si="135"/>
        <v>0</v>
      </c>
      <c r="M1684" s="269">
        <f t="shared" si="136"/>
        <v>0</v>
      </c>
      <c r="N1684" s="276">
        <f t="shared" si="137"/>
        <v>0</v>
      </c>
      <c r="O1684" s="270">
        <f t="shared" si="133"/>
        <v>0</v>
      </c>
    </row>
    <row r="1685" spans="11:15" x14ac:dyDescent="0.25">
      <c r="K1685" s="276">
        <f t="shared" si="134"/>
        <v>0</v>
      </c>
      <c r="L1685" s="269">
        <f t="shared" si="135"/>
        <v>0</v>
      </c>
      <c r="M1685" s="269">
        <f t="shared" si="136"/>
        <v>0</v>
      </c>
      <c r="N1685" s="276">
        <f t="shared" si="137"/>
        <v>0</v>
      </c>
      <c r="O1685" s="270">
        <f t="shared" si="133"/>
        <v>0</v>
      </c>
    </row>
    <row r="1686" spans="11:15" x14ac:dyDescent="0.25">
      <c r="K1686" s="276">
        <f t="shared" si="134"/>
        <v>0</v>
      </c>
      <c r="L1686" s="269">
        <f t="shared" si="135"/>
        <v>0</v>
      </c>
      <c r="M1686" s="269">
        <f t="shared" si="136"/>
        <v>0</v>
      </c>
      <c r="N1686" s="276">
        <f t="shared" si="137"/>
        <v>0</v>
      </c>
      <c r="O1686" s="270">
        <f t="shared" si="133"/>
        <v>0</v>
      </c>
    </row>
    <row r="1687" spans="11:15" x14ac:dyDescent="0.25">
      <c r="K1687" s="276">
        <f t="shared" si="134"/>
        <v>0</v>
      </c>
      <c r="L1687" s="269">
        <f t="shared" si="135"/>
        <v>0</v>
      </c>
      <c r="M1687" s="269">
        <f t="shared" si="136"/>
        <v>0</v>
      </c>
      <c r="N1687" s="276">
        <f t="shared" si="137"/>
        <v>0</v>
      </c>
      <c r="O1687" s="270">
        <f t="shared" si="133"/>
        <v>0</v>
      </c>
    </row>
    <row r="1688" spans="11:15" x14ac:dyDescent="0.25">
      <c r="K1688" s="276">
        <f t="shared" si="134"/>
        <v>0</v>
      </c>
      <c r="L1688" s="269">
        <f t="shared" si="135"/>
        <v>0</v>
      </c>
      <c r="M1688" s="269">
        <f t="shared" si="136"/>
        <v>0</v>
      </c>
      <c r="N1688" s="276">
        <f t="shared" si="137"/>
        <v>0</v>
      </c>
      <c r="O1688" s="270">
        <f t="shared" si="133"/>
        <v>0</v>
      </c>
    </row>
    <row r="1689" spans="11:15" x14ac:dyDescent="0.25">
      <c r="K1689" s="276">
        <f t="shared" si="134"/>
        <v>0</v>
      </c>
      <c r="L1689" s="269">
        <f t="shared" si="135"/>
        <v>0</v>
      </c>
      <c r="M1689" s="269">
        <f t="shared" si="136"/>
        <v>0</v>
      </c>
      <c r="N1689" s="276">
        <f t="shared" si="137"/>
        <v>0</v>
      </c>
      <c r="O1689" s="270">
        <f t="shared" si="133"/>
        <v>0</v>
      </c>
    </row>
    <row r="1690" spans="11:15" x14ac:dyDescent="0.25">
      <c r="K1690" s="276">
        <f t="shared" si="134"/>
        <v>0</v>
      </c>
      <c r="L1690" s="269">
        <f t="shared" si="135"/>
        <v>0</v>
      </c>
      <c r="M1690" s="269">
        <f t="shared" si="136"/>
        <v>0</v>
      </c>
      <c r="N1690" s="276">
        <f t="shared" si="137"/>
        <v>0</v>
      </c>
      <c r="O1690" s="270">
        <f t="shared" si="133"/>
        <v>0</v>
      </c>
    </row>
    <row r="1691" spans="11:15" x14ac:dyDescent="0.25">
      <c r="K1691" s="276">
        <f t="shared" si="134"/>
        <v>0</v>
      </c>
      <c r="L1691" s="269">
        <f t="shared" si="135"/>
        <v>0</v>
      </c>
      <c r="M1691" s="269">
        <f t="shared" si="136"/>
        <v>0</v>
      </c>
      <c r="N1691" s="276">
        <f t="shared" si="137"/>
        <v>0</v>
      </c>
      <c r="O1691" s="270">
        <f t="shared" si="133"/>
        <v>0</v>
      </c>
    </row>
    <row r="1692" spans="11:15" x14ac:dyDescent="0.25">
      <c r="K1692" s="276">
        <f t="shared" si="134"/>
        <v>0</v>
      </c>
      <c r="L1692" s="269">
        <f t="shared" si="135"/>
        <v>0</v>
      </c>
      <c r="M1692" s="269">
        <f t="shared" si="136"/>
        <v>0</v>
      </c>
      <c r="N1692" s="276">
        <f t="shared" si="137"/>
        <v>0</v>
      </c>
      <c r="O1692" s="270">
        <f t="shared" si="133"/>
        <v>0</v>
      </c>
    </row>
    <row r="1693" spans="11:15" x14ac:dyDescent="0.25">
      <c r="K1693" s="276">
        <f t="shared" si="134"/>
        <v>0</v>
      </c>
      <c r="L1693" s="269">
        <f t="shared" si="135"/>
        <v>0</v>
      </c>
      <c r="M1693" s="269">
        <f t="shared" si="136"/>
        <v>0</v>
      </c>
      <c r="N1693" s="276">
        <f t="shared" si="137"/>
        <v>0</v>
      </c>
      <c r="O1693" s="270">
        <f t="shared" si="133"/>
        <v>0</v>
      </c>
    </row>
    <row r="1694" spans="11:15" x14ac:dyDescent="0.25">
      <c r="K1694" s="276">
        <f t="shared" si="134"/>
        <v>0</v>
      </c>
      <c r="L1694" s="269">
        <f t="shared" si="135"/>
        <v>0</v>
      </c>
      <c r="M1694" s="269">
        <f t="shared" si="136"/>
        <v>0</v>
      </c>
      <c r="N1694" s="276">
        <f t="shared" si="137"/>
        <v>0</v>
      </c>
      <c r="O1694" s="270">
        <f t="shared" si="133"/>
        <v>0</v>
      </c>
    </row>
    <row r="1695" spans="11:15" x14ac:dyDescent="0.25">
      <c r="K1695" s="276">
        <f t="shared" si="134"/>
        <v>0</v>
      </c>
      <c r="L1695" s="269">
        <f t="shared" si="135"/>
        <v>0</v>
      </c>
      <c r="M1695" s="269">
        <f t="shared" si="136"/>
        <v>0</v>
      </c>
      <c r="N1695" s="276">
        <f t="shared" si="137"/>
        <v>0</v>
      </c>
      <c r="O1695" s="270">
        <f t="shared" si="133"/>
        <v>0</v>
      </c>
    </row>
    <row r="1696" spans="11:15" x14ac:dyDescent="0.25">
      <c r="K1696" s="276">
        <f t="shared" si="134"/>
        <v>0</v>
      </c>
      <c r="L1696" s="269">
        <f t="shared" si="135"/>
        <v>0</v>
      </c>
      <c r="M1696" s="269">
        <f t="shared" si="136"/>
        <v>0</v>
      </c>
      <c r="N1696" s="276">
        <f t="shared" si="137"/>
        <v>0</v>
      </c>
      <c r="O1696" s="270">
        <f t="shared" si="133"/>
        <v>0</v>
      </c>
    </row>
    <row r="1697" spans="11:15" x14ac:dyDescent="0.25">
      <c r="K1697" s="276">
        <f t="shared" si="134"/>
        <v>0</v>
      </c>
      <c r="L1697" s="269">
        <f t="shared" si="135"/>
        <v>0</v>
      </c>
      <c r="M1697" s="269">
        <f t="shared" si="136"/>
        <v>0</v>
      </c>
      <c r="N1697" s="276">
        <f t="shared" si="137"/>
        <v>0</v>
      </c>
      <c r="O1697" s="270">
        <f t="shared" si="133"/>
        <v>0</v>
      </c>
    </row>
    <row r="1698" spans="11:15" x14ac:dyDescent="0.25">
      <c r="K1698" s="276">
        <f t="shared" si="134"/>
        <v>0</v>
      </c>
      <c r="L1698" s="269">
        <f t="shared" si="135"/>
        <v>0</v>
      </c>
      <c r="M1698" s="269">
        <f t="shared" si="136"/>
        <v>0</v>
      </c>
      <c r="N1698" s="276">
        <f t="shared" si="137"/>
        <v>0</v>
      </c>
      <c r="O1698" s="270">
        <f t="shared" si="133"/>
        <v>0</v>
      </c>
    </row>
    <row r="1699" spans="11:15" x14ac:dyDescent="0.25">
      <c r="K1699" s="276">
        <f t="shared" si="134"/>
        <v>0</v>
      </c>
      <c r="L1699" s="269">
        <f t="shared" si="135"/>
        <v>0</v>
      </c>
      <c r="M1699" s="269">
        <f t="shared" si="136"/>
        <v>0</v>
      </c>
      <c r="N1699" s="276">
        <f t="shared" si="137"/>
        <v>0</v>
      </c>
      <c r="O1699" s="270">
        <f t="shared" si="133"/>
        <v>0</v>
      </c>
    </row>
    <row r="1700" spans="11:15" x14ac:dyDescent="0.25">
      <c r="K1700" s="276">
        <f t="shared" si="134"/>
        <v>0</v>
      </c>
      <c r="L1700" s="269">
        <f t="shared" si="135"/>
        <v>0</v>
      </c>
      <c r="M1700" s="269">
        <f t="shared" si="136"/>
        <v>0</v>
      </c>
      <c r="N1700" s="276">
        <f t="shared" si="137"/>
        <v>0</v>
      </c>
      <c r="O1700" s="270">
        <f t="shared" si="133"/>
        <v>0</v>
      </c>
    </row>
    <row r="1701" spans="11:15" x14ac:dyDescent="0.25">
      <c r="K1701" s="276">
        <f t="shared" si="134"/>
        <v>0</v>
      </c>
      <c r="L1701" s="269">
        <f t="shared" si="135"/>
        <v>0</v>
      </c>
      <c r="M1701" s="269">
        <f t="shared" si="136"/>
        <v>0</v>
      </c>
      <c r="N1701" s="276">
        <f t="shared" si="137"/>
        <v>0</v>
      </c>
      <c r="O1701" s="270">
        <f t="shared" si="133"/>
        <v>0</v>
      </c>
    </row>
    <row r="1702" spans="11:15" x14ac:dyDescent="0.25">
      <c r="K1702" s="276">
        <f t="shared" si="134"/>
        <v>0</v>
      </c>
      <c r="L1702" s="269">
        <f t="shared" si="135"/>
        <v>0</v>
      </c>
      <c r="M1702" s="269">
        <f t="shared" si="136"/>
        <v>0</v>
      </c>
      <c r="N1702" s="276">
        <f t="shared" si="137"/>
        <v>0</v>
      </c>
      <c r="O1702" s="270">
        <f t="shared" si="133"/>
        <v>0</v>
      </c>
    </row>
    <row r="1703" spans="11:15" x14ac:dyDescent="0.25">
      <c r="K1703" s="276">
        <f t="shared" si="134"/>
        <v>0</v>
      </c>
      <c r="L1703" s="269">
        <f t="shared" si="135"/>
        <v>0</v>
      </c>
      <c r="M1703" s="269">
        <f t="shared" si="136"/>
        <v>0</v>
      </c>
      <c r="N1703" s="276">
        <f t="shared" si="137"/>
        <v>0</v>
      </c>
      <c r="O1703" s="270">
        <f t="shared" si="133"/>
        <v>0</v>
      </c>
    </row>
    <row r="1704" spans="11:15" x14ac:dyDescent="0.25">
      <c r="K1704" s="276">
        <f t="shared" si="134"/>
        <v>0</v>
      </c>
      <c r="L1704" s="269">
        <f t="shared" si="135"/>
        <v>0</v>
      </c>
      <c r="M1704" s="269">
        <f t="shared" si="136"/>
        <v>0</v>
      </c>
      <c r="N1704" s="276">
        <f t="shared" si="137"/>
        <v>0</v>
      </c>
      <c r="O1704" s="270">
        <f t="shared" si="133"/>
        <v>0</v>
      </c>
    </row>
    <row r="1705" spans="11:15" x14ac:dyDescent="0.25">
      <c r="K1705" s="276">
        <f t="shared" si="134"/>
        <v>0</v>
      </c>
      <c r="L1705" s="269">
        <f t="shared" si="135"/>
        <v>0</v>
      </c>
      <c r="M1705" s="269">
        <f t="shared" si="136"/>
        <v>0</v>
      </c>
      <c r="N1705" s="276">
        <f t="shared" si="137"/>
        <v>0</v>
      </c>
      <c r="O1705" s="270">
        <f t="shared" si="133"/>
        <v>0</v>
      </c>
    </row>
    <row r="1706" spans="11:15" x14ac:dyDescent="0.25">
      <c r="K1706" s="276">
        <f t="shared" si="134"/>
        <v>0</v>
      </c>
      <c r="L1706" s="269">
        <f t="shared" si="135"/>
        <v>0</v>
      </c>
      <c r="M1706" s="269">
        <f t="shared" si="136"/>
        <v>0</v>
      </c>
      <c r="N1706" s="276">
        <f t="shared" si="137"/>
        <v>0</v>
      </c>
      <c r="O1706" s="270">
        <f t="shared" si="133"/>
        <v>0</v>
      </c>
    </row>
    <row r="1707" spans="11:15" x14ac:dyDescent="0.25">
      <c r="K1707" s="276">
        <f t="shared" si="134"/>
        <v>0</v>
      </c>
      <c r="L1707" s="269">
        <f t="shared" si="135"/>
        <v>0</v>
      </c>
      <c r="M1707" s="269">
        <f t="shared" si="136"/>
        <v>0</v>
      </c>
      <c r="N1707" s="276">
        <f t="shared" si="137"/>
        <v>0</v>
      </c>
      <c r="O1707" s="270">
        <f t="shared" si="133"/>
        <v>0</v>
      </c>
    </row>
    <row r="1708" spans="11:15" x14ac:dyDescent="0.25">
      <c r="K1708" s="276">
        <f t="shared" si="134"/>
        <v>0</v>
      </c>
      <c r="L1708" s="269">
        <f t="shared" si="135"/>
        <v>0</v>
      </c>
      <c r="M1708" s="269">
        <f t="shared" si="136"/>
        <v>0</v>
      </c>
      <c r="N1708" s="276">
        <f t="shared" si="137"/>
        <v>0</v>
      </c>
      <c r="O1708" s="270">
        <f t="shared" si="133"/>
        <v>0</v>
      </c>
    </row>
    <row r="1709" spans="11:15" x14ac:dyDescent="0.25">
      <c r="K1709" s="276">
        <f t="shared" si="134"/>
        <v>0</v>
      </c>
      <c r="L1709" s="269">
        <f t="shared" si="135"/>
        <v>0</v>
      </c>
      <c r="M1709" s="269">
        <f t="shared" si="136"/>
        <v>0</v>
      </c>
      <c r="N1709" s="276">
        <f t="shared" si="137"/>
        <v>0</v>
      </c>
      <c r="O1709" s="270">
        <f t="shared" si="133"/>
        <v>0</v>
      </c>
    </row>
    <row r="1710" spans="11:15" x14ac:dyDescent="0.25">
      <c r="K1710" s="276">
        <f t="shared" si="134"/>
        <v>0</v>
      </c>
      <c r="L1710" s="269">
        <f t="shared" si="135"/>
        <v>0</v>
      </c>
      <c r="M1710" s="269">
        <f t="shared" si="136"/>
        <v>0</v>
      </c>
      <c r="N1710" s="276">
        <f t="shared" si="137"/>
        <v>0</v>
      </c>
      <c r="O1710" s="270">
        <f t="shared" si="133"/>
        <v>0</v>
      </c>
    </row>
    <row r="1711" spans="11:15" x14ac:dyDescent="0.25">
      <c r="K1711" s="276">
        <f t="shared" si="134"/>
        <v>0</v>
      </c>
      <c r="L1711" s="269">
        <f t="shared" si="135"/>
        <v>0</v>
      </c>
      <c r="M1711" s="269">
        <f t="shared" si="136"/>
        <v>0</v>
      </c>
      <c r="N1711" s="276">
        <f t="shared" si="137"/>
        <v>0</v>
      </c>
      <c r="O1711" s="270">
        <f t="shared" si="133"/>
        <v>0</v>
      </c>
    </row>
    <row r="1712" spans="11:15" x14ac:dyDescent="0.25">
      <c r="K1712" s="276">
        <f t="shared" si="134"/>
        <v>0</v>
      </c>
      <c r="L1712" s="269">
        <f t="shared" si="135"/>
        <v>0</v>
      </c>
      <c r="M1712" s="269">
        <f t="shared" si="136"/>
        <v>0</v>
      </c>
      <c r="N1712" s="276">
        <f t="shared" si="137"/>
        <v>0</v>
      </c>
      <c r="O1712" s="270">
        <f t="shared" si="133"/>
        <v>0</v>
      </c>
    </row>
    <row r="1713" spans="11:15" x14ac:dyDescent="0.25">
      <c r="K1713" s="276">
        <f t="shared" si="134"/>
        <v>0</v>
      </c>
      <c r="L1713" s="269">
        <f t="shared" si="135"/>
        <v>0</v>
      </c>
      <c r="M1713" s="269">
        <f t="shared" si="136"/>
        <v>0</v>
      </c>
      <c r="N1713" s="276">
        <f t="shared" si="137"/>
        <v>0</v>
      </c>
      <c r="O1713" s="270">
        <f t="shared" si="133"/>
        <v>0</v>
      </c>
    </row>
    <row r="1714" spans="11:15" x14ac:dyDescent="0.25">
      <c r="K1714" s="276">
        <f t="shared" si="134"/>
        <v>0</v>
      </c>
      <c r="L1714" s="269">
        <f t="shared" si="135"/>
        <v>0</v>
      </c>
      <c r="M1714" s="269">
        <f t="shared" si="136"/>
        <v>0</v>
      </c>
      <c r="N1714" s="276">
        <f t="shared" si="137"/>
        <v>0</v>
      </c>
      <c r="O1714" s="270">
        <f t="shared" si="133"/>
        <v>0</v>
      </c>
    </row>
    <row r="1715" spans="11:15" x14ac:dyDescent="0.25">
      <c r="K1715" s="276">
        <f t="shared" si="134"/>
        <v>0</v>
      </c>
      <c r="L1715" s="269">
        <f t="shared" si="135"/>
        <v>0</v>
      </c>
      <c r="M1715" s="269">
        <f t="shared" si="136"/>
        <v>0</v>
      </c>
      <c r="N1715" s="276">
        <f t="shared" si="137"/>
        <v>0</v>
      </c>
      <c r="O1715" s="270">
        <f t="shared" si="133"/>
        <v>0</v>
      </c>
    </row>
    <row r="1716" spans="11:15" x14ac:dyDescent="0.25">
      <c r="K1716" s="276">
        <f t="shared" si="134"/>
        <v>0</v>
      </c>
      <c r="L1716" s="269">
        <f t="shared" si="135"/>
        <v>0</v>
      </c>
      <c r="M1716" s="269">
        <f t="shared" si="136"/>
        <v>0</v>
      </c>
      <c r="N1716" s="276">
        <f t="shared" si="137"/>
        <v>0</v>
      </c>
      <c r="O1716" s="270">
        <f t="shared" si="133"/>
        <v>0</v>
      </c>
    </row>
    <row r="1717" spans="11:15" x14ac:dyDescent="0.25">
      <c r="K1717" s="276">
        <f t="shared" si="134"/>
        <v>0</v>
      </c>
      <c r="L1717" s="269">
        <f t="shared" si="135"/>
        <v>0</v>
      </c>
      <c r="M1717" s="269">
        <f t="shared" si="136"/>
        <v>0</v>
      </c>
      <c r="N1717" s="276">
        <f t="shared" si="137"/>
        <v>0</v>
      </c>
      <c r="O1717" s="270">
        <f t="shared" si="133"/>
        <v>0</v>
      </c>
    </row>
    <row r="1718" spans="11:15" x14ac:dyDescent="0.25">
      <c r="K1718" s="276">
        <f t="shared" si="134"/>
        <v>0</v>
      </c>
      <c r="L1718" s="269">
        <f t="shared" si="135"/>
        <v>0</v>
      </c>
      <c r="M1718" s="269">
        <f t="shared" si="136"/>
        <v>0</v>
      </c>
      <c r="N1718" s="276">
        <f t="shared" si="137"/>
        <v>0</v>
      </c>
      <c r="O1718" s="270">
        <f t="shared" si="133"/>
        <v>0</v>
      </c>
    </row>
    <row r="1719" spans="11:15" x14ac:dyDescent="0.25">
      <c r="K1719" s="276">
        <f t="shared" si="134"/>
        <v>0</v>
      </c>
      <c r="L1719" s="269">
        <f t="shared" si="135"/>
        <v>0</v>
      </c>
      <c r="M1719" s="269">
        <f t="shared" si="136"/>
        <v>0</v>
      </c>
      <c r="N1719" s="276">
        <f t="shared" si="137"/>
        <v>0</v>
      </c>
      <c r="O1719" s="270">
        <f t="shared" si="133"/>
        <v>0</v>
      </c>
    </row>
    <row r="1720" spans="11:15" x14ac:dyDescent="0.25">
      <c r="K1720" s="276">
        <f t="shared" si="134"/>
        <v>0</v>
      </c>
      <c r="L1720" s="269">
        <f t="shared" si="135"/>
        <v>0</v>
      </c>
      <c r="M1720" s="269">
        <f t="shared" si="136"/>
        <v>0</v>
      </c>
      <c r="N1720" s="276">
        <f t="shared" si="137"/>
        <v>0</v>
      </c>
      <c r="O1720" s="270">
        <f t="shared" si="133"/>
        <v>0</v>
      </c>
    </row>
    <row r="1721" spans="11:15" x14ac:dyDescent="0.25">
      <c r="K1721" s="276">
        <f t="shared" si="134"/>
        <v>0</v>
      </c>
      <c r="L1721" s="269">
        <f t="shared" si="135"/>
        <v>0</v>
      </c>
      <c r="M1721" s="269">
        <f t="shared" si="136"/>
        <v>0</v>
      </c>
      <c r="N1721" s="276">
        <f t="shared" si="137"/>
        <v>0</v>
      </c>
      <c r="O1721" s="270">
        <f t="shared" si="133"/>
        <v>0</v>
      </c>
    </row>
    <row r="1722" spans="11:15" x14ac:dyDescent="0.25">
      <c r="K1722" s="276">
        <f t="shared" si="134"/>
        <v>0</v>
      </c>
      <c r="L1722" s="269">
        <f t="shared" si="135"/>
        <v>0</v>
      </c>
      <c r="M1722" s="269">
        <f t="shared" si="136"/>
        <v>0</v>
      </c>
      <c r="N1722" s="276">
        <f t="shared" si="137"/>
        <v>0</v>
      </c>
      <c r="O1722" s="270">
        <f t="shared" si="133"/>
        <v>0</v>
      </c>
    </row>
    <row r="1723" spans="11:15" x14ac:dyDescent="0.25">
      <c r="K1723" s="276">
        <f t="shared" si="134"/>
        <v>0</v>
      </c>
      <c r="L1723" s="269">
        <f t="shared" si="135"/>
        <v>0</v>
      </c>
      <c r="M1723" s="269">
        <f t="shared" si="136"/>
        <v>0</v>
      </c>
      <c r="N1723" s="276">
        <f t="shared" si="137"/>
        <v>0</v>
      </c>
      <c r="O1723" s="270">
        <f t="shared" si="133"/>
        <v>0</v>
      </c>
    </row>
    <row r="1724" spans="11:15" x14ac:dyDescent="0.25">
      <c r="K1724" s="276">
        <f t="shared" si="134"/>
        <v>0</v>
      </c>
      <c r="L1724" s="269">
        <f t="shared" si="135"/>
        <v>0</v>
      </c>
      <c r="M1724" s="269">
        <f t="shared" si="136"/>
        <v>0</v>
      </c>
      <c r="N1724" s="276">
        <f t="shared" si="137"/>
        <v>0</v>
      </c>
      <c r="O1724" s="270">
        <f t="shared" si="133"/>
        <v>0</v>
      </c>
    </row>
    <row r="1725" spans="11:15" x14ac:dyDescent="0.25">
      <c r="K1725" s="276">
        <f t="shared" si="134"/>
        <v>0</v>
      </c>
      <c r="L1725" s="269">
        <f t="shared" si="135"/>
        <v>0</v>
      </c>
      <c r="M1725" s="269">
        <f t="shared" si="136"/>
        <v>0</v>
      </c>
      <c r="N1725" s="276">
        <f t="shared" si="137"/>
        <v>0</v>
      </c>
      <c r="O1725" s="270">
        <f t="shared" si="133"/>
        <v>0</v>
      </c>
    </row>
    <row r="1726" spans="11:15" x14ac:dyDescent="0.25">
      <c r="K1726" s="276">
        <f t="shared" si="134"/>
        <v>0</v>
      </c>
      <c r="L1726" s="269">
        <f t="shared" si="135"/>
        <v>0</v>
      </c>
      <c r="M1726" s="269">
        <f t="shared" si="136"/>
        <v>0</v>
      </c>
      <c r="N1726" s="276">
        <f t="shared" si="137"/>
        <v>0</v>
      </c>
      <c r="O1726" s="270">
        <f t="shared" si="133"/>
        <v>0</v>
      </c>
    </row>
    <row r="1727" spans="11:15" x14ac:dyDescent="0.25">
      <c r="K1727" s="276">
        <f t="shared" si="134"/>
        <v>0</v>
      </c>
      <c r="L1727" s="269">
        <f t="shared" si="135"/>
        <v>0</v>
      </c>
      <c r="M1727" s="269">
        <f t="shared" si="136"/>
        <v>0</v>
      </c>
      <c r="N1727" s="276">
        <f t="shared" si="137"/>
        <v>0</v>
      </c>
      <c r="O1727" s="270">
        <f t="shared" si="133"/>
        <v>0</v>
      </c>
    </row>
    <row r="1728" spans="11:15" x14ac:dyDescent="0.25">
      <c r="K1728" s="276">
        <f t="shared" si="134"/>
        <v>0</v>
      </c>
      <c r="L1728" s="269">
        <f t="shared" si="135"/>
        <v>0</v>
      </c>
      <c r="M1728" s="269">
        <f t="shared" si="136"/>
        <v>0</v>
      </c>
      <c r="N1728" s="276">
        <f t="shared" si="137"/>
        <v>0</v>
      </c>
      <c r="O1728" s="270">
        <f t="shared" si="133"/>
        <v>0</v>
      </c>
    </row>
    <row r="1729" spans="11:15" x14ac:dyDescent="0.25">
      <c r="K1729" s="276">
        <f t="shared" si="134"/>
        <v>0</v>
      </c>
      <c r="L1729" s="269">
        <f t="shared" si="135"/>
        <v>0</v>
      </c>
      <c r="M1729" s="269">
        <f t="shared" si="136"/>
        <v>0</v>
      </c>
      <c r="N1729" s="276">
        <f t="shared" si="137"/>
        <v>0</v>
      </c>
      <c r="O1729" s="270">
        <f t="shared" si="133"/>
        <v>0</v>
      </c>
    </row>
    <row r="1730" spans="11:15" x14ac:dyDescent="0.25">
      <c r="K1730" s="276">
        <f t="shared" si="134"/>
        <v>0</v>
      </c>
      <c r="L1730" s="269">
        <f t="shared" si="135"/>
        <v>0</v>
      </c>
      <c r="M1730" s="269">
        <f t="shared" si="136"/>
        <v>0</v>
      </c>
      <c r="N1730" s="276">
        <f t="shared" si="137"/>
        <v>0</v>
      </c>
      <c r="O1730" s="270">
        <f t="shared" si="133"/>
        <v>0</v>
      </c>
    </row>
    <row r="1731" spans="11:15" x14ac:dyDescent="0.25">
      <c r="K1731" s="276">
        <f t="shared" si="134"/>
        <v>0</v>
      </c>
      <c r="L1731" s="269">
        <f t="shared" si="135"/>
        <v>0</v>
      </c>
      <c r="M1731" s="269">
        <f t="shared" si="136"/>
        <v>0</v>
      </c>
      <c r="N1731" s="276">
        <f t="shared" si="137"/>
        <v>0</v>
      </c>
      <c r="O1731" s="270">
        <f t="shared" si="133"/>
        <v>0</v>
      </c>
    </row>
    <row r="1732" spans="11:15" x14ac:dyDescent="0.25">
      <c r="K1732" s="276">
        <f t="shared" si="134"/>
        <v>0</v>
      </c>
      <c r="L1732" s="269">
        <f t="shared" si="135"/>
        <v>0</v>
      </c>
      <c r="M1732" s="269">
        <f t="shared" si="136"/>
        <v>0</v>
      </c>
      <c r="N1732" s="276">
        <f t="shared" si="137"/>
        <v>0</v>
      </c>
      <c r="O1732" s="270">
        <f t="shared" si="133"/>
        <v>0</v>
      </c>
    </row>
    <row r="1733" spans="11:15" x14ac:dyDescent="0.25">
      <c r="K1733" s="276">
        <f t="shared" si="134"/>
        <v>0</v>
      </c>
      <c r="L1733" s="269">
        <f t="shared" si="135"/>
        <v>0</v>
      </c>
      <c r="M1733" s="269">
        <f t="shared" si="136"/>
        <v>0</v>
      </c>
      <c r="N1733" s="276">
        <f t="shared" si="137"/>
        <v>0</v>
      </c>
      <c r="O1733" s="270">
        <f t="shared" si="133"/>
        <v>0</v>
      </c>
    </row>
    <row r="1734" spans="11:15" x14ac:dyDescent="0.25">
      <c r="K1734" s="276">
        <f t="shared" si="134"/>
        <v>0</v>
      </c>
      <c r="L1734" s="269">
        <f t="shared" si="135"/>
        <v>0</v>
      </c>
      <c r="M1734" s="269">
        <f t="shared" si="136"/>
        <v>0</v>
      </c>
      <c r="N1734" s="276">
        <f t="shared" si="137"/>
        <v>0</v>
      </c>
      <c r="O1734" s="270">
        <f t="shared" si="133"/>
        <v>0</v>
      </c>
    </row>
    <row r="1735" spans="11:15" x14ac:dyDescent="0.25">
      <c r="K1735" s="276">
        <f t="shared" si="134"/>
        <v>0</v>
      </c>
      <c r="L1735" s="269">
        <f t="shared" si="135"/>
        <v>0</v>
      </c>
      <c r="M1735" s="269">
        <f t="shared" si="136"/>
        <v>0</v>
      </c>
      <c r="N1735" s="276">
        <f t="shared" si="137"/>
        <v>0</v>
      </c>
      <c r="O1735" s="270">
        <f t="shared" si="133"/>
        <v>0</v>
      </c>
    </row>
    <row r="1736" spans="11:15" x14ac:dyDescent="0.25">
      <c r="K1736" s="276">
        <f t="shared" si="134"/>
        <v>0</v>
      </c>
      <c r="L1736" s="269">
        <f t="shared" si="135"/>
        <v>0</v>
      </c>
      <c r="M1736" s="269">
        <f t="shared" si="136"/>
        <v>0</v>
      </c>
      <c r="N1736" s="276">
        <f t="shared" si="137"/>
        <v>0</v>
      </c>
      <c r="O1736" s="270">
        <f t="shared" si="133"/>
        <v>0</v>
      </c>
    </row>
    <row r="1737" spans="11:15" x14ac:dyDescent="0.25">
      <c r="K1737" s="276">
        <f t="shared" si="134"/>
        <v>0</v>
      </c>
      <c r="L1737" s="269">
        <f t="shared" si="135"/>
        <v>0</v>
      </c>
      <c r="M1737" s="269">
        <f t="shared" si="136"/>
        <v>0</v>
      </c>
      <c r="N1737" s="276">
        <f t="shared" si="137"/>
        <v>0</v>
      </c>
      <c r="O1737" s="270">
        <f t="shared" si="133"/>
        <v>0</v>
      </c>
    </row>
    <row r="1738" spans="11:15" x14ac:dyDescent="0.25">
      <c r="K1738" s="276">
        <f t="shared" si="134"/>
        <v>0</v>
      </c>
      <c r="L1738" s="269">
        <f t="shared" si="135"/>
        <v>0</v>
      </c>
      <c r="M1738" s="269">
        <f t="shared" si="136"/>
        <v>0</v>
      </c>
      <c r="N1738" s="276">
        <f t="shared" si="137"/>
        <v>0</v>
      </c>
      <c r="O1738" s="270">
        <f t="shared" si="133"/>
        <v>0</v>
      </c>
    </row>
    <row r="1739" spans="11:15" x14ac:dyDescent="0.25">
      <c r="K1739" s="276">
        <f t="shared" si="134"/>
        <v>0</v>
      </c>
      <c r="L1739" s="269">
        <f t="shared" si="135"/>
        <v>0</v>
      </c>
      <c r="M1739" s="269">
        <f t="shared" si="136"/>
        <v>0</v>
      </c>
      <c r="N1739" s="276">
        <f t="shared" si="137"/>
        <v>0</v>
      </c>
      <c r="O1739" s="270">
        <f t="shared" si="133"/>
        <v>0</v>
      </c>
    </row>
    <row r="1740" spans="11:15" x14ac:dyDescent="0.25">
      <c r="K1740" s="276">
        <f t="shared" si="134"/>
        <v>0</v>
      </c>
      <c r="L1740" s="269">
        <f t="shared" si="135"/>
        <v>0</v>
      </c>
      <c r="M1740" s="269">
        <f t="shared" si="136"/>
        <v>0</v>
      </c>
      <c r="N1740" s="276">
        <f t="shared" si="137"/>
        <v>0</v>
      </c>
      <c r="O1740" s="270">
        <f t="shared" si="133"/>
        <v>0</v>
      </c>
    </row>
    <row r="1741" spans="11:15" x14ac:dyDescent="0.25">
      <c r="K1741" s="276">
        <f t="shared" si="134"/>
        <v>0</v>
      </c>
      <c r="L1741" s="269">
        <f t="shared" si="135"/>
        <v>0</v>
      </c>
      <c r="M1741" s="269">
        <f t="shared" si="136"/>
        <v>0</v>
      </c>
      <c r="N1741" s="276">
        <f t="shared" si="137"/>
        <v>0</v>
      </c>
      <c r="O1741" s="270">
        <f t="shared" si="133"/>
        <v>0</v>
      </c>
    </row>
    <row r="1742" spans="11:15" x14ac:dyDescent="0.25">
      <c r="K1742" s="276">
        <f t="shared" si="134"/>
        <v>0</v>
      </c>
      <c r="L1742" s="269">
        <f t="shared" si="135"/>
        <v>0</v>
      </c>
      <c r="M1742" s="269">
        <f t="shared" si="136"/>
        <v>0</v>
      </c>
      <c r="N1742" s="276">
        <f t="shared" si="137"/>
        <v>0</v>
      </c>
      <c r="O1742" s="270">
        <f t="shared" ref="O1742:O1805" si="138">SUM(F1742:I1742)</f>
        <v>0</v>
      </c>
    </row>
    <row r="1743" spans="11:15" x14ac:dyDescent="0.25">
      <c r="K1743" s="276">
        <f t="shared" si="134"/>
        <v>0</v>
      </c>
      <c r="L1743" s="269">
        <f t="shared" si="135"/>
        <v>0</v>
      </c>
      <c r="M1743" s="269">
        <f t="shared" si="136"/>
        <v>0</v>
      </c>
      <c r="N1743" s="276">
        <f t="shared" si="137"/>
        <v>0</v>
      </c>
      <c r="O1743" s="270">
        <f t="shared" si="138"/>
        <v>0</v>
      </c>
    </row>
    <row r="1744" spans="11:15" x14ac:dyDescent="0.25">
      <c r="K1744" s="276">
        <f t="shared" ref="K1744:K1807" si="139">J1744-C1744</f>
        <v>0</v>
      </c>
      <c r="L1744" s="269">
        <f t="shared" ref="L1744:L1807" si="140">A1744</f>
        <v>0</v>
      </c>
      <c r="M1744" s="269">
        <f t="shared" ref="M1744:M1807" si="141">B1744</f>
        <v>0</v>
      </c>
      <c r="N1744" s="276">
        <f t="shared" ref="N1744:N1807" si="142">J1744</f>
        <v>0</v>
      </c>
      <c r="O1744" s="270">
        <f t="shared" si="138"/>
        <v>0</v>
      </c>
    </row>
    <row r="1745" spans="11:15" x14ac:dyDescent="0.25">
      <c r="K1745" s="276">
        <f t="shared" si="139"/>
        <v>0</v>
      </c>
      <c r="L1745" s="269">
        <f t="shared" si="140"/>
        <v>0</v>
      </c>
      <c r="M1745" s="269">
        <f t="shared" si="141"/>
        <v>0</v>
      </c>
      <c r="N1745" s="276">
        <f t="shared" si="142"/>
        <v>0</v>
      </c>
      <c r="O1745" s="270">
        <f t="shared" si="138"/>
        <v>0</v>
      </c>
    </row>
    <row r="1746" spans="11:15" x14ac:dyDescent="0.25">
      <c r="K1746" s="276">
        <f t="shared" si="139"/>
        <v>0</v>
      </c>
      <c r="L1746" s="269">
        <f t="shared" si="140"/>
        <v>0</v>
      </c>
      <c r="M1746" s="269">
        <f t="shared" si="141"/>
        <v>0</v>
      </c>
      <c r="N1746" s="276">
        <f t="shared" si="142"/>
        <v>0</v>
      </c>
      <c r="O1746" s="270">
        <f t="shared" si="138"/>
        <v>0</v>
      </c>
    </row>
    <row r="1747" spans="11:15" x14ac:dyDescent="0.25">
      <c r="K1747" s="276">
        <f t="shared" si="139"/>
        <v>0</v>
      </c>
      <c r="L1747" s="269">
        <f t="shared" si="140"/>
        <v>0</v>
      </c>
      <c r="M1747" s="269">
        <f t="shared" si="141"/>
        <v>0</v>
      </c>
      <c r="N1747" s="276">
        <f t="shared" si="142"/>
        <v>0</v>
      </c>
      <c r="O1747" s="270">
        <f t="shared" si="138"/>
        <v>0</v>
      </c>
    </row>
    <row r="1748" spans="11:15" x14ac:dyDescent="0.25">
      <c r="K1748" s="276">
        <f t="shared" si="139"/>
        <v>0</v>
      </c>
      <c r="L1748" s="269">
        <f t="shared" si="140"/>
        <v>0</v>
      </c>
      <c r="M1748" s="269">
        <f t="shared" si="141"/>
        <v>0</v>
      </c>
      <c r="N1748" s="276">
        <f t="shared" si="142"/>
        <v>0</v>
      </c>
      <c r="O1748" s="270">
        <f t="shared" si="138"/>
        <v>0</v>
      </c>
    </row>
    <row r="1749" spans="11:15" x14ac:dyDescent="0.25">
      <c r="K1749" s="276">
        <f t="shared" si="139"/>
        <v>0</v>
      </c>
      <c r="L1749" s="269">
        <f t="shared" si="140"/>
        <v>0</v>
      </c>
      <c r="M1749" s="269">
        <f t="shared" si="141"/>
        <v>0</v>
      </c>
      <c r="N1749" s="276">
        <f t="shared" si="142"/>
        <v>0</v>
      </c>
      <c r="O1749" s="270">
        <f t="shared" si="138"/>
        <v>0</v>
      </c>
    </row>
    <row r="1750" spans="11:15" x14ac:dyDescent="0.25">
      <c r="K1750" s="276">
        <f t="shared" si="139"/>
        <v>0</v>
      </c>
      <c r="L1750" s="269">
        <f t="shared" si="140"/>
        <v>0</v>
      </c>
      <c r="M1750" s="269">
        <f t="shared" si="141"/>
        <v>0</v>
      </c>
      <c r="N1750" s="276">
        <f t="shared" si="142"/>
        <v>0</v>
      </c>
      <c r="O1750" s="270">
        <f t="shared" si="138"/>
        <v>0</v>
      </c>
    </row>
    <row r="1751" spans="11:15" x14ac:dyDescent="0.25">
      <c r="K1751" s="276">
        <f t="shared" si="139"/>
        <v>0</v>
      </c>
      <c r="L1751" s="269">
        <f t="shared" si="140"/>
        <v>0</v>
      </c>
      <c r="M1751" s="269">
        <f t="shared" si="141"/>
        <v>0</v>
      </c>
      <c r="N1751" s="276">
        <f t="shared" si="142"/>
        <v>0</v>
      </c>
      <c r="O1751" s="270">
        <f t="shared" si="138"/>
        <v>0</v>
      </c>
    </row>
    <row r="1752" spans="11:15" x14ac:dyDescent="0.25">
      <c r="K1752" s="276">
        <f t="shared" si="139"/>
        <v>0</v>
      </c>
      <c r="L1752" s="269">
        <f t="shared" si="140"/>
        <v>0</v>
      </c>
      <c r="M1752" s="269">
        <f t="shared" si="141"/>
        <v>0</v>
      </c>
      <c r="N1752" s="276">
        <f t="shared" si="142"/>
        <v>0</v>
      </c>
      <c r="O1752" s="270">
        <f t="shared" si="138"/>
        <v>0</v>
      </c>
    </row>
    <row r="1753" spans="11:15" x14ac:dyDescent="0.25">
      <c r="K1753" s="276">
        <f t="shared" si="139"/>
        <v>0</v>
      </c>
      <c r="L1753" s="269">
        <f t="shared" si="140"/>
        <v>0</v>
      </c>
      <c r="M1753" s="269">
        <f t="shared" si="141"/>
        <v>0</v>
      </c>
      <c r="N1753" s="276">
        <f t="shared" si="142"/>
        <v>0</v>
      </c>
      <c r="O1753" s="270">
        <f t="shared" si="138"/>
        <v>0</v>
      </c>
    </row>
    <row r="1754" spans="11:15" x14ac:dyDescent="0.25">
      <c r="K1754" s="276">
        <f t="shared" si="139"/>
        <v>0</v>
      </c>
      <c r="L1754" s="269">
        <f t="shared" si="140"/>
        <v>0</v>
      </c>
      <c r="M1754" s="269">
        <f t="shared" si="141"/>
        <v>0</v>
      </c>
      <c r="N1754" s="276">
        <f t="shared" si="142"/>
        <v>0</v>
      </c>
      <c r="O1754" s="270">
        <f t="shared" si="138"/>
        <v>0</v>
      </c>
    </row>
    <row r="1755" spans="11:15" x14ac:dyDescent="0.25">
      <c r="K1755" s="276">
        <f t="shared" si="139"/>
        <v>0</v>
      </c>
      <c r="L1755" s="269">
        <f t="shared" si="140"/>
        <v>0</v>
      </c>
      <c r="M1755" s="269">
        <f t="shared" si="141"/>
        <v>0</v>
      </c>
      <c r="N1755" s="276">
        <f t="shared" si="142"/>
        <v>0</v>
      </c>
      <c r="O1755" s="270">
        <f t="shared" si="138"/>
        <v>0</v>
      </c>
    </row>
    <row r="1756" spans="11:15" x14ac:dyDescent="0.25">
      <c r="K1756" s="276">
        <f t="shared" si="139"/>
        <v>0</v>
      </c>
      <c r="L1756" s="269">
        <f t="shared" si="140"/>
        <v>0</v>
      </c>
      <c r="M1756" s="269">
        <f t="shared" si="141"/>
        <v>0</v>
      </c>
      <c r="N1756" s="276">
        <f t="shared" si="142"/>
        <v>0</v>
      </c>
      <c r="O1756" s="270">
        <f t="shared" si="138"/>
        <v>0</v>
      </c>
    </row>
    <row r="1757" spans="11:15" x14ac:dyDescent="0.25">
      <c r="K1757" s="276">
        <f t="shared" si="139"/>
        <v>0</v>
      </c>
      <c r="L1757" s="269">
        <f t="shared" si="140"/>
        <v>0</v>
      </c>
      <c r="M1757" s="269">
        <f t="shared" si="141"/>
        <v>0</v>
      </c>
      <c r="N1757" s="276">
        <f t="shared" si="142"/>
        <v>0</v>
      </c>
      <c r="O1757" s="270">
        <f t="shared" si="138"/>
        <v>0</v>
      </c>
    </row>
    <row r="1758" spans="11:15" x14ac:dyDescent="0.25">
      <c r="K1758" s="276">
        <f t="shared" si="139"/>
        <v>0</v>
      </c>
      <c r="L1758" s="269">
        <f t="shared" si="140"/>
        <v>0</v>
      </c>
      <c r="M1758" s="269">
        <f t="shared" si="141"/>
        <v>0</v>
      </c>
      <c r="N1758" s="276">
        <f t="shared" si="142"/>
        <v>0</v>
      </c>
      <c r="O1758" s="270">
        <f t="shared" si="138"/>
        <v>0</v>
      </c>
    </row>
    <row r="1759" spans="11:15" x14ac:dyDescent="0.25">
      <c r="K1759" s="276">
        <f t="shared" si="139"/>
        <v>0</v>
      </c>
      <c r="L1759" s="269">
        <f t="shared" si="140"/>
        <v>0</v>
      </c>
      <c r="M1759" s="269">
        <f t="shared" si="141"/>
        <v>0</v>
      </c>
      <c r="N1759" s="276">
        <f t="shared" si="142"/>
        <v>0</v>
      </c>
      <c r="O1759" s="270">
        <f t="shared" si="138"/>
        <v>0</v>
      </c>
    </row>
    <row r="1760" spans="11:15" x14ac:dyDescent="0.25">
      <c r="K1760" s="276">
        <f t="shared" si="139"/>
        <v>0</v>
      </c>
      <c r="L1760" s="269">
        <f t="shared" si="140"/>
        <v>0</v>
      </c>
      <c r="M1760" s="269">
        <f t="shared" si="141"/>
        <v>0</v>
      </c>
      <c r="N1760" s="276">
        <f t="shared" si="142"/>
        <v>0</v>
      </c>
      <c r="O1760" s="270">
        <f t="shared" si="138"/>
        <v>0</v>
      </c>
    </row>
    <row r="1761" spans="11:15" x14ac:dyDescent="0.25">
      <c r="K1761" s="276">
        <f t="shared" si="139"/>
        <v>0</v>
      </c>
      <c r="L1761" s="269">
        <f t="shared" si="140"/>
        <v>0</v>
      </c>
      <c r="M1761" s="269">
        <f t="shared" si="141"/>
        <v>0</v>
      </c>
      <c r="N1761" s="276">
        <f t="shared" si="142"/>
        <v>0</v>
      </c>
      <c r="O1761" s="270">
        <f t="shared" si="138"/>
        <v>0</v>
      </c>
    </row>
    <row r="1762" spans="11:15" x14ac:dyDescent="0.25">
      <c r="K1762" s="276">
        <f t="shared" si="139"/>
        <v>0</v>
      </c>
      <c r="L1762" s="269">
        <f t="shared" si="140"/>
        <v>0</v>
      </c>
      <c r="M1762" s="269">
        <f t="shared" si="141"/>
        <v>0</v>
      </c>
      <c r="N1762" s="276">
        <f t="shared" si="142"/>
        <v>0</v>
      </c>
      <c r="O1762" s="270">
        <f t="shared" si="138"/>
        <v>0</v>
      </c>
    </row>
    <row r="1763" spans="11:15" x14ac:dyDescent="0.25">
      <c r="K1763" s="276">
        <f t="shared" si="139"/>
        <v>0</v>
      </c>
      <c r="L1763" s="269">
        <f t="shared" si="140"/>
        <v>0</v>
      </c>
      <c r="M1763" s="269">
        <f t="shared" si="141"/>
        <v>0</v>
      </c>
      <c r="N1763" s="276">
        <f t="shared" si="142"/>
        <v>0</v>
      </c>
      <c r="O1763" s="270">
        <f t="shared" si="138"/>
        <v>0</v>
      </c>
    </row>
    <row r="1764" spans="11:15" x14ac:dyDescent="0.25">
      <c r="K1764" s="276">
        <f t="shared" si="139"/>
        <v>0</v>
      </c>
      <c r="L1764" s="269">
        <f t="shared" si="140"/>
        <v>0</v>
      </c>
      <c r="M1764" s="269">
        <f t="shared" si="141"/>
        <v>0</v>
      </c>
      <c r="N1764" s="276">
        <f t="shared" si="142"/>
        <v>0</v>
      </c>
      <c r="O1764" s="270">
        <f t="shared" si="138"/>
        <v>0</v>
      </c>
    </row>
    <row r="1765" spans="11:15" x14ac:dyDescent="0.25">
      <c r="K1765" s="276">
        <f t="shared" si="139"/>
        <v>0</v>
      </c>
      <c r="L1765" s="269">
        <f t="shared" si="140"/>
        <v>0</v>
      </c>
      <c r="M1765" s="269">
        <f t="shared" si="141"/>
        <v>0</v>
      </c>
      <c r="N1765" s="276">
        <f t="shared" si="142"/>
        <v>0</v>
      </c>
      <c r="O1765" s="270">
        <f t="shared" si="138"/>
        <v>0</v>
      </c>
    </row>
    <row r="1766" spans="11:15" x14ac:dyDescent="0.25">
      <c r="K1766" s="276">
        <f t="shared" si="139"/>
        <v>0</v>
      </c>
      <c r="L1766" s="269">
        <f t="shared" si="140"/>
        <v>0</v>
      </c>
      <c r="M1766" s="269">
        <f t="shared" si="141"/>
        <v>0</v>
      </c>
      <c r="N1766" s="276">
        <f t="shared" si="142"/>
        <v>0</v>
      </c>
      <c r="O1766" s="270">
        <f t="shared" si="138"/>
        <v>0</v>
      </c>
    </row>
    <row r="1767" spans="11:15" x14ac:dyDescent="0.25">
      <c r="K1767" s="276">
        <f t="shared" si="139"/>
        <v>0</v>
      </c>
      <c r="L1767" s="269">
        <f t="shared" si="140"/>
        <v>0</v>
      </c>
      <c r="M1767" s="269">
        <f t="shared" si="141"/>
        <v>0</v>
      </c>
      <c r="N1767" s="276">
        <f t="shared" si="142"/>
        <v>0</v>
      </c>
      <c r="O1767" s="270">
        <f t="shared" si="138"/>
        <v>0</v>
      </c>
    </row>
    <row r="1768" spans="11:15" x14ac:dyDescent="0.25">
      <c r="K1768" s="276">
        <f t="shared" si="139"/>
        <v>0</v>
      </c>
      <c r="L1768" s="269">
        <f t="shared" si="140"/>
        <v>0</v>
      </c>
      <c r="M1768" s="269">
        <f t="shared" si="141"/>
        <v>0</v>
      </c>
      <c r="N1768" s="276">
        <f t="shared" si="142"/>
        <v>0</v>
      </c>
      <c r="O1768" s="270">
        <f t="shared" si="138"/>
        <v>0</v>
      </c>
    </row>
    <row r="1769" spans="11:15" x14ac:dyDescent="0.25">
      <c r="K1769" s="276">
        <f t="shared" si="139"/>
        <v>0</v>
      </c>
      <c r="L1769" s="269">
        <f t="shared" si="140"/>
        <v>0</v>
      </c>
      <c r="M1769" s="269">
        <f t="shared" si="141"/>
        <v>0</v>
      </c>
      <c r="N1769" s="276">
        <f t="shared" si="142"/>
        <v>0</v>
      </c>
      <c r="O1769" s="270">
        <f t="shared" si="138"/>
        <v>0</v>
      </c>
    </row>
    <row r="1770" spans="11:15" x14ac:dyDescent="0.25">
      <c r="K1770" s="276">
        <f t="shared" si="139"/>
        <v>0</v>
      </c>
      <c r="L1770" s="269">
        <f t="shared" si="140"/>
        <v>0</v>
      </c>
      <c r="M1770" s="269">
        <f t="shared" si="141"/>
        <v>0</v>
      </c>
      <c r="N1770" s="276">
        <f t="shared" si="142"/>
        <v>0</v>
      </c>
      <c r="O1770" s="270">
        <f t="shared" si="138"/>
        <v>0</v>
      </c>
    </row>
    <row r="1771" spans="11:15" x14ac:dyDescent="0.25">
      <c r="K1771" s="276">
        <f t="shared" si="139"/>
        <v>0</v>
      </c>
      <c r="L1771" s="269">
        <f t="shared" si="140"/>
        <v>0</v>
      </c>
      <c r="M1771" s="269">
        <f t="shared" si="141"/>
        <v>0</v>
      </c>
      <c r="N1771" s="276">
        <f t="shared" si="142"/>
        <v>0</v>
      </c>
      <c r="O1771" s="270">
        <f t="shared" si="138"/>
        <v>0</v>
      </c>
    </row>
    <row r="1772" spans="11:15" x14ac:dyDescent="0.25">
      <c r="K1772" s="276">
        <f t="shared" si="139"/>
        <v>0</v>
      </c>
      <c r="L1772" s="269">
        <f t="shared" si="140"/>
        <v>0</v>
      </c>
      <c r="M1772" s="269">
        <f t="shared" si="141"/>
        <v>0</v>
      </c>
      <c r="N1772" s="276">
        <f t="shared" si="142"/>
        <v>0</v>
      </c>
      <c r="O1772" s="270">
        <f t="shared" si="138"/>
        <v>0</v>
      </c>
    </row>
    <row r="1773" spans="11:15" x14ac:dyDescent="0.25">
      <c r="K1773" s="276">
        <f t="shared" si="139"/>
        <v>0</v>
      </c>
      <c r="L1773" s="269">
        <f t="shared" si="140"/>
        <v>0</v>
      </c>
      <c r="M1773" s="269">
        <f t="shared" si="141"/>
        <v>0</v>
      </c>
      <c r="N1773" s="276">
        <f t="shared" si="142"/>
        <v>0</v>
      </c>
      <c r="O1773" s="270">
        <f t="shared" si="138"/>
        <v>0</v>
      </c>
    </row>
    <row r="1774" spans="11:15" x14ac:dyDescent="0.25">
      <c r="K1774" s="276">
        <f t="shared" si="139"/>
        <v>0</v>
      </c>
      <c r="L1774" s="269">
        <f t="shared" si="140"/>
        <v>0</v>
      </c>
      <c r="M1774" s="269">
        <f t="shared" si="141"/>
        <v>0</v>
      </c>
      <c r="N1774" s="276">
        <f t="shared" si="142"/>
        <v>0</v>
      </c>
      <c r="O1774" s="270">
        <f t="shared" si="138"/>
        <v>0</v>
      </c>
    </row>
    <row r="1775" spans="11:15" x14ac:dyDescent="0.25">
      <c r="K1775" s="276">
        <f t="shared" si="139"/>
        <v>0</v>
      </c>
      <c r="L1775" s="269">
        <f t="shared" si="140"/>
        <v>0</v>
      </c>
      <c r="M1775" s="269">
        <f t="shared" si="141"/>
        <v>0</v>
      </c>
      <c r="N1775" s="276">
        <f t="shared" si="142"/>
        <v>0</v>
      </c>
      <c r="O1775" s="270">
        <f t="shared" si="138"/>
        <v>0</v>
      </c>
    </row>
    <row r="1776" spans="11:15" x14ac:dyDescent="0.25">
      <c r="K1776" s="276">
        <f t="shared" si="139"/>
        <v>0</v>
      </c>
      <c r="L1776" s="269">
        <f t="shared" si="140"/>
        <v>0</v>
      </c>
      <c r="M1776" s="269">
        <f t="shared" si="141"/>
        <v>0</v>
      </c>
      <c r="N1776" s="276">
        <f t="shared" si="142"/>
        <v>0</v>
      </c>
      <c r="O1776" s="270">
        <f t="shared" si="138"/>
        <v>0</v>
      </c>
    </row>
    <row r="1777" spans="11:15" x14ac:dyDescent="0.25">
      <c r="K1777" s="276">
        <f t="shared" si="139"/>
        <v>0</v>
      </c>
      <c r="L1777" s="269">
        <f t="shared" si="140"/>
        <v>0</v>
      </c>
      <c r="M1777" s="269">
        <f t="shared" si="141"/>
        <v>0</v>
      </c>
      <c r="N1777" s="276">
        <f t="shared" si="142"/>
        <v>0</v>
      </c>
      <c r="O1777" s="270">
        <f t="shared" si="138"/>
        <v>0</v>
      </c>
    </row>
    <row r="1778" spans="11:15" x14ac:dyDescent="0.25">
      <c r="K1778" s="276">
        <f t="shared" si="139"/>
        <v>0</v>
      </c>
      <c r="L1778" s="269">
        <f t="shared" si="140"/>
        <v>0</v>
      </c>
      <c r="M1778" s="269">
        <f t="shared" si="141"/>
        <v>0</v>
      </c>
      <c r="N1778" s="276">
        <f t="shared" si="142"/>
        <v>0</v>
      </c>
      <c r="O1778" s="270">
        <f t="shared" si="138"/>
        <v>0</v>
      </c>
    </row>
    <row r="1779" spans="11:15" x14ac:dyDescent="0.25">
      <c r="K1779" s="276">
        <f t="shared" si="139"/>
        <v>0</v>
      </c>
      <c r="L1779" s="269">
        <f t="shared" si="140"/>
        <v>0</v>
      </c>
      <c r="M1779" s="269">
        <f t="shared" si="141"/>
        <v>0</v>
      </c>
      <c r="N1779" s="276">
        <f t="shared" si="142"/>
        <v>0</v>
      </c>
      <c r="O1779" s="270">
        <f t="shared" si="138"/>
        <v>0</v>
      </c>
    </row>
    <row r="1780" spans="11:15" x14ac:dyDescent="0.25">
      <c r="K1780" s="276">
        <f t="shared" si="139"/>
        <v>0</v>
      </c>
      <c r="L1780" s="269">
        <f t="shared" si="140"/>
        <v>0</v>
      </c>
      <c r="M1780" s="269">
        <f t="shared" si="141"/>
        <v>0</v>
      </c>
      <c r="N1780" s="276">
        <f t="shared" si="142"/>
        <v>0</v>
      </c>
      <c r="O1780" s="270">
        <f t="shared" si="138"/>
        <v>0</v>
      </c>
    </row>
    <row r="1781" spans="11:15" x14ac:dyDescent="0.25">
      <c r="K1781" s="276">
        <f t="shared" si="139"/>
        <v>0</v>
      </c>
      <c r="L1781" s="269">
        <f t="shared" si="140"/>
        <v>0</v>
      </c>
      <c r="M1781" s="269">
        <f t="shared" si="141"/>
        <v>0</v>
      </c>
      <c r="N1781" s="276">
        <f t="shared" si="142"/>
        <v>0</v>
      </c>
      <c r="O1781" s="270">
        <f t="shared" si="138"/>
        <v>0</v>
      </c>
    </row>
    <row r="1782" spans="11:15" x14ac:dyDescent="0.25">
      <c r="K1782" s="276">
        <f t="shared" si="139"/>
        <v>0</v>
      </c>
      <c r="L1782" s="269">
        <f t="shared" si="140"/>
        <v>0</v>
      </c>
      <c r="M1782" s="269">
        <f t="shared" si="141"/>
        <v>0</v>
      </c>
      <c r="N1782" s="276">
        <f t="shared" si="142"/>
        <v>0</v>
      </c>
      <c r="O1782" s="270">
        <f t="shared" si="138"/>
        <v>0</v>
      </c>
    </row>
    <row r="1783" spans="11:15" x14ac:dyDescent="0.25">
      <c r="K1783" s="276">
        <f t="shared" si="139"/>
        <v>0</v>
      </c>
      <c r="L1783" s="269">
        <f t="shared" si="140"/>
        <v>0</v>
      </c>
      <c r="M1783" s="269">
        <f t="shared" si="141"/>
        <v>0</v>
      </c>
      <c r="N1783" s="276">
        <f t="shared" si="142"/>
        <v>0</v>
      </c>
      <c r="O1783" s="270">
        <f t="shared" si="138"/>
        <v>0</v>
      </c>
    </row>
    <row r="1784" spans="11:15" x14ac:dyDescent="0.25">
      <c r="K1784" s="276">
        <f t="shared" si="139"/>
        <v>0</v>
      </c>
      <c r="L1784" s="269">
        <f t="shared" si="140"/>
        <v>0</v>
      </c>
      <c r="M1784" s="269">
        <f t="shared" si="141"/>
        <v>0</v>
      </c>
      <c r="N1784" s="276">
        <f t="shared" si="142"/>
        <v>0</v>
      </c>
      <c r="O1784" s="270">
        <f t="shared" si="138"/>
        <v>0</v>
      </c>
    </row>
    <row r="1785" spans="11:15" x14ac:dyDescent="0.25">
      <c r="K1785" s="276">
        <f t="shared" si="139"/>
        <v>0</v>
      </c>
      <c r="L1785" s="269">
        <f t="shared" si="140"/>
        <v>0</v>
      </c>
      <c r="M1785" s="269">
        <f t="shared" si="141"/>
        <v>0</v>
      </c>
      <c r="N1785" s="276">
        <f t="shared" si="142"/>
        <v>0</v>
      </c>
      <c r="O1785" s="270">
        <f t="shared" si="138"/>
        <v>0</v>
      </c>
    </row>
    <row r="1786" spans="11:15" x14ac:dyDescent="0.25">
      <c r="K1786" s="276">
        <f t="shared" si="139"/>
        <v>0</v>
      </c>
      <c r="L1786" s="269">
        <f t="shared" si="140"/>
        <v>0</v>
      </c>
      <c r="M1786" s="269">
        <f t="shared" si="141"/>
        <v>0</v>
      </c>
      <c r="N1786" s="276">
        <f t="shared" si="142"/>
        <v>0</v>
      </c>
      <c r="O1786" s="270">
        <f t="shared" si="138"/>
        <v>0</v>
      </c>
    </row>
    <row r="1787" spans="11:15" x14ac:dyDescent="0.25">
      <c r="K1787" s="276">
        <f t="shared" si="139"/>
        <v>0</v>
      </c>
      <c r="L1787" s="269">
        <f t="shared" si="140"/>
        <v>0</v>
      </c>
      <c r="M1787" s="269">
        <f t="shared" si="141"/>
        <v>0</v>
      </c>
      <c r="N1787" s="276">
        <f t="shared" si="142"/>
        <v>0</v>
      </c>
      <c r="O1787" s="270">
        <f t="shared" si="138"/>
        <v>0</v>
      </c>
    </row>
    <row r="1788" spans="11:15" x14ac:dyDescent="0.25">
      <c r="K1788" s="276">
        <f t="shared" si="139"/>
        <v>0</v>
      </c>
      <c r="L1788" s="269">
        <f t="shared" si="140"/>
        <v>0</v>
      </c>
      <c r="M1788" s="269">
        <f t="shared" si="141"/>
        <v>0</v>
      </c>
      <c r="N1788" s="276">
        <f t="shared" si="142"/>
        <v>0</v>
      </c>
      <c r="O1788" s="270">
        <f t="shared" si="138"/>
        <v>0</v>
      </c>
    </row>
    <row r="1789" spans="11:15" x14ac:dyDescent="0.25">
      <c r="K1789" s="276">
        <f t="shared" si="139"/>
        <v>0</v>
      </c>
      <c r="L1789" s="269">
        <f t="shared" si="140"/>
        <v>0</v>
      </c>
      <c r="M1789" s="269">
        <f t="shared" si="141"/>
        <v>0</v>
      </c>
      <c r="N1789" s="276">
        <f t="shared" si="142"/>
        <v>0</v>
      </c>
      <c r="O1789" s="270">
        <f t="shared" si="138"/>
        <v>0</v>
      </c>
    </row>
    <row r="1790" spans="11:15" x14ac:dyDescent="0.25">
      <c r="K1790" s="276">
        <f t="shared" si="139"/>
        <v>0</v>
      </c>
      <c r="L1790" s="269">
        <f t="shared" si="140"/>
        <v>0</v>
      </c>
      <c r="M1790" s="269">
        <f t="shared" si="141"/>
        <v>0</v>
      </c>
      <c r="N1790" s="276">
        <f t="shared" si="142"/>
        <v>0</v>
      </c>
      <c r="O1790" s="270">
        <f t="shared" si="138"/>
        <v>0</v>
      </c>
    </row>
    <row r="1791" spans="11:15" x14ac:dyDescent="0.25">
      <c r="K1791" s="276">
        <f t="shared" si="139"/>
        <v>0</v>
      </c>
      <c r="L1791" s="269">
        <f t="shared" si="140"/>
        <v>0</v>
      </c>
      <c r="M1791" s="269">
        <f t="shared" si="141"/>
        <v>0</v>
      </c>
      <c r="N1791" s="276">
        <f t="shared" si="142"/>
        <v>0</v>
      </c>
      <c r="O1791" s="270">
        <f t="shared" si="138"/>
        <v>0</v>
      </c>
    </row>
    <row r="1792" spans="11:15" x14ac:dyDescent="0.25">
      <c r="K1792" s="276">
        <f t="shared" si="139"/>
        <v>0</v>
      </c>
      <c r="L1792" s="269">
        <f t="shared" si="140"/>
        <v>0</v>
      </c>
      <c r="M1792" s="269">
        <f t="shared" si="141"/>
        <v>0</v>
      </c>
      <c r="N1792" s="276">
        <f t="shared" si="142"/>
        <v>0</v>
      </c>
      <c r="O1792" s="270">
        <f t="shared" si="138"/>
        <v>0</v>
      </c>
    </row>
    <row r="1793" spans="11:15" x14ac:dyDescent="0.25">
      <c r="K1793" s="276">
        <f t="shared" si="139"/>
        <v>0</v>
      </c>
      <c r="L1793" s="269">
        <f t="shared" si="140"/>
        <v>0</v>
      </c>
      <c r="M1793" s="269">
        <f t="shared" si="141"/>
        <v>0</v>
      </c>
      <c r="N1793" s="276">
        <f t="shared" si="142"/>
        <v>0</v>
      </c>
      <c r="O1793" s="270">
        <f t="shared" si="138"/>
        <v>0</v>
      </c>
    </row>
    <row r="1794" spans="11:15" x14ac:dyDescent="0.25">
      <c r="K1794" s="276">
        <f t="shared" si="139"/>
        <v>0</v>
      </c>
      <c r="L1794" s="269">
        <f t="shared" si="140"/>
        <v>0</v>
      </c>
      <c r="M1794" s="269">
        <f t="shared" si="141"/>
        <v>0</v>
      </c>
      <c r="N1794" s="276">
        <f t="shared" si="142"/>
        <v>0</v>
      </c>
      <c r="O1794" s="270">
        <f t="shared" si="138"/>
        <v>0</v>
      </c>
    </row>
    <row r="1795" spans="11:15" x14ac:dyDescent="0.25">
      <c r="K1795" s="276">
        <f t="shared" si="139"/>
        <v>0</v>
      </c>
      <c r="L1795" s="269">
        <f t="shared" si="140"/>
        <v>0</v>
      </c>
      <c r="M1795" s="269">
        <f t="shared" si="141"/>
        <v>0</v>
      </c>
      <c r="N1795" s="276">
        <f t="shared" si="142"/>
        <v>0</v>
      </c>
      <c r="O1795" s="270">
        <f t="shared" si="138"/>
        <v>0</v>
      </c>
    </row>
    <row r="1796" spans="11:15" x14ac:dyDescent="0.25">
      <c r="K1796" s="276">
        <f t="shared" si="139"/>
        <v>0</v>
      </c>
      <c r="L1796" s="269">
        <f t="shared" si="140"/>
        <v>0</v>
      </c>
      <c r="M1796" s="269">
        <f t="shared" si="141"/>
        <v>0</v>
      </c>
      <c r="N1796" s="276">
        <f t="shared" si="142"/>
        <v>0</v>
      </c>
      <c r="O1796" s="270">
        <f t="shared" si="138"/>
        <v>0</v>
      </c>
    </row>
    <row r="1797" spans="11:15" x14ac:dyDescent="0.25">
      <c r="K1797" s="276">
        <f t="shared" si="139"/>
        <v>0</v>
      </c>
      <c r="L1797" s="269">
        <f t="shared" si="140"/>
        <v>0</v>
      </c>
      <c r="M1797" s="269">
        <f t="shared" si="141"/>
        <v>0</v>
      </c>
      <c r="N1797" s="276">
        <f t="shared" si="142"/>
        <v>0</v>
      </c>
      <c r="O1797" s="270">
        <f t="shared" si="138"/>
        <v>0</v>
      </c>
    </row>
    <row r="1798" spans="11:15" x14ac:dyDescent="0.25">
      <c r="K1798" s="276">
        <f t="shared" si="139"/>
        <v>0</v>
      </c>
      <c r="L1798" s="269">
        <f t="shared" si="140"/>
        <v>0</v>
      </c>
      <c r="M1798" s="269">
        <f t="shared" si="141"/>
        <v>0</v>
      </c>
      <c r="N1798" s="276">
        <f t="shared" si="142"/>
        <v>0</v>
      </c>
      <c r="O1798" s="270">
        <f t="shared" si="138"/>
        <v>0</v>
      </c>
    </row>
    <row r="1799" spans="11:15" x14ac:dyDescent="0.25">
      <c r="K1799" s="276">
        <f t="shared" si="139"/>
        <v>0</v>
      </c>
      <c r="L1799" s="269">
        <f t="shared" si="140"/>
        <v>0</v>
      </c>
      <c r="M1799" s="269">
        <f t="shared" si="141"/>
        <v>0</v>
      </c>
      <c r="N1799" s="276">
        <f t="shared" si="142"/>
        <v>0</v>
      </c>
      <c r="O1799" s="270">
        <f t="shared" si="138"/>
        <v>0</v>
      </c>
    </row>
    <row r="1800" spans="11:15" x14ac:dyDescent="0.25">
      <c r="K1800" s="276">
        <f t="shared" si="139"/>
        <v>0</v>
      </c>
      <c r="L1800" s="269">
        <f t="shared" si="140"/>
        <v>0</v>
      </c>
      <c r="M1800" s="269">
        <f t="shared" si="141"/>
        <v>0</v>
      </c>
      <c r="N1800" s="276">
        <f t="shared" si="142"/>
        <v>0</v>
      </c>
      <c r="O1800" s="270">
        <f t="shared" si="138"/>
        <v>0</v>
      </c>
    </row>
    <row r="1801" spans="11:15" x14ac:dyDescent="0.25">
      <c r="K1801" s="276">
        <f t="shared" si="139"/>
        <v>0</v>
      </c>
      <c r="L1801" s="269">
        <f t="shared" si="140"/>
        <v>0</v>
      </c>
      <c r="M1801" s="269">
        <f t="shared" si="141"/>
        <v>0</v>
      </c>
      <c r="N1801" s="276">
        <f t="shared" si="142"/>
        <v>0</v>
      </c>
      <c r="O1801" s="270">
        <f t="shared" si="138"/>
        <v>0</v>
      </c>
    </row>
    <row r="1802" spans="11:15" x14ac:dyDescent="0.25">
      <c r="K1802" s="276">
        <f t="shared" si="139"/>
        <v>0</v>
      </c>
      <c r="L1802" s="269">
        <f t="shared" si="140"/>
        <v>0</v>
      </c>
      <c r="M1802" s="269">
        <f t="shared" si="141"/>
        <v>0</v>
      </c>
      <c r="N1802" s="276">
        <f t="shared" si="142"/>
        <v>0</v>
      </c>
      <c r="O1802" s="270">
        <f t="shared" si="138"/>
        <v>0</v>
      </c>
    </row>
    <row r="1803" spans="11:15" x14ac:dyDescent="0.25">
      <c r="K1803" s="276">
        <f t="shared" si="139"/>
        <v>0</v>
      </c>
      <c r="L1803" s="269">
        <f t="shared" si="140"/>
        <v>0</v>
      </c>
      <c r="M1803" s="269">
        <f t="shared" si="141"/>
        <v>0</v>
      </c>
      <c r="N1803" s="276">
        <f t="shared" si="142"/>
        <v>0</v>
      </c>
      <c r="O1803" s="270">
        <f t="shared" si="138"/>
        <v>0</v>
      </c>
    </row>
    <row r="1804" spans="11:15" x14ac:dyDescent="0.25">
      <c r="K1804" s="276">
        <f t="shared" si="139"/>
        <v>0</v>
      </c>
      <c r="L1804" s="269">
        <f t="shared" si="140"/>
        <v>0</v>
      </c>
      <c r="M1804" s="269">
        <f t="shared" si="141"/>
        <v>0</v>
      </c>
      <c r="N1804" s="276">
        <f t="shared" si="142"/>
        <v>0</v>
      </c>
      <c r="O1804" s="270">
        <f t="shared" si="138"/>
        <v>0</v>
      </c>
    </row>
    <row r="1805" spans="11:15" x14ac:dyDescent="0.25">
      <c r="K1805" s="276">
        <f t="shared" si="139"/>
        <v>0</v>
      </c>
      <c r="L1805" s="269">
        <f t="shared" si="140"/>
        <v>0</v>
      </c>
      <c r="M1805" s="269">
        <f t="shared" si="141"/>
        <v>0</v>
      </c>
      <c r="N1805" s="276">
        <f t="shared" si="142"/>
        <v>0</v>
      </c>
      <c r="O1805" s="270">
        <f t="shared" si="138"/>
        <v>0</v>
      </c>
    </row>
    <row r="1806" spans="11:15" x14ac:dyDescent="0.25">
      <c r="K1806" s="276">
        <f t="shared" si="139"/>
        <v>0</v>
      </c>
      <c r="L1806" s="269">
        <f t="shared" si="140"/>
        <v>0</v>
      </c>
      <c r="M1806" s="269">
        <f t="shared" si="141"/>
        <v>0</v>
      </c>
      <c r="N1806" s="276">
        <f t="shared" si="142"/>
        <v>0</v>
      </c>
      <c r="O1806" s="270">
        <f t="shared" ref="O1806:O1869" si="143">SUM(F1806:I1806)</f>
        <v>0</v>
      </c>
    </row>
    <row r="1807" spans="11:15" x14ac:dyDescent="0.25">
      <c r="K1807" s="276">
        <f t="shared" si="139"/>
        <v>0</v>
      </c>
      <c r="L1807" s="269">
        <f t="shared" si="140"/>
        <v>0</v>
      </c>
      <c r="M1807" s="269">
        <f t="shared" si="141"/>
        <v>0</v>
      </c>
      <c r="N1807" s="276">
        <f t="shared" si="142"/>
        <v>0</v>
      </c>
      <c r="O1807" s="270">
        <f t="shared" si="143"/>
        <v>0</v>
      </c>
    </row>
    <row r="1808" spans="11:15" x14ac:dyDescent="0.25">
      <c r="K1808" s="276">
        <f t="shared" ref="K1808:K1871" si="144">J1808-C1808</f>
        <v>0</v>
      </c>
      <c r="L1808" s="269">
        <f t="shared" ref="L1808:L1871" si="145">A1808</f>
        <v>0</v>
      </c>
      <c r="M1808" s="269">
        <f t="shared" ref="M1808:M1871" si="146">B1808</f>
        <v>0</v>
      </c>
      <c r="N1808" s="276">
        <f t="shared" ref="N1808:N1871" si="147">J1808</f>
        <v>0</v>
      </c>
      <c r="O1808" s="270">
        <f t="shared" si="143"/>
        <v>0</v>
      </c>
    </row>
    <row r="1809" spans="11:15" x14ac:dyDescent="0.25">
      <c r="K1809" s="276">
        <f t="shared" si="144"/>
        <v>0</v>
      </c>
      <c r="L1809" s="269">
        <f t="shared" si="145"/>
        <v>0</v>
      </c>
      <c r="M1809" s="269">
        <f t="shared" si="146"/>
        <v>0</v>
      </c>
      <c r="N1809" s="276">
        <f t="shared" si="147"/>
        <v>0</v>
      </c>
      <c r="O1809" s="270">
        <f t="shared" si="143"/>
        <v>0</v>
      </c>
    </row>
    <row r="1810" spans="11:15" x14ac:dyDescent="0.25">
      <c r="K1810" s="276">
        <f t="shared" si="144"/>
        <v>0</v>
      </c>
      <c r="L1810" s="269">
        <f t="shared" si="145"/>
        <v>0</v>
      </c>
      <c r="M1810" s="269">
        <f t="shared" si="146"/>
        <v>0</v>
      </c>
      <c r="N1810" s="276">
        <f t="shared" si="147"/>
        <v>0</v>
      </c>
      <c r="O1810" s="270">
        <f t="shared" si="143"/>
        <v>0</v>
      </c>
    </row>
    <row r="1811" spans="11:15" x14ac:dyDescent="0.25">
      <c r="K1811" s="276">
        <f t="shared" si="144"/>
        <v>0</v>
      </c>
      <c r="L1811" s="269">
        <f t="shared" si="145"/>
        <v>0</v>
      </c>
      <c r="M1811" s="269">
        <f t="shared" si="146"/>
        <v>0</v>
      </c>
      <c r="N1811" s="276">
        <f t="shared" si="147"/>
        <v>0</v>
      </c>
      <c r="O1811" s="270">
        <f t="shared" si="143"/>
        <v>0</v>
      </c>
    </row>
    <row r="1812" spans="11:15" x14ac:dyDescent="0.25">
      <c r="K1812" s="276">
        <f t="shared" si="144"/>
        <v>0</v>
      </c>
      <c r="L1812" s="269">
        <f t="shared" si="145"/>
        <v>0</v>
      </c>
      <c r="M1812" s="269">
        <f t="shared" si="146"/>
        <v>0</v>
      </c>
      <c r="N1812" s="276">
        <f t="shared" si="147"/>
        <v>0</v>
      </c>
      <c r="O1812" s="270">
        <f t="shared" si="143"/>
        <v>0</v>
      </c>
    </row>
    <row r="1813" spans="11:15" x14ac:dyDescent="0.25">
      <c r="K1813" s="276">
        <f t="shared" si="144"/>
        <v>0</v>
      </c>
      <c r="L1813" s="269">
        <f t="shared" si="145"/>
        <v>0</v>
      </c>
      <c r="M1813" s="269">
        <f t="shared" si="146"/>
        <v>0</v>
      </c>
      <c r="N1813" s="276">
        <f t="shared" si="147"/>
        <v>0</v>
      </c>
      <c r="O1813" s="270">
        <f t="shared" si="143"/>
        <v>0</v>
      </c>
    </row>
    <row r="1814" spans="11:15" x14ac:dyDescent="0.25">
      <c r="K1814" s="276">
        <f t="shared" si="144"/>
        <v>0</v>
      </c>
      <c r="L1814" s="269">
        <f t="shared" si="145"/>
        <v>0</v>
      </c>
      <c r="M1814" s="269">
        <f t="shared" si="146"/>
        <v>0</v>
      </c>
      <c r="N1814" s="276">
        <f t="shared" si="147"/>
        <v>0</v>
      </c>
      <c r="O1814" s="270">
        <f t="shared" si="143"/>
        <v>0</v>
      </c>
    </row>
    <row r="1815" spans="11:15" x14ac:dyDescent="0.25">
      <c r="K1815" s="276">
        <f t="shared" si="144"/>
        <v>0</v>
      </c>
      <c r="L1815" s="269">
        <f t="shared" si="145"/>
        <v>0</v>
      </c>
      <c r="M1815" s="269">
        <f t="shared" si="146"/>
        <v>0</v>
      </c>
      <c r="N1815" s="276">
        <f t="shared" si="147"/>
        <v>0</v>
      </c>
      <c r="O1815" s="270">
        <f t="shared" si="143"/>
        <v>0</v>
      </c>
    </row>
    <row r="1816" spans="11:15" x14ac:dyDescent="0.25">
      <c r="K1816" s="276">
        <f t="shared" si="144"/>
        <v>0</v>
      </c>
      <c r="L1816" s="269">
        <f t="shared" si="145"/>
        <v>0</v>
      </c>
      <c r="M1816" s="269">
        <f t="shared" si="146"/>
        <v>0</v>
      </c>
      <c r="N1816" s="276">
        <f t="shared" si="147"/>
        <v>0</v>
      </c>
      <c r="O1816" s="270">
        <f t="shared" si="143"/>
        <v>0</v>
      </c>
    </row>
    <row r="1817" spans="11:15" x14ac:dyDescent="0.25">
      <c r="K1817" s="276">
        <f t="shared" si="144"/>
        <v>0</v>
      </c>
      <c r="L1817" s="269">
        <f t="shared" si="145"/>
        <v>0</v>
      </c>
      <c r="M1817" s="269">
        <f t="shared" si="146"/>
        <v>0</v>
      </c>
      <c r="N1817" s="276">
        <f t="shared" si="147"/>
        <v>0</v>
      </c>
      <c r="O1817" s="270">
        <f t="shared" si="143"/>
        <v>0</v>
      </c>
    </row>
    <row r="1818" spans="11:15" x14ac:dyDescent="0.25">
      <c r="K1818" s="276">
        <f t="shared" si="144"/>
        <v>0</v>
      </c>
      <c r="L1818" s="269">
        <f t="shared" si="145"/>
        <v>0</v>
      </c>
      <c r="M1818" s="269">
        <f t="shared" si="146"/>
        <v>0</v>
      </c>
      <c r="N1818" s="276">
        <f t="shared" si="147"/>
        <v>0</v>
      </c>
      <c r="O1818" s="270">
        <f t="shared" si="143"/>
        <v>0</v>
      </c>
    </row>
    <row r="1819" spans="11:15" x14ac:dyDescent="0.25">
      <c r="K1819" s="276">
        <f t="shared" si="144"/>
        <v>0</v>
      </c>
      <c r="L1819" s="269">
        <f t="shared" si="145"/>
        <v>0</v>
      </c>
      <c r="M1819" s="269">
        <f t="shared" si="146"/>
        <v>0</v>
      </c>
      <c r="N1819" s="276">
        <f t="shared" si="147"/>
        <v>0</v>
      </c>
      <c r="O1819" s="270">
        <f t="shared" si="143"/>
        <v>0</v>
      </c>
    </row>
    <row r="1820" spans="11:15" x14ac:dyDescent="0.25">
      <c r="K1820" s="276">
        <f t="shared" si="144"/>
        <v>0</v>
      </c>
      <c r="L1820" s="269">
        <f t="shared" si="145"/>
        <v>0</v>
      </c>
      <c r="M1820" s="269">
        <f t="shared" si="146"/>
        <v>0</v>
      </c>
      <c r="N1820" s="276">
        <f t="shared" si="147"/>
        <v>0</v>
      </c>
      <c r="O1820" s="270">
        <f t="shared" si="143"/>
        <v>0</v>
      </c>
    </row>
    <row r="1821" spans="11:15" x14ac:dyDescent="0.25">
      <c r="K1821" s="276">
        <f t="shared" si="144"/>
        <v>0</v>
      </c>
      <c r="L1821" s="269">
        <f t="shared" si="145"/>
        <v>0</v>
      </c>
      <c r="M1821" s="269">
        <f t="shared" si="146"/>
        <v>0</v>
      </c>
      <c r="N1821" s="276">
        <f t="shared" si="147"/>
        <v>0</v>
      </c>
      <c r="O1821" s="270">
        <f t="shared" si="143"/>
        <v>0</v>
      </c>
    </row>
    <row r="1822" spans="11:15" x14ac:dyDescent="0.25">
      <c r="K1822" s="276">
        <f t="shared" si="144"/>
        <v>0</v>
      </c>
      <c r="L1822" s="269">
        <f t="shared" si="145"/>
        <v>0</v>
      </c>
      <c r="M1822" s="269">
        <f t="shared" si="146"/>
        <v>0</v>
      </c>
      <c r="N1822" s="276">
        <f t="shared" si="147"/>
        <v>0</v>
      </c>
      <c r="O1822" s="270">
        <f t="shared" si="143"/>
        <v>0</v>
      </c>
    </row>
    <row r="1823" spans="11:15" x14ac:dyDescent="0.25">
      <c r="K1823" s="276">
        <f t="shared" si="144"/>
        <v>0</v>
      </c>
      <c r="L1823" s="269">
        <f t="shared" si="145"/>
        <v>0</v>
      </c>
      <c r="M1823" s="269">
        <f t="shared" si="146"/>
        <v>0</v>
      </c>
      <c r="N1823" s="276">
        <f t="shared" si="147"/>
        <v>0</v>
      </c>
      <c r="O1823" s="270">
        <f t="shared" si="143"/>
        <v>0</v>
      </c>
    </row>
    <row r="1824" spans="11:15" x14ac:dyDescent="0.25">
      <c r="K1824" s="276">
        <f t="shared" si="144"/>
        <v>0</v>
      </c>
      <c r="L1824" s="269">
        <f t="shared" si="145"/>
        <v>0</v>
      </c>
      <c r="M1824" s="269">
        <f t="shared" si="146"/>
        <v>0</v>
      </c>
      <c r="N1824" s="276">
        <f t="shared" si="147"/>
        <v>0</v>
      </c>
      <c r="O1824" s="270">
        <f t="shared" si="143"/>
        <v>0</v>
      </c>
    </row>
    <row r="1825" spans="11:15" x14ac:dyDescent="0.25">
      <c r="K1825" s="276">
        <f t="shared" si="144"/>
        <v>0</v>
      </c>
      <c r="L1825" s="269">
        <f t="shared" si="145"/>
        <v>0</v>
      </c>
      <c r="M1825" s="269">
        <f t="shared" si="146"/>
        <v>0</v>
      </c>
      <c r="N1825" s="276">
        <f t="shared" si="147"/>
        <v>0</v>
      </c>
      <c r="O1825" s="270">
        <f t="shared" si="143"/>
        <v>0</v>
      </c>
    </row>
    <row r="1826" spans="11:15" x14ac:dyDescent="0.25">
      <c r="K1826" s="276">
        <f t="shared" si="144"/>
        <v>0</v>
      </c>
      <c r="L1826" s="269">
        <f t="shared" si="145"/>
        <v>0</v>
      </c>
      <c r="M1826" s="269">
        <f t="shared" si="146"/>
        <v>0</v>
      </c>
      <c r="N1826" s="276">
        <f t="shared" si="147"/>
        <v>0</v>
      </c>
      <c r="O1826" s="270">
        <f t="shared" si="143"/>
        <v>0</v>
      </c>
    </row>
    <row r="1827" spans="11:15" x14ac:dyDescent="0.25">
      <c r="K1827" s="276">
        <f t="shared" si="144"/>
        <v>0</v>
      </c>
      <c r="L1827" s="269">
        <f t="shared" si="145"/>
        <v>0</v>
      </c>
      <c r="M1827" s="269">
        <f t="shared" si="146"/>
        <v>0</v>
      </c>
      <c r="N1827" s="276">
        <f t="shared" si="147"/>
        <v>0</v>
      </c>
      <c r="O1827" s="270">
        <f t="shared" si="143"/>
        <v>0</v>
      </c>
    </row>
    <row r="1828" spans="11:15" x14ac:dyDescent="0.25">
      <c r="K1828" s="276">
        <f t="shared" si="144"/>
        <v>0</v>
      </c>
      <c r="L1828" s="269">
        <f t="shared" si="145"/>
        <v>0</v>
      </c>
      <c r="M1828" s="269">
        <f t="shared" si="146"/>
        <v>0</v>
      </c>
      <c r="N1828" s="276">
        <f t="shared" si="147"/>
        <v>0</v>
      </c>
      <c r="O1828" s="270">
        <f t="shared" si="143"/>
        <v>0</v>
      </c>
    </row>
    <row r="1829" spans="11:15" x14ac:dyDescent="0.25">
      <c r="K1829" s="276">
        <f t="shared" si="144"/>
        <v>0</v>
      </c>
      <c r="L1829" s="269">
        <f t="shared" si="145"/>
        <v>0</v>
      </c>
      <c r="M1829" s="269">
        <f t="shared" si="146"/>
        <v>0</v>
      </c>
      <c r="N1829" s="276">
        <f t="shared" si="147"/>
        <v>0</v>
      </c>
      <c r="O1829" s="270">
        <f t="shared" si="143"/>
        <v>0</v>
      </c>
    </row>
    <row r="1830" spans="11:15" x14ac:dyDescent="0.25">
      <c r="K1830" s="276">
        <f t="shared" si="144"/>
        <v>0</v>
      </c>
      <c r="L1830" s="269">
        <f t="shared" si="145"/>
        <v>0</v>
      </c>
      <c r="M1830" s="269">
        <f t="shared" si="146"/>
        <v>0</v>
      </c>
      <c r="N1830" s="276">
        <f t="shared" si="147"/>
        <v>0</v>
      </c>
      <c r="O1830" s="270">
        <f t="shared" si="143"/>
        <v>0</v>
      </c>
    </row>
    <row r="1831" spans="11:15" x14ac:dyDescent="0.25">
      <c r="K1831" s="276">
        <f t="shared" si="144"/>
        <v>0</v>
      </c>
      <c r="L1831" s="269">
        <f t="shared" si="145"/>
        <v>0</v>
      </c>
      <c r="M1831" s="269">
        <f t="shared" si="146"/>
        <v>0</v>
      </c>
      <c r="N1831" s="276">
        <f t="shared" si="147"/>
        <v>0</v>
      </c>
      <c r="O1831" s="270">
        <f t="shared" si="143"/>
        <v>0</v>
      </c>
    </row>
    <row r="1832" spans="11:15" x14ac:dyDescent="0.25">
      <c r="K1832" s="276">
        <f t="shared" si="144"/>
        <v>0</v>
      </c>
      <c r="L1832" s="269">
        <f t="shared" si="145"/>
        <v>0</v>
      </c>
      <c r="M1832" s="269">
        <f t="shared" si="146"/>
        <v>0</v>
      </c>
      <c r="N1832" s="276">
        <f t="shared" si="147"/>
        <v>0</v>
      </c>
      <c r="O1832" s="270">
        <f t="shared" si="143"/>
        <v>0</v>
      </c>
    </row>
    <row r="1833" spans="11:15" x14ac:dyDescent="0.25">
      <c r="K1833" s="276">
        <f t="shared" si="144"/>
        <v>0</v>
      </c>
      <c r="L1833" s="269">
        <f t="shared" si="145"/>
        <v>0</v>
      </c>
      <c r="M1833" s="269">
        <f t="shared" si="146"/>
        <v>0</v>
      </c>
      <c r="N1833" s="276">
        <f t="shared" si="147"/>
        <v>0</v>
      </c>
      <c r="O1833" s="270">
        <f t="shared" si="143"/>
        <v>0</v>
      </c>
    </row>
    <row r="1834" spans="11:15" x14ac:dyDescent="0.25">
      <c r="K1834" s="276">
        <f t="shared" si="144"/>
        <v>0</v>
      </c>
      <c r="L1834" s="269">
        <f t="shared" si="145"/>
        <v>0</v>
      </c>
      <c r="M1834" s="269">
        <f t="shared" si="146"/>
        <v>0</v>
      </c>
      <c r="N1834" s="276">
        <f t="shared" si="147"/>
        <v>0</v>
      </c>
      <c r="O1834" s="270">
        <f t="shared" si="143"/>
        <v>0</v>
      </c>
    </row>
    <row r="1835" spans="11:15" x14ac:dyDescent="0.25">
      <c r="K1835" s="276">
        <f t="shared" si="144"/>
        <v>0</v>
      </c>
      <c r="L1835" s="269">
        <f t="shared" si="145"/>
        <v>0</v>
      </c>
      <c r="M1835" s="269">
        <f t="shared" si="146"/>
        <v>0</v>
      </c>
      <c r="N1835" s="276">
        <f t="shared" si="147"/>
        <v>0</v>
      </c>
      <c r="O1835" s="270">
        <f t="shared" si="143"/>
        <v>0</v>
      </c>
    </row>
    <row r="1836" spans="11:15" x14ac:dyDescent="0.25">
      <c r="K1836" s="276">
        <f t="shared" si="144"/>
        <v>0</v>
      </c>
      <c r="L1836" s="269">
        <f t="shared" si="145"/>
        <v>0</v>
      </c>
      <c r="M1836" s="269">
        <f t="shared" si="146"/>
        <v>0</v>
      </c>
      <c r="N1836" s="276">
        <f t="shared" si="147"/>
        <v>0</v>
      </c>
      <c r="O1836" s="270">
        <f t="shared" si="143"/>
        <v>0</v>
      </c>
    </row>
    <row r="1837" spans="11:15" x14ac:dyDescent="0.25">
      <c r="K1837" s="276">
        <f t="shared" si="144"/>
        <v>0</v>
      </c>
      <c r="L1837" s="269">
        <f t="shared" si="145"/>
        <v>0</v>
      </c>
      <c r="M1837" s="269">
        <f t="shared" si="146"/>
        <v>0</v>
      </c>
      <c r="N1837" s="276">
        <f t="shared" si="147"/>
        <v>0</v>
      </c>
      <c r="O1837" s="270">
        <f t="shared" si="143"/>
        <v>0</v>
      </c>
    </row>
    <row r="1838" spans="11:15" x14ac:dyDescent="0.25">
      <c r="K1838" s="276">
        <f t="shared" si="144"/>
        <v>0</v>
      </c>
      <c r="L1838" s="269">
        <f t="shared" si="145"/>
        <v>0</v>
      </c>
      <c r="M1838" s="269">
        <f t="shared" si="146"/>
        <v>0</v>
      </c>
      <c r="N1838" s="276">
        <f t="shared" si="147"/>
        <v>0</v>
      </c>
      <c r="O1838" s="270">
        <f t="shared" si="143"/>
        <v>0</v>
      </c>
    </row>
    <row r="1839" spans="11:15" x14ac:dyDescent="0.25">
      <c r="K1839" s="276">
        <f t="shared" si="144"/>
        <v>0</v>
      </c>
      <c r="L1839" s="269">
        <f t="shared" si="145"/>
        <v>0</v>
      </c>
      <c r="M1839" s="269">
        <f t="shared" si="146"/>
        <v>0</v>
      </c>
      <c r="N1839" s="276">
        <f t="shared" si="147"/>
        <v>0</v>
      </c>
      <c r="O1839" s="270">
        <f t="shared" si="143"/>
        <v>0</v>
      </c>
    </row>
    <row r="1840" spans="11:15" x14ac:dyDescent="0.25">
      <c r="K1840" s="276">
        <f t="shared" si="144"/>
        <v>0</v>
      </c>
      <c r="L1840" s="269">
        <f t="shared" si="145"/>
        <v>0</v>
      </c>
      <c r="M1840" s="269">
        <f t="shared" si="146"/>
        <v>0</v>
      </c>
      <c r="N1840" s="276">
        <f t="shared" si="147"/>
        <v>0</v>
      </c>
      <c r="O1840" s="270">
        <f t="shared" si="143"/>
        <v>0</v>
      </c>
    </row>
    <row r="1841" spans="11:15" x14ac:dyDescent="0.25">
      <c r="K1841" s="276">
        <f t="shared" si="144"/>
        <v>0</v>
      </c>
      <c r="L1841" s="269">
        <f t="shared" si="145"/>
        <v>0</v>
      </c>
      <c r="M1841" s="269">
        <f t="shared" si="146"/>
        <v>0</v>
      </c>
      <c r="N1841" s="276">
        <f t="shared" si="147"/>
        <v>0</v>
      </c>
      <c r="O1841" s="270">
        <f t="shared" si="143"/>
        <v>0</v>
      </c>
    </row>
    <row r="1842" spans="11:15" x14ac:dyDescent="0.25">
      <c r="K1842" s="276">
        <f t="shared" si="144"/>
        <v>0</v>
      </c>
      <c r="L1842" s="269">
        <f t="shared" si="145"/>
        <v>0</v>
      </c>
      <c r="M1842" s="269">
        <f t="shared" si="146"/>
        <v>0</v>
      </c>
      <c r="N1842" s="276">
        <f t="shared" si="147"/>
        <v>0</v>
      </c>
      <c r="O1842" s="270">
        <f t="shared" si="143"/>
        <v>0</v>
      </c>
    </row>
    <row r="1843" spans="11:15" x14ac:dyDescent="0.25">
      <c r="K1843" s="276">
        <f t="shared" si="144"/>
        <v>0</v>
      </c>
      <c r="L1843" s="269">
        <f t="shared" si="145"/>
        <v>0</v>
      </c>
      <c r="M1843" s="269">
        <f t="shared" si="146"/>
        <v>0</v>
      </c>
      <c r="N1843" s="276">
        <f t="shared" si="147"/>
        <v>0</v>
      </c>
      <c r="O1843" s="270">
        <f t="shared" si="143"/>
        <v>0</v>
      </c>
    </row>
    <row r="1844" spans="11:15" x14ac:dyDescent="0.25">
      <c r="K1844" s="276">
        <f t="shared" si="144"/>
        <v>0</v>
      </c>
      <c r="L1844" s="269">
        <f t="shared" si="145"/>
        <v>0</v>
      </c>
      <c r="M1844" s="269">
        <f t="shared" si="146"/>
        <v>0</v>
      </c>
      <c r="N1844" s="276">
        <f t="shared" si="147"/>
        <v>0</v>
      </c>
      <c r="O1844" s="270">
        <f t="shared" si="143"/>
        <v>0</v>
      </c>
    </row>
    <row r="1845" spans="11:15" x14ac:dyDescent="0.25">
      <c r="K1845" s="276">
        <f t="shared" si="144"/>
        <v>0</v>
      </c>
      <c r="L1845" s="269">
        <f t="shared" si="145"/>
        <v>0</v>
      </c>
      <c r="M1845" s="269">
        <f t="shared" si="146"/>
        <v>0</v>
      </c>
      <c r="N1845" s="276">
        <f t="shared" si="147"/>
        <v>0</v>
      </c>
      <c r="O1845" s="270">
        <f t="shared" si="143"/>
        <v>0</v>
      </c>
    </row>
    <row r="1846" spans="11:15" x14ac:dyDescent="0.25">
      <c r="K1846" s="276">
        <f t="shared" si="144"/>
        <v>0</v>
      </c>
      <c r="L1846" s="269">
        <f t="shared" si="145"/>
        <v>0</v>
      </c>
      <c r="M1846" s="269">
        <f t="shared" si="146"/>
        <v>0</v>
      </c>
      <c r="N1846" s="276">
        <f t="shared" si="147"/>
        <v>0</v>
      </c>
      <c r="O1846" s="270">
        <f t="shared" si="143"/>
        <v>0</v>
      </c>
    </row>
    <row r="1847" spans="11:15" x14ac:dyDescent="0.25">
      <c r="K1847" s="276">
        <f t="shared" si="144"/>
        <v>0</v>
      </c>
      <c r="L1847" s="269">
        <f t="shared" si="145"/>
        <v>0</v>
      </c>
      <c r="M1847" s="269">
        <f t="shared" si="146"/>
        <v>0</v>
      </c>
      <c r="N1847" s="276">
        <f t="shared" si="147"/>
        <v>0</v>
      </c>
      <c r="O1847" s="270">
        <f t="shared" si="143"/>
        <v>0</v>
      </c>
    </row>
    <row r="1848" spans="11:15" x14ac:dyDescent="0.25">
      <c r="K1848" s="276">
        <f t="shared" si="144"/>
        <v>0</v>
      </c>
      <c r="L1848" s="269">
        <f t="shared" si="145"/>
        <v>0</v>
      </c>
      <c r="M1848" s="269">
        <f t="shared" si="146"/>
        <v>0</v>
      </c>
      <c r="N1848" s="276">
        <f t="shared" si="147"/>
        <v>0</v>
      </c>
      <c r="O1848" s="270">
        <f t="shared" si="143"/>
        <v>0</v>
      </c>
    </row>
    <row r="1849" spans="11:15" x14ac:dyDescent="0.25">
      <c r="K1849" s="276">
        <f t="shared" si="144"/>
        <v>0</v>
      </c>
      <c r="L1849" s="269">
        <f t="shared" si="145"/>
        <v>0</v>
      </c>
      <c r="M1849" s="269">
        <f t="shared" si="146"/>
        <v>0</v>
      </c>
      <c r="N1849" s="276">
        <f t="shared" si="147"/>
        <v>0</v>
      </c>
      <c r="O1849" s="270">
        <f t="shared" si="143"/>
        <v>0</v>
      </c>
    </row>
    <row r="1850" spans="11:15" x14ac:dyDescent="0.25">
      <c r="K1850" s="276">
        <f t="shared" si="144"/>
        <v>0</v>
      </c>
      <c r="L1850" s="269">
        <f t="shared" si="145"/>
        <v>0</v>
      </c>
      <c r="M1850" s="269">
        <f t="shared" si="146"/>
        <v>0</v>
      </c>
      <c r="N1850" s="276">
        <f t="shared" si="147"/>
        <v>0</v>
      </c>
      <c r="O1850" s="270">
        <f t="shared" si="143"/>
        <v>0</v>
      </c>
    </row>
    <row r="1851" spans="11:15" x14ac:dyDescent="0.25">
      <c r="K1851" s="276">
        <f t="shared" si="144"/>
        <v>0</v>
      </c>
      <c r="L1851" s="269">
        <f t="shared" si="145"/>
        <v>0</v>
      </c>
      <c r="M1851" s="269">
        <f t="shared" si="146"/>
        <v>0</v>
      </c>
      <c r="N1851" s="276">
        <f t="shared" si="147"/>
        <v>0</v>
      </c>
      <c r="O1851" s="270">
        <f t="shared" si="143"/>
        <v>0</v>
      </c>
    </row>
    <row r="1852" spans="11:15" x14ac:dyDescent="0.25">
      <c r="K1852" s="276">
        <f t="shared" si="144"/>
        <v>0</v>
      </c>
      <c r="L1852" s="269">
        <f t="shared" si="145"/>
        <v>0</v>
      </c>
      <c r="M1852" s="269">
        <f t="shared" si="146"/>
        <v>0</v>
      </c>
      <c r="N1852" s="276">
        <f t="shared" si="147"/>
        <v>0</v>
      </c>
      <c r="O1852" s="270">
        <f t="shared" si="143"/>
        <v>0</v>
      </c>
    </row>
    <row r="1853" spans="11:15" x14ac:dyDescent="0.25">
      <c r="K1853" s="276">
        <f t="shared" si="144"/>
        <v>0</v>
      </c>
      <c r="L1853" s="269">
        <f t="shared" si="145"/>
        <v>0</v>
      </c>
      <c r="M1853" s="269">
        <f t="shared" si="146"/>
        <v>0</v>
      </c>
      <c r="N1853" s="276">
        <f t="shared" si="147"/>
        <v>0</v>
      </c>
      <c r="O1853" s="270">
        <f t="shared" si="143"/>
        <v>0</v>
      </c>
    </row>
    <row r="1854" spans="11:15" x14ac:dyDescent="0.25">
      <c r="K1854" s="276">
        <f t="shared" si="144"/>
        <v>0</v>
      </c>
      <c r="L1854" s="269">
        <f t="shared" si="145"/>
        <v>0</v>
      </c>
      <c r="M1854" s="269">
        <f t="shared" si="146"/>
        <v>0</v>
      </c>
      <c r="N1854" s="276">
        <f t="shared" si="147"/>
        <v>0</v>
      </c>
      <c r="O1854" s="270">
        <f t="shared" si="143"/>
        <v>0</v>
      </c>
    </row>
    <row r="1855" spans="11:15" x14ac:dyDescent="0.25">
      <c r="K1855" s="276">
        <f t="shared" si="144"/>
        <v>0</v>
      </c>
      <c r="L1855" s="269">
        <f t="shared" si="145"/>
        <v>0</v>
      </c>
      <c r="M1855" s="269">
        <f t="shared" si="146"/>
        <v>0</v>
      </c>
      <c r="N1855" s="276">
        <f t="shared" si="147"/>
        <v>0</v>
      </c>
      <c r="O1855" s="270">
        <f t="shared" si="143"/>
        <v>0</v>
      </c>
    </row>
    <row r="1856" spans="11:15" x14ac:dyDescent="0.25">
      <c r="K1856" s="276">
        <f t="shared" si="144"/>
        <v>0</v>
      </c>
      <c r="L1856" s="269">
        <f t="shared" si="145"/>
        <v>0</v>
      </c>
      <c r="M1856" s="269">
        <f t="shared" si="146"/>
        <v>0</v>
      </c>
      <c r="N1856" s="276">
        <f t="shared" si="147"/>
        <v>0</v>
      </c>
      <c r="O1856" s="270">
        <f t="shared" si="143"/>
        <v>0</v>
      </c>
    </row>
    <row r="1857" spans="11:15" x14ac:dyDescent="0.25">
      <c r="K1857" s="276">
        <f t="shared" si="144"/>
        <v>0</v>
      </c>
      <c r="L1857" s="269">
        <f t="shared" si="145"/>
        <v>0</v>
      </c>
      <c r="M1857" s="269">
        <f t="shared" si="146"/>
        <v>0</v>
      </c>
      <c r="N1857" s="276">
        <f t="shared" si="147"/>
        <v>0</v>
      </c>
      <c r="O1857" s="270">
        <f t="shared" si="143"/>
        <v>0</v>
      </c>
    </row>
    <row r="1858" spans="11:15" x14ac:dyDescent="0.25">
      <c r="K1858" s="276">
        <f t="shared" si="144"/>
        <v>0</v>
      </c>
      <c r="L1858" s="269">
        <f t="shared" si="145"/>
        <v>0</v>
      </c>
      <c r="M1858" s="269">
        <f t="shared" si="146"/>
        <v>0</v>
      </c>
      <c r="N1858" s="276">
        <f t="shared" si="147"/>
        <v>0</v>
      </c>
      <c r="O1858" s="270">
        <f t="shared" si="143"/>
        <v>0</v>
      </c>
    </row>
    <row r="1859" spans="11:15" x14ac:dyDescent="0.25">
      <c r="K1859" s="276">
        <f t="shared" si="144"/>
        <v>0</v>
      </c>
      <c r="L1859" s="269">
        <f t="shared" si="145"/>
        <v>0</v>
      </c>
      <c r="M1859" s="269">
        <f t="shared" si="146"/>
        <v>0</v>
      </c>
      <c r="N1859" s="276">
        <f t="shared" si="147"/>
        <v>0</v>
      </c>
      <c r="O1859" s="270">
        <f t="shared" si="143"/>
        <v>0</v>
      </c>
    </row>
    <row r="1860" spans="11:15" x14ac:dyDescent="0.25">
      <c r="K1860" s="276">
        <f t="shared" si="144"/>
        <v>0</v>
      </c>
      <c r="L1860" s="269">
        <f t="shared" si="145"/>
        <v>0</v>
      </c>
      <c r="M1860" s="269">
        <f t="shared" si="146"/>
        <v>0</v>
      </c>
      <c r="N1860" s="276">
        <f t="shared" si="147"/>
        <v>0</v>
      </c>
      <c r="O1860" s="270">
        <f t="shared" si="143"/>
        <v>0</v>
      </c>
    </row>
    <row r="1861" spans="11:15" x14ac:dyDescent="0.25">
      <c r="K1861" s="276">
        <f t="shared" si="144"/>
        <v>0</v>
      </c>
      <c r="L1861" s="269">
        <f t="shared" si="145"/>
        <v>0</v>
      </c>
      <c r="M1861" s="269">
        <f t="shared" si="146"/>
        <v>0</v>
      </c>
      <c r="N1861" s="276">
        <f t="shared" si="147"/>
        <v>0</v>
      </c>
      <c r="O1861" s="270">
        <f t="shared" si="143"/>
        <v>0</v>
      </c>
    </row>
    <row r="1862" spans="11:15" x14ac:dyDescent="0.25">
      <c r="K1862" s="276">
        <f t="shared" si="144"/>
        <v>0</v>
      </c>
      <c r="L1862" s="269">
        <f t="shared" si="145"/>
        <v>0</v>
      </c>
      <c r="M1862" s="269">
        <f t="shared" si="146"/>
        <v>0</v>
      </c>
      <c r="N1862" s="276">
        <f t="shared" si="147"/>
        <v>0</v>
      </c>
      <c r="O1862" s="270">
        <f t="shared" si="143"/>
        <v>0</v>
      </c>
    </row>
    <row r="1863" spans="11:15" x14ac:dyDescent="0.25">
      <c r="K1863" s="276">
        <f t="shared" si="144"/>
        <v>0</v>
      </c>
      <c r="L1863" s="269">
        <f t="shared" si="145"/>
        <v>0</v>
      </c>
      <c r="M1863" s="269">
        <f t="shared" si="146"/>
        <v>0</v>
      </c>
      <c r="N1863" s="276">
        <f t="shared" si="147"/>
        <v>0</v>
      </c>
      <c r="O1863" s="270">
        <f t="shared" si="143"/>
        <v>0</v>
      </c>
    </row>
    <row r="1864" spans="11:15" x14ac:dyDescent="0.25">
      <c r="K1864" s="276">
        <f t="shared" si="144"/>
        <v>0</v>
      </c>
      <c r="L1864" s="269">
        <f t="shared" si="145"/>
        <v>0</v>
      </c>
      <c r="M1864" s="269">
        <f t="shared" si="146"/>
        <v>0</v>
      </c>
      <c r="N1864" s="276">
        <f t="shared" si="147"/>
        <v>0</v>
      </c>
      <c r="O1864" s="270">
        <f t="shared" si="143"/>
        <v>0</v>
      </c>
    </row>
    <row r="1865" spans="11:15" x14ac:dyDescent="0.25">
      <c r="K1865" s="276">
        <f t="shared" si="144"/>
        <v>0</v>
      </c>
      <c r="L1865" s="269">
        <f t="shared" si="145"/>
        <v>0</v>
      </c>
      <c r="M1865" s="269">
        <f t="shared" si="146"/>
        <v>0</v>
      </c>
      <c r="N1865" s="276">
        <f t="shared" si="147"/>
        <v>0</v>
      </c>
      <c r="O1865" s="270">
        <f t="shared" si="143"/>
        <v>0</v>
      </c>
    </row>
    <row r="1866" spans="11:15" x14ac:dyDescent="0.25">
      <c r="K1866" s="276">
        <f t="shared" si="144"/>
        <v>0</v>
      </c>
      <c r="L1866" s="269">
        <f t="shared" si="145"/>
        <v>0</v>
      </c>
      <c r="M1866" s="269">
        <f t="shared" si="146"/>
        <v>0</v>
      </c>
      <c r="N1866" s="276">
        <f t="shared" si="147"/>
        <v>0</v>
      </c>
      <c r="O1866" s="270">
        <f t="shared" si="143"/>
        <v>0</v>
      </c>
    </row>
    <row r="1867" spans="11:15" x14ac:dyDescent="0.25">
      <c r="K1867" s="276">
        <f t="shared" si="144"/>
        <v>0</v>
      </c>
      <c r="L1867" s="269">
        <f t="shared" si="145"/>
        <v>0</v>
      </c>
      <c r="M1867" s="269">
        <f t="shared" si="146"/>
        <v>0</v>
      </c>
      <c r="N1867" s="276">
        <f t="shared" si="147"/>
        <v>0</v>
      </c>
      <c r="O1867" s="270">
        <f t="shared" si="143"/>
        <v>0</v>
      </c>
    </row>
    <row r="1868" spans="11:15" x14ac:dyDescent="0.25">
      <c r="K1868" s="276">
        <f t="shared" si="144"/>
        <v>0</v>
      </c>
      <c r="L1868" s="269">
        <f t="shared" si="145"/>
        <v>0</v>
      </c>
      <c r="M1868" s="269">
        <f t="shared" si="146"/>
        <v>0</v>
      </c>
      <c r="N1868" s="276">
        <f t="shared" si="147"/>
        <v>0</v>
      </c>
      <c r="O1868" s="270">
        <f t="shared" si="143"/>
        <v>0</v>
      </c>
    </row>
    <row r="1869" spans="11:15" x14ac:dyDescent="0.25">
      <c r="K1869" s="276">
        <f t="shared" si="144"/>
        <v>0</v>
      </c>
      <c r="L1869" s="269">
        <f t="shared" si="145"/>
        <v>0</v>
      </c>
      <c r="M1869" s="269">
        <f t="shared" si="146"/>
        <v>0</v>
      </c>
      <c r="N1869" s="276">
        <f t="shared" si="147"/>
        <v>0</v>
      </c>
      <c r="O1869" s="270">
        <f t="shared" si="143"/>
        <v>0</v>
      </c>
    </row>
    <row r="1870" spans="11:15" x14ac:dyDescent="0.25">
      <c r="K1870" s="276">
        <f t="shared" si="144"/>
        <v>0</v>
      </c>
      <c r="L1870" s="269">
        <f t="shared" si="145"/>
        <v>0</v>
      </c>
      <c r="M1870" s="269">
        <f t="shared" si="146"/>
        <v>0</v>
      </c>
      <c r="N1870" s="276">
        <f t="shared" si="147"/>
        <v>0</v>
      </c>
      <c r="O1870" s="270">
        <f t="shared" ref="O1870:O1933" si="148">SUM(F1870:I1870)</f>
        <v>0</v>
      </c>
    </row>
    <row r="1871" spans="11:15" x14ac:dyDescent="0.25">
      <c r="K1871" s="276">
        <f t="shared" si="144"/>
        <v>0</v>
      </c>
      <c r="L1871" s="269">
        <f t="shared" si="145"/>
        <v>0</v>
      </c>
      <c r="M1871" s="269">
        <f t="shared" si="146"/>
        <v>0</v>
      </c>
      <c r="N1871" s="276">
        <f t="shared" si="147"/>
        <v>0</v>
      </c>
      <c r="O1871" s="270">
        <f t="shared" si="148"/>
        <v>0</v>
      </c>
    </row>
    <row r="1872" spans="11:15" x14ac:dyDescent="0.25">
      <c r="K1872" s="276">
        <f t="shared" ref="K1872:K1935" si="149">J1872-C1872</f>
        <v>0</v>
      </c>
      <c r="L1872" s="269">
        <f t="shared" ref="L1872:L1935" si="150">A1872</f>
        <v>0</v>
      </c>
      <c r="M1872" s="269">
        <f t="shared" ref="M1872:M1935" si="151">B1872</f>
        <v>0</v>
      </c>
      <c r="N1872" s="276">
        <f t="shared" ref="N1872:N1935" si="152">J1872</f>
        <v>0</v>
      </c>
      <c r="O1872" s="270">
        <f t="shared" si="148"/>
        <v>0</v>
      </c>
    </row>
    <row r="1873" spans="11:15" x14ac:dyDescent="0.25">
      <c r="K1873" s="276">
        <f t="shared" si="149"/>
        <v>0</v>
      </c>
      <c r="L1873" s="269">
        <f t="shared" si="150"/>
        <v>0</v>
      </c>
      <c r="M1873" s="269">
        <f t="shared" si="151"/>
        <v>0</v>
      </c>
      <c r="N1873" s="276">
        <f t="shared" si="152"/>
        <v>0</v>
      </c>
      <c r="O1873" s="270">
        <f t="shared" si="148"/>
        <v>0</v>
      </c>
    </row>
    <row r="1874" spans="11:15" x14ac:dyDescent="0.25">
      <c r="K1874" s="276">
        <f t="shared" si="149"/>
        <v>0</v>
      </c>
      <c r="L1874" s="269">
        <f t="shared" si="150"/>
        <v>0</v>
      </c>
      <c r="M1874" s="269">
        <f t="shared" si="151"/>
        <v>0</v>
      </c>
      <c r="N1874" s="276">
        <f t="shared" si="152"/>
        <v>0</v>
      </c>
      <c r="O1874" s="270">
        <f t="shared" si="148"/>
        <v>0</v>
      </c>
    </row>
    <row r="1875" spans="11:15" x14ac:dyDescent="0.25">
      <c r="K1875" s="276">
        <f t="shared" si="149"/>
        <v>0</v>
      </c>
      <c r="L1875" s="269">
        <f t="shared" si="150"/>
        <v>0</v>
      </c>
      <c r="M1875" s="269">
        <f t="shared" si="151"/>
        <v>0</v>
      </c>
      <c r="N1875" s="276">
        <f t="shared" si="152"/>
        <v>0</v>
      </c>
      <c r="O1875" s="270">
        <f t="shared" si="148"/>
        <v>0</v>
      </c>
    </row>
    <row r="1876" spans="11:15" x14ac:dyDescent="0.25">
      <c r="K1876" s="276">
        <f t="shared" si="149"/>
        <v>0</v>
      </c>
      <c r="L1876" s="269">
        <f t="shared" si="150"/>
        <v>0</v>
      </c>
      <c r="M1876" s="269">
        <f t="shared" si="151"/>
        <v>0</v>
      </c>
      <c r="N1876" s="276">
        <f t="shared" si="152"/>
        <v>0</v>
      </c>
      <c r="O1876" s="270">
        <f t="shared" si="148"/>
        <v>0</v>
      </c>
    </row>
    <row r="1877" spans="11:15" x14ac:dyDescent="0.25">
      <c r="K1877" s="276">
        <f t="shared" si="149"/>
        <v>0</v>
      </c>
      <c r="L1877" s="269">
        <f t="shared" si="150"/>
        <v>0</v>
      </c>
      <c r="M1877" s="269">
        <f t="shared" si="151"/>
        <v>0</v>
      </c>
      <c r="N1877" s="276">
        <f t="shared" si="152"/>
        <v>0</v>
      </c>
      <c r="O1877" s="270">
        <f t="shared" si="148"/>
        <v>0</v>
      </c>
    </row>
    <row r="1878" spans="11:15" x14ac:dyDescent="0.25">
      <c r="K1878" s="276">
        <f t="shared" si="149"/>
        <v>0</v>
      </c>
      <c r="L1878" s="269">
        <f t="shared" si="150"/>
        <v>0</v>
      </c>
      <c r="M1878" s="269">
        <f t="shared" si="151"/>
        <v>0</v>
      </c>
      <c r="N1878" s="276">
        <f t="shared" si="152"/>
        <v>0</v>
      </c>
      <c r="O1878" s="270">
        <f t="shared" si="148"/>
        <v>0</v>
      </c>
    </row>
    <row r="1879" spans="11:15" x14ac:dyDescent="0.25">
      <c r="K1879" s="276">
        <f t="shared" si="149"/>
        <v>0</v>
      </c>
      <c r="L1879" s="269">
        <f t="shared" si="150"/>
        <v>0</v>
      </c>
      <c r="M1879" s="269">
        <f t="shared" si="151"/>
        <v>0</v>
      </c>
      <c r="N1879" s="276">
        <f t="shared" si="152"/>
        <v>0</v>
      </c>
      <c r="O1879" s="270">
        <f t="shared" si="148"/>
        <v>0</v>
      </c>
    </row>
    <row r="1880" spans="11:15" x14ac:dyDescent="0.25">
      <c r="K1880" s="276">
        <f t="shared" si="149"/>
        <v>0</v>
      </c>
      <c r="L1880" s="269">
        <f t="shared" si="150"/>
        <v>0</v>
      </c>
      <c r="M1880" s="269">
        <f t="shared" si="151"/>
        <v>0</v>
      </c>
      <c r="N1880" s="276">
        <f t="shared" si="152"/>
        <v>0</v>
      </c>
      <c r="O1880" s="270">
        <f t="shared" si="148"/>
        <v>0</v>
      </c>
    </row>
    <row r="1881" spans="11:15" x14ac:dyDescent="0.25">
      <c r="K1881" s="276">
        <f t="shared" si="149"/>
        <v>0</v>
      </c>
      <c r="L1881" s="269">
        <f t="shared" si="150"/>
        <v>0</v>
      </c>
      <c r="M1881" s="269">
        <f t="shared" si="151"/>
        <v>0</v>
      </c>
      <c r="N1881" s="276">
        <f t="shared" si="152"/>
        <v>0</v>
      </c>
      <c r="O1881" s="270">
        <f t="shared" si="148"/>
        <v>0</v>
      </c>
    </row>
    <row r="1882" spans="11:15" x14ac:dyDescent="0.25">
      <c r="K1882" s="276">
        <f t="shared" si="149"/>
        <v>0</v>
      </c>
      <c r="L1882" s="269">
        <f t="shared" si="150"/>
        <v>0</v>
      </c>
      <c r="M1882" s="269">
        <f t="shared" si="151"/>
        <v>0</v>
      </c>
      <c r="N1882" s="276">
        <f t="shared" si="152"/>
        <v>0</v>
      </c>
      <c r="O1882" s="270">
        <f t="shared" si="148"/>
        <v>0</v>
      </c>
    </row>
    <row r="1883" spans="11:15" x14ac:dyDescent="0.25">
      <c r="K1883" s="276">
        <f t="shared" si="149"/>
        <v>0</v>
      </c>
      <c r="L1883" s="269">
        <f t="shared" si="150"/>
        <v>0</v>
      </c>
      <c r="M1883" s="269">
        <f t="shared" si="151"/>
        <v>0</v>
      </c>
      <c r="N1883" s="276">
        <f t="shared" si="152"/>
        <v>0</v>
      </c>
      <c r="O1883" s="270">
        <f t="shared" si="148"/>
        <v>0</v>
      </c>
    </row>
    <row r="1884" spans="11:15" x14ac:dyDescent="0.25">
      <c r="K1884" s="276">
        <f t="shared" si="149"/>
        <v>0</v>
      </c>
      <c r="L1884" s="269">
        <f t="shared" si="150"/>
        <v>0</v>
      </c>
      <c r="M1884" s="269">
        <f t="shared" si="151"/>
        <v>0</v>
      </c>
      <c r="N1884" s="276">
        <f t="shared" si="152"/>
        <v>0</v>
      </c>
      <c r="O1884" s="270">
        <f t="shared" si="148"/>
        <v>0</v>
      </c>
    </row>
    <row r="1885" spans="11:15" x14ac:dyDescent="0.25">
      <c r="K1885" s="276">
        <f t="shared" si="149"/>
        <v>0</v>
      </c>
      <c r="L1885" s="269">
        <f t="shared" si="150"/>
        <v>0</v>
      </c>
      <c r="M1885" s="269">
        <f t="shared" si="151"/>
        <v>0</v>
      </c>
      <c r="N1885" s="276">
        <f t="shared" si="152"/>
        <v>0</v>
      </c>
      <c r="O1885" s="270">
        <f t="shared" si="148"/>
        <v>0</v>
      </c>
    </row>
    <row r="1886" spans="11:15" x14ac:dyDescent="0.25">
      <c r="K1886" s="276">
        <f t="shared" si="149"/>
        <v>0</v>
      </c>
      <c r="L1886" s="269">
        <f t="shared" si="150"/>
        <v>0</v>
      </c>
      <c r="M1886" s="269">
        <f t="shared" si="151"/>
        <v>0</v>
      </c>
      <c r="N1886" s="276">
        <f t="shared" si="152"/>
        <v>0</v>
      </c>
      <c r="O1886" s="270">
        <f t="shared" si="148"/>
        <v>0</v>
      </c>
    </row>
    <row r="1887" spans="11:15" x14ac:dyDescent="0.25">
      <c r="K1887" s="276">
        <f t="shared" si="149"/>
        <v>0</v>
      </c>
      <c r="L1887" s="269">
        <f t="shared" si="150"/>
        <v>0</v>
      </c>
      <c r="M1887" s="269">
        <f t="shared" si="151"/>
        <v>0</v>
      </c>
      <c r="N1887" s="276">
        <f t="shared" si="152"/>
        <v>0</v>
      </c>
      <c r="O1887" s="270">
        <f t="shared" si="148"/>
        <v>0</v>
      </c>
    </row>
    <row r="1888" spans="11:15" x14ac:dyDescent="0.25">
      <c r="K1888" s="276">
        <f t="shared" si="149"/>
        <v>0</v>
      </c>
      <c r="L1888" s="269">
        <f t="shared" si="150"/>
        <v>0</v>
      </c>
      <c r="M1888" s="269">
        <f t="shared" si="151"/>
        <v>0</v>
      </c>
      <c r="N1888" s="276">
        <f t="shared" si="152"/>
        <v>0</v>
      </c>
      <c r="O1888" s="270">
        <f t="shared" si="148"/>
        <v>0</v>
      </c>
    </row>
    <row r="1889" spans="11:15" x14ac:dyDescent="0.25">
      <c r="K1889" s="276">
        <f t="shared" si="149"/>
        <v>0</v>
      </c>
      <c r="L1889" s="269">
        <f t="shared" si="150"/>
        <v>0</v>
      </c>
      <c r="M1889" s="269">
        <f t="shared" si="151"/>
        <v>0</v>
      </c>
      <c r="N1889" s="276">
        <f t="shared" si="152"/>
        <v>0</v>
      </c>
      <c r="O1889" s="270">
        <f t="shared" si="148"/>
        <v>0</v>
      </c>
    </row>
    <row r="1890" spans="11:15" x14ac:dyDescent="0.25">
      <c r="K1890" s="276">
        <f t="shared" si="149"/>
        <v>0</v>
      </c>
      <c r="L1890" s="269">
        <f t="shared" si="150"/>
        <v>0</v>
      </c>
      <c r="M1890" s="269">
        <f t="shared" si="151"/>
        <v>0</v>
      </c>
      <c r="N1890" s="276">
        <f t="shared" si="152"/>
        <v>0</v>
      </c>
      <c r="O1890" s="270">
        <f t="shared" si="148"/>
        <v>0</v>
      </c>
    </row>
    <row r="1891" spans="11:15" x14ac:dyDescent="0.25">
      <c r="K1891" s="276">
        <f t="shared" si="149"/>
        <v>0</v>
      </c>
      <c r="L1891" s="269">
        <f t="shared" si="150"/>
        <v>0</v>
      </c>
      <c r="M1891" s="269">
        <f t="shared" si="151"/>
        <v>0</v>
      </c>
      <c r="N1891" s="276">
        <f t="shared" si="152"/>
        <v>0</v>
      </c>
      <c r="O1891" s="270">
        <f t="shared" si="148"/>
        <v>0</v>
      </c>
    </row>
    <row r="1892" spans="11:15" x14ac:dyDescent="0.25">
      <c r="K1892" s="276">
        <f t="shared" si="149"/>
        <v>0</v>
      </c>
      <c r="L1892" s="269">
        <f t="shared" si="150"/>
        <v>0</v>
      </c>
      <c r="M1892" s="269">
        <f t="shared" si="151"/>
        <v>0</v>
      </c>
      <c r="N1892" s="276">
        <f t="shared" si="152"/>
        <v>0</v>
      </c>
      <c r="O1892" s="270">
        <f t="shared" si="148"/>
        <v>0</v>
      </c>
    </row>
    <row r="1893" spans="11:15" x14ac:dyDescent="0.25">
      <c r="K1893" s="276">
        <f t="shared" si="149"/>
        <v>0</v>
      </c>
      <c r="L1893" s="269">
        <f t="shared" si="150"/>
        <v>0</v>
      </c>
      <c r="M1893" s="269">
        <f t="shared" si="151"/>
        <v>0</v>
      </c>
      <c r="N1893" s="276">
        <f t="shared" si="152"/>
        <v>0</v>
      </c>
      <c r="O1893" s="270">
        <f t="shared" si="148"/>
        <v>0</v>
      </c>
    </row>
    <row r="1894" spans="11:15" x14ac:dyDescent="0.25">
      <c r="K1894" s="276">
        <f t="shared" si="149"/>
        <v>0</v>
      </c>
      <c r="L1894" s="269">
        <f t="shared" si="150"/>
        <v>0</v>
      </c>
      <c r="M1894" s="269">
        <f t="shared" si="151"/>
        <v>0</v>
      </c>
      <c r="N1894" s="276">
        <f t="shared" si="152"/>
        <v>0</v>
      </c>
      <c r="O1894" s="270">
        <f t="shared" si="148"/>
        <v>0</v>
      </c>
    </row>
    <row r="1895" spans="11:15" x14ac:dyDescent="0.25">
      <c r="K1895" s="276">
        <f t="shared" si="149"/>
        <v>0</v>
      </c>
      <c r="L1895" s="269">
        <f t="shared" si="150"/>
        <v>0</v>
      </c>
      <c r="M1895" s="269">
        <f t="shared" si="151"/>
        <v>0</v>
      </c>
      <c r="N1895" s="276">
        <f t="shared" si="152"/>
        <v>0</v>
      </c>
      <c r="O1895" s="270">
        <f t="shared" si="148"/>
        <v>0</v>
      </c>
    </row>
    <row r="1896" spans="11:15" x14ac:dyDescent="0.25">
      <c r="K1896" s="276">
        <f t="shared" si="149"/>
        <v>0</v>
      </c>
      <c r="L1896" s="269">
        <f t="shared" si="150"/>
        <v>0</v>
      </c>
      <c r="M1896" s="269">
        <f t="shared" si="151"/>
        <v>0</v>
      </c>
      <c r="N1896" s="276">
        <f t="shared" si="152"/>
        <v>0</v>
      </c>
      <c r="O1896" s="270">
        <f t="shared" si="148"/>
        <v>0</v>
      </c>
    </row>
    <row r="1897" spans="11:15" x14ac:dyDescent="0.25">
      <c r="K1897" s="276">
        <f t="shared" si="149"/>
        <v>0</v>
      </c>
      <c r="L1897" s="269">
        <f t="shared" si="150"/>
        <v>0</v>
      </c>
      <c r="M1897" s="269">
        <f t="shared" si="151"/>
        <v>0</v>
      </c>
      <c r="N1897" s="276">
        <f t="shared" si="152"/>
        <v>0</v>
      </c>
      <c r="O1897" s="270">
        <f t="shared" si="148"/>
        <v>0</v>
      </c>
    </row>
    <row r="1898" spans="11:15" x14ac:dyDescent="0.25">
      <c r="K1898" s="276">
        <f t="shared" si="149"/>
        <v>0</v>
      </c>
      <c r="L1898" s="269">
        <f t="shared" si="150"/>
        <v>0</v>
      </c>
      <c r="M1898" s="269">
        <f t="shared" si="151"/>
        <v>0</v>
      </c>
      <c r="N1898" s="276">
        <f t="shared" si="152"/>
        <v>0</v>
      </c>
      <c r="O1898" s="270">
        <f t="shared" si="148"/>
        <v>0</v>
      </c>
    </row>
    <row r="1899" spans="11:15" x14ac:dyDescent="0.25">
      <c r="K1899" s="276">
        <f t="shared" si="149"/>
        <v>0</v>
      </c>
      <c r="L1899" s="269">
        <f t="shared" si="150"/>
        <v>0</v>
      </c>
      <c r="M1899" s="269">
        <f t="shared" si="151"/>
        <v>0</v>
      </c>
      <c r="N1899" s="276">
        <f t="shared" si="152"/>
        <v>0</v>
      </c>
      <c r="O1899" s="270">
        <f t="shared" si="148"/>
        <v>0</v>
      </c>
    </row>
    <row r="1900" spans="11:15" x14ac:dyDescent="0.25">
      <c r="K1900" s="276">
        <f t="shared" si="149"/>
        <v>0</v>
      </c>
      <c r="L1900" s="269">
        <f t="shared" si="150"/>
        <v>0</v>
      </c>
      <c r="M1900" s="269">
        <f t="shared" si="151"/>
        <v>0</v>
      </c>
      <c r="N1900" s="276">
        <f t="shared" si="152"/>
        <v>0</v>
      </c>
      <c r="O1900" s="270">
        <f t="shared" si="148"/>
        <v>0</v>
      </c>
    </row>
    <row r="1901" spans="11:15" x14ac:dyDescent="0.25">
      <c r="K1901" s="276">
        <f t="shared" si="149"/>
        <v>0</v>
      </c>
      <c r="L1901" s="269">
        <f t="shared" si="150"/>
        <v>0</v>
      </c>
      <c r="M1901" s="269">
        <f t="shared" si="151"/>
        <v>0</v>
      </c>
      <c r="N1901" s="276">
        <f t="shared" si="152"/>
        <v>0</v>
      </c>
      <c r="O1901" s="270">
        <f t="shared" si="148"/>
        <v>0</v>
      </c>
    </row>
    <row r="1902" spans="11:15" x14ac:dyDescent="0.25">
      <c r="K1902" s="276">
        <f t="shared" si="149"/>
        <v>0</v>
      </c>
      <c r="L1902" s="269">
        <f t="shared" si="150"/>
        <v>0</v>
      </c>
      <c r="M1902" s="269">
        <f t="shared" si="151"/>
        <v>0</v>
      </c>
      <c r="N1902" s="276">
        <f t="shared" si="152"/>
        <v>0</v>
      </c>
      <c r="O1902" s="270">
        <f t="shared" si="148"/>
        <v>0</v>
      </c>
    </row>
    <row r="1903" spans="11:15" x14ac:dyDescent="0.25">
      <c r="K1903" s="276">
        <f t="shared" si="149"/>
        <v>0</v>
      </c>
      <c r="L1903" s="269">
        <f t="shared" si="150"/>
        <v>0</v>
      </c>
      <c r="M1903" s="269">
        <f t="shared" si="151"/>
        <v>0</v>
      </c>
      <c r="N1903" s="276">
        <f t="shared" si="152"/>
        <v>0</v>
      </c>
      <c r="O1903" s="270">
        <f t="shared" si="148"/>
        <v>0</v>
      </c>
    </row>
    <row r="1904" spans="11:15" x14ac:dyDescent="0.25">
      <c r="K1904" s="276">
        <f t="shared" si="149"/>
        <v>0</v>
      </c>
      <c r="L1904" s="269">
        <f t="shared" si="150"/>
        <v>0</v>
      </c>
      <c r="M1904" s="269">
        <f t="shared" si="151"/>
        <v>0</v>
      </c>
      <c r="N1904" s="276">
        <f t="shared" si="152"/>
        <v>0</v>
      </c>
      <c r="O1904" s="270">
        <f t="shared" si="148"/>
        <v>0</v>
      </c>
    </row>
    <row r="1905" spans="11:15" x14ac:dyDescent="0.25">
      <c r="K1905" s="276">
        <f t="shared" si="149"/>
        <v>0</v>
      </c>
      <c r="L1905" s="269">
        <f t="shared" si="150"/>
        <v>0</v>
      </c>
      <c r="M1905" s="269">
        <f t="shared" si="151"/>
        <v>0</v>
      </c>
      <c r="N1905" s="276">
        <f t="shared" si="152"/>
        <v>0</v>
      </c>
      <c r="O1905" s="270">
        <f t="shared" si="148"/>
        <v>0</v>
      </c>
    </row>
    <row r="1906" spans="11:15" x14ac:dyDescent="0.25">
      <c r="K1906" s="276">
        <f t="shared" si="149"/>
        <v>0</v>
      </c>
      <c r="L1906" s="269">
        <f t="shared" si="150"/>
        <v>0</v>
      </c>
      <c r="M1906" s="269">
        <f t="shared" si="151"/>
        <v>0</v>
      </c>
      <c r="N1906" s="276">
        <f t="shared" si="152"/>
        <v>0</v>
      </c>
      <c r="O1906" s="270">
        <f t="shared" si="148"/>
        <v>0</v>
      </c>
    </row>
    <row r="1907" spans="11:15" x14ac:dyDescent="0.25">
      <c r="K1907" s="276">
        <f t="shared" si="149"/>
        <v>0</v>
      </c>
      <c r="L1907" s="269">
        <f t="shared" si="150"/>
        <v>0</v>
      </c>
      <c r="M1907" s="269">
        <f t="shared" si="151"/>
        <v>0</v>
      </c>
      <c r="N1907" s="276">
        <f t="shared" si="152"/>
        <v>0</v>
      </c>
      <c r="O1907" s="270">
        <f t="shared" si="148"/>
        <v>0</v>
      </c>
    </row>
    <row r="1908" spans="11:15" x14ac:dyDescent="0.25">
      <c r="K1908" s="276">
        <f t="shared" si="149"/>
        <v>0</v>
      </c>
      <c r="L1908" s="269">
        <f t="shared" si="150"/>
        <v>0</v>
      </c>
      <c r="M1908" s="269">
        <f t="shared" si="151"/>
        <v>0</v>
      </c>
      <c r="N1908" s="276">
        <f t="shared" si="152"/>
        <v>0</v>
      </c>
      <c r="O1908" s="270">
        <f t="shared" si="148"/>
        <v>0</v>
      </c>
    </row>
    <row r="1909" spans="11:15" x14ac:dyDescent="0.25">
      <c r="K1909" s="276">
        <f t="shared" si="149"/>
        <v>0</v>
      </c>
      <c r="L1909" s="269">
        <f t="shared" si="150"/>
        <v>0</v>
      </c>
      <c r="M1909" s="269">
        <f t="shared" si="151"/>
        <v>0</v>
      </c>
      <c r="N1909" s="276">
        <f t="shared" si="152"/>
        <v>0</v>
      </c>
      <c r="O1909" s="270">
        <f t="shared" si="148"/>
        <v>0</v>
      </c>
    </row>
    <row r="1910" spans="11:15" x14ac:dyDescent="0.25">
      <c r="K1910" s="276">
        <f t="shared" si="149"/>
        <v>0</v>
      </c>
      <c r="L1910" s="269">
        <f t="shared" si="150"/>
        <v>0</v>
      </c>
      <c r="M1910" s="269">
        <f t="shared" si="151"/>
        <v>0</v>
      </c>
      <c r="N1910" s="276">
        <f t="shared" si="152"/>
        <v>0</v>
      </c>
      <c r="O1910" s="270">
        <f t="shared" si="148"/>
        <v>0</v>
      </c>
    </row>
    <row r="1911" spans="11:15" x14ac:dyDescent="0.25">
      <c r="K1911" s="276">
        <f t="shared" si="149"/>
        <v>0</v>
      </c>
      <c r="L1911" s="269">
        <f t="shared" si="150"/>
        <v>0</v>
      </c>
      <c r="M1911" s="269">
        <f t="shared" si="151"/>
        <v>0</v>
      </c>
      <c r="N1911" s="276">
        <f t="shared" si="152"/>
        <v>0</v>
      </c>
      <c r="O1911" s="270">
        <f t="shared" si="148"/>
        <v>0</v>
      </c>
    </row>
    <row r="1912" spans="11:15" x14ac:dyDescent="0.25">
      <c r="K1912" s="276">
        <f t="shared" si="149"/>
        <v>0</v>
      </c>
      <c r="L1912" s="269">
        <f t="shared" si="150"/>
        <v>0</v>
      </c>
      <c r="M1912" s="269">
        <f t="shared" si="151"/>
        <v>0</v>
      </c>
      <c r="N1912" s="276">
        <f t="shared" si="152"/>
        <v>0</v>
      </c>
      <c r="O1912" s="270">
        <f t="shared" si="148"/>
        <v>0</v>
      </c>
    </row>
    <row r="1913" spans="11:15" x14ac:dyDescent="0.25">
      <c r="K1913" s="276">
        <f t="shared" si="149"/>
        <v>0</v>
      </c>
      <c r="L1913" s="269">
        <f t="shared" si="150"/>
        <v>0</v>
      </c>
      <c r="M1913" s="269">
        <f t="shared" si="151"/>
        <v>0</v>
      </c>
      <c r="N1913" s="276">
        <f t="shared" si="152"/>
        <v>0</v>
      </c>
      <c r="O1913" s="270">
        <f t="shared" si="148"/>
        <v>0</v>
      </c>
    </row>
    <row r="1914" spans="11:15" x14ac:dyDescent="0.25">
      <c r="K1914" s="276">
        <f t="shared" si="149"/>
        <v>0</v>
      </c>
      <c r="L1914" s="269">
        <f t="shared" si="150"/>
        <v>0</v>
      </c>
      <c r="M1914" s="269">
        <f t="shared" si="151"/>
        <v>0</v>
      </c>
      <c r="N1914" s="276">
        <f t="shared" si="152"/>
        <v>0</v>
      </c>
      <c r="O1914" s="270">
        <f t="shared" si="148"/>
        <v>0</v>
      </c>
    </row>
    <row r="1915" spans="11:15" x14ac:dyDescent="0.25">
      <c r="K1915" s="276">
        <f t="shared" si="149"/>
        <v>0</v>
      </c>
      <c r="L1915" s="269">
        <f t="shared" si="150"/>
        <v>0</v>
      </c>
      <c r="M1915" s="269">
        <f t="shared" si="151"/>
        <v>0</v>
      </c>
      <c r="N1915" s="276">
        <f t="shared" si="152"/>
        <v>0</v>
      </c>
      <c r="O1915" s="270">
        <f t="shared" si="148"/>
        <v>0</v>
      </c>
    </row>
    <row r="1916" spans="11:15" x14ac:dyDescent="0.25">
      <c r="K1916" s="276">
        <f t="shared" si="149"/>
        <v>0</v>
      </c>
      <c r="L1916" s="269">
        <f t="shared" si="150"/>
        <v>0</v>
      </c>
      <c r="M1916" s="269">
        <f t="shared" si="151"/>
        <v>0</v>
      </c>
      <c r="N1916" s="276">
        <f t="shared" si="152"/>
        <v>0</v>
      </c>
      <c r="O1916" s="270">
        <f t="shared" si="148"/>
        <v>0</v>
      </c>
    </row>
    <row r="1917" spans="11:15" x14ac:dyDescent="0.25">
      <c r="K1917" s="276">
        <f t="shared" si="149"/>
        <v>0</v>
      </c>
      <c r="L1917" s="269">
        <f t="shared" si="150"/>
        <v>0</v>
      </c>
      <c r="M1917" s="269">
        <f t="shared" si="151"/>
        <v>0</v>
      </c>
      <c r="N1917" s="276">
        <f t="shared" si="152"/>
        <v>0</v>
      </c>
      <c r="O1917" s="270">
        <f t="shared" si="148"/>
        <v>0</v>
      </c>
    </row>
    <row r="1918" spans="11:15" x14ac:dyDescent="0.25">
      <c r="K1918" s="276">
        <f t="shared" si="149"/>
        <v>0</v>
      </c>
      <c r="L1918" s="269">
        <f t="shared" si="150"/>
        <v>0</v>
      </c>
      <c r="M1918" s="269">
        <f t="shared" si="151"/>
        <v>0</v>
      </c>
      <c r="N1918" s="276">
        <f t="shared" si="152"/>
        <v>0</v>
      </c>
      <c r="O1918" s="270">
        <f t="shared" si="148"/>
        <v>0</v>
      </c>
    </row>
    <row r="1919" spans="11:15" x14ac:dyDescent="0.25">
      <c r="K1919" s="276">
        <f t="shared" si="149"/>
        <v>0</v>
      </c>
      <c r="L1919" s="269">
        <f t="shared" si="150"/>
        <v>0</v>
      </c>
      <c r="M1919" s="269">
        <f t="shared" si="151"/>
        <v>0</v>
      </c>
      <c r="N1919" s="276">
        <f t="shared" si="152"/>
        <v>0</v>
      </c>
      <c r="O1919" s="270">
        <f t="shared" si="148"/>
        <v>0</v>
      </c>
    </row>
    <row r="1920" spans="11:15" x14ac:dyDescent="0.25">
      <c r="K1920" s="276">
        <f t="shared" si="149"/>
        <v>0</v>
      </c>
      <c r="L1920" s="269">
        <f t="shared" si="150"/>
        <v>0</v>
      </c>
      <c r="M1920" s="269">
        <f t="shared" si="151"/>
        <v>0</v>
      </c>
      <c r="N1920" s="276">
        <f t="shared" si="152"/>
        <v>0</v>
      </c>
      <c r="O1920" s="270">
        <f t="shared" si="148"/>
        <v>0</v>
      </c>
    </row>
    <row r="1921" spans="11:15" x14ac:dyDescent="0.25">
      <c r="K1921" s="276">
        <f t="shared" si="149"/>
        <v>0</v>
      </c>
      <c r="L1921" s="269">
        <f t="shared" si="150"/>
        <v>0</v>
      </c>
      <c r="M1921" s="269">
        <f t="shared" si="151"/>
        <v>0</v>
      </c>
      <c r="N1921" s="276">
        <f t="shared" si="152"/>
        <v>0</v>
      </c>
      <c r="O1921" s="270">
        <f t="shared" si="148"/>
        <v>0</v>
      </c>
    </row>
    <row r="1922" spans="11:15" x14ac:dyDescent="0.25">
      <c r="K1922" s="276">
        <f t="shared" si="149"/>
        <v>0</v>
      </c>
      <c r="L1922" s="269">
        <f t="shared" si="150"/>
        <v>0</v>
      </c>
      <c r="M1922" s="269">
        <f t="shared" si="151"/>
        <v>0</v>
      </c>
      <c r="N1922" s="276">
        <f t="shared" si="152"/>
        <v>0</v>
      </c>
      <c r="O1922" s="270">
        <f t="shared" si="148"/>
        <v>0</v>
      </c>
    </row>
    <row r="1923" spans="11:15" x14ac:dyDescent="0.25">
      <c r="K1923" s="276">
        <f t="shared" si="149"/>
        <v>0</v>
      </c>
      <c r="L1923" s="269">
        <f t="shared" si="150"/>
        <v>0</v>
      </c>
      <c r="M1923" s="269">
        <f t="shared" si="151"/>
        <v>0</v>
      </c>
      <c r="N1923" s="276">
        <f t="shared" si="152"/>
        <v>0</v>
      </c>
      <c r="O1923" s="270">
        <f t="shared" si="148"/>
        <v>0</v>
      </c>
    </row>
    <row r="1924" spans="11:15" x14ac:dyDescent="0.25">
      <c r="K1924" s="276">
        <f t="shared" si="149"/>
        <v>0</v>
      </c>
      <c r="L1924" s="269">
        <f t="shared" si="150"/>
        <v>0</v>
      </c>
      <c r="M1924" s="269">
        <f t="shared" si="151"/>
        <v>0</v>
      </c>
      <c r="N1924" s="276">
        <f t="shared" si="152"/>
        <v>0</v>
      </c>
      <c r="O1924" s="270">
        <f t="shared" si="148"/>
        <v>0</v>
      </c>
    </row>
    <row r="1925" spans="11:15" x14ac:dyDescent="0.25">
      <c r="K1925" s="276">
        <f t="shared" si="149"/>
        <v>0</v>
      </c>
      <c r="L1925" s="269">
        <f t="shared" si="150"/>
        <v>0</v>
      </c>
      <c r="M1925" s="269">
        <f t="shared" si="151"/>
        <v>0</v>
      </c>
      <c r="N1925" s="276">
        <f t="shared" si="152"/>
        <v>0</v>
      </c>
      <c r="O1925" s="270">
        <f t="shared" si="148"/>
        <v>0</v>
      </c>
    </row>
    <row r="1926" spans="11:15" x14ac:dyDescent="0.25">
      <c r="K1926" s="276">
        <f t="shared" si="149"/>
        <v>0</v>
      </c>
      <c r="L1926" s="269">
        <f t="shared" si="150"/>
        <v>0</v>
      </c>
      <c r="M1926" s="269">
        <f t="shared" si="151"/>
        <v>0</v>
      </c>
      <c r="N1926" s="276">
        <f t="shared" si="152"/>
        <v>0</v>
      </c>
      <c r="O1926" s="270">
        <f t="shared" si="148"/>
        <v>0</v>
      </c>
    </row>
    <row r="1927" spans="11:15" x14ac:dyDescent="0.25">
      <c r="K1927" s="276">
        <f t="shared" si="149"/>
        <v>0</v>
      </c>
      <c r="L1927" s="269">
        <f t="shared" si="150"/>
        <v>0</v>
      </c>
      <c r="M1927" s="269">
        <f t="shared" si="151"/>
        <v>0</v>
      </c>
      <c r="N1927" s="276">
        <f t="shared" si="152"/>
        <v>0</v>
      </c>
      <c r="O1927" s="270">
        <f t="shared" si="148"/>
        <v>0</v>
      </c>
    </row>
    <row r="1928" spans="11:15" x14ac:dyDescent="0.25">
      <c r="K1928" s="276">
        <f t="shared" si="149"/>
        <v>0</v>
      </c>
      <c r="L1928" s="269">
        <f t="shared" si="150"/>
        <v>0</v>
      </c>
      <c r="M1928" s="269">
        <f t="shared" si="151"/>
        <v>0</v>
      </c>
      <c r="N1928" s="276">
        <f t="shared" si="152"/>
        <v>0</v>
      </c>
      <c r="O1928" s="270">
        <f t="shared" si="148"/>
        <v>0</v>
      </c>
    </row>
    <row r="1929" spans="11:15" x14ac:dyDescent="0.25">
      <c r="K1929" s="276">
        <f t="shared" si="149"/>
        <v>0</v>
      </c>
      <c r="L1929" s="269">
        <f t="shared" si="150"/>
        <v>0</v>
      </c>
      <c r="M1929" s="269">
        <f t="shared" si="151"/>
        <v>0</v>
      </c>
      <c r="N1929" s="276">
        <f t="shared" si="152"/>
        <v>0</v>
      </c>
      <c r="O1929" s="270">
        <f t="shared" si="148"/>
        <v>0</v>
      </c>
    </row>
    <row r="1930" spans="11:15" x14ac:dyDescent="0.25">
      <c r="K1930" s="276">
        <f t="shared" si="149"/>
        <v>0</v>
      </c>
      <c r="L1930" s="269">
        <f t="shared" si="150"/>
        <v>0</v>
      </c>
      <c r="M1930" s="269">
        <f t="shared" si="151"/>
        <v>0</v>
      </c>
      <c r="N1930" s="276">
        <f t="shared" si="152"/>
        <v>0</v>
      </c>
      <c r="O1930" s="270">
        <f t="shared" si="148"/>
        <v>0</v>
      </c>
    </row>
    <row r="1931" spans="11:15" x14ac:dyDescent="0.25">
      <c r="K1931" s="276">
        <f t="shared" si="149"/>
        <v>0</v>
      </c>
      <c r="L1931" s="269">
        <f t="shared" si="150"/>
        <v>0</v>
      </c>
      <c r="M1931" s="269">
        <f t="shared" si="151"/>
        <v>0</v>
      </c>
      <c r="N1931" s="276">
        <f t="shared" si="152"/>
        <v>0</v>
      </c>
      <c r="O1931" s="270">
        <f t="shared" si="148"/>
        <v>0</v>
      </c>
    </row>
    <row r="1932" spans="11:15" x14ac:dyDescent="0.25">
      <c r="K1932" s="276">
        <f t="shared" si="149"/>
        <v>0</v>
      </c>
      <c r="L1932" s="269">
        <f t="shared" si="150"/>
        <v>0</v>
      </c>
      <c r="M1932" s="269">
        <f t="shared" si="151"/>
        <v>0</v>
      </c>
      <c r="N1932" s="276">
        <f t="shared" si="152"/>
        <v>0</v>
      </c>
      <c r="O1932" s="270">
        <f t="shared" si="148"/>
        <v>0</v>
      </c>
    </row>
    <row r="1933" spans="11:15" x14ac:dyDescent="0.25">
      <c r="K1933" s="276">
        <f t="shared" si="149"/>
        <v>0</v>
      </c>
      <c r="L1933" s="269">
        <f t="shared" si="150"/>
        <v>0</v>
      </c>
      <c r="M1933" s="269">
        <f t="shared" si="151"/>
        <v>0</v>
      </c>
      <c r="N1933" s="276">
        <f t="shared" si="152"/>
        <v>0</v>
      </c>
      <c r="O1933" s="270">
        <f t="shared" si="148"/>
        <v>0</v>
      </c>
    </row>
    <row r="1934" spans="11:15" x14ac:dyDescent="0.25">
      <c r="K1934" s="276">
        <f t="shared" si="149"/>
        <v>0</v>
      </c>
      <c r="L1934" s="269">
        <f t="shared" si="150"/>
        <v>0</v>
      </c>
      <c r="M1934" s="269">
        <f t="shared" si="151"/>
        <v>0</v>
      </c>
      <c r="N1934" s="276">
        <f t="shared" si="152"/>
        <v>0</v>
      </c>
      <c r="O1934" s="270">
        <f t="shared" ref="O1934:O1997" si="153">SUM(F1934:I1934)</f>
        <v>0</v>
      </c>
    </row>
    <row r="1935" spans="11:15" x14ac:dyDescent="0.25">
      <c r="K1935" s="276">
        <f t="shared" si="149"/>
        <v>0</v>
      </c>
      <c r="L1935" s="269">
        <f t="shared" si="150"/>
        <v>0</v>
      </c>
      <c r="M1935" s="269">
        <f t="shared" si="151"/>
        <v>0</v>
      </c>
      <c r="N1935" s="276">
        <f t="shared" si="152"/>
        <v>0</v>
      </c>
      <c r="O1935" s="270">
        <f t="shared" si="153"/>
        <v>0</v>
      </c>
    </row>
    <row r="1936" spans="11:15" x14ac:dyDescent="0.25">
      <c r="K1936" s="276">
        <f t="shared" ref="K1936:K1999" si="154">J1936-C1936</f>
        <v>0</v>
      </c>
      <c r="L1936" s="269">
        <f t="shared" ref="L1936:L1999" si="155">A1936</f>
        <v>0</v>
      </c>
      <c r="M1936" s="269">
        <f t="shared" ref="M1936:M1999" si="156">B1936</f>
        <v>0</v>
      </c>
      <c r="N1936" s="276">
        <f t="shared" ref="N1936:N1999" si="157">J1936</f>
        <v>0</v>
      </c>
      <c r="O1936" s="270">
        <f t="shared" si="153"/>
        <v>0</v>
      </c>
    </row>
    <row r="1937" spans="11:15" x14ac:dyDescent="0.25">
      <c r="K1937" s="276">
        <f t="shared" si="154"/>
        <v>0</v>
      </c>
      <c r="L1937" s="269">
        <f t="shared" si="155"/>
        <v>0</v>
      </c>
      <c r="M1937" s="269">
        <f t="shared" si="156"/>
        <v>0</v>
      </c>
      <c r="N1937" s="276">
        <f t="shared" si="157"/>
        <v>0</v>
      </c>
      <c r="O1937" s="270">
        <f t="shared" si="153"/>
        <v>0</v>
      </c>
    </row>
    <row r="1938" spans="11:15" x14ac:dyDescent="0.25">
      <c r="K1938" s="276">
        <f t="shared" si="154"/>
        <v>0</v>
      </c>
      <c r="L1938" s="269">
        <f t="shared" si="155"/>
        <v>0</v>
      </c>
      <c r="M1938" s="269">
        <f t="shared" si="156"/>
        <v>0</v>
      </c>
      <c r="N1938" s="276">
        <f t="shared" si="157"/>
        <v>0</v>
      </c>
      <c r="O1938" s="270">
        <f t="shared" si="153"/>
        <v>0</v>
      </c>
    </row>
    <row r="1939" spans="11:15" x14ac:dyDescent="0.25">
      <c r="K1939" s="276">
        <f t="shared" si="154"/>
        <v>0</v>
      </c>
      <c r="L1939" s="269">
        <f t="shared" si="155"/>
        <v>0</v>
      </c>
      <c r="M1939" s="269">
        <f t="shared" si="156"/>
        <v>0</v>
      </c>
      <c r="N1939" s="276">
        <f t="shared" si="157"/>
        <v>0</v>
      </c>
      <c r="O1939" s="270">
        <f t="shared" si="153"/>
        <v>0</v>
      </c>
    </row>
    <row r="1940" spans="11:15" x14ac:dyDescent="0.25">
      <c r="K1940" s="276">
        <f t="shared" si="154"/>
        <v>0</v>
      </c>
      <c r="L1940" s="269">
        <f t="shared" si="155"/>
        <v>0</v>
      </c>
      <c r="M1940" s="269">
        <f t="shared" si="156"/>
        <v>0</v>
      </c>
      <c r="N1940" s="276">
        <f t="shared" si="157"/>
        <v>0</v>
      </c>
      <c r="O1940" s="270">
        <f t="shared" si="153"/>
        <v>0</v>
      </c>
    </row>
    <row r="1941" spans="11:15" x14ac:dyDescent="0.25">
      <c r="K1941" s="276">
        <f t="shared" si="154"/>
        <v>0</v>
      </c>
      <c r="L1941" s="269">
        <f t="shared" si="155"/>
        <v>0</v>
      </c>
      <c r="M1941" s="269">
        <f t="shared" si="156"/>
        <v>0</v>
      </c>
      <c r="N1941" s="276">
        <f t="shared" si="157"/>
        <v>0</v>
      </c>
      <c r="O1941" s="270">
        <f t="shared" si="153"/>
        <v>0</v>
      </c>
    </row>
    <row r="1942" spans="11:15" x14ac:dyDescent="0.25">
      <c r="K1942" s="276">
        <f t="shared" si="154"/>
        <v>0</v>
      </c>
      <c r="L1942" s="269">
        <f t="shared" si="155"/>
        <v>0</v>
      </c>
      <c r="M1942" s="269">
        <f t="shared" si="156"/>
        <v>0</v>
      </c>
      <c r="N1942" s="276">
        <f t="shared" si="157"/>
        <v>0</v>
      </c>
      <c r="O1942" s="270">
        <f t="shared" si="153"/>
        <v>0</v>
      </c>
    </row>
    <row r="1943" spans="11:15" x14ac:dyDescent="0.25">
      <c r="K1943" s="276">
        <f t="shared" si="154"/>
        <v>0</v>
      </c>
      <c r="L1943" s="269">
        <f t="shared" si="155"/>
        <v>0</v>
      </c>
      <c r="M1943" s="269">
        <f t="shared" si="156"/>
        <v>0</v>
      </c>
      <c r="N1943" s="276">
        <f t="shared" si="157"/>
        <v>0</v>
      </c>
      <c r="O1943" s="270">
        <f t="shared" si="153"/>
        <v>0</v>
      </c>
    </row>
    <row r="1944" spans="11:15" x14ac:dyDescent="0.25">
      <c r="K1944" s="276">
        <f t="shared" si="154"/>
        <v>0</v>
      </c>
      <c r="L1944" s="269">
        <f t="shared" si="155"/>
        <v>0</v>
      </c>
      <c r="M1944" s="269">
        <f t="shared" si="156"/>
        <v>0</v>
      </c>
      <c r="N1944" s="276">
        <f t="shared" si="157"/>
        <v>0</v>
      </c>
      <c r="O1944" s="270">
        <f t="shared" si="153"/>
        <v>0</v>
      </c>
    </row>
    <row r="1945" spans="11:15" x14ac:dyDescent="0.25">
      <c r="K1945" s="276">
        <f t="shared" si="154"/>
        <v>0</v>
      </c>
      <c r="L1945" s="269">
        <f t="shared" si="155"/>
        <v>0</v>
      </c>
      <c r="M1945" s="269">
        <f t="shared" si="156"/>
        <v>0</v>
      </c>
      <c r="N1945" s="276">
        <f t="shared" si="157"/>
        <v>0</v>
      </c>
      <c r="O1945" s="270">
        <f t="shared" si="153"/>
        <v>0</v>
      </c>
    </row>
    <row r="1946" spans="11:15" x14ac:dyDescent="0.25">
      <c r="K1946" s="276">
        <f t="shared" si="154"/>
        <v>0</v>
      </c>
      <c r="L1946" s="269">
        <f t="shared" si="155"/>
        <v>0</v>
      </c>
      <c r="M1946" s="269">
        <f t="shared" si="156"/>
        <v>0</v>
      </c>
      <c r="N1946" s="276">
        <f t="shared" si="157"/>
        <v>0</v>
      </c>
      <c r="O1946" s="270">
        <f t="shared" si="153"/>
        <v>0</v>
      </c>
    </row>
    <row r="1947" spans="11:15" x14ac:dyDescent="0.25">
      <c r="K1947" s="276">
        <f t="shared" si="154"/>
        <v>0</v>
      </c>
      <c r="L1947" s="269">
        <f t="shared" si="155"/>
        <v>0</v>
      </c>
      <c r="M1947" s="269">
        <f t="shared" si="156"/>
        <v>0</v>
      </c>
      <c r="N1947" s="276">
        <f t="shared" si="157"/>
        <v>0</v>
      </c>
      <c r="O1947" s="270">
        <f t="shared" si="153"/>
        <v>0</v>
      </c>
    </row>
    <row r="1948" spans="11:15" x14ac:dyDescent="0.25">
      <c r="K1948" s="276">
        <f t="shared" si="154"/>
        <v>0</v>
      </c>
      <c r="L1948" s="269">
        <f t="shared" si="155"/>
        <v>0</v>
      </c>
      <c r="M1948" s="269">
        <f t="shared" si="156"/>
        <v>0</v>
      </c>
      <c r="N1948" s="276">
        <f t="shared" si="157"/>
        <v>0</v>
      </c>
      <c r="O1948" s="270">
        <f t="shared" si="153"/>
        <v>0</v>
      </c>
    </row>
    <row r="1949" spans="11:15" x14ac:dyDescent="0.25">
      <c r="K1949" s="276">
        <f t="shared" si="154"/>
        <v>0</v>
      </c>
      <c r="L1949" s="269">
        <f t="shared" si="155"/>
        <v>0</v>
      </c>
      <c r="M1949" s="269">
        <f t="shared" si="156"/>
        <v>0</v>
      </c>
      <c r="N1949" s="276">
        <f t="shared" si="157"/>
        <v>0</v>
      </c>
      <c r="O1949" s="270">
        <f t="shared" si="153"/>
        <v>0</v>
      </c>
    </row>
    <row r="1950" spans="11:15" x14ac:dyDescent="0.25">
      <c r="K1950" s="276">
        <f t="shared" si="154"/>
        <v>0</v>
      </c>
      <c r="L1950" s="269">
        <f t="shared" si="155"/>
        <v>0</v>
      </c>
      <c r="M1950" s="269">
        <f t="shared" si="156"/>
        <v>0</v>
      </c>
      <c r="N1950" s="276">
        <f t="shared" si="157"/>
        <v>0</v>
      </c>
      <c r="O1950" s="270">
        <f t="shared" si="153"/>
        <v>0</v>
      </c>
    </row>
    <row r="1951" spans="11:15" x14ac:dyDescent="0.25">
      <c r="K1951" s="276">
        <f t="shared" si="154"/>
        <v>0</v>
      </c>
      <c r="L1951" s="269">
        <f t="shared" si="155"/>
        <v>0</v>
      </c>
      <c r="M1951" s="269">
        <f t="shared" si="156"/>
        <v>0</v>
      </c>
      <c r="N1951" s="276">
        <f t="shared" si="157"/>
        <v>0</v>
      </c>
      <c r="O1951" s="270">
        <f t="shared" si="153"/>
        <v>0</v>
      </c>
    </row>
    <row r="1952" spans="11:15" x14ac:dyDescent="0.25">
      <c r="K1952" s="276">
        <f t="shared" si="154"/>
        <v>0</v>
      </c>
      <c r="L1952" s="269">
        <f t="shared" si="155"/>
        <v>0</v>
      </c>
      <c r="M1952" s="269">
        <f t="shared" si="156"/>
        <v>0</v>
      </c>
      <c r="N1952" s="276">
        <f t="shared" si="157"/>
        <v>0</v>
      </c>
      <c r="O1952" s="270">
        <f t="shared" si="153"/>
        <v>0</v>
      </c>
    </row>
    <row r="1953" spans="11:15" x14ac:dyDescent="0.25">
      <c r="K1953" s="276">
        <f t="shared" si="154"/>
        <v>0</v>
      </c>
      <c r="L1953" s="269">
        <f t="shared" si="155"/>
        <v>0</v>
      </c>
      <c r="M1953" s="269">
        <f t="shared" si="156"/>
        <v>0</v>
      </c>
      <c r="N1953" s="276">
        <f t="shared" si="157"/>
        <v>0</v>
      </c>
      <c r="O1953" s="270">
        <f t="shared" si="153"/>
        <v>0</v>
      </c>
    </row>
    <row r="1954" spans="11:15" x14ac:dyDescent="0.25">
      <c r="K1954" s="276">
        <f t="shared" si="154"/>
        <v>0</v>
      </c>
      <c r="L1954" s="269">
        <f t="shared" si="155"/>
        <v>0</v>
      </c>
      <c r="M1954" s="269">
        <f t="shared" si="156"/>
        <v>0</v>
      </c>
      <c r="N1954" s="276">
        <f t="shared" si="157"/>
        <v>0</v>
      </c>
      <c r="O1954" s="270">
        <f t="shared" si="153"/>
        <v>0</v>
      </c>
    </row>
    <row r="1955" spans="11:15" x14ac:dyDescent="0.25">
      <c r="K1955" s="276">
        <f t="shared" si="154"/>
        <v>0</v>
      </c>
      <c r="L1955" s="269">
        <f t="shared" si="155"/>
        <v>0</v>
      </c>
      <c r="M1955" s="269">
        <f t="shared" si="156"/>
        <v>0</v>
      </c>
      <c r="N1955" s="276">
        <f t="shared" si="157"/>
        <v>0</v>
      </c>
      <c r="O1955" s="270">
        <f t="shared" si="153"/>
        <v>0</v>
      </c>
    </row>
    <row r="1956" spans="11:15" x14ac:dyDescent="0.25">
      <c r="K1956" s="276">
        <f t="shared" si="154"/>
        <v>0</v>
      </c>
      <c r="L1956" s="269">
        <f t="shared" si="155"/>
        <v>0</v>
      </c>
      <c r="M1956" s="269">
        <f t="shared" si="156"/>
        <v>0</v>
      </c>
      <c r="N1956" s="276">
        <f t="shared" si="157"/>
        <v>0</v>
      </c>
      <c r="O1956" s="270">
        <f t="shared" si="153"/>
        <v>0</v>
      </c>
    </row>
    <row r="1957" spans="11:15" x14ac:dyDescent="0.25">
      <c r="K1957" s="276">
        <f t="shared" si="154"/>
        <v>0</v>
      </c>
      <c r="L1957" s="269">
        <f t="shared" si="155"/>
        <v>0</v>
      </c>
      <c r="M1957" s="269">
        <f t="shared" si="156"/>
        <v>0</v>
      </c>
      <c r="N1957" s="276">
        <f t="shared" si="157"/>
        <v>0</v>
      </c>
      <c r="O1957" s="270">
        <f t="shared" si="153"/>
        <v>0</v>
      </c>
    </row>
    <row r="1958" spans="11:15" x14ac:dyDescent="0.25">
      <c r="K1958" s="276">
        <f t="shared" si="154"/>
        <v>0</v>
      </c>
      <c r="L1958" s="269">
        <f t="shared" si="155"/>
        <v>0</v>
      </c>
      <c r="M1958" s="269">
        <f t="shared" si="156"/>
        <v>0</v>
      </c>
      <c r="N1958" s="276">
        <f t="shared" si="157"/>
        <v>0</v>
      </c>
      <c r="O1958" s="270">
        <f t="shared" si="153"/>
        <v>0</v>
      </c>
    </row>
    <row r="1959" spans="11:15" x14ac:dyDescent="0.25">
      <c r="K1959" s="276">
        <f t="shared" si="154"/>
        <v>0</v>
      </c>
      <c r="L1959" s="269">
        <f t="shared" si="155"/>
        <v>0</v>
      </c>
      <c r="M1959" s="269">
        <f t="shared" si="156"/>
        <v>0</v>
      </c>
      <c r="N1959" s="276">
        <f t="shared" si="157"/>
        <v>0</v>
      </c>
      <c r="O1959" s="270">
        <f t="shared" si="153"/>
        <v>0</v>
      </c>
    </row>
    <row r="1960" spans="11:15" x14ac:dyDescent="0.25">
      <c r="K1960" s="276">
        <f t="shared" si="154"/>
        <v>0</v>
      </c>
      <c r="L1960" s="269">
        <f t="shared" si="155"/>
        <v>0</v>
      </c>
      <c r="M1960" s="269">
        <f t="shared" si="156"/>
        <v>0</v>
      </c>
      <c r="N1960" s="276">
        <f t="shared" si="157"/>
        <v>0</v>
      </c>
      <c r="O1960" s="270">
        <f t="shared" si="153"/>
        <v>0</v>
      </c>
    </row>
    <row r="1961" spans="11:15" x14ac:dyDescent="0.25">
      <c r="K1961" s="276">
        <f t="shared" si="154"/>
        <v>0</v>
      </c>
      <c r="L1961" s="269">
        <f t="shared" si="155"/>
        <v>0</v>
      </c>
      <c r="M1961" s="269">
        <f t="shared" si="156"/>
        <v>0</v>
      </c>
      <c r="N1961" s="276">
        <f t="shared" si="157"/>
        <v>0</v>
      </c>
      <c r="O1961" s="270">
        <f t="shared" si="153"/>
        <v>0</v>
      </c>
    </row>
    <row r="1962" spans="11:15" x14ac:dyDescent="0.25">
      <c r="K1962" s="276">
        <f t="shared" si="154"/>
        <v>0</v>
      </c>
      <c r="L1962" s="269">
        <f t="shared" si="155"/>
        <v>0</v>
      </c>
      <c r="M1962" s="269">
        <f t="shared" si="156"/>
        <v>0</v>
      </c>
      <c r="N1962" s="276">
        <f t="shared" si="157"/>
        <v>0</v>
      </c>
      <c r="O1962" s="270">
        <f t="shared" si="153"/>
        <v>0</v>
      </c>
    </row>
    <row r="1963" spans="11:15" x14ac:dyDescent="0.25">
      <c r="K1963" s="276">
        <f t="shared" si="154"/>
        <v>0</v>
      </c>
      <c r="L1963" s="269">
        <f t="shared" si="155"/>
        <v>0</v>
      </c>
      <c r="M1963" s="269">
        <f t="shared" si="156"/>
        <v>0</v>
      </c>
      <c r="N1963" s="276">
        <f t="shared" si="157"/>
        <v>0</v>
      </c>
      <c r="O1963" s="270">
        <f t="shared" si="153"/>
        <v>0</v>
      </c>
    </row>
    <row r="1964" spans="11:15" x14ac:dyDescent="0.25">
      <c r="K1964" s="276">
        <f t="shared" si="154"/>
        <v>0</v>
      </c>
      <c r="L1964" s="269">
        <f t="shared" si="155"/>
        <v>0</v>
      </c>
      <c r="M1964" s="269">
        <f t="shared" si="156"/>
        <v>0</v>
      </c>
      <c r="N1964" s="276">
        <f t="shared" si="157"/>
        <v>0</v>
      </c>
      <c r="O1964" s="270">
        <f t="shared" si="153"/>
        <v>0</v>
      </c>
    </row>
    <row r="1965" spans="11:15" x14ac:dyDescent="0.25">
      <c r="K1965" s="276">
        <f t="shared" si="154"/>
        <v>0</v>
      </c>
      <c r="L1965" s="269">
        <f t="shared" si="155"/>
        <v>0</v>
      </c>
      <c r="M1965" s="269">
        <f t="shared" si="156"/>
        <v>0</v>
      </c>
      <c r="N1965" s="276">
        <f t="shared" si="157"/>
        <v>0</v>
      </c>
      <c r="O1965" s="270">
        <f t="shared" si="153"/>
        <v>0</v>
      </c>
    </row>
    <row r="1966" spans="11:15" x14ac:dyDescent="0.25">
      <c r="K1966" s="276">
        <f t="shared" si="154"/>
        <v>0</v>
      </c>
      <c r="L1966" s="269">
        <f t="shared" si="155"/>
        <v>0</v>
      </c>
      <c r="M1966" s="269">
        <f t="shared" si="156"/>
        <v>0</v>
      </c>
      <c r="N1966" s="276">
        <f t="shared" si="157"/>
        <v>0</v>
      </c>
      <c r="O1966" s="270">
        <f t="shared" si="153"/>
        <v>0</v>
      </c>
    </row>
    <row r="1967" spans="11:15" x14ac:dyDescent="0.25">
      <c r="K1967" s="276">
        <f t="shared" si="154"/>
        <v>0</v>
      </c>
      <c r="L1967" s="269">
        <f t="shared" si="155"/>
        <v>0</v>
      </c>
      <c r="M1967" s="269">
        <f t="shared" si="156"/>
        <v>0</v>
      </c>
      <c r="N1967" s="276">
        <f t="shared" si="157"/>
        <v>0</v>
      </c>
      <c r="O1967" s="270">
        <f t="shared" si="153"/>
        <v>0</v>
      </c>
    </row>
    <row r="1968" spans="11:15" x14ac:dyDescent="0.25">
      <c r="K1968" s="276">
        <f t="shared" si="154"/>
        <v>0</v>
      </c>
      <c r="L1968" s="269">
        <f t="shared" si="155"/>
        <v>0</v>
      </c>
      <c r="M1968" s="269">
        <f t="shared" si="156"/>
        <v>0</v>
      </c>
      <c r="N1968" s="276">
        <f t="shared" si="157"/>
        <v>0</v>
      </c>
      <c r="O1968" s="270">
        <f t="shared" si="153"/>
        <v>0</v>
      </c>
    </row>
    <row r="1969" spans="11:15" x14ac:dyDescent="0.25">
      <c r="K1969" s="276">
        <f t="shared" si="154"/>
        <v>0</v>
      </c>
      <c r="L1969" s="269">
        <f t="shared" si="155"/>
        <v>0</v>
      </c>
      <c r="M1969" s="269">
        <f t="shared" si="156"/>
        <v>0</v>
      </c>
      <c r="N1969" s="276">
        <f t="shared" si="157"/>
        <v>0</v>
      </c>
      <c r="O1969" s="270">
        <f t="shared" si="153"/>
        <v>0</v>
      </c>
    </row>
    <row r="1970" spans="11:15" x14ac:dyDescent="0.25">
      <c r="K1970" s="276">
        <f t="shared" si="154"/>
        <v>0</v>
      </c>
      <c r="L1970" s="269">
        <f t="shared" si="155"/>
        <v>0</v>
      </c>
      <c r="M1970" s="269">
        <f t="shared" si="156"/>
        <v>0</v>
      </c>
      <c r="N1970" s="276">
        <f t="shared" si="157"/>
        <v>0</v>
      </c>
      <c r="O1970" s="270">
        <f t="shared" si="153"/>
        <v>0</v>
      </c>
    </row>
    <row r="1971" spans="11:15" x14ac:dyDescent="0.25">
      <c r="K1971" s="276">
        <f t="shared" si="154"/>
        <v>0</v>
      </c>
      <c r="L1971" s="269">
        <f t="shared" si="155"/>
        <v>0</v>
      </c>
      <c r="M1971" s="269">
        <f t="shared" si="156"/>
        <v>0</v>
      </c>
      <c r="N1971" s="276">
        <f t="shared" si="157"/>
        <v>0</v>
      </c>
      <c r="O1971" s="270">
        <f t="shared" si="153"/>
        <v>0</v>
      </c>
    </row>
    <row r="1972" spans="11:15" x14ac:dyDescent="0.25">
      <c r="K1972" s="276">
        <f t="shared" si="154"/>
        <v>0</v>
      </c>
      <c r="L1972" s="269">
        <f t="shared" si="155"/>
        <v>0</v>
      </c>
      <c r="M1972" s="269">
        <f t="shared" si="156"/>
        <v>0</v>
      </c>
      <c r="N1972" s="276">
        <f t="shared" si="157"/>
        <v>0</v>
      </c>
      <c r="O1972" s="270">
        <f t="shared" si="153"/>
        <v>0</v>
      </c>
    </row>
    <row r="1973" spans="11:15" x14ac:dyDescent="0.25">
      <c r="K1973" s="276">
        <f t="shared" si="154"/>
        <v>0</v>
      </c>
      <c r="L1973" s="269">
        <f t="shared" si="155"/>
        <v>0</v>
      </c>
      <c r="M1973" s="269">
        <f t="shared" si="156"/>
        <v>0</v>
      </c>
      <c r="N1973" s="276">
        <f t="shared" si="157"/>
        <v>0</v>
      </c>
      <c r="O1973" s="270">
        <f t="shared" si="153"/>
        <v>0</v>
      </c>
    </row>
    <row r="1974" spans="11:15" x14ac:dyDescent="0.25">
      <c r="K1974" s="276">
        <f t="shared" si="154"/>
        <v>0</v>
      </c>
      <c r="L1974" s="269">
        <f t="shared" si="155"/>
        <v>0</v>
      </c>
      <c r="M1974" s="269">
        <f t="shared" si="156"/>
        <v>0</v>
      </c>
      <c r="N1974" s="276">
        <f t="shared" si="157"/>
        <v>0</v>
      </c>
      <c r="O1974" s="270">
        <f t="shared" si="153"/>
        <v>0</v>
      </c>
    </row>
    <row r="1975" spans="11:15" x14ac:dyDescent="0.25">
      <c r="K1975" s="276">
        <f t="shared" si="154"/>
        <v>0</v>
      </c>
      <c r="L1975" s="269">
        <f t="shared" si="155"/>
        <v>0</v>
      </c>
      <c r="M1975" s="269">
        <f t="shared" si="156"/>
        <v>0</v>
      </c>
      <c r="N1975" s="276">
        <f t="shared" si="157"/>
        <v>0</v>
      </c>
      <c r="O1975" s="270">
        <f t="shared" si="153"/>
        <v>0</v>
      </c>
    </row>
    <row r="1976" spans="11:15" x14ac:dyDescent="0.25">
      <c r="K1976" s="276">
        <f t="shared" si="154"/>
        <v>0</v>
      </c>
      <c r="L1976" s="269">
        <f t="shared" si="155"/>
        <v>0</v>
      </c>
      <c r="M1976" s="269">
        <f t="shared" si="156"/>
        <v>0</v>
      </c>
      <c r="N1976" s="276">
        <f t="shared" si="157"/>
        <v>0</v>
      </c>
      <c r="O1976" s="270">
        <f t="shared" si="153"/>
        <v>0</v>
      </c>
    </row>
    <row r="1977" spans="11:15" x14ac:dyDescent="0.25">
      <c r="K1977" s="276">
        <f t="shared" si="154"/>
        <v>0</v>
      </c>
      <c r="L1977" s="269">
        <f t="shared" si="155"/>
        <v>0</v>
      </c>
      <c r="M1977" s="269">
        <f t="shared" si="156"/>
        <v>0</v>
      </c>
      <c r="N1977" s="276">
        <f t="shared" si="157"/>
        <v>0</v>
      </c>
      <c r="O1977" s="270">
        <f t="shared" si="153"/>
        <v>0</v>
      </c>
    </row>
    <row r="1978" spans="11:15" x14ac:dyDescent="0.25">
      <c r="K1978" s="276">
        <f t="shared" si="154"/>
        <v>0</v>
      </c>
      <c r="L1978" s="269">
        <f t="shared" si="155"/>
        <v>0</v>
      </c>
      <c r="M1978" s="269">
        <f t="shared" si="156"/>
        <v>0</v>
      </c>
      <c r="N1978" s="276">
        <f t="shared" si="157"/>
        <v>0</v>
      </c>
      <c r="O1978" s="270">
        <f t="shared" si="153"/>
        <v>0</v>
      </c>
    </row>
    <row r="1979" spans="11:15" x14ac:dyDescent="0.25">
      <c r="K1979" s="276">
        <f t="shared" si="154"/>
        <v>0</v>
      </c>
      <c r="L1979" s="269">
        <f t="shared" si="155"/>
        <v>0</v>
      </c>
      <c r="M1979" s="269">
        <f t="shared" si="156"/>
        <v>0</v>
      </c>
      <c r="N1979" s="276">
        <f t="shared" si="157"/>
        <v>0</v>
      </c>
      <c r="O1979" s="270">
        <f t="shared" si="153"/>
        <v>0</v>
      </c>
    </row>
    <row r="1980" spans="11:15" x14ac:dyDescent="0.25">
      <c r="K1980" s="276">
        <f t="shared" si="154"/>
        <v>0</v>
      </c>
      <c r="L1980" s="269">
        <f t="shared" si="155"/>
        <v>0</v>
      </c>
      <c r="M1980" s="269">
        <f t="shared" si="156"/>
        <v>0</v>
      </c>
      <c r="N1980" s="276">
        <f t="shared" si="157"/>
        <v>0</v>
      </c>
      <c r="O1980" s="270">
        <f t="shared" si="153"/>
        <v>0</v>
      </c>
    </row>
    <row r="1981" spans="11:15" x14ac:dyDescent="0.25">
      <c r="K1981" s="276">
        <f t="shared" si="154"/>
        <v>0</v>
      </c>
      <c r="L1981" s="269">
        <f t="shared" si="155"/>
        <v>0</v>
      </c>
      <c r="M1981" s="269">
        <f t="shared" si="156"/>
        <v>0</v>
      </c>
      <c r="N1981" s="276">
        <f t="shared" si="157"/>
        <v>0</v>
      </c>
      <c r="O1981" s="270">
        <f t="shared" si="153"/>
        <v>0</v>
      </c>
    </row>
    <row r="1982" spans="11:15" x14ac:dyDescent="0.25">
      <c r="K1982" s="276">
        <f t="shared" si="154"/>
        <v>0</v>
      </c>
      <c r="L1982" s="269">
        <f t="shared" si="155"/>
        <v>0</v>
      </c>
      <c r="M1982" s="269">
        <f t="shared" si="156"/>
        <v>0</v>
      </c>
      <c r="N1982" s="276">
        <f t="shared" si="157"/>
        <v>0</v>
      </c>
      <c r="O1982" s="270">
        <f t="shared" si="153"/>
        <v>0</v>
      </c>
    </row>
    <row r="1983" spans="11:15" x14ac:dyDescent="0.25">
      <c r="K1983" s="276">
        <f t="shared" si="154"/>
        <v>0</v>
      </c>
      <c r="L1983" s="269">
        <f t="shared" si="155"/>
        <v>0</v>
      </c>
      <c r="M1983" s="269">
        <f t="shared" si="156"/>
        <v>0</v>
      </c>
      <c r="N1983" s="276">
        <f t="shared" si="157"/>
        <v>0</v>
      </c>
      <c r="O1983" s="270">
        <f t="shared" si="153"/>
        <v>0</v>
      </c>
    </row>
    <row r="1984" spans="11:15" x14ac:dyDescent="0.25">
      <c r="K1984" s="276">
        <f t="shared" si="154"/>
        <v>0</v>
      </c>
      <c r="L1984" s="269">
        <f t="shared" si="155"/>
        <v>0</v>
      </c>
      <c r="M1984" s="269">
        <f t="shared" si="156"/>
        <v>0</v>
      </c>
      <c r="N1984" s="276">
        <f t="shared" si="157"/>
        <v>0</v>
      </c>
      <c r="O1984" s="270">
        <f t="shared" si="153"/>
        <v>0</v>
      </c>
    </row>
    <row r="1985" spans="11:15" x14ac:dyDescent="0.25">
      <c r="K1985" s="276">
        <f t="shared" si="154"/>
        <v>0</v>
      </c>
      <c r="L1985" s="269">
        <f t="shared" si="155"/>
        <v>0</v>
      </c>
      <c r="M1985" s="269">
        <f t="shared" si="156"/>
        <v>0</v>
      </c>
      <c r="N1985" s="276">
        <f t="shared" si="157"/>
        <v>0</v>
      </c>
      <c r="O1985" s="270">
        <f t="shared" si="153"/>
        <v>0</v>
      </c>
    </row>
    <row r="1986" spans="11:15" x14ac:dyDescent="0.25">
      <c r="K1986" s="276">
        <f t="shared" si="154"/>
        <v>0</v>
      </c>
      <c r="L1986" s="269">
        <f t="shared" si="155"/>
        <v>0</v>
      </c>
      <c r="M1986" s="269">
        <f t="shared" si="156"/>
        <v>0</v>
      </c>
      <c r="N1986" s="276">
        <f t="shared" si="157"/>
        <v>0</v>
      </c>
      <c r="O1986" s="270">
        <f t="shared" si="153"/>
        <v>0</v>
      </c>
    </row>
    <row r="1987" spans="11:15" x14ac:dyDescent="0.25">
      <c r="K1987" s="276">
        <f t="shared" si="154"/>
        <v>0</v>
      </c>
      <c r="L1987" s="269">
        <f t="shared" si="155"/>
        <v>0</v>
      </c>
      <c r="M1987" s="269">
        <f t="shared" si="156"/>
        <v>0</v>
      </c>
      <c r="N1987" s="276">
        <f t="shared" si="157"/>
        <v>0</v>
      </c>
      <c r="O1987" s="270">
        <f t="shared" si="153"/>
        <v>0</v>
      </c>
    </row>
    <row r="1988" spans="11:15" x14ac:dyDescent="0.25">
      <c r="K1988" s="276">
        <f t="shared" si="154"/>
        <v>0</v>
      </c>
      <c r="L1988" s="269">
        <f t="shared" si="155"/>
        <v>0</v>
      </c>
      <c r="M1988" s="269">
        <f t="shared" si="156"/>
        <v>0</v>
      </c>
      <c r="N1988" s="276">
        <f t="shared" si="157"/>
        <v>0</v>
      </c>
      <c r="O1988" s="270">
        <f t="shared" si="153"/>
        <v>0</v>
      </c>
    </row>
    <row r="1989" spans="11:15" x14ac:dyDescent="0.25">
      <c r="K1989" s="276">
        <f t="shared" si="154"/>
        <v>0</v>
      </c>
      <c r="L1989" s="269">
        <f t="shared" si="155"/>
        <v>0</v>
      </c>
      <c r="M1989" s="269">
        <f t="shared" si="156"/>
        <v>0</v>
      </c>
      <c r="N1989" s="276">
        <f t="shared" si="157"/>
        <v>0</v>
      </c>
      <c r="O1989" s="270">
        <f t="shared" si="153"/>
        <v>0</v>
      </c>
    </row>
    <row r="1990" spans="11:15" x14ac:dyDescent="0.25">
      <c r="K1990" s="276">
        <f t="shared" si="154"/>
        <v>0</v>
      </c>
      <c r="L1990" s="269">
        <f t="shared" si="155"/>
        <v>0</v>
      </c>
      <c r="M1990" s="269">
        <f t="shared" si="156"/>
        <v>0</v>
      </c>
      <c r="N1990" s="276">
        <f t="shared" si="157"/>
        <v>0</v>
      </c>
      <c r="O1990" s="270">
        <f t="shared" si="153"/>
        <v>0</v>
      </c>
    </row>
    <row r="1991" spans="11:15" x14ac:dyDescent="0.25">
      <c r="K1991" s="276">
        <f t="shared" si="154"/>
        <v>0</v>
      </c>
      <c r="L1991" s="269">
        <f t="shared" si="155"/>
        <v>0</v>
      </c>
      <c r="M1991" s="269">
        <f t="shared" si="156"/>
        <v>0</v>
      </c>
      <c r="N1991" s="276">
        <f t="shared" si="157"/>
        <v>0</v>
      </c>
      <c r="O1991" s="270">
        <f t="shared" si="153"/>
        <v>0</v>
      </c>
    </row>
    <row r="1992" spans="11:15" x14ac:dyDescent="0.25">
      <c r="K1992" s="276">
        <f t="shared" si="154"/>
        <v>0</v>
      </c>
      <c r="L1992" s="269">
        <f t="shared" si="155"/>
        <v>0</v>
      </c>
      <c r="M1992" s="269">
        <f t="shared" si="156"/>
        <v>0</v>
      </c>
      <c r="N1992" s="276">
        <f t="shared" si="157"/>
        <v>0</v>
      </c>
      <c r="O1992" s="270">
        <f t="shared" si="153"/>
        <v>0</v>
      </c>
    </row>
    <row r="1993" spans="11:15" x14ac:dyDescent="0.25">
      <c r="K1993" s="276">
        <f t="shared" si="154"/>
        <v>0</v>
      </c>
      <c r="L1993" s="269">
        <f t="shared" si="155"/>
        <v>0</v>
      </c>
      <c r="M1993" s="269">
        <f t="shared" si="156"/>
        <v>0</v>
      </c>
      <c r="N1993" s="276">
        <f t="shared" si="157"/>
        <v>0</v>
      </c>
      <c r="O1993" s="270">
        <f t="shared" si="153"/>
        <v>0</v>
      </c>
    </row>
    <row r="1994" spans="11:15" x14ac:dyDescent="0.25">
      <c r="K1994" s="276">
        <f t="shared" si="154"/>
        <v>0</v>
      </c>
      <c r="L1994" s="269">
        <f t="shared" si="155"/>
        <v>0</v>
      </c>
      <c r="M1994" s="269">
        <f t="shared" si="156"/>
        <v>0</v>
      </c>
      <c r="N1994" s="276">
        <f t="shared" si="157"/>
        <v>0</v>
      </c>
      <c r="O1994" s="270">
        <f t="shared" si="153"/>
        <v>0</v>
      </c>
    </row>
    <row r="1995" spans="11:15" x14ac:dyDescent="0.25">
      <c r="K1995" s="276">
        <f t="shared" si="154"/>
        <v>0</v>
      </c>
      <c r="L1995" s="269">
        <f t="shared" si="155"/>
        <v>0</v>
      </c>
      <c r="M1995" s="269">
        <f t="shared" si="156"/>
        <v>0</v>
      </c>
      <c r="N1995" s="276">
        <f t="shared" si="157"/>
        <v>0</v>
      </c>
      <c r="O1995" s="270">
        <f t="shared" si="153"/>
        <v>0</v>
      </c>
    </row>
    <row r="1996" spans="11:15" x14ac:dyDescent="0.25">
      <c r="K1996" s="276">
        <f t="shared" si="154"/>
        <v>0</v>
      </c>
      <c r="L1996" s="269">
        <f t="shared" si="155"/>
        <v>0</v>
      </c>
      <c r="M1996" s="269">
        <f t="shared" si="156"/>
        <v>0</v>
      </c>
      <c r="N1996" s="276">
        <f t="shared" si="157"/>
        <v>0</v>
      </c>
      <c r="O1996" s="270">
        <f t="shared" si="153"/>
        <v>0</v>
      </c>
    </row>
    <row r="1997" spans="11:15" x14ac:dyDescent="0.25">
      <c r="K1997" s="276">
        <f t="shared" si="154"/>
        <v>0</v>
      </c>
      <c r="L1997" s="269">
        <f t="shared" si="155"/>
        <v>0</v>
      </c>
      <c r="M1997" s="269">
        <f t="shared" si="156"/>
        <v>0</v>
      </c>
      <c r="N1997" s="276">
        <f t="shared" si="157"/>
        <v>0</v>
      </c>
      <c r="O1997" s="270">
        <f t="shared" si="153"/>
        <v>0</v>
      </c>
    </row>
    <row r="1998" spans="11:15" x14ac:dyDescent="0.25">
      <c r="K1998" s="276">
        <f t="shared" si="154"/>
        <v>0</v>
      </c>
      <c r="L1998" s="269">
        <f t="shared" si="155"/>
        <v>0</v>
      </c>
      <c r="M1998" s="269">
        <f t="shared" si="156"/>
        <v>0</v>
      </c>
      <c r="N1998" s="276">
        <f t="shared" si="157"/>
        <v>0</v>
      </c>
      <c r="O1998" s="270">
        <f t="shared" ref="O1998:O2061" si="158">SUM(F1998:I1998)</f>
        <v>0</v>
      </c>
    </row>
    <row r="1999" spans="11:15" x14ac:dyDescent="0.25">
      <c r="K1999" s="276">
        <f t="shared" si="154"/>
        <v>0</v>
      </c>
      <c r="L1999" s="269">
        <f t="shared" si="155"/>
        <v>0</v>
      </c>
      <c r="M1999" s="269">
        <f t="shared" si="156"/>
        <v>0</v>
      </c>
      <c r="N1999" s="276">
        <f t="shared" si="157"/>
        <v>0</v>
      </c>
      <c r="O1999" s="270">
        <f t="shared" si="158"/>
        <v>0</v>
      </c>
    </row>
    <row r="2000" spans="11:15" x14ac:dyDescent="0.25">
      <c r="K2000" s="276">
        <f t="shared" ref="K2000:K2063" si="159">J2000-C2000</f>
        <v>0</v>
      </c>
      <c r="L2000" s="269">
        <f t="shared" ref="L2000:L2063" si="160">A2000</f>
        <v>0</v>
      </c>
      <c r="M2000" s="269">
        <f t="shared" ref="M2000:M2063" si="161">B2000</f>
        <v>0</v>
      </c>
      <c r="N2000" s="276">
        <f t="shared" ref="N2000:N2063" si="162">J2000</f>
        <v>0</v>
      </c>
      <c r="O2000" s="270">
        <f t="shared" si="158"/>
        <v>0</v>
      </c>
    </row>
    <row r="2001" spans="11:15" x14ac:dyDescent="0.25">
      <c r="K2001" s="276">
        <f t="shared" si="159"/>
        <v>0</v>
      </c>
      <c r="L2001" s="269">
        <f t="shared" si="160"/>
        <v>0</v>
      </c>
      <c r="M2001" s="269">
        <f t="shared" si="161"/>
        <v>0</v>
      </c>
      <c r="N2001" s="276">
        <f t="shared" si="162"/>
        <v>0</v>
      </c>
      <c r="O2001" s="270">
        <f t="shared" si="158"/>
        <v>0</v>
      </c>
    </row>
    <row r="2002" spans="11:15" x14ac:dyDescent="0.25">
      <c r="K2002" s="276">
        <f t="shared" si="159"/>
        <v>0</v>
      </c>
      <c r="L2002" s="269">
        <f t="shared" si="160"/>
        <v>0</v>
      </c>
      <c r="M2002" s="269">
        <f t="shared" si="161"/>
        <v>0</v>
      </c>
      <c r="N2002" s="276">
        <f t="shared" si="162"/>
        <v>0</v>
      </c>
      <c r="O2002" s="270">
        <f t="shared" si="158"/>
        <v>0</v>
      </c>
    </row>
    <row r="2003" spans="11:15" x14ac:dyDescent="0.25">
      <c r="K2003" s="276">
        <f t="shared" si="159"/>
        <v>0</v>
      </c>
      <c r="L2003" s="269">
        <f t="shared" si="160"/>
        <v>0</v>
      </c>
      <c r="M2003" s="269">
        <f t="shared" si="161"/>
        <v>0</v>
      </c>
      <c r="N2003" s="276">
        <f t="shared" si="162"/>
        <v>0</v>
      </c>
      <c r="O2003" s="270">
        <f t="shared" si="158"/>
        <v>0</v>
      </c>
    </row>
    <row r="2004" spans="11:15" x14ac:dyDescent="0.25">
      <c r="K2004" s="276">
        <f t="shared" si="159"/>
        <v>0</v>
      </c>
      <c r="L2004" s="269">
        <f t="shared" si="160"/>
        <v>0</v>
      </c>
      <c r="M2004" s="269">
        <f t="shared" si="161"/>
        <v>0</v>
      </c>
      <c r="N2004" s="276">
        <f t="shared" si="162"/>
        <v>0</v>
      </c>
      <c r="O2004" s="270">
        <f t="shared" si="158"/>
        <v>0</v>
      </c>
    </row>
    <row r="2005" spans="11:15" x14ac:dyDescent="0.25">
      <c r="K2005" s="276">
        <f t="shared" si="159"/>
        <v>0</v>
      </c>
      <c r="L2005" s="269">
        <f t="shared" si="160"/>
        <v>0</v>
      </c>
      <c r="M2005" s="269">
        <f t="shared" si="161"/>
        <v>0</v>
      </c>
      <c r="N2005" s="276">
        <f t="shared" si="162"/>
        <v>0</v>
      </c>
      <c r="O2005" s="270">
        <f t="shared" si="158"/>
        <v>0</v>
      </c>
    </row>
    <row r="2006" spans="11:15" x14ac:dyDescent="0.25">
      <c r="K2006" s="276">
        <f t="shared" si="159"/>
        <v>0</v>
      </c>
      <c r="L2006" s="269">
        <f t="shared" si="160"/>
        <v>0</v>
      </c>
      <c r="M2006" s="269">
        <f t="shared" si="161"/>
        <v>0</v>
      </c>
      <c r="N2006" s="276">
        <f t="shared" si="162"/>
        <v>0</v>
      </c>
      <c r="O2006" s="270">
        <f t="shared" si="158"/>
        <v>0</v>
      </c>
    </row>
    <row r="2007" spans="11:15" x14ac:dyDescent="0.25">
      <c r="K2007" s="276">
        <f t="shared" si="159"/>
        <v>0</v>
      </c>
      <c r="L2007" s="269">
        <f t="shared" si="160"/>
        <v>0</v>
      </c>
      <c r="M2007" s="269">
        <f t="shared" si="161"/>
        <v>0</v>
      </c>
      <c r="N2007" s="276">
        <f t="shared" si="162"/>
        <v>0</v>
      </c>
      <c r="O2007" s="270">
        <f t="shared" si="158"/>
        <v>0</v>
      </c>
    </row>
    <row r="2008" spans="11:15" x14ac:dyDescent="0.25">
      <c r="K2008" s="276">
        <f t="shared" si="159"/>
        <v>0</v>
      </c>
      <c r="L2008" s="269">
        <f t="shared" si="160"/>
        <v>0</v>
      </c>
      <c r="M2008" s="269">
        <f t="shared" si="161"/>
        <v>0</v>
      </c>
      <c r="N2008" s="276">
        <f t="shared" si="162"/>
        <v>0</v>
      </c>
      <c r="O2008" s="270">
        <f t="shared" si="158"/>
        <v>0</v>
      </c>
    </row>
    <row r="2009" spans="11:15" x14ac:dyDescent="0.25">
      <c r="K2009" s="276">
        <f t="shared" si="159"/>
        <v>0</v>
      </c>
      <c r="L2009" s="269">
        <f t="shared" si="160"/>
        <v>0</v>
      </c>
      <c r="M2009" s="269">
        <f t="shared" si="161"/>
        <v>0</v>
      </c>
      <c r="N2009" s="276">
        <f t="shared" si="162"/>
        <v>0</v>
      </c>
      <c r="O2009" s="270">
        <f t="shared" si="158"/>
        <v>0</v>
      </c>
    </row>
    <row r="2010" spans="11:15" x14ac:dyDescent="0.25">
      <c r="K2010" s="276">
        <f t="shared" si="159"/>
        <v>0</v>
      </c>
      <c r="L2010" s="269">
        <f t="shared" si="160"/>
        <v>0</v>
      </c>
      <c r="M2010" s="269">
        <f t="shared" si="161"/>
        <v>0</v>
      </c>
      <c r="N2010" s="276">
        <f t="shared" si="162"/>
        <v>0</v>
      </c>
      <c r="O2010" s="270">
        <f t="shared" si="158"/>
        <v>0</v>
      </c>
    </row>
    <row r="2011" spans="11:15" x14ac:dyDescent="0.25">
      <c r="K2011" s="276">
        <f t="shared" si="159"/>
        <v>0</v>
      </c>
      <c r="L2011" s="269">
        <f t="shared" si="160"/>
        <v>0</v>
      </c>
      <c r="M2011" s="269">
        <f t="shared" si="161"/>
        <v>0</v>
      </c>
      <c r="N2011" s="276">
        <f t="shared" si="162"/>
        <v>0</v>
      </c>
      <c r="O2011" s="270">
        <f t="shared" si="158"/>
        <v>0</v>
      </c>
    </row>
    <row r="2012" spans="11:15" x14ac:dyDescent="0.25">
      <c r="K2012" s="276">
        <f t="shared" si="159"/>
        <v>0</v>
      </c>
      <c r="L2012" s="269">
        <f t="shared" si="160"/>
        <v>0</v>
      </c>
      <c r="M2012" s="269">
        <f t="shared" si="161"/>
        <v>0</v>
      </c>
      <c r="N2012" s="276">
        <f t="shared" si="162"/>
        <v>0</v>
      </c>
      <c r="O2012" s="270">
        <f t="shared" si="158"/>
        <v>0</v>
      </c>
    </row>
    <row r="2013" spans="11:15" x14ac:dyDescent="0.25">
      <c r="K2013" s="276">
        <f t="shared" si="159"/>
        <v>0</v>
      </c>
      <c r="L2013" s="269">
        <f t="shared" si="160"/>
        <v>0</v>
      </c>
      <c r="M2013" s="269">
        <f t="shared" si="161"/>
        <v>0</v>
      </c>
      <c r="N2013" s="276">
        <f t="shared" si="162"/>
        <v>0</v>
      </c>
      <c r="O2013" s="270">
        <f t="shared" si="158"/>
        <v>0</v>
      </c>
    </row>
    <row r="2014" spans="11:15" x14ac:dyDescent="0.25">
      <c r="K2014" s="276">
        <f t="shared" si="159"/>
        <v>0</v>
      </c>
      <c r="L2014" s="269">
        <f t="shared" si="160"/>
        <v>0</v>
      </c>
      <c r="M2014" s="269">
        <f t="shared" si="161"/>
        <v>0</v>
      </c>
      <c r="N2014" s="276">
        <f t="shared" si="162"/>
        <v>0</v>
      </c>
      <c r="O2014" s="270">
        <f t="shared" si="158"/>
        <v>0</v>
      </c>
    </row>
    <row r="2015" spans="11:15" x14ac:dyDescent="0.25">
      <c r="K2015" s="276">
        <f t="shared" si="159"/>
        <v>0</v>
      </c>
      <c r="L2015" s="269">
        <f t="shared" si="160"/>
        <v>0</v>
      </c>
      <c r="M2015" s="269">
        <f t="shared" si="161"/>
        <v>0</v>
      </c>
      <c r="N2015" s="276">
        <f t="shared" si="162"/>
        <v>0</v>
      </c>
      <c r="O2015" s="270">
        <f t="shared" si="158"/>
        <v>0</v>
      </c>
    </row>
    <row r="2016" spans="11:15" x14ac:dyDescent="0.25">
      <c r="K2016" s="276">
        <f t="shared" si="159"/>
        <v>0</v>
      </c>
      <c r="L2016" s="269">
        <f t="shared" si="160"/>
        <v>0</v>
      </c>
      <c r="M2016" s="269">
        <f t="shared" si="161"/>
        <v>0</v>
      </c>
      <c r="N2016" s="276">
        <f t="shared" si="162"/>
        <v>0</v>
      </c>
      <c r="O2016" s="270">
        <f t="shared" si="158"/>
        <v>0</v>
      </c>
    </row>
    <row r="2017" spans="11:15" x14ac:dyDescent="0.25">
      <c r="K2017" s="276">
        <f t="shared" si="159"/>
        <v>0</v>
      </c>
      <c r="L2017" s="269">
        <f t="shared" si="160"/>
        <v>0</v>
      </c>
      <c r="M2017" s="269">
        <f t="shared" si="161"/>
        <v>0</v>
      </c>
      <c r="N2017" s="276">
        <f t="shared" si="162"/>
        <v>0</v>
      </c>
      <c r="O2017" s="270">
        <f t="shared" si="158"/>
        <v>0</v>
      </c>
    </row>
    <row r="2018" spans="11:15" x14ac:dyDescent="0.25">
      <c r="K2018" s="276">
        <f t="shared" si="159"/>
        <v>0</v>
      </c>
      <c r="L2018" s="269">
        <f t="shared" si="160"/>
        <v>0</v>
      </c>
      <c r="M2018" s="269">
        <f t="shared" si="161"/>
        <v>0</v>
      </c>
      <c r="N2018" s="276">
        <f t="shared" si="162"/>
        <v>0</v>
      </c>
      <c r="O2018" s="270">
        <f t="shared" si="158"/>
        <v>0</v>
      </c>
    </row>
    <row r="2019" spans="11:15" x14ac:dyDescent="0.25">
      <c r="K2019" s="276">
        <f t="shared" si="159"/>
        <v>0</v>
      </c>
      <c r="L2019" s="269">
        <f t="shared" si="160"/>
        <v>0</v>
      </c>
      <c r="M2019" s="269">
        <f t="shared" si="161"/>
        <v>0</v>
      </c>
      <c r="N2019" s="276">
        <f t="shared" si="162"/>
        <v>0</v>
      </c>
      <c r="O2019" s="270">
        <f t="shared" si="158"/>
        <v>0</v>
      </c>
    </row>
    <row r="2020" spans="11:15" x14ac:dyDescent="0.25">
      <c r="K2020" s="276">
        <f t="shared" si="159"/>
        <v>0</v>
      </c>
      <c r="L2020" s="269">
        <f t="shared" si="160"/>
        <v>0</v>
      </c>
      <c r="M2020" s="269">
        <f t="shared" si="161"/>
        <v>0</v>
      </c>
      <c r="N2020" s="276">
        <f t="shared" si="162"/>
        <v>0</v>
      </c>
      <c r="O2020" s="270">
        <f t="shared" si="158"/>
        <v>0</v>
      </c>
    </row>
    <row r="2021" spans="11:15" x14ac:dyDescent="0.25">
      <c r="K2021" s="276">
        <f t="shared" si="159"/>
        <v>0</v>
      </c>
      <c r="L2021" s="269">
        <f t="shared" si="160"/>
        <v>0</v>
      </c>
      <c r="M2021" s="269">
        <f t="shared" si="161"/>
        <v>0</v>
      </c>
      <c r="N2021" s="276">
        <f t="shared" si="162"/>
        <v>0</v>
      </c>
      <c r="O2021" s="270">
        <f t="shared" si="158"/>
        <v>0</v>
      </c>
    </row>
    <row r="2022" spans="11:15" x14ac:dyDescent="0.25">
      <c r="K2022" s="276">
        <f t="shared" si="159"/>
        <v>0</v>
      </c>
      <c r="L2022" s="269">
        <f t="shared" si="160"/>
        <v>0</v>
      </c>
      <c r="M2022" s="269">
        <f t="shared" si="161"/>
        <v>0</v>
      </c>
      <c r="N2022" s="276">
        <f t="shared" si="162"/>
        <v>0</v>
      </c>
      <c r="O2022" s="270">
        <f t="shared" si="158"/>
        <v>0</v>
      </c>
    </row>
    <row r="2023" spans="11:15" x14ac:dyDescent="0.25">
      <c r="K2023" s="276">
        <f t="shared" si="159"/>
        <v>0</v>
      </c>
      <c r="L2023" s="269">
        <f t="shared" si="160"/>
        <v>0</v>
      </c>
      <c r="M2023" s="269">
        <f t="shared" si="161"/>
        <v>0</v>
      </c>
      <c r="N2023" s="276">
        <f t="shared" si="162"/>
        <v>0</v>
      </c>
      <c r="O2023" s="270">
        <f t="shared" si="158"/>
        <v>0</v>
      </c>
    </row>
    <row r="2024" spans="11:15" x14ac:dyDescent="0.25">
      <c r="K2024" s="276">
        <f t="shared" si="159"/>
        <v>0</v>
      </c>
      <c r="L2024" s="269">
        <f t="shared" si="160"/>
        <v>0</v>
      </c>
      <c r="M2024" s="269">
        <f t="shared" si="161"/>
        <v>0</v>
      </c>
      <c r="N2024" s="276">
        <f t="shared" si="162"/>
        <v>0</v>
      </c>
      <c r="O2024" s="270">
        <f t="shared" si="158"/>
        <v>0</v>
      </c>
    </row>
    <row r="2025" spans="11:15" x14ac:dyDescent="0.25">
      <c r="K2025" s="276">
        <f t="shared" si="159"/>
        <v>0</v>
      </c>
      <c r="L2025" s="269">
        <f t="shared" si="160"/>
        <v>0</v>
      </c>
      <c r="M2025" s="269">
        <f t="shared" si="161"/>
        <v>0</v>
      </c>
      <c r="N2025" s="276">
        <f t="shared" si="162"/>
        <v>0</v>
      </c>
      <c r="O2025" s="270">
        <f t="shared" si="158"/>
        <v>0</v>
      </c>
    </row>
    <row r="2026" spans="11:15" x14ac:dyDescent="0.25">
      <c r="K2026" s="276">
        <f t="shared" si="159"/>
        <v>0</v>
      </c>
      <c r="L2026" s="269">
        <f t="shared" si="160"/>
        <v>0</v>
      </c>
      <c r="M2026" s="269">
        <f t="shared" si="161"/>
        <v>0</v>
      </c>
      <c r="N2026" s="276">
        <f t="shared" si="162"/>
        <v>0</v>
      </c>
      <c r="O2026" s="270">
        <f t="shared" si="158"/>
        <v>0</v>
      </c>
    </row>
    <row r="2027" spans="11:15" x14ac:dyDescent="0.25">
      <c r="K2027" s="276">
        <f t="shared" si="159"/>
        <v>0</v>
      </c>
      <c r="L2027" s="269">
        <f t="shared" si="160"/>
        <v>0</v>
      </c>
      <c r="M2027" s="269">
        <f t="shared" si="161"/>
        <v>0</v>
      </c>
      <c r="N2027" s="276">
        <f t="shared" si="162"/>
        <v>0</v>
      </c>
      <c r="O2027" s="270">
        <f t="shared" si="158"/>
        <v>0</v>
      </c>
    </row>
    <row r="2028" spans="11:15" x14ac:dyDescent="0.25">
      <c r="K2028" s="276">
        <f t="shared" si="159"/>
        <v>0</v>
      </c>
      <c r="L2028" s="269">
        <f t="shared" si="160"/>
        <v>0</v>
      </c>
      <c r="M2028" s="269">
        <f t="shared" si="161"/>
        <v>0</v>
      </c>
      <c r="N2028" s="276">
        <f t="shared" si="162"/>
        <v>0</v>
      </c>
      <c r="O2028" s="270">
        <f t="shared" si="158"/>
        <v>0</v>
      </c>
    </row>
    <row r="2029" spans="11:15" x14ac:dyDescent="0.25">
      <c r="K2029" s="276">
        <f t="shared" si="159"/>
        <v>0</v>
      </c>
      <c r="L2029" s="269">
        <f t="shared" si="160"/>
        <v>0</v>
      </c>
      <c r="M2029" s="269">
        <f t="shared" si="161"/>
        <v>0</v>
      </c>
      <c r="N2029" s="276">
        <f t="shared" si="162"/>
        <v>0</v>
      </c>
      <c r="O2029" s="270">
        <f t="shared" si="158"/>
        <v>0</v>
      </c>
    </row>
    <row r="2030" spans="11:15" x14ac:dyDescent="0.25">
      <c r="K2030" s="276">
        <f t="shared" si="159"/>
        <v>0</v>
      </c>
      <c r="L2030" s="269">
        <f t="shared" si="160"/>
        <v>0</v>
      </c>
      <c r="M2030" s="269">
        <f t="shared" si="161"/>
        <v>0</v>
      </c>
      <c r="N2030" s="276">
        <f t="shared" si="162"/>
        <v>0</v>
      </c>
      <c r="O2030" s="270">
        <f t="shared" si="158"/>
        <v>0</v>
      </c>
    </row>
    <row r="2031" spans="11:15" x14ac:dyDescent="0.25">
      <c r="K2031" s="276">
        <f t="shared" si="159"/>
        <v>0</v>
      </c>
      <c r="L2031" s="269">
        <f t="shared" si="160"/>
        <v>0</v>
      </c>
      <c r="M2031" s="269">
        <f t="shared" si="161"/>
        <v>0</v>
      </c>
      <c r="N2031" s="276">
        <f t="shared" si="162"/>
        <v>0</v>
      </c>
      <c r="O2031" s="270">
        <f t="shared" si="158"/>
        <v>0</v>
      </c>
    </row>
    <row r="2032" spans="11:15" x14ac:dyDescent="0.25">
      <c r="K2032" s="276">
        <f t="shared" si="159"/>
        <v>0</v>
      </c>
      <c r="L2032" s="269">
        <f t="shared" si="160"/>
        <v>0</v>
      </c>
      <c r="M2032" s="269">
        <f t="shared" si="161"/>
        <v>0</v>
      </c>
      <c r="N2032" s="276">
        <f t="shared" si="162"/>
        <v>0</v>
      </c>
      <c r="O2032" s="270">
        <f t="shared" si="158"/>
        <v>0</v>
      </c>
    </row>
    <row r="2033" spans="11:15" x14ac:dyDescent="0.25">
      <c r="K2033" s="276">
        <f t="shared" si="159"/>
        <v>0</v>
      </c>
      <c r="L2033" s="269">
        <f t="shared" si="160"/>
        <v>0</v>
      </c>
      <c r="M2033" s="269">
        <f t="shared" si="161"/>
        <v>0</v>
      </c>
      <c r="N2033" s="276">
        <f t="shared" si="162"/>
        <v>0</v>
      </c>
      <c r="O2033" s="270">
        <f t="shared" si="158"/>
        <v>0</v>
      </c>
    </row>
    <row r="2034" spans="11:15" x14ac:dyDescent="0.25">
      <c r="K2034" s="276">
        <f t="shared" si="159"/>
        <v>0</v>
      </c>
      <c r="L2034" s="269">
        <f t="shared" si="160"/>
        <v>0</v>
      </c>
      <c r="M2034" s="269">
        <f t="shared" si="161"/>
        <v>0</v>
      </c>
      <c r="N2034" s="276">
        <f t="shared" si="162"/>
        <v>0</v>
      </c>
      <c r="O2034" s="270">
        <f t="shared" si="158"/>
        <v>0</v>
      </c>
    </row>
    <row r="2035" spans="11:15" x14ac:dyDescent="0.25">
      <c r="K2035" s="276">
        <f t="shared" si="159"/>
        <v>0</v>
      </c>
      <c r="L2035" s="269">
        <f t="shared" si="160"/>
        <v>0</v>
      </c>
      <c r="M2035" s="269">
        <f t="shared" si="161"/>
        <v>0</v>
      </c>
      <c r="N2035" s="276">
        <f t="shared" si="162"/>
        <v>0</v>
      </c>
      <c r="O2035" s="270">
        <f t="shared" si="158"/>
        <v>0</v>
      </c>
    </row>
    <row r="2036" spans="11:15" x14ac:dyDescent="0.25">
      <c r="K2036" s="276">
        <f t="shared" si="159"/>
        <v>0</v>
      </c>
      <c r="L2036" s="269">
        <f t="shared" si="160"/>
        <v>0</v>
      </c>
      <c r="M2036" s="269">
        <f t="shared" si="161"/>
        <v>0</v>
      </c>
      <c r="N2036" s="276">
        <f t="shared" si="162"/>
        <v>0</v>
      </c>
      <c r="O2036" s="270">
        <f t="shared" si="158"/>
        <v>0</v>
      </c>
    </row>
    <row r="2037" spans="11:15" x14ac:dyDescent="0.25">
      <c r="K2037" s="276">
        <f t="shared" si="159"/>
        <v>0</v>
      </c>
      <c r="L2037" s="269">
        <f t="shared" si="160"/>
        <v>0</v>
      </c>
      <c r="M2037" s="269">
        <f t="shared" si="161"/>
        <v>0</v>
      </c>
      <c r="N2037" s="276">
        <f t="shared" si="162"/>
        <v>0</v>
      </c>
      <c r="O2037" s="270">
        <f t="shared" si="158"/>
        <v>0</v>
      </c>
    </row>
    <row r="2038" spans="11:15" x14ac:dyDescent="0.25">
      <c r="K2038" s="276">
        <f t="shared" si="159"/>
        <v>0</v>
      </c>
      <c r="L2038" s="269">
        <f t="shared" si="160"/>
        <v>0</v>
      </c>
      <c r="M2038" s="269">
        <f t="shared" si="161"/>
        <v>0</v>
      </c>
      <c r="N2038" s="276">
        <f t="shared" si="162"/>
        <v>0</v>
      </c>
      <c r="O2038" s="270">
        <f t="shared" si="158"/>
        <v>0</v>
      </c>
    </row>
    <row r="2039" spans="11:15" x14ac:dyDescent="0.25">
      <c r="K2039" s="276">
        <f t="shared" si="159"/>
        <v>0</v>
      </c>
      <c r="L2039" s="269">
        <f t="shared" si="160"/>
        <v>0</v>
      </c>
      <c r="M2039" s="269">
        <f t="shared" si="161"/>
        <v>0</v>
      </c>
      <c r="N2039" s="276">
        <f t="shared" si="162"/>
        <v>0</v>
      </c>
      <c r="O2039" s="270">
        <f t="shared" si="158"/>
        <v>0</v>
      </c>
    </row>
    <row r="2040" spans="11:15" x14ac:dyDescent="0.25">
      <c r="K2040" s="276">
        <f t="shared" si="159"/>
        <v>0</v>
      </c>
      <c r="L2040" s="269">
        <f t="shared" si="160"/>
        <v>0</v>
      </c>
      <c r="M2040" s="269">
        <f t="shared" si="161"/>
        <v>0</v>
      </c>
      <c r="N2040" s="276">
        <f t="shared" si="162"/>
        <v>0</v>
      </c>
      <c r="O2040" s="270">
        <f t="shared" si="158"/>
        <v>0</v>
      </c>
    </row>
    <row r="2041" spans="11:15" x14ac:dyDescent="0.25">
      <c r="K2041" s="276">
        <f t="shared" si="159"/>
        <v>0</v>
      </c>
      <c r="L2041" s="269">
        <f t="shared" si="160"/>
        <v>0</v>
      </c>
      <c r="M2041" s="269">
        <f t="shared" si="161"/>
        <v>0</v>
      </c>
      <c r="N2041" s="276">
        <f t="shared" si="162"/>
        <v>0</v>
      </c>
      <c r="O2041" s="270">
        <f t="shared" si="158"/>
        <v>0</v>
      </c>
    </row>
    <row r="2042" spans="11:15" x14ac:dyDescent="0.25">
      <c r="K2042" s="276">
        <f t="shared" si="159"/>
        <v>0</v>
      </c>
      <c r="L2042" s="269">
        <f t="shared" si="160"/>
        <v>0</v>
      </c>
      <c r="M2042" s="269">
        <f t="shared" si="161"/>
        <v>0</v>
      </c>
      <c r="N2042" s="276">
        <f t="shared" si="162"/>
        <v>0</v>
      </c>
      <c r="O2042" s="270">
        <f t="shared" si="158"/>
        <v>0</v>
      </c>
    </row>
    <row r="2043" spans="11:15" x14ac:dyDescent="0.25">
      <c r="K2043" s="276">
        <f t="shared" si="159"/>
        <v>0</v>
      </c>
      <c r="L2043" s="269">
        <f t="shared" si="160"/>
        <v>0</v>
      </c>
      <c r="M2043" s="269">
        <f t="shared" si="161"/>
        <v>0</v>
      </c>
      <c r="N2043" s="276">
        <f t="shared" si="162"/>
        <v>0</v>
      </c>
      <c r="O2043" s="270">
        <f t="shared" si="158"/>
        <v>0</v>
      </c>
    </row>
    <row r="2044" spans="11:15" x14ac:dyDescent="0.25">
      <c r="K2044" s="276">
        <f t="shared" si="159"/>
        <v>0</v>
      </c>
      <c r="L2044" s="269">
        <f t="shared" si="160"/>
        <v>0</v>
      </c>
      <c r="M2044" s="269">
        <f t="shared" si="161"/>
        <v>0</v>
      </c>
      <c r="N2044" s="276">
        <f t="shared" si="162"/>
        <v>0</v>
      </c>
      <c r="O2044" s="270">
        <f t="shared" si="158"/>
        <v>0</v>
      </c>
    </row>
    <row r="2045" spans="11:15" x14ac:dyDescent="0.25">
      <c r="K2045" s="276">
        <f t="shared" si="159"/>
        <v>0</v>
      </c>
      <c r="L2045" s="269">
        <f t="shared" si="160"/>
        <v>0</v>
      </c>
      <c r="M2045" s="269">
        <f t="shared" si="161"/>
        <v>0</v>
      </c>
      <c r="N2045" s="276">
        <f t="shared" si="162"/>
        <v>0</v>
      </c>
      <c r="O2045" s="270">
        <f t="shared" si="158"/>
        <v>0</v>
      </c>
    </row>
    <row r="2046" spans="11:15" x14ac:dyDescent="0.25">
      <c r="K2046" s="276">
        <f t="shared" si="159"/>
        <v>0</v>
      </c>
      <c r="L2046" s="269">
        <f t="shared" si="160"/>
        <v>0</v>
      </c>
      <c r="M2046" s="269">
        <f t="shared" si="161"/>
        <v>0</v>
      </c>
      <c r="N2046" s="276">
        <f t="shared" si="162"/>
        <v>0</v>
      </c>
      <c r="O2046" s="270">
        <f t="shared" si="158"/>
        <v>0</v>
      </c>
    </row>
    <row r="2047" spans="11:15" x14ac:dyDescent="0.25">
      <c r="K2047" s="276">
        <f t="shared" si="159"/>
        <v>0</v>
      </c>
      <c r="L2047" s="269">
        <f t="shared" si="160"/>
        <v>0</v>
      </c>
      <c r="M2047" s="269">
        <f t="shared" si="161"/>
        <v>0</v>
      </c>
      <c r="N2047" s="276">
        <f t="shared" si="162"/>
        <v>0</v>
      </c>
      <c r="O2047" s="270">
        <f t="shared" si="158"/>
        <v>0</v>
      </c>
    </row>
    <row r="2048" spans="11:15" x14ac:dyDescent="0.25">
      <c r="K2048" s="276">
        <f t="shared" si="159"/>
        <v>0</v>
      </c>
      <c r="L2048" s="269">
        <f t="shared" si="160"/>
        <v>0</v>
      </c>
      <c r="M2048" s="269">
        <f t="shared" si="161"/>
        <v>0</v>
      </c>
      <c r="N2048" s="276">
        <f t="shared" si="162"/>
        <v>0</v>
      </c>
      <c r="O2048" s="270">
        <f t="shared" si="158"/>
        <v>0</v>
      </c>
    </row>
    <row r="2049" spans="11:15" x14ac:dyDescent="0.25">
      <c r="K2049" s="276">
        <f t="shared" si="159"/>
        <v>0</v>
      </c>
      <c r="L2049" s="269">
        <f t="shared" si="160"/>
        <v>0</v>
      </c>
      <c r="M2049" s="269">
        <f t="shared" si="161"/>
        <v>0</v>
      </c>
      <c r="N2049" s="276">
        <f t="shared" si="162"/>
        <v>0</v>
      </c>
      <c r="O2049" s="270">
        <f t="shared" si="158"/>
        <v>0</v>
      </c>
    </row>
    <row r="2050" spans="11:15" x14ac:dyDescent="0.25">
      <c r="K2050" s="276">
        <f t="shared" si="159"/>
        <v>0</v>
      </c>
      <c r="L2050" s="269">
        <f t="shared" si="160"/>
        <v>0</v>
      </c>
      <c r="M2050" s="269">
        <f t="shared" si="161"/>
        <v>0</v>
      </c>
      <c r="N2050" s="276">
        <f t="shared" si="162"/>
        <v>0</v>
      </c>
      <c r="O2050" s="270">
        <f t="shared" si="158"/>
        <v>0</v>
      </c>
    </row>
    <row r="2051" spans="11:15" x14ac:dyDescent="0.25">
      <c r="K2051" s="276">
        <f t="shared" si="159"/>
        <v>0</v>
      </c>
      <c r="L2051" s="269">
        <f t="shared" si="160"/>
        <v>0</v>
      </c>
      <c r="M2051" s="269">
        <f t="shared" si="161"/>
        <v>0</v>
      </c>
      <c r="N2051" s="276">
        <f t="shared" si="162"/>
        <v>0</v>
      </c>
      <c r="O2051" s="270">
        <f t="shared" si="158"/>
        <v>0</v>
      </c>
    </row>
    <row r="2052" spans="11:15" x14ac:dyDescent="0.25">
      <c r="K2052" s="276">
        <f t="shared" si="159"/>
        <v>0</v>
      </c>
      <c r="L2052" s="269">
        <f t="shared" si="160"/>
        <v>0</v>
      </c>
      <c r="M2052" s="269">
        <f t="shared" si="161"/>
        <v>0</v>
      </c>
      <c r="N2052" s="276">
        <f t="shared" si="162"/>
        <v>0</v>
      </c>
      <c r="O2052" s="270">
        <f t="shared" si="158"/>
        <v>0</v>
      </c>
    </row>
    <row r="2053" spans="11:15" x14ac:dyDescent="0.25">
      <c r="K2053" s="276">
        <f t="shared" si="159"/>
        <v>0</v>
      </c>
      <c r="L2053" s="269">
        <f t="shared" si="160"/>
        <v>0</v>
      </c>
      <c r="M2053" s="269">
        <f t="shared" si="161"/>
        <v>0</v>
      </c>
      <c r="N2053" s="276">
        <f t="shared" si="162"/>
        <v>0</v>
      </c>
      <c r="O2053" s="270">
        <f t="shared" si="158"/>
        <v>0</v>
      </c>
    </row>
    <row r="2054" spans="11:15" x14ac:dyDescent="0.25">
      <c r="K2054" s="276">
        <f t="shared" si="159"/>
        <v>0</v>
      </c>
      <c r="L2054" s="269">
        <f t="shared" si="160"/>
        <v>0</v>
      </c>
      <c r="M2054" s="269">
        <f t="shared" si="161"/>
        <v>0</v>
      </c>
      <c r="N2054" s="276">
        <f t="shared" si="162"/>
        <v>0</v>
      </c>
      <c r="O2054" s="270">
        <f t="shared" si="158"/>
        <v>0</v>
      </c>
    </row>
    <row r="2055" spans="11:15" x14ac:dyDescent="0.25">
      <c r="K2055" s="276">
        <f t="shared" si="159"/>
        <v>0</v>
      </c>
      <c r="L2055" s="269">
        <f t="shared" si="160"/>
        <v>0</v>
      </c>
      <c r="M2055" s="269">
        <f t="shared" si="161"/>
        <v>0</v>
      </c>
      <c r="N2055" s="276">
        <f t="shared" si="162"/>
        <v>0</v>
      </c>
      <c r="O2055" s="270">
        <f t="shared" si="158"/>
        <v>0</v>
      </c>
    </row>
    <row r="2056" spans="11:15" x14ac:dyDescent="0.25">
      <c r="K2056" s="276">
        <f t="shared" si="159"/>
        <v>0</v>
      </c>
      <c r="L2056" s="269">
        <f t="shared" si="160"/>
        <v>0</v>
      </c>
      <c r="M2056" s="269">
        <f t="shared" si="161"/>
        <v>0</v>
      </c>
      <c r="N2056" s="276">
        <f t="shared" si="162"/>
        <v>0</v>
      </c>
      <c r="O2056" s="270">
        <f t="shared" si="158"/>
        <v>0</v>
      </c>
    </row>
    <row r="2057" spans="11:15" x14ac:dyDescent="0.25">
      <c r="K2057" s="276">
        <f t="shared" si="159"/>
        <v>0</v>
      </c>
      <c r="L2057" s="269">
        <f t="shared" si="160"/>
        <v>0</v>
      </c>
      <c r="M2057" s="269">
        <f t="shared" si="161"/>
        <v>0</v>
      </c>
      <c r="N2057" s="276">
        <f t="shared" si="162"/>
        <v>0</v>
      </c>
      <c r="O2057" s="270">
        <f t="shared" si="158"/>
        <v>0</v>
      </c>
    </row>
    <row r="2058" spans="11:15" x14ac:dyDescent="0.25">
      <c r="K2058" s="276">
        <f t="shared" si="159"/>
        <v>0</v>
      </c>
      <c r="L2058" s="269">
        <f t="shared" si="160"/>
        <v>0</v>
      </c>
      <c r="M2058" s="269">
        <f t="shared" si="161"/>
        <v>0</v>
      </c>
      <c r="N2058" s="276">
        <f t="shared" si="162"/>
        <v>0</v>
      </c>
      <c r="O2058" s="270">
        <f t="shared" si="158"/>
        <v>0</v>
      </c>
    </row>
    <row r="2059" spans="11:15" x14ac:dyDescent="0.25">
      <c r="K2059" s="276">
        <f t="shared" si="159"/>
        <v>0</v>
      </c>
      <c r="L2059" s="269">
        <f t="shared" si="160"/>
        <v>0</v>
      </c>
      <c r="M2059" s="269">
        <f t="shared" si="161"/>
        <v>0</v>
      </c>
      <c r="N2059" s="276">
        <f t="shared" si="162"/>
        <v>0</v>
      </c>
      <c r="O2059" s="270">
        <f t="shared" si="158"/>
        <v>0</v>
      </c>
    </row>
    <row r="2060" spans="11:15" x14ac:dyDescent="0.25">
      <c r="K2060" s="276">
        <f t="shared" si="159"/>
        <v>0</v>
      </c>
      <c r="L2060" s="269">
        <f t="shared" si="160"/>
        <v>0</v>
      </c>
      <c r="M2060" s="269">
        <f t="shared" si="161"/>
        <v>0</v>
      </c>
      <c r="N2060" s="276">
        <f t="shared" si="162"/>
        <v>0</v>
      </c>
      <c r="O2060" s="270">
        <f t="shared" si="158"/>
        <v>0</v>
      </c>
    </row>
    <row r="2061" spans="11:15" x14ac:dyDescent="0.25">
      <c r="K2061" s="276">
        <f t="shared" si="159"/>
        <v>0</v>
      </c>
      <c r="L2061" s="269">
        <f t="shared" si="160"/>
        <v>0</v>
      </c>
      <c r="M2061" s="269">
        <f t="shared" si="161"/>
        <v>0</v>
      </c>
      <c r="N2061" s="276">
        <f t="shared" si="162"/>
        <v>0</v>
      </c>
      <c r="O2061" s="270">
        <f t="shared" si="158"/>
        <v>0</v>
      </c>
    </row>
    <row r="2062" spans="11:15" x14ac:dyDescent="0.25">
      <c r="K2062" s="276">
        <f t="shared" si="159"/>
        <v>0</v>
      </c>
      <c r="L2062" s="269">
        <f t="shared" si="160"/>
        <v>0</v>
      </c>
      <c r="M2062" s="269">
        <f t="shared" si="161"/>
        <v>0</v>
      </c>
      <c r="N2062" s="276">
        <f t="shared" si="162"/>
        <v>0</v>
      </c>
      <c r="O2062" s="270">
        <f t="shared" ref="O2062:O2125" si="163">SUM(F2062:I2062)</f>
        <v>0</v>
      </c>
    </row>
    <row r="2063" spans="11:15" x14ac:dyDescent="0.25">
      <c r="K2063" s="276">
        <f t="shared" si="159"/>
        <v>0</v>
      </c>
      <c r="L2063" s="269">
        <f t="shared" si="160"/>
        <v>0</v>
      </c>
      <c r="M2063" s="269">
        <f t="shared" si="161"/>
        <v>0</v>
      </c>
      <c r="N2063" s="276">
        <f t="shared" si="162"/>
        <v>0</v>
      </c>
      <c r="O2063" s="270">
        <f t="shared" si="163"/>
        <v>0</v>
      </c>
    </row>
    <row r="2064" spans="11:15" x14ac:dyDescent="0.25">
      <c r="K2064" s="276">
        <f t="shared" ref="K2064:K2127" si="164">J2064-C2064</f>
        <v>0</v>
      </c>
      <c r="L2064" s="269">
        <f t="shared" ref="L2064:L2127" si="165">A2064</f>
        <v>0</v>
      </c>
      <c r="M2064" s="269">
        <f t="shared" ref="M2064:M2127" si="166">B2064</f>
        <v>0</v>
      </c>
      <c r="N2064" s="276">
        <f t="shared" ref="N2064:N2127" si="167">J2064</f>
        <v>0</v>
      </c>
      <c r="O2064" s="270">
        <f t="shared" si="163"/>
        <v>0</v>
      </c>
    </row>
    <row r="2065" spans="11:15" x14ac:dyDescent="0.25">
      <c r="K2065" s="276">
        <f t="shared" si="164"/>
        <v>0</v>
      </c>
      <c r="L2065" s="269">
        <f t="shared" si="165"/>
        <v>0</v>
      </c>
      <c r="M2065" s="269">
        <f t="shared" si="166"/>
        <v>0</v>
      </c>
      <c r="N2065" s="276">
        <f t="shared" si="167"/>
        <v>0</v>
      </c>
      <c r="O2065" s="270">
        <f t="shared" si="163"/>
        <v>0</v>
      </c>
    </row>
    <row r="2066" spans="11:15" x14ac:dyDescent="0.25">
      <c r="K2066" s="276">
        <f t="shared" si="164"/>
        <v>0</v>
      </c>
      <c r="L2066" s="269">
        <f t="shared" si="165"/>
        <v>0</v>
      </c>
      <c r="M2066" s="269">
        <f t="shared" si="166"/>
        <v>0</v>
      </c>
      <c r="N2066" s="276">
        <f t="shared" si="167"/>
        <v>0</v>
      </c>
      <c r="O2066" s="270">
        <f t="shared" si="163"/>
        <v>0</v>
      </c>
    </row>
    <row r="2067" spans="11:15" x14ac:dyDescent="0.25">
      <c r="K2067" s="276">
        <f t="shared" si="164"/>
        <v>0</v>
      </c>
      <c r="L2067" s="269">
        <f t="shared" si="165"/>
        <v>0</v>
      </c>
      <c r="M2067" s="269">
        <f t="shared" si="166"/>
        <v>0</v>
      </c>
      <c r="N2067" s="276">
        <f t="shared" si="167"/>
        <v>0</v>
      </c>
      <c r="O2067" s="270">
        <f t="shared" si="163"/>
        <v>0</v>
      </c>
    </row>
    <row r="2068" spans="11:15" x14ac:dyDescent="0.25">
      <c r="K2068" s="276">
        <f t="shared" si="164"/>
        <v>0</v>
      </c>
      <c r="L2068" s="269">
        <f t="shared" si="165"/>
        <v>0</v>
      </c>
      <c r="M2068" s="269">
        <f t="shared" si="166"/>
        <v>0</v>
      </c>
      <c r="N2068" s="276">
        <f t="shared" si="167"/>
        <v>0</v>
      </c>
      <c r="O2068" s="270">
        <f t="shared" si="163"/>
        <v>0</v>
      </c>
    </row>
    <row r="2069" spans="11:15" x14ac:dyDescent="0.25">
      <c r="K2069" s="276">
        <f t="shared" si="164"/>
        <v>0</v>
      </c>
      <c r="L2069" s="269">
        <f t="shared" si="165"/>
        <v>0</v>
      </c>
      <c r="M2069" s="269">
        <f t="shared" si="166"/>
        <v>0</v>
      </c>
      <c r="N2069" s="276">
        <f t="shared" si="167"/>
        <v>0</v>
      </c>
      <c r="O2069" s="270">
        <f t="shared" si="163"/>
        <v>0</v>
      </c>
    </row>
    <row r="2070" spans="11:15" x14ac:dyDescent="0.25">
      <c r="K2070" s="276">
        <f t="shared" si="164"/>
        <v>0</v>
      </c>
      <c r="L2070" s="269">
        <f t="shared" si="165"/>
        <v>0</v>
      </c>
      <c r="M2070" s="269">
        <f t="shared" si="166"/>
        <v>0</v>
      </c>
      <c r="N2070" s="276">
        <f t="shared" si="167"/>
        <v>0</v>
      </c>
      <c r="O2070" s="270">
        <f t="shared" si="163"/>
        <v>0</v>
      </c>
    </row>
    <row r="2071" spans="11:15" x14ac:dyDescent="0.25">
      <c r="K2071" s="276">
        <f t="shared" si="164"/>
        <v>0</v>
      </c>
      <c r="L2071" s="269">
        <f t="shared" si="165"/>
        <v>0</v>
      </c>
      <c r="M2071" s="269">
        <f t="shared" si="166"/>
        <v>0</v>
      </c>
      <c r="N2071" s="276">
        <f t="shared" si="167"/>
        <v>0</v>
      </c>
      <c r="O2071" s="270">
        <f t="shared" si="163"/>
        <v>0</v>
      </c>
    </row>
    <row r="2072" spans="11:15" x14ac:dyDescent="0.25">
      <c r="K2072" s="276">
        <f t="shared" si="164"/>
        <v>0</v>
      </c>
      <c r="L2072" s="269">
        <f t="shared" si="165"/>
        <v>0</v>
      </c>
      <c r="M2072" s="269">
        <f t="shared" si="166"/>
        <v>0</v>
      </c>
      <c r="N2072" s="276">
        <f t="shared" si="167"/>
        <v>0</v>
      </c>
      <c r="O2072" s="270">
        <f t="shared" si="163"/>
        <v>0</v>
      </c>
    </row>
    <row r="2073" spans="11:15" x14ac:dyDescent="0.25">
      <c r="K2073" s="276">
        <f t="shared" si="164"/>
        <v>0</v>
      </c>
      <c r="L2073" s="269">
        <f t="shared" si="165"/>
        <v>0</v>
      </c>
      <c r="M2073" s="269">
        <f t="shared" si="166"/>
        <v>0</v>
      </c>
      <c r="N2073" s="276">
        <f t="shared" si="167"/>
        <v>0</v>
      </c>
      <c r="O2073" s="270">
        <f t="shared" si="163"/>
        <v>0</v>
      </c>
    </row>
    <row r="2074" spans="11:15" x14ac:dyDescent="0.25">
      <c r="K2074" s="276">
        <f t="shared" si="164"/>
        <v>0</v>
      </c>
      <c r="L2074" s="269">
        <f t="shared" si="165"/>
        <v>0</v>
      </c>
      <c r="M2074" s="269">
        <f t="shared" si="166"/>
        <v>0</v>
      </c>
      <c r="N2074" s="276">
        <f t="shared" si="167"/>
        <v>0</v>
      </c>
      <c r="O2074" s="270">
        <f t="shared" si="163"/>
        <v>0</v>
      </c>
    </row>
    <row r="2075" spans="11:15" x14ac:dyDescent="0.25">
      <c r="K2075" s="276">
        <f t="shared" si="164"/>
        <v>0</v>
      </c>
      <c r="L2075" s="269">
        <f t="shared" si="165"/>
        <v>0</v>
      </c>
      <c r="M2075" s="269">
        <f t="shared" si="166"/>
        <v>0</v>
      </c>
      <c r="N2075" s="276">
        <f t="shared" si="167"/>
        <v>0</v>
      </c>
      <c r="O2075" s="270">
        <f t="shared" si="163"/>
        <v>0</v>
      </c>
    </row>
    <row r="2076" spans="11:15" x14ac:dyDescent="0.25">
      <c r="K2076" s="276">
        <f t="shared" si="164"/>
        <v>0</v>
      </c>
      <c r="L2076" s="269">
        <f t="shared" si="165"/>
        <v>0</v>
      </c>
      <c r="M2076" s="269">
        <f t="shared" si="166"/>
        <v>0</v>
      </c>
      <c r="N2076" s="276">
        <f t="shared" si="167"/>
        <v>0</v>
      </c>
      <c r="O2076" s="270">
        <f t="shared" si="163"/>
        <v>0</v>
      </c>
    </row>
    <row r="2077" spans="11:15" x14ac:dyDescent="0.25">
      <c r="K2077" s="276">
        <f t="shared" si="164"/>
        <v>0</v>
      </c>
      <c r="L2077" s="269">
        <f t="shared" si="165"/>
        <v>0</v>
      </c>
      <c r="M2077" s="269">
        <f t="shared" si="166"/>
        <v>0</v>
      </c>
      <c r="N2077" s="276">
        <f t="shared" si="167"/>
        <v>0</v>
      </c>
      <c r="O2077" s="270">
        <f t="shared" si="163"/>
        <v>0</v>
      </c>
    </row>
    <row r="2078" spans="11:15" x14ac:dyDescent="0.25">
      <c r="K2078" s="276">
        <f t="shared" si="164"/>
        <v>0</v>
      </c>
      <c r="L2078" s="269">
        <f t="shared" si="165"/>
        <v>0</v>
      </c>
      <c r="M2078" s="269">
        <f t="shared" si="166"/>
        <v>0</v>
      </c>
      <c r="N2078" s="276">
        <f t="shared" si="167"/>
        <v>0</v>
      </c>
      <c r="O2078" s="270">
        <f t="shared" si="163"/>
        <v>0</v>
      </c>
    </row>
    <row r="2079" spans="11:15" x14ac:dyDescent="0.25">
      <c r="K2079" s="276">
        <f t="shared" si="164"/>
        <v>0</v>
      </c>
      <c r="L2079" s="269">
        <f t="shared" si="165"/>
        <v>0</v>
      </c>
      <c r="M2079" s="269">
        <f t="shared" si="166"/>
        <v>0</v>
      </c>
      <c r="N2079" s="276">
        <f t="shared" si="167"/>
        <v>0</v>
      </c>
      <c r="O2079" s="270">
        <f t="shared" si="163"/>
        <v>0</v>
      </c>
    </row>
    <row r="2080" spans="11:15" x14ac:dyDescent="0.25">
      <c r="K2080" s="276">
        <f t="shared" si="164"/>
        <v>0</v>
      </c>
      <c r="L2080" s="269">
        <f t="shared" si="165"/>
        <v>0</v>
      </c>
      <c r="M2080" s="269">
        <f t="shared" si="166"/>
        <v>0</v>
      </c>
      <c r="N2080" s="276">
        <f t="shared" si="167"/>
        <v>0</v>
      </c>
      <c r="O2080" s="270">
        <f t="shared" si="163"/>
        <v>0</v>
      </c>
    </row>
    <row r="2081" spans="11:15" x14ac:dyDescent="0.25">
      <c r="K2081" s="276">
        <f t="shared" si="164"/>
        <v>0</v>
      </c>
      <c r="L2081" s="269">
        <f t="shared" si="165"/>
        <v>0</v>
      </c>
      <c r="M2081" s="269">
        <f t="shared" si="166"/>
        <v>0</v>
      </c>
      <c r="N2081" s="276">
        <f t="shared" si="167"/>
        <v>0</v>
      </c>
      <c r="O2081" s="270">
        <f t="shared" si="163"/>
        <v>0</v>
      </c>
    </row>
    <row r="2082" spans="11:15" x14ac:dyDescent="0.25">
      <c r="K2082" s="276">
        <f t="shared" si="164"/>
        <v>0</v>
      </c>
      <c r="L2082" s="269">
        <f t="shared" si="165"/>
        <v>0</v>
      </c>
      <c r="M2082" s="269">
        <f t="shared" si="166"/>
        <v>0</v>
      </c>
      <c r="N2082" s="276">
        <f t="shared" si="167"/>
        <v>0</v>
      </c>
      <c r="O2082" s="270">
        <f t="shared" si="163"/>
        <v>0</v>
      </c>
    </row>
    <row r="2083" spans="11:15" x14ac:dyDescent="0.25">
      <c r="K2083" s="276">
        <f t="shared" si="164"/>
        <v>0</v>
      </c>
      <c r="L2083" s="269">
        <f t="shared" si="165"/>
        <v>0</v>
      </c>
      <c r="M2083" s="269">
        <f t="shared" si="166"/>
        <v>0</v>
      </c>
      <c r="N2083" s="276">
        <f t="shared" si="167"/>
        <v>0</v>
      </c>
      <c r="O2083" s="270">
        <f t="shared" si="163"/>
        <v>0</v>
      </c>
    </row>
    <row r="2084" spans="11:15" x14ac:dyDescent="0.25">
      <c r="K2084" s="276">
        <f t="shared" si="164"/>
        <v>0</v>
      </c>
      <c r="L2084" s="269">
        <f t="shared" si="165"/>
        <v>0</v>
      </c>
      <c r="M2084" s="269">
        <f t="shared" si="166"/>
        <v>0</v>
      </c>
      <c r="N2084" s="276">
        <f t="shared" si="167"/>
        <v>0</v>
      </c>
      <c r="O2084" s="270">
        <f t="shared" si="163"/>
        <v>0</v>
      </c>
    </row>
    <row r="2085" spans="11:15" x14ac:dyDescent="0.25">
      <c r="K2085" s="276">
        <f t="shared" si="164"/>
        <v>0</v>
      </c>
      <c r="L2085" s="269">
        <f t="shared" si="165"/>
        <v>0</v>
      </c>
      <c r="M2085" s="269">
        <f t="shared" si="166"/>
        <v>0</v>
      </c>
      <c r="N2085" s="276">
        <f t="shared" si="167"/>
        <v>0</v>
      </c>
      <c r="O2085" s="270">
        <f t="shared" si="163"/>
        <v>0</v>
      </c>
    </row>
    <row r="2086" spans="11:15" x14ac:dyDescent="0.25">
      <c r="K2086" s="276">
        <f t="shared" si="164"/>
        <v>0</v>
      </c>
      <c r="L2086" s="269">
        <f t="shared" si="165"/>
        <v>0</v>
      </c>
      <c r="M2086" s="269">
        <f t="shared" si="166"/>
        <v>0</v>
      </c>
      <c r="N2086" s="276">
        <f t="shared" si="167"/>
        <v>0</v>
      </c>
      <c r="O2086" s="270">
        <f t="shared" si="163"/>
        <v>0</v>
      </c>
    </row>
    <row r="2087" spans="11:15" x14ac:dyDescent="0.25">
      <c r="K2087" s="276">
        <f t="shared" si="164"/>
        <v>0</v>
      </c>
      <c r="L2087" s="269">
        <f t="shared" si="165"/>
        <v>0</v>
      </c>
      <c r="M2087" s="269">
        <f t="shared" si="166"/>
        <v>0</v>
      </c>
      <c r="N2087" s="276">
        <f t="shared" si="167"/>
        <v>0</v>
      </c>
      <c r="O2087" s="270">
        <f t="shared" si="163"/>
        <v>0</v>
      </c>
    </row>
    <row r="2088" spans="11:15" x14ac:dyDescent="0.25">
      <c r="K2088" s="276">
        <f t="shared" si="164"/>
        <v>0</v>
      </c>
      <c r="L2088" s="269">
        <f t="shared" si="165"/>
        <v>0</v>
      </c>
      <c r="M2088" s="269">
        <f t="shared" si="166"/>
        <v>0</v>
      </c>
      <c r="N2088" s="276">
        <f t="shared" si="167"/>
        <v>0</v>
      </c>
      <c r="O2088" s="270">
        <f t="shared" si="163"/>
        <v>0</v>
      </c>
    </row>
    <row r="2089" spans="11:15" x14ac:dyDescent="0.25">
      <c r="K2089" s="276">
        <f t="shared" si="164"/>
        <v>0</v>
      </c>
      <c r="L2089" s="269">
        <f t="shared" si="165"/>
        <v>0</v>
      </c>
      <c r="M2089" s="269">
        <f t="shared" si="166"/>
        <v>0</v>
      </c>
      <c r="N2089" s="276">
        <f t="shared" si="167"/>
        <v>0</v>
      </c>
      <c r="O2089" s="270">
        <f t="shared" si="163"/>
        <v>0</v>
      </c>
    </row>
    <row r="2090" spans="11:15" x14ac:dyDescent="0.25">
      <c r="K2090" s="276">
        <f t="shared" si="164"/>
        <v>0</v>
      </c>
      <c r="L2090" s="269">
        <f t="shared" si="165"/>
        <v>0</v>
      </c>
      <c r="M2090" s="269">
        <f t="shared" si="166"/>
        <v>0</v>
      </c>
      <c r="N2090" s="276">
        <f t="shared" si="167"/>
        <v>0</v>
      </c>
      <c r="O2090" s="270">
        <f t="shared" si="163"/>
        <v>0</v>
      </c>
    </row>
    <row r="2091" spans="11:15" x14ac:dyDescent="0.25">
      <c r="K2091" s="276">
        <f t="shared" si="164"/>
        <v>0</v>
      </c>
      <c r="L2091" s="269">
        <f t="shared" si="165"/>
        <v>0</v>
      </c>
      <c r="M2091" s="269">
        <f t="shared" si="166"/>
        <v>0</v>
      </c>
      <c r="N2091" s="276">
        <f t="shared" si="167"/>
        <v>0</v>
      </c>
      <c r="O2091" s="270">
        <f t="shared" si="163"/>
        <v>0</v>
      </c>
    </row>
    <row r="2092" spans="11:15" x14ac:dyDescent="0.25">
      <c r="K2092" s="276">
        <f t="shared" si="164"/>
        <v>0</v>
      </c>
      <c r="L2092" s="269">
        <f t="shared" si="165"/>
        <v>0</v>
      </c>
      <c r="M2092" s="269">
        <f t="shared" si="166"/>
        <v>0</v>
      </c>
      <c r="N2092" s="276">
        <f t="shared" si="167"/>
        <v>0</v>
      </c>
      <c r="O2092" s="270">
        <f t="shared" si="163"/>
        <v>0</v>
      </c>
    </row>
    <row r="2093" spans="11:15" x14ac:dyDescent="0.25">
      <c r="K2093" s="276">
        <f t="shared" si="164"/>
        <v>0</v>
      </c>
      <c r="L2093" s="269">
        <f t="shared" si="165"/>
        <v>0</v>
      </c>
      <c r="M2093" s="269">
        <f t="shared" si="166"/>
        <v>0</v>
      </c>
      <c r="N2093" s="276">
        <f t="shared" si="167"/>
        <v>0</v>
      </c>
      <c r="O2093" s="270">
        <f t="shared" si="163"/>
        <v>0</v>
      </c>
    </row>
    <row r="2094" spans="11:15" x14ac:dyDescent="0.25">
      <c r="K2094" s="276">
        <f t="shared" si="164"/>
        <v>0</v>
      </c>
      <c r="L2094" s="269">
        <f t="shared" si="165"/>
        <v>0</v>
      </c>
      <c r="M2094" s="269">
        <f t="shared" si="166"/>
        <v>0</v>
      </c>
      <c r="N2094" s="276">
        <f t="shared" si="167"/>
        <v>0</v>
      </c>
      <c r="O2094" s="270">
        <f t="shared" si="163"/>
        <v>0</v>
      </c>
    </row>
    <row r="2095" spans="11:15" x14ac:dyDescent="0.25">
      <c r="K2095" s="276">
        <f t="shared" si="164"/>
        <v>0</v>
      </c>
      <c r="L2095" s="269">
        <f t="shared" si="165"/>
        <v>0</v>
      </c>
      <c r="M2095" s="269">
        <f t="shared" si="166"/>
        <v>0</v>
      </c>
      <c r="N2095" s="276">
        <f t="shared" si="167"/>
        <v>0</v>
      </c>
      <c r="O2095" s="270">
        <f t="shared" si="163"/>
        <v>0</v>
      </c>
    </row>
    <row r="2096" spans="11:15" x14ac:dyDescent="0.25">
      <c r="K2096" s="276">
        <f t="shared" si="164"/>
        <v>0</v>
      </c>
      <c r="L2096" s="269">
        <f t="shared" si="165"/>
        <v>0</v>
      </c>
      <c r="M2096" s="269">
        <f t="shared" si="166"/>
        <v>0</v>
      </c>
      <c r="N2096" s="276">
        <f t="shared" si="167"/>
        <v>0</v>
      </c>
      <c r="O2096" s="270">
        <f t="shared" si="163"/>
        <v>0</v>
      </c>
    </row>
    <row r="2097" spans="11:15" x14ac:dyDescent="0.25">
      <c r="K2097" s="276">
        <f t="shared" si="164"/>
        <v>0</v>
      </c>
      <c r="L2097" s="269">
        <f t="shared" si="165"/>
        <v>0</v>
      </c>
      <c r="M2097" s="269">
        <f t="shared" si="166"/>
        <v>0</v>
      </c>
      <c r="N2097" s="276">
        <f t="shared" si="167"/>
        <v>0</v>
      </c>
      <c r="O2097" s="270">
        <f t="shared" si="163"/>
        <v>0</v>
      </c>
    </row>
    <row r="2098" spans="11:15" x14ac:dyDescent="0.25">
      <c r="K2098" s="276">
        <f t="shared" si="164"/>
        <v>0</v>
      </c>
      <c r="L2098" s="269">
        <f t="shared" si="165"/>
        <v>0</v>
      </c>
      <c r="M2098" s="269">
        <f t="shared" si="166"/>
        <v>0</v>
      </c>
      <c r="N2098" s="276">
        <f t="shared" si="167"/>
        <v>0</v>
      </c>
      <c r="O2098" s="270">
        <f t="shared" si="163"/>
        <v>0</v>
      </c>
    </row>
    <row r="2099" spans="11:15" x14ac:dyDescent="0.25">
      <c r="K2099" s="276">
        <f t="shared" si="164"/>
        <v>0</v>
      </c>
      <c r="L2099" s="269">
        <f t="shared" si="165"/>
        <v>0</v>
      </c>
      <c r="M2099" s="269">
        <f t="shared" si="166"/>
        <v>0</v>
      </c>
      <c r="N2099" s="276">
        <f t="shared" si="167"/>
        <v>0</v>
      </c>
      <c r="O2099" s="270">
        <f t="shared" si="163"/>
        <v>0</v>
      </c>
    </row>
    <row r="2100" spans="11:15" x14ac:dyDescent="0.25">
      <c r="K2100" s="276">
        <f t="shared" si="164"/>
        <v>0</v>
      </c>
      <c r="L2100" s="269">
        <f t="shared" si="165"/>
        <v>0</v>
      </c>
      <c r="M2100" s="269">
        <f t="shared" si="166"/>
        <v>0</v>
      </c>
      <c r="N2100" s="276">
        <f t="shared" si="167"/>
        <v>0</v>
      </c>
      <c r="O2100" s="270">
        <f t="shared" si="163"/>
        <v>0</v>
      </c>
    </row>
    <row r="2101" spans="11:15" x14ac:dyDescent="0.25">
      <c r="K2101" s="276">
        <f t="shared" si="164"/>
        <v>0</v>
      </c>
      <c r="L2101" s="269">
        <f t="shared" si="165"/>
        <v>0</v>
      </c>
      <c r="M2101" s="269">
        <f t="shared" si="166"/>
        <v>0</v>
      </c>
      <c r="N2101" s="276">
        <f t="shared" si="167"/>
        <v>0</v>
      </c>
      <c r="O2101" s="270">
        <f t="shared" si="163"/>
        <v>0</v>
      </c>
    </row>
    <row r="2102" spans="11:15" x14ac:dyDescent="0.25">
      <c r="K2102" s="276">
        <f t="shared" si="164"/>
        <v>0</v>
      </c>
      <c r="L2102" s="269">
        <f t="shared" si="165"/>
        <v>0</v>
      </c>
      <c r="M2102" s="269">
        <f t="shared" si="166"/>
        <v>0</v>
      </c>
      <c r="N2102" s="276">
        <f t="shared" si="167"/>
        <v>0</v>
      </c>
      <c r="O2102" s="270">
        <f t="shared" si="163"/>
        <v>0</v>
      </c>
    </row>
    <row r="2103" spans="11:15" x14ac:dyDescent="0.25">
      <c r="K2103" s="276">
        <f t="shared" si="164"/>
        <v>0</v>
      </c>
      <c r="L2103" s="269">
        <f t="shared" si="165"/>
        <v>0</v>
      </c>
      <c r="M2103" s="269">
        <f t="shared" si="166"/>
        <v>0</v>
      </c>
      <c r="N2103" s="276">
        <f t="shared" si="167"/>
        <v>0</v>
      </c>
      <c r="O2103" s="270">
        <f t="shared" si="163"/>
        <v>0</v>
      </c>
    </row>
    <row r="2104" spans="11:15" x14ac:dyDescent="0.25">
      <c r="K2104" s="276">
        <f t="shared" si="164"/>
        <v>0</v>
      </c>
      <c r="L2104" s="269">
        <f t="shared" si="165"/>
        <v>0</v>
      </c>
      <c r="M2104" s="269">
        <f t="shared" si="166"/>
        <v>0</v>
      </c>
      <c r="N2104" s="276">
        <f t="shared" si="167"/>
        <v>0</v>
      </c>
      <c r="O2104" s="270">
        <f t="shared" si="163"/>
        <v>0</v>
      </c>
    </row>
    <row r="2105" spans="11:15" x14ac:dyDescent="0.25">
      <c r="K2105" s="276">
        <f t="shared" si="164"/>
        <v>0</v>
      </c>
      <c r="L2105" s="269">
        <f t="shared" si="165"/>
        <v>0</v>
      </c>
      <c r="M2105" s="269">
        <f t="shared" si="166"/>
        <v>0</v>
      </c>
      <c r="N2105" s="276">
        <f t="shared" si="167"/>
        <v>0</v>
      </c>
      <c r="O2105" s="270">
        <f t="shared" si="163"/>
        <v>0</v>
      </c>
    </row>
    <row r="2106" spans="11:15" x14ac:dyDescent="0.25">
      <c r="K2106" s="276">
        <f t="shared" si="164"/>
        <v>0</v>
      </c>
      <c r="L2106" s="269">
        <f t="shared" si="165"/>
        <v>0</v>
      </c>
      <c r="M2106" s="269">
        <f t="shared" si="166"/>
        <v>0</v>
      </c>
      <c r="N2106" s="276">
        <f t="shared" si="167"/>
        <v>0</v>
      </c>
      <c r="O2106" s="270">
        <f t="shared" si="163"/>
        <v>0</v>
      </c>
    </row>
    <row r="2107" spans="11:15" x14ac:dyDescent="0.25">
      <c r="K2107" s="276">
        <f t="shared" si="164"/>
        <v>0</v>
      </c>
      <c r="L2107" s="269">
        <f t="shared" si="165"/>
        <v>0</v>
      </c>
      <c r="M2107" s="269">
        <f t="shared" si="166"/>
        <v>0</v>
      </c>
      <c r="N2107" s="276">
        <f t="shared" si="167"/>
        <v>0</v>
      </c>
      <c r="O2107" s="270">
        <f t="shared" si="163"/>
        <v>0</v>
      </c>
    </row>
    <row r="2108" spans="11:15" x14ac:dyDescent="0.25">
      <c r="K2108" s="276">
        <f t="shared" si="164"/>
        <v>0</v>
      </c>
      <c r="L2108" s="269">
        <f t="shared" si="165"/>
        <v>0</v>
      </c>
      <c r="M2108" s="269">
        <f t="shared" si="166"/>
        <v>0</v>
      </c>
      <c r="N2108" s="276">
        <f t="shared" si="167"/>
        <v>0</v>
      </c>
      <c r="O2108" s="270">
        <f t="shared" si="163"/>
        <v>0</v>
      </c>
    </row>
    <row r="2109" spans="11:15" x14ac:dyDescent="0.25">
      <c r="K2109" s="276">
        <f t="shared" si="164"/>
        <v>0</v>
      </c>
      <c r="L2109" s="269">
        <f t="shared" si="165"/>
        <v>0</v>
      </c>
      <c r="M2109" s="269">
        <f t="shared" si="166"/>
        <v>0</v>
      </c>
      <c r="N2109" s="276">
        <f t="shared" si="167"/>
        <v>0</v>
      </c>
      <c r="O2109" s="270">
        <f t="shared" si="163"/>
        <v>0</v>
      </c>
    </row>
    <row r="2110" spans="11:15" x14ac:dyDescent="0.25">
      <c r="K2110" s="276">
        <f t="shared" si="164"/>
        <v>0</v>
      </c>
      <c r="L2110" s="269">
        <f t="shared" si="165"/>
        <v>0</v>
      </c>
      <c r="M2110" s="269">
        <f t="shared" si="166"/>
        <v>0</v>
      </c>
      <c r="N2110" s="276">
        <f t="shared" si="167"/>
        <v>0</v>
      </c>
      <c r="O2110" s="270">
        <f t="shared" si="163"/>
        <v>0</v>
      </c>
    </row>
    <row r="2111" spans="11:15" x14ac:dyDescent="0.25">
      <c r="K2111" s="276">
        <f t="shared" si="164"/>
        <v>0</v>
      </c>
      <c r="L2111" s="269">
        <f t="shared" si="165"/>
        <v>0</v>
      </c>
      <c r="M2111" s="269">
        <f t="shared" si="166"/>
        <v>0</v>
      </c>
      <c r="N2111" s="276">
        <f t="shared" si="167"/>
        <v>0</v>
      </c>
      <c r="O2111" s="270">
        <f t="shared" si="163"/>
        <v>0</v>
      </c>
    </row>
    <row r="2112" spans="11:15" x14ac:dyDescent="0.25">
      <c r="K2112" s="276">
        <f t="shared" si="164"/>
        <v>0</v>
      </c>
      <c r="L2112" s="269">
        <f t="shared" si="165"/>
        <v>0</v>
      </c>
      <c r="M2112" s="269">
        <f t="shared" si="166"/>
        <v>0</v>
      </c>
      <c r="N2112" s="276">
        <f t="shared" si="167"/>
        <v>0</v>
      </c>
      <c r="O2112" s="270">
        <f t="shared" si="163"/>
        <v>0</v>
      </c>
    </row>
    <row r="2113" spans="11:15" x14ac:dyDescent="0.25">
      <c r="K2113" s="276">
        <f t="shared" si="164"/>
        <v>0</v>
      </c>
      <c r="L2113" s="269">
        <f t="shared" si="165"/>
        <v>0</v>
      </c>
      <c r="M2113" s="269">
        <f t="shared" si="166"/>
        <v>0</v>
      </c>
      <c r="N2113" s="276">
        <f t="shared" si="167"/>
        <v>0</v>
      </c>
      <c r="O2113" s="270">
        <f t="shared" si="163"/>
        <v>0</v>
      </c>
    </row>
    <row r="2114" spans="11:15" x14ac:dyDescent="0.25">
      <c r="K2114" s="276">
        <f t="shared" si="164"/>
        <v>0</v>
      </c>
      <c r="L2114" s="269">
        <f t="shared" si="165"/>
        <v>0</v>
      </c>
      <c r="M2114" s="269">
        <f t="shared" si="166"/>
        <v>0</v>
      </c>
      <c r="N2114" s="276">
        <f t="shared" si="167"/>
        <v>0</v>
      </c>
      <c r="O2114" s="270">
        <f t="shared" si="163"/>
        <v>0</v>
      </c>
    </row>
    <row r="2115" spans="11:15" x14ac:dyDescent="0.25">
      <c r="K2115" s="276">
        <f t="shared" si="164"/>
        <v>0</v>
      </c>
      <c r="L2115" s="269">
        <f t="shared" si="165"/>
        <v>0</v>
      </c>
      <c r="M2115" s="269">
        <f t="shared" si="166"/>
        <v>0</v>
      </c>
      <c r="N2115" s="276">
        <f t="shared" si="167"/>
        <v>0</v>
      </c>
      <c r="O2115" s="270">
        <f t="shared" si="163"/>
        <v>0</v>
      </c>
    </row>
    <row r="2116" spans="11:15" x14ac:dyDescent="0.25">
      <c r="K2116" s="276">
        <f t="shared" si="164"/>
        <v>0</v>
      </c>
      <c r="L2116" s="269">
        <f t="shared" si="165"/>
        <v>0</v>
      </c>
      <c r="M2116" s="269">
        <f t="shared" si="166"/>
        <v>0</v>
      </c>
      <c r="N2116" s="276">
        <f t="shared" si="167"/>
        <v>0</v>
      </c>
      <c r="O2116" s="270">
        <f t="shared" si="163"/>
        <v>0</v>
      </c>
    </row>
    <row r="2117" spans="11:15" x14ac:dyDescent="0.25">
      <c r="K2117" s="276">
        <f t="shared" si="164"/>
        <v>0</v>
      </c>
      <c r="L2117" s="269">
        <f t="shared" si="165"/>
        <v>0</v>
      </c>
      <c r="M2117" s="269">
        <f t="shared" si="166"/>
        <v>0</v>
      </c>
      <c r="N2117" s="276">
        <f t="shared" si="167"/>
        <v>0</v>
      </c>
      <c r="O2117" s="270">
        <f t="shared" si="163"/>
        <v>0</v>
      </c>
    </row>
    <row r="2118" spans="11:15" x14ac:dyDescent="0.25">
      <c r="K2118" s="276">
        <f t="shared" si="164"/>
        <v>0</v>
      </c>
      <c r="L2118" s="269">
        <f t="shared" si="165"/>
        <v>0</v>
      </c>
      <c r="M2118" s="269">
        <f t="shared" si="166"/>
        <v>0</v>
      </c>
      <c r="N2118" s="276">
        <f t="shared" si="167"/>
        <v>0</v>
      </c>
      <c r="O2118" s="270">
        <f t="shared" si="163"/>
        <v>0</v>
      </c>
    </row>
    <row r="2119" spans="11:15" x14ac:dyDescent="0.25">
      <c r="K2119" s="276">
        <f t="shared" si="164"/>
        <v>0</v>
      </c>
      <c r="L2119" s="269">
        <f t="shared" si="165"/>
        <v>0</v>
      </c>
      <c r="M2119" s="269">
        <f t="shared" si="166"/>
        <v>0</v>
      </c>
      <c r="N2119" s="276">
        <f t="shared" si="167"/>
        <v>0</v>
      </c>
      <c r="O2119" s="270">
        <f t="shared" si="163"/>
        <v>0</v>
      </c>
    </row>
    <row r="2120" spans="11:15" x14ac:dyDescent="0.25">
      <c r="K2120" s="276">
        <f t="shared" si="164"/>
        <v>0</v>
      </c>
      <c r="L2120" s="269">
        <f t="shared" si="165"/>
        <v>0</v>
      </c>
      <c r="M2120" s="269">
        <f t="shared" si="166"/>
        <v>0</v>
      </c>
      <c r="N2120" s="276">
        <f t="shared" si="167"/>
        <v>0</v>
      </c>
      <c r="O2120" s="270">
        <f t="shared" si="163"/>
        <v>0</v>
      </c>
    </row>
    <row r="2121" spans="11:15" x14ac:dyDescent="0.25">
      <c r="K2121" s="276">
        <f t="shared" si="164"/>
        <v>0</v>
      </c>
      <c r="L2121" s="269">
        <f t="shared" si="165"/>
        <v>0</v>
      </c>
      <c r="M2121" s="269">
        <f t="shared" si="166"/>
        <v>0</v>
      </c>
      <c r="N2121" s="276">
        <f t="shared" si="167"/>
        <v>0</v>
      </c>
      <c r="O2121" s="270">
        <f t="shared" si="163"/>
        <v>0</v>
      </c>
    </row>
    <row r="2122" spans="11:15" x14ac:dyDescent="0.25">
      <c r="K2122" s="276">
        <f t="shared" si="164"/>
        <v>0</v>
      </c>
      <c r="L2122" s="269">
        <f t="shared" si="165"/>
        <v>0</v>
      </c>
      <c r="M2122" s="269">
        <f t="shared" si="166"/>
        <v>0</v>
      </c>
      <c r="N2122" s="276">
        <f t="shared" si="167"/>
        <v>0</v>
      </c>
      <c r="O2122" s="270">
        <f t="shared" si="163"/>
        <v>0</v>
      </c>
    </row>
    <row r="2123" spans="11:15" x14ac:dyDescent="0.25">
      <c r="K2123" s="276">
        <f t="shared" si="164"/>
        <v>0</v>
      </c>
      <c r="L2123" s="269">
        <f t="shared" si="165"/>
        <v>0</v>
      </c>
      <c r="M2123" s="269">
        <f t="shared" si="166"/>
        <v>0</v>
      </c>
      <c r="N2123" s="276">
        <f t="shared" si="167"/>
        <v>0</v>
      </c>
      <c r="O2123" s="270">
        <f t="shared" si="163"/>
        <v>0</v>
      </c>
    </row>
    <row r="2124" spans="11:15" x14ac:dyDescent="0.25">
      <c r="K2124" s="276">
        <f t="shared" si="164"/>
        <v>0</v>
      </c>
      <c r="L2124" s="269">
        <f t="shared" si="165"/>
        <v>0</v>
      </c>
      <c r="M2124" s="269">
        <f t="shared" si="166"/>
        <v>0</v>
      </c>
      <c r="N2124" s="276">
        <f t="shared" si="167"/>
        <v>0</v>
      </c>
      <c r="O2124" s="270">
        <f t="shared" si="163"/>
        <v>0</v>
      </c>
    </row>
    <row r="2125" spans="11:15" x14ac:dyDescent="0.25">
      <c r="K2125" s="276">
        <f t="shared" si="164"/>
        <v>0</v>
      </c>
      <c r="L2125" s="269">
        <f t="shared" si="165"/>
        <v>0</v>
      </c>
      <c r="M2125" s="269">
        <f t="shared" si="166"/>
        <v>0</v>
      </c>
      <c r="N2125" s="276">
        <f t="shared" si="167"/>
        <v>0</v>
      </c>
      <c r="O2125" s="270">
        <f t="shared" si="163"/>
        <v>0</v>
      </c>
    </row>
    <row r="2126" spans="11:15" x14ac:dyDescent="0.25">
      <c r="K2126" s="276">
        <f t="shared" si="164"/>
        <v>0</v>
      </c>
      <c r="L2126" s="269">
        <f t="shared" si="165"/>
        <v>0</v>
      </c>
      <c r="M2126" s="269">
        <f t="shared" si="166"/>
        <v>0</v>
      </c>
      <c r="N2126" s="276">
        <f t="shared" si="167"/>
        <v>0</v>
      </c>
      <c r="O2126" s="270">
        <f t="shared" ref="O2126:O2189" si="168">SUM(F2126:I2126)</f>
        <v>0</v>
      </c>
    </row>
    <row r="2127" spans="11:15" x14ac:dyDescent="0.25">
      <c r="K2127" s="276">
        <f t="shared" si="164"/>
        <v>0</v>
      </c>
      <c r="L2127" s="269">
        <f t="shared" si="165"/>
        <v>0</v>
      </c>
      <c r="M2127" s="269">
        <f t="shared" si="166"/>
        <v>0</v>
      </c>
      <c r="N2127" s="276">
        <f t="shared" si="167"/>
        <v>0</v>
      </c>
      <c r="O2127" s="270">
        <f t="shared" si="168"/>
        <v>0</v>
      </c>
    </row>
    <row r="2128" spans="11:15" x14ac:dyDescent="0.25">
      <c r="K2128" s="276">
        <f t="shared" ref="K2128:K2191" si="169">J2128-C2128</f>
        <v>0</v>
      </c>
      <c r="L2128" s="269">
        <f t="shared" ref="L2128:L2191" si="170">A2128</f>
        <v>0</v>
      </c>
      <c r="M2128" s="269">
        <f t="shared" ref="M2128:M2191" si="171">B2128</f>
        <v>0</v>
      </c>
      <c r="N2128" s="276">
        <f t="shared" ref="N2128:N2191" si="172">J2128</f>
        <v>0</v>
      </c>
      <c r="O2128" s="270">
        <f t="shared" si="168"/>
        <v>0</v>
      </c>
    </row>
    <row r="2129" spans="11:15" x14ac:dyDescent="0.25">
      <c r="K2129" s="276">
        <f t="shared" si="169"/>
        <v>0</v>
      </c>
      <c r="L2129" s="269">
        <f t="shared" si="170"/>
        <v>0</v>
      </c>
      <c r="M2129" s="269">
        <f t="shared" si="171"/>
        <v>0</v>
      </c>
      <c r="N2129" s="276">
        <f t="shared" si="172"/>
        <v>0</v>
      </c>
      <c r="O2129" s="270">
        <f t="shared" si="168"/>
        <v>0</v>
      </c>
    </row>
    <row r="2130" spans="11:15" x14ac:dyDescent="0.25">
      <c r="K2130" s="276">
        <f t="shared" si="169"/>
        <v>0</v>
      </c>
      <c r="L2130" s="269">
        <f t="shared" si="170"/>
        <v>0</v>
      </c>
      <c r="M2130" s="269">
        <f t="shared" si="171"/>
        <v>0</v>
      </c>
      <c r="N2130" s="276">
        <f t="shared" si="172"/>
        <v>0</v>
      </c>
      <c r="O2130" s="270">
        <f t="shared" si="168"/>
        <v>0</v>
      </c>
    </row>
    <row r="2131" spans="11:15" x14ac:dyDescent="0.25">
      <c r="K2131" s="276">
        <f t="shared" si="169"/>
        <v>0</v>
      </c>
      <c r="L2131" s="269">
        <f t="shared" si="170"/>
        <v>0</v>
      </c>
      <c r="M2131" s="269">
        <f t="shared" si="171"/>
        <v>0</v>
      </c>
      <c r="N2131" s="276">
        <f t="shared" si="172"/>
        <v>0</v>
      </c>
      <c r="O2131" s="270">
        <f t="shared" si="168"/>
        <v>0</v>
      </c>
    </row>
    <row r="2132" spans="11:15" x14ac:dyDescent="0.25">
      <c r="K2132" s="276">
        <f t="shared" si="169"/>
        <v>0</v>
      </c>
      <c r="L2132" s="269">
        <f t="shared" si="170"/>
        <v>0</v>
      </c>
      <c r="M2132" s="269">
        <f t="shared" si="171"/>
        <v>0</v>
      </c>
      <c r="N2132" s="276">
        <f t="shared" si="172"/>
        <v>0</v>
      </c>
      <c r="O2132" s="270">
        <f t="shared" si="168"/>
        <v>0</v>
      </c>
    </row>
    <row r="2133" spans="11:15" x14ac:dyDescent="0.25">
      <c r="K2133" s="276">
        <f t="shared" si="169"/>
        <v>0</v>
      </c>
      <c r="L2133" s="269">
        <f t="shared" si="170"/>
        <v>0</v>
      </c>
      <c r="M2133" s="269">
        <f t="shared" si="171"/>
        <v>0</v>
      </c>
      <c r="N2133" s="276">
        <f t="shared" si="172"/>
        <v>0</v>
      </c>
      <c r="O2133" s="270">
        <f t="shared" si="168"/>
        <v>0</v>
      </c>
    </row>
    <row r="2134" spans="11:15" x14ac:dyDescent="0.25">
      <c r="K2134" s="276">
        <f t="shared" si="169"/>
        <v>0</v>
      </c>
      <c r="L2134" s="269">
        <f t="shared" si="170"/>
        <v>0</v>
      </c>
      <c r="M2134" s="269">
        <f t="shared" si="171"/>
        <v>0</v>
      </c>
      <c r="N2134" s="276">
        <f t="shared" si="172"/>
        <v>0</v>
      </c>
      <c r="O2134" s="270">
        <f t="shared" si="168"/>
        <v>0</v>
      </c>
    </row>
    <row r="2135" spans="11:15" x14ac:dyDescent="0.25">
      <c r="K2135" s="276">
        <f t="shared" si="169"/>
        <v>0</v>
      </c>
      <c r="L2135" s="269">
        <f t="shared" si="170"/>
        <v>0</v>
      </c>
      <c r="M2135" s="269">
        <f t="shared" si="171"/>
        <v>0</v>
      </c>
      <c r="N2135" s="276">
        <f t="shared" si="172"/>
        <v>0</v>
      </c>
      <c r="O2135" s="270">
        <f t="shared" si="168"/>
        <v>0</v>
      </c>
    </row>
    <row r="2136" spans="11:15" x14ac:dyDescent="0.25">
      <c r="K2136" s="276">
        <f t="shared" si="169"/>
        <v>0</v>
      </c>
      <c r="L2136" s="269">
        <f t="shared" si="170"/>
        <v>0</v>
      </c>
      <c r="M2136" s="269">
        <f t="shared" si="171"/>
        <v>0</v>
      </c>
      <c r="N2136" s="276">
        <f t="shared" si="172"/>
        <v>0</v>
      </c>
      <c r="O2136" s="270">
        <f t="shared" si="168"/>
        <v>0</v>
      </c>
    </row>
    <row r="2137" spans="11:15" x14ac:dyDescent="0.25">
      <c r="K2137" s="276">
        <f t="shared" si="169"/>
        <v>0</v>
      </c>
      <c r="L2137" s="269">
        <f t="shared" si="170"/>
        <v>0</v>
      </c>
      <c r="M2137" s="269">
        <f t="shared" si="171"/>
        <v>0</v>
      </c>
      <c r="N2137" s="276">
        <f t="shared" si="172"/>
        <v>0</v>
      </c>
      <c r="O2137" s="270">
        <f t="shared" si="168"/>
        <v>0</v>
      </c>
    </row>
    <row r="2138" spans="11:15" x14ac:dyDescent="0.25">
      <c r="K2138" s="276">
        <f t="shared" si="169"/>
        <v>0</v>
      </c>
      <c r="L2138" s="269">
        <f t="shared" si="170"/>
        <v>0</v>
      </c>
      <c r="M2138" s="269">
        <f t="shared" si="171"/>
        <v>0</v>
      </c>
      <c r="N2138" s="276">
        <f t="shared" si="172"/>
        <v>0</v>
      </c>
      <c r="O2138" s="270">
        <f t="shared" si="168"/>
        <v>0</v>
      </c>
    </row>
    <row r="2139" spans="11:15" x14ac:dyDescent="0.25">
      <c r="K2139" s="276">
        <f t="shared" si="169"/>
        <v>0</v>
      </c>
      <c r="L2139" s="269">
        <f t="shared" si="170"/>
        <v>0</v>
      </c>
      <c r="M2139" s="269">
        <f t="shared" si="171"/>
        <v>0</v>
      </c>
      <c r="N2139" s="276">
        <f t="shared" si="172"/>
        <v>0</v>
      </c>
      <c r="O2139" s="270">
        <f t="shared" si="168"/>
        <v>0</v>
      </c>
    </row>
    <row r="2140" spans="11:15" x14ac:dyDescent="0.25">
      <c r="K2140" s="276">
        <f t="shared" si="169"/>
        <v>0</v>
      </c>
      <c r="L2140" s="269">
        <f t="shared" si="170"/>
        <v>0</v>
      </c>
      <c r="M2140" s="269">
        <f t="shared" si="171"/>
        <v>0</v>
      </c>
      <c r="N2140" s="276">
        <f t="shared" si="172"/>
        <v>0</v>
      </c>
      <c r="O2140" s="270">
        <f t="shared" si="168"/>
        <v>0</v>
      </c>
    </row>
    <row r="2141" spans="11:15" x14ac:dyDescent="0.25">
      <c r="K2141" s="276">
        <f t="shared" si="169"/>
        <v>0</v>
      </c>
      <c r="L2141" s="269">
        <f t="shared" si="170"/>
        <v>0</v>
      </c>
      <c r="M2141" s="269">
        <f t="shared" si="171"/>
        <v>0</v>
      </c>
      <c r="N2141" s="276">
        <f t="shared" si="172"/>
        <v>0</v>
      </c>
      <c r="O2141" s="270">
        <f t="shared" si="168"/>
        <v>0</v>
      </c>
    </row>
    <row r="2142" spans="11:15" x14ac:dyDescent="0.25">
      <c r="K2142" s="276">
        <f t="shared" si="169"/>
        <v>0</v>
      </c>
      <c r="L2142" s="269">
        <f t="shared" si="170"/>
        <v>0</v>
      </c>
      <c r="M2142" s="269">
        <f t="shared" si="171"/>
        <v>0</v>
      </c>
      <c r="N2142" s="276">
        <f t="shared" si="172"/>
        <v>0</v>
      </c>
      <c r="O2142" s="270">
        <f t="shared" si="168"/>
        <v>0</v>
      </c>
    </row>
    <row r="2143" spans="11:15" x14ac:dyDescent="0.25">
      <c r="K2143" s="276">
        <f t="shared" si="169"/>
        <v>0</v>
      </c>
      <c r="L2143" s="269">
        <f t="shared" si="170"/>
        <v>0</v>
      </c>
      <c r="M2143" s="269">
        <f t="shared" si="171"/>
        <v>0</v>
      </c>
      <c r="N2143" s="276">
        <f t="shared" si="172"/>
        <v>0</v>
      </c>
      <c r="O2143" s="270">
        <f t="shared" si="168"/>
        <v>0</v>
      </c>
    </row>
    <row r="2144" spans="11:15" x14ac:dyDescent="0.25">
      <c r="K2144" s="276">
        <f t="shared" si="169"/>
        <v>0</v>
      </c>
      <c r="L2144" s="269">
        <f t="shared" si="170"/>
        <v>0</v>
      </c>
      <c r="M2144" s="269">
        <f t="shared" si="171"/>
        <v>0</v>
      </c>
      <c r="N2144" s="276">
        <f t="shared" si="172"/>
        <v>0</v>
      </c>
      <c r="O2144" s="270">
        <f t="shared" si="168"/>
        <v>0</v>
      </c>
    </row>
    <row r="2145" spans="11:15" x14ac:dyDescent="0.25">
      <c r="K2145" s="276">
        <f t="shared" si="169"/>
        <v>0</v>
      </c>
      <c r="L2145" s="269">
        <f t="shared" si="170"/>
        <v>0</v>
      </c>
      <c r="M2145" s="269">
        <f t="shared" si="171"/>
        <v>0</v>
      </c>
      <c r="N2145" s="276">
        <f t="shared" si="172"/>
        <v>0</v>
      </c>
      <c r="O2145" s="270">
        <f t="shared" si="168"/>
        <v>0</v>
      </c>
    </row>
    <row r="2146" spans="11:15" x14ac:dyDescent="0.25">
      <c r="K2146" s="276">
        <f t="shared" si="169"/>
        <v>0</v>
      </c>
      <c r="L2146" s="269">
        <f t="shared" si="170"/>
        <v>0</v>
      </c>
      <c r="M2146" s="269">
        <f t="shared" si="171"/>
        <v>0</v>
      </c>
      <c r="N2146" s="276">
        <f t="shared" si="172"/>
        <v>0</v>
      </c>
      <c r="O2146" s="270">
        <f t="shared" si="168"/>
        <v>0</v>
      </c>
    </row>
    <row r="2147" spans="11:15" x14ac:dyDescent="0.25">
      <c r="K2147" s="276">
        <f t="shared" si="169"/>
        <v>0</v>
      </c>
      <c r="L2147" s="269">
        <f t="shared" si="170"/>
        <v>0</v>
      </c>
      <c r="M2147" s="269">
        <f t="shared" si="171"/>
        <v>0</v>
      </c>
      <c r="N2147" s="276">
        <f t="shared" si="172"/>
        <v>0</v>
      </c>
      <c r="O2147" s="270">
        <f t="shared" si="168"/>
        <v>0</v>
      </c>
    </row>
    <row r="2148" spans="11:15" x14ac:dyDescent="0.25">
      <c r="K2148" s="276">
        <f t="shared" si="169"/>
        <v>0</v>
      </c>
      <c r="L2148" s="269">
        <f t="shared" si="170"/>
        <v>0</v>
      </c>
      <c r="M2148" s="269">
        <f t="shared" si="171"/>
        <v>0</v>
      </c>
      <c r="N2148" s="276">
        <f t="shared" si="172"/>
        <v>0</v>
      </c>
      <c r="O2148" s="270">
        <f t="shared" si="168"/>
        <v>0</v>
      </c>
    </row>
    <row r="2149" spans="11:15" x14ac:dyDescent="0.25">
      <c r="K2149" s="276">
        <f t="shared" si="169"/>
        <v>0</v>
      </c>
      <c r="L2149" s="269">
        <f t="shared" si="170"/>
        <v>0</v>
      </c>
      <c r="M2149" s="269">
        <f t="shared" si="171"/>
        <v>0</v>
      </c>
      <c r="N2149" s="276">
        <f t="shared" si="172"/>
        <v>0</v>
      </c>
      <c r="O2149" s="270">
        <f t="shared" si="168"/>
        <v>0</v>
      </c>
    </row>
    <row r="2150" spans="11:15" x14ac:dyDescent="0.25">
      <c r="K2150" s="276">
        <f t="shared" si="169"/>
        <v>0</v>
      </c>
      <c r="L2150" s="269">
        <f t="shared" si="170"/>
        <v>0</v>
      </c>
      <c r="M2150" s="269">
        <f t="shared" si="171"/>
        <v>0</v>
      </c>
      <c r="N2150" s="276">
        <f t="shared" si="172"/>
        <v>0</v>
      </c>
      <c r="O2150" s="270">
        <f t="shared" si="168"/>
        <v>0</v>
      </c>
    </row>
    <row r="2151" spans="11:15" x14ac:dyDescent="0.25">
      <c r="K2151" s="276">
        <f t="shared" si="169"/>
        <v>0</v>
      </c>
      <c r="L2151" s="269">
        <f t="shared" si="170"/>
        <v>0</v>
      </c>
      <c r="M2151" s="269">
        <f t="shared" si="171"/>
        <v>0</v>
      </c>
      <c r="N2151" s="276">
        <f t="shared" si="172"/>
        <v>0</v>
      </c>
      <c r="O2151" s="270">
        <f t="shared" si="168"/>
        <v>0</v>
      </c>
    </row>
    <row r="2152" spans="11:15" x14ac:dyDescent="0.25">
      <c r="K2152" s="276">
        <f t="shared" si="169"/>
        <v>0</v>
      </c>
      <c r="L2152" s="269">
        <f t="shared" si="170"/>
        <v>0</v>
      </c>
      <c r="M2152" s="269">
        <f t="shared" si="171"/>
        <v>0</v>
      </c>
      <c r="N2152" s="276">
        <f t="shared" si="172"/>
        <v>0</v>
      </c>
      <c r="O2152" s="270">
        <f t="shared" si="168"/>
        <v>0</v>
      </c>
    </row>
    <row r="2153" spans="11:15" x14ac:dyDescent="0.25">
      <c r="K2153" s="276">
        <f t="shared" si="169"/>
        <v>0</v>
      </c>
      <c r="L2153" s="269">
        <f t="shared" si="170"/>
        <v>0</v>
      </c>
      <c r="M2153" s="269">
        <f t="shared" si="171"/>
        <v>0</v>
      </c>
      <c r="N2153" s="276">
        <f t="shared" si="172"/>
        <v>0</v>
      </c>
      <c r="O2153" s="270">
        <f t="shared" si="168"/>
        <v>0</v>
      </c>
    </row>
    <row r="2154" spans="11:15" x14ac:dyDescent="0.25">
      <c r="K2154" s="276">
        <f t="shared" si="169"/>
        <v>0</v>
      </c>
      <c r="L2154" s="269">
        <f t="shared" si="170"/>
        <v>0</v>
      </c>
      <c r="M2154" s="269">
        <f t="shared" si="171"/>
        <v>0</v>
      </c>
      <c r="N2154" s="276">
        <f t="shared" si="172"/>
        <v>0</v>
      </c>
      <c r="O2154" s="270">
        <f t="shared" si="168"/>
        <v>0</v>
      </c>
    </row>
    <row r="2155" spans="11:15" x14ac:dyDescent="0.25">
      <c r="K2155" s="276">
        <f t="shared" si="169"/>
        <v>0</v>
      </c>
      <c r="L2155" s="269">
        <f t="shared" si="170"/>
        <v>0</v>
      </c>
      <c r="M2155" s="269">
        <f t="shared" si="171"/>
        <v>0</v>
      </c>
      <c r="N2155" s="276">
        <f t="shared" si="172"/>
        <v>0</v>
      </c>
      <c r="O2155" s="270">
        <f t="shared" si="168"/>
        <v>0</v>
      </c>
    </row>
    <row r="2156" spans="11:15" x14ac:dyDescent="0.25">
      <c r="K2156" s="276">
        <f t="shared" si="169"/>
        <v>0</v>
      </c>
      <c r="L2156" s="269">
        <f t="shared" si="170"/>
        <v>0</v>
      </c>
      <c r="M2156" s="269">
        <f t="shared" si="171"/>
        <v>0</v>
      </c>
      <c r="N2156" s="276">
        <f t="shared" si="172"/>
        <v>0</v>
      </c>
      <c r="O2156" s="270">
        <f t="shared" si="168"/>
        <v>0</v>
      </c>
    </row>
    <row r="2157" spans="11:15" x14ac:dyDescent="0.25">
      <c r="K2157" s="276">
        <f t="shared" si="169"/>
        <v>0</v>
      </c>
      <c r="L2157" s="269">
        <f t="shared" si="170"/>
        <v>0</v>
      </c>
      <c r="M2157" s="269">
        <f t="shared" si="171"/>
        <v>0</v>
      </c>
      <c r="N2157" s="276">
        <f t="shared" si="172"/>
        <v>0</v>
      </c>
      <c r="O2157" s="270">
        <f t="shared" si="168"/>
        <v>0</v>
      </c>
    </row>
    <row r="2158" spans="11:15" x14ac:dyDescent="0.25">
      <c r="K2158" s="276">
        <f t="shared" si="169"/>
        <v>0</v>
      </c>
      <c r="L2158" s="269">
        <f t="shared" si="170"/>
        <v>0</v>
      </c>
      <c r="M2158" s="269">
        <f t="shared" si="171"/>
        <v>0</v>
      </c>
      <c r="N2158" s="276">
        <f t="shared" si="172"/>
        <v>0</v>
      </c>
      <c r="O2158" s="270">
        <f t="shared" si="168"/>
        <v>0</v>
      </c>
    </row>
    <row r="2159" spans="11:15" x14ac:dyDescent="0.25">
      <c r="K2159" s="276">
        <f t="shared" si="169"/>
        <v>0</v>
      </c>
      <c r="L2159" s="269">
        <f t="shared" si="170"/>
        <v>0</v>
      </c>
      <c r="M2159" s="269">
        <f t="shared" si="171"/>
        <v>0</v>
      </c>
      <c r="N2159" s="276">
        <f t="shared" si="172"/>
        <v>0</v>
      </c>
      <c r="O2159" s="270">
        <f t="shared" si="168"/>
        <v>0</v>
      </c>
    </row>
    <row r="2160" spans="11:15" x14ac:dyDescent="0.25">
      <c r="K2160" s="276">
        <f t="shared" si="169"/>
        <v>0</v>
      </c>
      <c r="L2160" s="269">
        <f t="shared" si="170"/>
        <v>0</v>
      </c>
      <c r="M2160" s="269">
        <f t="shared" si="171"/>
        <v>0</v>
      </c>
      <c r="N2160" s="276">
        <f t="shared" si="172"/>
        <v>0</v>
      </c>
      <c r="O2160" s="270">
        <f t="shared" si="168"/>
        <v>0</v>
      </c>
    </row>
    <row r="2161" spans="11:15" x14ac:dyDescent="0.25">
      <c r="K2161" s="276">
        <f t="shared" si="169"/>
        <v>0</v>
      </c>
      <c r="L2161" s="269">
        <f t="shared" si="170"/>
        <v>0</v>
      </c>
      <c r="M2161" s="269">
        <f t="shared" si="171"/>
        <v>0</v>
      </c>
      <c r="N2161" s="276">
        <f t="shared" si="172"/>
        <v>0</v>
      </c>
      <c r="O2161" s="270">
        <f t="shared" si="168"/>
        <v>0</v>
      </c>
    </row>
    <row r="2162" spans="11:15" x14ac:dyDescent="0.25">
      <c r="K2162" s="276">
        <f t="shared" si="169"/>
        <v>0</v>
      </c>
      <c r="L2162" s="269">
        <f t="shared" si="170"/>
        <v>0</v>
      </c>
      <c r="M2162" s="269">
        <f t="shared" si="171"/>
        <v>0</v>
      </c>
      <c r="N2162" s="276">
        <f t="shared" si="172"/>
        <v>0</v>
      </c>
      <c r="O2162" s="270">
        <f t="shared" si="168"/>
        <v>0</v>
      </c>
    </row>
    <row r="2163" spans="11:15" x14ac:dyDescent="0.25">
      <c r="K2163" s="276">
        <f t="shared" si="169"/>
        <v>0</v>
      </c>
      <c r="L2163" s="269">
        <f t="shared" si="170"/>
        <v>0</v>
      </c>
      <c r="M2163" s="269">
        <f t="shared" si="171"/>
        <v>0</v>
      </c>
      <c r="N2163" s="276">
        <f t="shared" si="172"/>
        <v>0</v>
      </c>
      <c r="O2163" s="270">
        <f t="shared" si="168"/>
        <v>0</v>
      </c>
    </row>
    <row r="2164" spans="11:15" x14ac:dyDescent="0.25">
      <c r="K2164" s="276">
        <f t="shared" si="169"/>
        <v>0</v>
      </c>
      <c r="L2164" s="269">
        <f t="shared" si="170"/>
        <v>0</v>
      </c>
      <c r="M2164" s="269">
        <f t="shared" si="171"/>
        <v>0</v>
      </c>
      <c r="N2164" s="276">
        <f t="shared" si="172"/>
        <v>0</v>
      </c>
      <c r="O2164" s="270">
        <f t="shared" si="168"/>
        <v>0</v>
      </c>
    </row>
    <row r="2165" spans="11:15" x14ac:dyDescent="0.25">
      <c r="K2165" s="276">
        <f t="shared" si="169"/>
        <v>0</v>
      </c>
      <c r="L2165" s="269">
        <f t="shared" si="170"/>
        <v>0</v>
      </c>
      <c r="M2165" s="269">
        <f t="shared" si="171"/>
        <v>0</v>
      </c>
      <c r="N2165" s="276">
        <f t="shared" si="172"/>
        <v>0</v>
      </c>
      <c r="O2165" s="270">
        <f t="shared" si="168"/>
        <v>0</v>
      </c>
    </row>
    <row r="2166" spans="11:15" x14ac:dyDescent="0.25">
      <c r="K2166" s="276">
        <f t="shared" si="169"/>
        <v>0</v>
      </c>
      <c r="L2166" s="269">
        <f t="shared" si="170"/>
        <v>0</v>
      </c>
      <c r="M2166" s="269">
        <f t="shared" si="171"/>
        <v>0</v>
      </c>
      <c r="N2166" s="276">
        <f t="shared" si="172"/>
        <v>0</v>
      </c>
      <c r="O2166" s="270">
        <f t="shared" si="168"/>
        <v>0</v>
      </c>
    </row>
    <row r="2167" spans="11:15" x14ac:dyDescent="0.25">
      <c r="K2167" s="276">
        <f t="shared" si="169"/>
        <v>0</v>
      </c>
      <c r="L2167" s="269">
        <f t="shared" si="170"/>
        <v>0</v>
      </c>
      <c r="M2167" s="269">
        <f t="shared" si="171"/>
        <v>0</v>
      </c>
      <c r="N2167" s="276">
        <f t="shared" si="172"/>
        <v>0</v>
      </c>
      <c r="O2167" s="270">
        <f t="shared" si="168"/>
        <v>0</v>
      </c>
    </row>
    <row r="2168" spans="11:15" x14ac:dyDescent="0.25">
      <c r="K2168" s="276">
        <f t="shared" si="169"/>
        <v>0</v>
      </c>
      <c r="L2168" s="269">
        <f t="shared" si="170"/>
        <v>0</v>
      </c>
      <c r="M2168" s="269">
        <f t="shared" si="171"/>
        <v>0</v>
      </c>
      <c r="N2168" s="276">
        <f t="shared" si="172"/>
        <v>0</v>
      </c>
      <c r="O2168" s="270">
        <f t="shared" si="168"/>
        <v>0</v>
      </c>
    </row>
    <row r="2169" spans="11:15" x14ac:dyDescent="0.25">
      <c r="K2169" s="276">
        <f t="shared" si="169"/>
        <v>0</v>
      </c>
      <c r="L2169" s="269">
        <f t="shared" si="170"/>
        <v>0</v>
      </c>
      <c r="M2169" s="269">
        <f t="shared" si="171"/>
        <v>0</v>
      </c>
      <c r="N2169" s="276">
        <f t="shared" si="172"/>
        <v>0</v>
      </c>
      <c r="O2169" s="270">
        <f t="shared" si="168"/>
        <v>0</v>
      </c>
    </row>
    <row r="2170" spans="11:15" x14ac:dyDescent="0.25">
      <c r="K2170" s="276">
        <f t="shared" si="169"/>
        <v>0</v>
      </c>
      <c r="L2170" s="269">
        <f t="shared" si="170"/>
        <v>0</v>
      </c>
      <c r="M2170" s="269">
        <f t="shared" si="171"/>
        <v>0</v>
      </c>
      <c r="N2170" s="276">
        <f t="shared" si="172"/>
        <v>0</v>
      </c>
      <c r="O2170" s="270">
        <f t="shared" si="168"/>
        <v>0</v>
      </c>
    </row>
    <row r="2171" spans="11:15" x14ac:dyDescent="0.25">
      <c r="K2171" s="276">
        <f t="shared" si="169"/>
        <v>0</v>
      </c>
      <c r="L2171" s="269">
        <f t="shared" si="170"/>
        <v>0</v>
      </c>
      <c r="M2171" s="269">
        <f t="shared" si="171"/>
        <v>0</v>
      </c>
      <c r="N2171" s="276">
        <f t="shared" si="172"/>
        <v>0</v>
      </c>
      <c r="O2171" s="270">
        <f t="shared" si="168"/>
        <v>0</v>
      </c>
    </row>
    <row r="2172" spans="11:15" x14ac:dyDescent="0.25">
      <c r="K2172" s="276">
        <f t="shared" si="169"/>
        <v>0</v>
      </c>
      <c r="L2172" s="269">
        <f t="shared" si="170"/>
        <v>0</v>
      </c>
      <c r="M2172" s="269">
        <f t="shared" si="171"/>
        <v>0</v>
      </c>
      <c r="N2172" s="276">
        <f t="shared" si="172"/>
        <v>0</v>
      </c>
      <c r="O2172" s="270">
        <f t="shared" si="168"/>
        <v>0</v>
      </c>
    </row>
    <row r="2173" spans="11:15" x14ac:dyDescent="0.25">
      <c r="K2173" s="276">
        <f t="shared" si="169"/>
        <v>0</v>
      </c>
      <c r="L2173" s="269">
        <f t="shared" si="170"/>
        <v>0</v>
      </c>
      <c r="M2173" s="269">
        <f t="shared" si="171"/>
        <v>0</v>
      </c>
      <c r="N2173" s="276">
        <f t="shared" si="172"/>
        <v>0</v>
      </c>
      <c r="O2173" s="270">
        <f t="shared" si="168"/>
        <v>0</v>
      </c>
    </row>
    <row r="2174" spans="11:15" x14ac:dyDescent="0.25">
      <c r="K2174" s="276">
        <f t="shared" si="169"/>
        <v>0</v>
      </c>
      <c r="L2174" s="269">
        <f t="shared" si="170"/>
        <v>0</v>
      </c>
      <c r="M2174" s="269">
        <f t="shared" si="171"/>
        <v>0</v>
      </c>
      <c r="N2174" s="276">
        <f t="shared" si="172"/>
        <v>0</v>
      </c>
      <c r="O2174" s="270">
        <f t="shared" si="168"/>
        <v>0</v>
      </c>
    </row>
    <row r="2175" spans="11:15" x14ac:dyDescent="0.25">
      <c r="K2175" s="276">
        <f t="shared" si="169"/>
        <v>0</v>
      </c>
      <c r="L2175" s="269">
        <f t="shared" si="170"/>
        <v>0</v>
      </c>
      <c r="M2175" s="269">
        <f t="shared" si="171"/>
        <v>0</v>
      </c>
      <c r="N2175" s="276">
        <f t="shared" si="172"/>
        <v>0</v>
      </c>
      <c r="O2175" s="270">
        <f t="shared" si="168"/>
        <v>0</v>
      </c>
    </row>
    <row r="2176" spans="11:15" x14ac:dyDescent="0.25">
      <c r="K2176" s="276">
        <f t="shared" si="169"/>
        <v>0</v>
      </c>
      <c r="L2176" s="269">
        <f t="shared" si="170"/>
        <v>0</v>
      </c>
      <c r="M2176" s="269">
        <f t="shared" si="171"/>
        <v>0</v>
      </c>
      <c r="N2176" s="276">
        <f t="shared" si="172"/>
        <v>0</v>
      </c>
      <c r="O2176" s="270">
        <f t="shared" si="168"/>
        <v>0</v>
      </c>
    </row>
    <row r="2177" spans="11:15" x14ac:dyDescent="0.25">
      <c r="K2177" s="276">
        <f t="shared" si="169"/>
        <v>0</v>
      </c>
      <c r="L2177" s="269">
        <f t="shared" si="170"/>
        <v>0</v>
      </c>
      <c r="M2177" s="269">
        <f t="shared" si="171"/>
        <v>0</v>
      </c>
      <c r="N2177" s="276">
        <f t="shared" si="172"/>
        <v>0</v>
      </c>
      <c r="O2177" s="270">
        <f t="shared" si="168"/>
        <v>0</v>
      </c>
    </row>
    <row r="2178" spans="11:15" x14ac:dyDescent="0.25">
      <c r="K2178" s="276">
        <f t="shared" si="169"/>
        <v>0</v>
      </c>
      <c r="L2178" s="269">
        <f t="shared" si="170"/>
        <v>0</v>
      </c>
      <c r="M2178" s="269">
        <f t="shared" si="171"/>
        <v>0</v>
      </c>
      <c r="N2178" s="276">
        <f t="shared" si="172"/>
        <v>0</v>
      </c>
      <c r="O2178" s="270">
        <f t="shared" si="168"/>
        <v>0</v>
      </c>
    </row>
    <row r="2179" spans="11:15" x14ac:dyDescent="0.25">
      <c r="K2179" s="276">
        <f t="shared" si="169"/>
        <v>0</v>
      </c>
      <c r="L2179" s="269">
        <f t="shared" si="170"/>
        <v>0</v>
      </c>
      <c r="M2179" s="269">
        <f t="shared" si="171"/>
        <v>0</v>
      </c>
      <c r="N2179" s="276">
        <f t="shared" si="172"/>
        <v>0</v>
      </c>
      <c r="O2179" s="270">
        <f t="shared" si="168"/>
        <v>0</v>
      </c>
    </row>
    <row r="2180" spans="11:15" x14ac:dyDescent="0.25">
      <c r="K2180" s="276">
        <f t="shared" si="169"/>
        <v>0</v>
      </c>
      <c r="L2180" s="269">
        <f t="shared" si="170"/>
        <v>0</v>
      </c>
      <c r="M2180" s="269">
        <f t="shared" si="171"/>
        <v>0</v>
      </c>
      <c r="N2180" s="276">
        <f t="shared" si="172"/>
        <v>0</v>
      </c>
      <c r="O2180" s="270">
        <f t="shared" si="168"/>
        <v>0</v>
      </c>
    </row>
    <row r="2181" spans="11:15" x14ac:dyDescent="0.25">
      <c r="K2181" s="276">
        <f t="shared" si="169"/>
        <v>0</v>
      </c>
      <c r="L2181" s="269">
        <f t="shared" si="170"/>
        <v>0</v>
      </c>
      <c r="M2181" s="269">
        <f t="shared" si="171"/>
        <v>0</v>
      </c>
      <c r="N2181" s="276">
        <f t="shared" si="172"/>
        <v>0</v>
      </c>
      <c r="O2181" s="270">
        <f t="shared" si="168"/>
        <v>0</v>
      </c>
    </row>
    <row r="2182" spans="11:15" x14ac:dyDescent="0.25">
      <c r="K2182" s="276">
        <f t="shared" si="169"/>
        <v>0</v>
      </c>
      <c r="L2182" s="269">
        <f t="shared" si="170"/>
        <v>0</v>
      </c>
      <c r="M2182" s="269">
        <f t="shared" si="171"/>
        <v>0</v>
      </c>
      <c r="N2182" s="276">
        <f t="shared" si="172"/>
        <v>0</v>
      </c>
      <c r="O2182" s="270">
        <f t="shared" si="168"/>
        <v>0</v>
      </c>
    </row>
    <row r="2183" spans="11:15" x14ac:dyDescent="0.25">
      <c r="K2183" s="276">
        <f t="shared" si="169"/>
        <v>0</v>
      </c>
      <c r="L2183" s="269">
        <f t="shared" si="170"/>
        <v>0</v>
      </c>
      <c r="M2183" s="269">
        <f t="shared" si="171"/>
        <v>0</v>
      </c>
      <c r="N2183" s="276">
        <f t="shared" si="172"/>
        <v>0</v>
      </c>
      <c r="O2183" s="270">
        <f t="shared" si="168"/>
        <v>0</v>
      </c>
    </row>
    <row r="2184" spans="11:15" x14ac:dyDescent="0.25">
      <c r="K2184" s="276">
        <f t="shared" si="169"/>
        <v>0</v>
      </c>
      <c r="L2184" s="269">
        <f t="shared" si="170"/>
        <v>0</v>
      </c>
      <c r="M2184" s="269">
        <f t="shared" si="171"/>
        <v>0</v>
      </c>
      <c r="N2184" s="276">
        <f t="shared" si="172"/>
        <v>0</v>
      </c>
      <c r="O2184" s="270">
        <f t="shared" si="168"/>
        <v>0</v>
      </c>
    </row>
    <row r="2185" spans="11:15" x14ac:dyDescent="0.25">
      <c r="K2185" s="276">
        <f t="shared" si="169"/>
        <v>0</v>
      </c>
      <c r="L2185" s="269">
        <f t="shared" si="170"/>
        <v>0</v>
      </c>
      <c r="M2185" s="269">
        <f t="shared" si="171"/>
        <v>0</v>
      </c>
      <c r="N2185" s="276">
        <f t="shared" si="172"/>
        <v>0</v>
      </c>
      <c r="O2185" s="270">
        <f t="shared" si="168"/>
        <v>0</v>
      </c>
    </row>
    <row r="2186" spans="11:15" x14ac:dyDescent="0.25">
      <c r="K2186" s="276">
        <f t="shared" si="169"/>
        <v>0</v>
      </c>
      <c r="L2186" s="269">
        <f t="shared" si="170"/>
        <v>0</v>
      </c>
      <c r="M2186" s="269">
        <f t="shared" si="171"/>
        <v>0</v>
      </c>
      <c r="N2186" s="276">
        <f t="shared" si="172"/>
        <v>0</v>
      </c>
      <c r="O2186" s="270">
        <f t="shared" si="168"/>
        <v>0</v>
      </c>
    </row>
    <row r="2187" spans="11:15" x14ac:dyDescent="0.25">
      <c r="K2187" s="276">
        <f t="shared" si="169"/>
        <v>0</v>
      </c>
      <c r="L2187" s="269">
        <f t="shared" si="170"/>
        <v>0</v>
      </c>
      <c r="M2187" s="269">
        <f t="shared" si="171"/>
        <v>0</v>
      </c>
      <c r="N2187" s="276">
        <f t="shared" si="172"/>
        <v>0</v>
      </c>
      <c r="O2187" s="270">
        <f t="shared" si="168"/>
        <v>0</v>
      </c>
    </row>
    <row r="2188" spans="11:15" x14ac:dyDescent="0.25">
      <c r="K2188" s="276">
        <f t="shared" si="169"/>
        <v>0</v>
      </c>
      <c r="L2188" s="269">
        <f t="shared" si="170"/>
        <v>0</v>
      </c>
      <c r="M2188" s="269">
        <f t="shared" si="171"/>
        <v>0</v>
      </c>
      <c r="N2188" s="276">
        <f t="shared" si="172"/>
        <v>0</v>
      </c>
      <c r="O2188" s="270">
        <f t="shared" si="168"/>
        <v>0</v>
      </c>
    </row>
    <row r="2189" spans="11:15" x14ac:dyDescent="0.25">
      <c r="K2189" s="276">
        <f t="shared" si="169"/>
        <v>0</v>
      </c>
      <c r="L2189" s="269">
        <f t="shared" si="170"/>
        <v>0</v>
      </c>
      <c r="M2189" s="269">
        <f t="shared" si="171"/>
        <v>0</v>
      </c>
      <c r="N2189" s="276">
        <f t="shared" si="172"/>
        <v>0</v>
      </c>
      <c r="O2189" s="270">
        <f t="shared" si="168"/>
        <v>0</v>
      </c>
    </row>
    <row r="2190" spans="11:15" x14ac:dyDescent="0.25">
      <c r="K2190" s="276">
        <f t="shared" si="169"/>
        <v>0</v>
      </c>
      <c r="L2190" s="269">
        <f t="shared" si="170"/>
        <v>0</v>
      </c>
      <c r="M2190" s="269">
        <f t="shared" si="171"/>
        <v>0</v>
      </c>
      <c r="N2190" s="276">
        <f t="shared" si="172"/>
        <v>0</v>
      </c>
      <c r="O2190" s="270">
        <f t="shared" ref="O2190:O2253" si="173">SUM(F2190:I2190)</f>
        <v>0</v>
      </c>
    </row>
    <row r="2191" spans="11:15" x14ac:dyDescent="0.25">
      <c r="K2191" s="276">
        <f t="shared" si="169"/>
        <v>0</v>
      </c>
      <c r="L2191" s="269">
        <f t="shared" si="170"/>
        <v>0</v>
      </c>
      <c r="M2191" s="269">
        <f t="shared" si="171"/>
        <v>0</v>
      </c>
      <c r="N2191" s="276">
        <f t="shared" si="172"/>
        <v>0</v>
      </c>
      <c r="O2191" s="270">
        <f t="shared" si="173"/>
        <v>0</v>
      </c>
    </row>
    <row r="2192" spans="11:15" x14ac:dyDescent="0.25">
      <c r="K2192" s="276">
        <f t="shared" ref="K2192:K2255" si="174">J2192-C2192</f>
        <v>0</v>
      </c>
      <c r="L2192" s="269">
        <f t="shared" ref="L2192:L2255" si="175">A2192</f>
        <v>0</v>
      </c>
      <c r="M2192" s="269">
        <f t="shared" ref="M2192:M2255" si="176">B2192</f>
        <v>0</v>
      </c>
      <c r="N2192" s="276">
        <f t="shared" ref="N2192:N2255" si="177">J2192</f>
        <v>0</v>
      </c>
      <c r="O2192" s="270">
        <f t="shared" si="173"/>
        <v>0</v>
      </c>
    </row>
    <row r="2193" spans="11:15" x14ac:dyDescent="0.25">
      <c r="K2193" s="276">
        <f t="shared" si="174"/>
        <v>0</v>
      </c>
      <c r="L2193" s="269">
        <f t="shared" si="175"/>
        <v>0</v>
      </c>
      <c r="M2193" s="269">
        <f t="shared" si="176"/>
        <v>0</v>
      </c>
      <c r="N2193" s="276">
        <f t="shared" si="177"/>
        <v>0</v>
      </c>
      <c r="O2193" s="270">
        <f t="shared" si="173"/>
        <v>0</v>
      </c>
    </row>
    <row r="2194" spans="11:15" x14ac:dyDescent="0.25">
      <c r="K2194" s="276">
        <f t="shared" si="174"/>
        <v>0</v>
      </c>
      <c r="L2194" s="269">
        <f t="shared" si="175"/>
        <v>0</v>
      </c>
      <c r="M2194" s="269">
        <f t="shared" si="176"/>
        <v>0</v>
      </c>
      <c r="N2194" s="276">
        <f t="shared" si="177"/>
        <v>0</v>
      </c>
      <c r="O2194" s="270">
        <f t="shared" si="173"/>
        <v>0</v>
      </c>
    </row>
    <row r="2195" spans="11:15" x14ac:dyDescent="0.25">
      <c r="K2195" s="276">
        <f t="shared" si="174"/>
        <v>0</v>
      </c>
      <c r="L2195" s="269">
        <f t="shared" si="175"/>
        <v>0</v>
      </c>
      <c r="M2195" s="269">
        <f t="shared" si="176"/>
        <v>0</v>
      </c>
      <c r="N2195" s="276">
        <f t="shared" si="177"/>
        <v>0</v>
      </c>
      <c r="O2195" s="270">
        <f t="shared" si="173"/>
        <v>0</v>
      </c>
    </row>
    <row r="2196" spans="11:15" x14ac:dyDescent="0.25">
      <c r="K2196" s="276">
        <f t="shared" si="174"/>
        <v>0</v>
      </c>
      <c r="L2196" s="269">
        <f t="shared" si="175"/>
        <v>0</v>
      </c>
      <c r="M2196" s="269">
        <f t="shared" si="176"/>
        <v>0</v>
      </c>
      <c r="N2196" s="276">
        <f t="shared" si="177"/>
        <v>0</v>
      </c>
      <c r="O2196" s="270">
        <f t="shared" si="173"/>
        <v>0</v>
      </c>
    </row>
    <row r="2197" spans="11:15" x14ac:dyDescent="0.25">
      <c r="K2197" s="276">
        <f t="shared" si="174"/>
        <v>0</v>
      </c>
      <c r="L2197" s="269">
        <f t="shared" si="175"/>
        <v>0</v>
      </c>
      <c r="M2197" s="269">
        <f t="shared" si="176"/>
        <v>0</v>
      </c>
      <c r="N2197" s="276">
        <f t="shared" si="177"/>
        <v>0</v>
      </c>
      <c r="O2197" s="270">
        <f t="shared" si="173"/>
        <v>0</v>
      </c>
    </row>
    <row r="2198" spans="11:15" x14ac:dyDescent="0.25">
      <c r="K2198" s="276">
        <f t="shared" si="174"/>
        <v>0</v>
      </c>
      <c r="L2198" s="269">
        <f t="shared" si="175"/>
        <v>0</v>
      </c>
      <c r="M2198" s="269">
        <f t="shared" si="176"/>
        <v>0</v>
      </c>
      <c r="N2198" s="276">
        <f t="shared" si="177"/>
        <v>0</v>
      </c>
      <c r="O2198" s="270">
        <f t="shared" si="173"/>
        <v>0</v>
      </c>
    </row>
    <row r="2199" spans="11:15" x14ac:dyDescent="0.25">
      <c r="K2199" s="276">
        <f t="shared" si="174"/>
        <v>0</v>
      </c>
      <c r="L2199" s="269">
        <f t="shared" si="175"/>
        <v>0</v>
      </c>
      <c r="M2199" s="269">
        <f t="shared" si="176"/>
        <v>0</v>
      </c>
      <c r="N2199" s="276">
        <f t="shared" si="177"/>
        <v>0</v>
      </c>
      <c r="O2199" s="270">
        <f t="shared" si="173"/>
        <v>0</v>
      </c>
    </row>
    <row r="2200" spans="11:15" x14ac:dyDescent="0.25">
      <c r="K2200" s="276">
        <f t="shared" si="174"/>
        <v>0</v>
      </c>
      <c r="L2200" s="269">
        <f t="shared" si="175"/>
        <v>0</v>
      </c>
      <c r="M2200" s="269">
        <f t="shared" si="176"/>
        <v>0</v>
      </c>
      <c r="N2200" s="276">
        <f t="shared" si="177"/>
        <v>0</v>
      </c>
      <c r="O2200" s="270">
        <f t="shared" si="173"/>
        <v>0</v>
      </c>
    </row>
    <row r="2201" spans="11:15" x14ac:dyDescent="0.25">
      <c r="K2201" s="276">
        <f t="shared" si="174"/>
        <v>0</v>
      </c>
      <c r="L2201" s="269">
        <f t="shared" si="175"/>
        <v>0</v>
      </c>
      <c r="M2201" s="269">
        <f t="shared" si="176"/>
        <v>0</v>
      </c>
      <c r="N2201" s="276">
        <f t="shared" si="177"/>
        <v>0</v>
      </c>
      <c r="O2201" s="270">
        <f t="shared" si="173"/>
        <v>0</v>
      </c>
    </row>
    <row r="2202" spans="11:15" x14ac:dyDescent="0.25">
      <c r="K2202" s="276">
        <f t="shared" si="174"/>
        <v>0</v>
      </c>
      <c r="L2202" s="269">
        <f t="shared" si="175"/>
        <v>0</v>
      </c>
      <c r="M2202" s="269">
        <f t="shared" si="176"/>
        <v>0</v>
      </c>
      <c r="N2202" s="276">
        <f t="shared" si="177"/>
        <v>0</v>
      </c>
      <c r="O2202" s="270">
        <f t="shared" si="173"/>
        <v>0</v>
      </c>
    </row>
    <row r="2203" spans="11:15" x14ac:dyDescent="0.25">
      <c r="K2203" s="276">
        <f t="shared" si="174"/>
        <v>0</v>
      </c>
      <c r="L2203" s="269">
        <f t="shared" si="175"/>
        <v>0</v>
      </c>
      <c r="M2203" s="269">
        <f t="shared" si="176"/>
        <v>0</v>
      </c>
      <c r="N2203" s="276">
        <f t="shared" si="177"/>
        <v>0</v>
      </c>
      <c r="O2203" s="270">
        <f t="shared" si="173"/>
        <v>0</v>
      </c>
    </row>
    <row r="2204" spans="11:15" x14ac:dyDescent="0.25">
      <c r="K2204" s="276">
        <f t="shared" si="174"/>
        <v>0</v>
      </c>
      <c r="L2204" s="269">
        <f t="shared" si="175"/>
        <v>0</v>
      </c>
      <c r="M2204" s="269">
        <f t="shared" si="176"/>
        <v>0</v>
      </c>
      <c r="N2204" s="276">
        <f t="shared" si="177"/>
        <v>0</v>
      </c>
      <c r="O2204" s="270">
        <f t="shared" si="173"/>
        <v>0</v>
      </c>
    </row>
    <row r="2205" spans="11:15" x14ac:dyDescent="0.25">
      <c r="K2205" s="276">
        <f t="shared" si="174"/>
        <v>0</v>
      </c>
      <c r="L2205" s="269">
        <f t="shared" si="175"/>
        <v>0</v>
      </c>
      <c r="M2205" s="269">
        <f t="shared" si="176"/>
        <v>0</v>
      </c>
      <c r="N2205" s="276">
        <f t="shared" si="177"/>
        <v>0</v>
      </c>
      <c r="O2205" s="270">
        <f t="shared" si="173"/>
        <v>0</v>
      </c>
    </row>
    <row r="2206" spans="11:15" x14ac:dyDescent="0.25">
      <c r="K2206" s="276">
        <f t="shared" si="174"/>
        <v>0</v>
      </c>
      <c r="L2206" s="269">
        <f t="shared" si="175"/>
        <v>0</v>
      </c>
      <c r="M2206" s="269">
        <f t="shared" si="176"/>
        <v>0</v>
      </c>
      <c r="N2206" s="276">
        <f t="shared" si="177"/>
        <v>0</v>
      </c>
      <c r="O2206" s="270">
        <f t="shared" si="173"/>
        <v>0</v>
      </c>
    </row>
    <row r="2207" spans="11:15" x14ac:dyDescent="0.25">
      <c r="K2207" s="276">
        <f t="shared" si="174"/>
        <v>0</v>
      </c>
      <c r="L2207" s="269">
        <f t="shared" si="175"/>
        <v>0</v>
      </c>
      <c r="M2207" s="269">
        <f t="shared" si="176"/>
        <v>0</v>
      </c>
      <c r="N2207" s="276">
        <f t="shared" si="177"/>
        <v>0</v>
      </c>
      <c r="O2207" s="270">
        <f t="shared" si="173"/>
        <v>0</v>
      </c>
    </row>
    <row r="2208" spans="11:15" x14ac:dyDescent="0.25">
      <c r="K2208" s="276">
        <f t="shared" si="174"/>
        <v>0</v>
      </c>
      <c r="L2208" s="269">
        <f t="shared" si="175"/>
        <v>0</v>
      </c>
      <c r="M2208" s="269">
        <f t="shared" si="176"/>
        <v>0</v>
      </c>
      <c r="N2208" s="276">
        <f t="shared" si="177"/>
        <v>0</v>
      </c>
      <c r="O2208" s="270">
        <f t="shared" si="173"/>
        <v>0</v>
      </c>
    </row>
    <row r="2209" spans="11:15" x14ac:dyDescent="0.25">
      <c r="K2209" s="276">
        <f t="shared" si="174"/>
        <v>0</v>
      </c>
      <c r="L2209" s="269">
        <f t="shared" si="175"/>
        <v>0</v>
      </c>
      <c r="M2209" s="269">
        <f t="shared" si="176"/>
        <v>0</v>
      </c>
      <c r="N2209" s="276">
        <f t="shared" si="177"/>
        <v>0</v>
      </c>
      <c r="O2209" s="270">
        <f t="shared" si="173"/>
        <v>0</v>
      </c>
    </row>
    <row r="2210" spans="11:15" x14ac:dyDescent="0.25">
      <c r="K2210" s="276">
        <f t="shared" si="174"/>
        <v>0</v>
      </c>
      <c r="L2210" s="269">
        <f t="shared" si="175"/>
        <v>0</v>
      </c>
      <c r="M2210" s="269">
        <f t="shared" si="176"/>
        <v>0</v>
      </c>
      <c r="N2210" s="276">
        <f t="shared" si="177"/>
        <v>0</v>
      </c>
      <c r="O2210" s="270">
        <f t="shared" si="173"/>
        <v>0</v>
      </c>
    </row>
    <row r="2211" spans="11:15" x14ac:dyDescent="0.25">
      <c r="K2211" s="276">
        <f t="shared" si="174"/>
        <v>0</v>
      </c>
      <c r="L2211" s="269">
        <f t="shared" si="175"/>
        <v>0</v>
      </c>
      <c r="M2211" s="269">
        <f t="shared" si="176"/>
        <v>0</v>
      </c>
      <c r="N2211" s="276">
        <f t="shared" si="177"/>
        <v>0</v>
      </c>
      <c r="O2211" s="270">
        <f t="shared" si="173"/>
        <v>0</v>
      </c>
    </row>
    <row r="2212" spans="11:15" x14ac:dyDescent="0.25">
      <c r="K2212" s="276">
        <f t="shared" si="174"/>
        <v>0</v>
      </c>
      <c r="L2212" s="269">
        <f t="shared" si="175"/>
        <v>0</v>
      </c>
      <c r="M2212" s="269">
        <f t="shared" si="176"/>
        <v>0</v>
      </c>
      <c r="N2212" s="276">
        <f t="shared" si="177"/>
        <v>0</v>
      </c>
      <c r="O2212" s="270">
        <f t="shared" si="173"/>
        <v>0</v>
      </c>
    </row>
    <row r="2213" spans="11:15" x14ac:dyDescent="0.25">
      <c r="K2213" s="276">
        <f t="shared" si="174"/>
        <v>0</v>
      </c>
      <c r="L2213" s="269">
        <f t="shared" si="175"/>
        <v>0</v>
      </c>
      <c r="M2213" s="269">
        <f t="shared" si="176"/>
        <v>0</v>
      </c>
      <c r="N2213" s="276">
        <f t="shared" si="177"/>
        <v>0</v>
      </c>
      <c r="O2213" s="270">
        <f t="shared" si="173"/>
        <v>0</v>
      </c>
    </row>
    <row r="2214" spans="11:15" x14ac:dyDescent="0.25">
      <c r="K2214" s="276">
        <f t="shared" si="174"/>
        <v>0</v>
      </c>
      <c r="L2214" s="269">
        <f t="shared" si="175"/>
        <v>0</v>
      </c>
      <c r="M2214" s="269">
        <f t="shared" si="176"/>
        <v>0</v>
      </c>
      <c r="N2214" s="276">
        <f t="shared" si="177"/>
        <v>0</v>
      </c>
      <c r="O2214" s="270">
        <f t="shared" si="173"/>
        <v>0</v>
      </c>
    </row>
    <row r="2215" spans="11:15" x14ac:dyDescent="0.25">
      <c r="K2215" s="276">
        <f t="shared" si="174"/>
        <v>0</v>
      </c>
      <c r="L2215" s="269">
        <f t="shared" si="175"/>
        <v>0</v>
      </c>
      <c r="M2215" s="269">
        <f t="shared" si="176"/>
        <v>0</v>
      </c>
      <c r="N2215" s="276">
        <f t="shared" si="177"/>
        <v>0</v>
      </c>
      <c r="O2215" s="270">
        <f t="shared" si="173"/>
        <v>0</v>
      </c>
    </row>
    <row r="2216" spans="11:15" x14ac:dyDescent="0.25">
      <c r="K2216" s="276">
        <f t="shared" si="174"/>
        <v>0</v>
      </c>
      <c r="L2216" s="269">
        <f t="shared" si="175"/>
        <v>0</v>
      </c>
      <c r="M2216" s="269">
        <f t="shared" si="176"/>
        <v>0</v>
      </c>
      <c r="N2216" s="276">
        <f t="shared" si="177"/>
        <v>0</v>
      </c>
      <c r="O2216" s="270">
        <f t="shared" si="173"/>
        <v>0</v>
      </c>
    </row>
    <row r="2217" spans="11:15" x14ac:dyDescent="0.25">
      <c r="K2217" s="276">
        <f t="shared" si="174"/>
        <v>0</v>
      </c>
      <c r="L2217" s="269">
        <f t="shared" si="175"/>
        <v>0</v>
      </c>
      <c r="M2217" s="269">
        <f t="shared" si="176"/>
        <v>0</v>
      </c>
      <c r="N2217" s="276">
        <f t="shared" si="177"/>
        <v>0</v>
      </c>
      <c r="O2217" s="270">
        <f t="shared" si="173"/>
        <v>0</v>
      </c>
    </row>
    <row r="2218" spans="11:15" x14ac:dyDescent="0.25">
      <c r="K2218" s="276">
        <f t="shared" si="174"/>
        <v>0</v>
      </c>
      <c r="L2218" s="269">
        <f t="shared" si="175"/>
        <v>0</v>
      </c>
      <c r="M2218" s="269">
        <f t="shared" si="176"/>
        <v>0</v>
      </c>
      <c r="N2218" s="276">
        <f t="shared" si="177"/>
        <v>0</v>
      </c>
      <c r="O2218" s="270">
        <f t="shared" si="173"/>
        <v>0</v>
      </c>
    </row>
    <row r="2219" spans="11:15" x14ac:dyDescent="0.25">
      <c r="K2219" s="276">
        <f t="shared" si="174"/>
        <v>0</v>
      </c>
      <c r="L2219" s="269">
        <f t="shared" si="175"/>
        <v>0</v>
      </c>
      <c r="M2219" s="269">
        <f t="shared" si="176"/>
        <v>0</v>
      </c>
      <c r="N2219" s="276">
        <f t="shared" si="177"/>
        <v>0</v>
      </c>
      <c r="O2219" s="270">
        <f t="shared" si="173"/>
        <v>0</v>
      </c>
    </row>
    <row r="2220" spans="11:15" x14ac:dyDescent="0.25">
      <c r="K2220" s="276">
        <f t="shared" si="174"/>
        <v>0</v>
      </c>
      <c r="L2220" s="269">
        <f t="shared" si="175"/>
        <v>0</v>
      </c>
      <c r="M2220" s="269">
        <f t="shared" si="176"/>
        <v>0</v>
      </c>
      <c r="N2220" s="276">
        <f t="shared" si="177"/>
        <v>0</v>
      </c>
      <c r="O2220" s="270">
        <f t="shared" si="173"/>
        <v>0</v>
      </c>
    </row>
    <row r="2221" spans="11:15" x14ac:dyDescent="0.25">
      <c r="K2221" s="276">
        <f t="shared" si="174"/>
        <v>0</v>
      </c>
      <c r="L2221" s="269">
        <f t="shared" si="175"/>
        <v>0</v>
      </c>
      <c r="M2221" s="269">
        <f t="shared" si="176"/>
        <v>0</v>
      </c>
      <c r="N2221" s="276">
        <f t="shared" si="177"/>
        <v>0</v>
      </c>
      <c r="O2221" s="270">
        <f t="shared" si="173"/>
        <v>0</v>
      </c>
    </row>
    <row r="2222" spans="11:15" x14ac:dyDescent="0.25">
      <c r="K2222" s="276">
        <f t="shared" si="174"/>
        <v>0</v>
      </c>
      <c r="L2222" s="269">
        <f t="shared" si="175"/>
        <v>0</v>
      </c>
      <c r="M2222" s="269">
        <f t="shared" si="176"/>
        <v>0</v>
      </c>
      <c r="N2222" s="276">
        <f t="shared" si="177"/>
        <v>0</v>
      </c>
      <c r="O2222" s="270">
        <f t="shared" si="173"/>
        <v>0</v>
      </c>
    </row>
    <row r="2223" spans="11:15" x14ac:dyDescent="0.25">
      <c r="K2223" s="276">
        <f t="shared" si="174"/>
        <v>0</v>
      </c>
      <c r="L2223" s="269">
        <f t="shared" si="175"/>
        <v>0</v>
      </c>
      <c r="M2223" s="269">
        <f t="shared" si="176"/>
        <v>0</v>
      </c>
      <c r="N2223" s="276">
        <f t="shared" si="177"/>
        <v>0</v>
      </c>
      <c r="O2223" s="270">
        <f t="shared" si="173"/>
        <v>0</v>
      </c>
    </row>
    <row r="2224" spans="11:15" x14ac:dyDescent="0.25">
      <c r="K2224" s="276">
        <f t="shared" si="174"/>
        <v>0</v>
      </c>
      <c r="L2224" s="269">
        <f t="shared" si="175"/>
        <v>0</v>
      </c>
      <c r="M2224" s="269">
        <f t="shared" si="176"/>
        <v>0</v>
      </c>
      <c r="N2224" s="276">
        <f t="shared" si="177"/>
        <v>0</v>
      </c>
      <c r="O2224" s="270">
        <f t="shared" si="173"/>
        <v>0</v>
      </c>
    </row>
    <row r="2225" spans="11:15" x14ac:dyDescent="0.25">
      <c r="K2225" s="276">
        <f t="shared" si="174"/>
        <v>0</v>
      </c>
      <c r="L2225" s="269">
        <f t="shared" si="175"/>
        <v>0</v>
      </c>
      <c r="M2225" s="269">
        <f t="shared" si="176"/>
        <v>0</v>
      </c>
      <c r="N2225" s="276">
        <f t="shared" si="177"/>
        <v>0</v>
      </c>
      <c r="O2225" s="270">
        <f t="shared" si="173"/>
        <v>0</v>
      </c>
    </row>
    <row r="2226" spans="11:15" x14ac:dyDescent="0.25">
      <c r="K2226" s="276">
        <f t="shared" si="174"/>
        <v>0</v>
      </c>
      <c r="L2226" s="269">
        <f t="shared" si="175"/>
        <v>0</v>
      </c>
      <c r="M2226" s="269">
        <f t="shared" si="176"/>
        <v>0</v>
      </c>
      <c r="N2226" s="276">
        <f t="shared" si="177"/>
        <v>0</v>
      </c>
      <c r="O2226" s="270">
        <f t="shared" si="173"/>
        <v>0</v>
      </c>
    </row>
    <row r="2227" spans="11:15" x14ac:dyDescent="0.25">
      <c r="K2227" s="276">
        <f t="shared" si="174"/>
        <v>0</v>
      </c>
      <c r="L2227" s="269">
        <f t="shared" si="175"/>
        <v>0</v>
      </c>
      <c r="M2227" s="269">
        <f t="shared" si="176"/>
        <v>0</v>
      </c>
      <c r="N2227" s="276">
        <f t="shared" si="177"/>
        <v>0</v>
      </c>
      <c r="O2227" s="270">
        <f t="shared" si="173"/>
        <v>0</v>
      </c>
    </row>
    <row r="2228" spans="11:15" x14ac:dyDescent="0.25">
      <c r="K2228" s="276">
        <f t="shared" si="174"/>
        <v>0</v>
      </c>
      <c r="L2228" s="269">
        <f t="shared" si="175"/>
        <v>0</v>
      </c>
      <c r="M2228" s="269">
        <f t="shared" si="176"/>
        <v>0</v>
      </c>
      <c r="N2228" s="276">
        <f t="shared" si="177"/>
        <v>0</v>
      </c>
      <c r="O2228" s="270">
        <f t="shared" si="173"/>
        <v>0</v>
      </c>
    </row>
    <row r="2229" spans="11:15" x14ac:dyDescent="0.25">
      <c r="K2229" s="276">
        <f t="shared" si="174"/>
        <v>0</v>
      </c>
      <c r="L2229" s="269">
        <f t="shared" si="175"/>
        <v>0</v>
      </c>
      <c r="M2229" s="269">
        <f t="shared" si="176"/>
        <v>0</v>
      </c>
      <c r="N2229" s="276">
        <f t="shared" si="177"/>
        <v>0</v>
      </c>
      <c r="O2229" s="270">
        <f t="shared" si="173"/>
        <v>0</v>
      </c>
    </row>
    <row r="2230" spans="11:15" x14ac:dyDescent="0.25">
      <c r="K2230" s="276">
        <f t="shared" si="174"/>
        <v>0</v>
      </c>
      <c r="L2230" s="269">
        <f t="shared" si="175"/>
        <v>0</v>
      </c>
      <c r="M2230" s="269">
        <f t="shared" si="176"/>
        <v>0</v>
      </c>
      <c r="N2230" s="276">
        <f t="shared" si="177"/>
        <v>0</v>
      </c>
      <c r="O2230" s="270">
        <f t="shared" si="173"/>
        <v>0</v>
      </c>
    </row>
    <row r="2231" spans="11:15" x14ac:dyDescent="0.25">
      <c r="K2231" s="276">
        <f t="shared" si="174"/>
        <v>0</v>
      </c>
      <c r="L2231" s="269">
        <f t="shared" si="175"/>
        <v>0</v>
      </c>
      <c r="M2231" s="269">
        <f t="shared" si="176"/>
        <v>0</v>
      </c>
      <c r="N2231" s="276">
        <f t="shared" si="177"/>
        <v>0</v>
      </c>
      <c r="O2231" s="270">
        <f t="shared" si="173"/>
        <v>0</v>
      </c>
    </row>
    <row r="2232" spans="11:15" x14ac:dyDescent="0.25">
      <c r="K2232" s="276">
        <f t="shared" si="174"/>
        <v>0</v>
      </c>
      <c r="L2232" s="269">
        <f t="shared" si="175"/>
        <v>0</v>
      </c>
      <c r="M2232" s="269">
        <f t="shared" si="176"/>
        <v>0</v>
      </c>
      <c r="N2232" s="276">
        <f t="shared" si="177"/>
        <v>0</v>
      </c>
      <c r="O2232" s="270">
        <f t="shared" si="173"/>
        <v>0</v>
      </c>
    </row>
    <row r="2233" spans="11:15" x14ac:dyDescent="0.25">
      <c r="K2233" s="276">
        <f t="shared" si="174"/>
        <v>0</v>
      </c>
      <c r="L2233" s="269">
        <f t="shared" si="175"/>
        <v>0</v>
      </c>
      <c r="M2233" s="269">
        <f t="shared" si="176"/>
        <v>0</v>
      </c>
      <c r="N2233" s="276">
        <f t="shared" si="177"/>
        <v>0</v>
      </c>
      <c r="O2233" s="270">
        <f t="shared" si="173"/>
        <v>0</v>
      </c>
    </row>
    <row r="2234" spans="11:15" x14ac:dyDescent="0.25">
      <c r="K2234" s="276">
        <f t="shared" si="174"/>
        <v>0</v>
      </c>
      <c r="L2234" s="269">
        <f t="shared" si="175"/>
        <v>0</v>
      </c>
      <c r="M2234" s="269">
        <f t="shared" si="176"/>
        <v>0</v>
      </c>
      <c r="N2234" s="276">
        <f t="shared" si="177"/>
        <v>0</v>
      </c>
      <c r="O2234" s="270">
        <f t="shared" si="173"/>
        <v>0</v>
      </c>
    </row>
    <row r="2235" spans="11:15" x14ac:dyDescent="0.25">
      <c r="K2235" s="276">
        <f t="shared" si="174"/>
        <v>0</v>
      </c>
      <c r="L2235" s="269">
        <f t="shared" si="175"/>
        <v>0</v>
      </c>
      <c r="M2235" s="269">
        <f t="shared" si="176"/>
        <v>0</v>
      </c>
      <c r="N2235" s="276">
        <f t="shared" si="177"/>
        <v>0</v>
      </c>
      <c r="O2235" s="270">
        <f t="shared" si="173"/>
        <v>0</v>
      </c>
    </row>
    <row r="2236" spans="11:15" x14ac:dyDescent="0.25">
      <c r="K2236" s="276">
        <f t="shared" si="174"/>
        <v>0</v>
      </c>
      <c r="L2236" s="269">
        <f t="shared" si="175"/>
        <v>0</v>
      </c>
      <c r="M2236" s="269">
        <f t="shared" si="176"/>
        <v>0</v>
      </c>
      <c r="N2236" s="276">
        <f t="shared" si="177"/>
        <v>0</v>
      </c>
      <c r="O2236" s="270">
        <f t="shared" si="173"/>
        <v>0</v>
      </c>
    </row>
    <row r="2237" spans="11:15" x14ac:dyDescent="0.25">
      <c r="K2237" s="276">
        <f t="shared" si="174"/>
        <v>0</v>
      </c>
      <c r="L2237" s="269">
        <f t="shared" si="175"/>
        <v>0</v>
      </c>
      <c r="M2237" s="269">
        <f t="shared" si="176"/>
        <v>0</v>
      </c>
      <c r="N2237" s="276">
        <f t="shared" si="177"/>
        <v>0</v>
      </c>
      <c r="O2237" s="270">
        <f t="shared" si="173"/>
        <v>0</v>
      </c>
    </row>
    <row r="2238" spans="11:15" x14ac:dyDescent="0.25">
      <c r="K2238" s="276">
        <f t="shared" si="174"/>
        <v>0</v>
      </c>
      <c r="L2238" s="269">
        <f t="shared" si="175"/>
        <v>0</v>
      </c>
      <c r="M2238" s="269">
        <f t="shared" si="176"/>
        <v>0</v>
      </c>
      <c r="N2238" s="276">
        <f t="shared" si="177"/>
        <v>0</v>
      </c>
      <c r="O2238" s="270">
        <f t="shared" si="173"/>
        <v>0</v>
      </c>
    </row>
    <row r="2239" spans="11:15" x14ac:dyDescent="0.25">
      <c r="K2239" s="276">
        <f t="shared" si="174"/>
        <v>0</v>
      </c>
      <c r="L2239" s="269">
        <f t="shared" si="175"/>
        <v>0</v>
      </c>
      <c r="M2239" s="269">
        <f t="shared" si="176"/>
        <v>0</v>
      </c>
      <c r="N2239" s="276">
        <f t="shared" si="177"/>
        <v>0</v>
      </c>
      <c r="O2239" s="270">
        <f t="shared" si="173"/>
        <v>0</v>
      </c>
    </row>
    <row r="2240" spans="11:15" x14ac:dyDescent="0.25">
      <c r="K2240" s="276">
        <f t="shared" si="174"/>
        <v>0</v>
      </c>
      <c r="L2240" s="269">
        <f t="shared" si="175"/>
        <v>0</v>
      </c>
      <c r="M2240" s="269">
        <f t="shared" si="176"/>
        <v>0</v>
      </c>
      <c r="N2240" s="276">
        <f t="shared" si="177"/>
        <v>0</v>
      </c>
      <c r="O2240" s="270">
        <f t="shared" si="173"/>
        <v>0</v>
      </c>
    </row>
    <row r="2241" spans="11:15" x14ac:dyDescent="0.25">
      <c r="K2241" s="276">
        <f t="shared" si="174"/>
        <v>0</v>
      </c>
      <c r="L2241" s="269">
        <f t="shared" si="175"/>
        <v>0</v>
      </c>
      <c r="M2241" s="269">
        <f t="shared" si="176"/>
        <v>0</v>
      </c>
      <c r="N2241" s="276">
        <f t="shared" si="177"/>
        <v>0</v>
      </c>
      <c r="O2241" s="270">
        <f t="shared" si="173"/>
        <v>0</v>
      </c>
    </row>
    <row r="2242" spans="11:15" x14ac:dyDescent="0.25">
      <c r="K2242" s="276">
        <f t="shared" si="174"/>
        <v>0</v>
      </c>
      <c r="L2242" s="269">
        <f t="shared" si="175"/>
        <v>0</v>
      </c>
      <c r="M2242" s="269">
        <f t="shared" si="176"/>
        <v>0</v>
      </c>
      <c r="N2242" s="276">
        <f t="shared" si="177"/>
        <v>0</v>
      </c>
      <c r="O2242" s="270">
        <f t="shared" si="173"/>
        <v>0</v>
      </c>
    </row>
    <row r="2243" spans="11:15" x14ac:dyDescent="0.25">
      <c r="K2243" s="276">
        <f t="shared" si="174"/>
        <v>0</v>
      </c>
      <c r="L2243" s="269">
        <f t="shared" si="175"/>
        <v>0</v>
      </c>
      <c r="M2243" s="269">
        <f t="shared" si="176"/>
        <v>0</v>
      </c>
      <c r="N2243" s="276">
        <f t="shared" si="177"/>
        <v>0</v>
      </c>
      <c r="O2243" s="270">
        <f t="shared" si="173"/>
        <v>0</v>
      </c>
    </row>
    <row r="2244" spans="11:15" x14ac:dyDescent="0.25">
      <c r="K2244" s="276">
        <f t="shared" si="174"/>
        <v>0</v>
      </c>
      <c r="L2244" s="269">
        <f t="shared" si="175"/>
        <v>0</v>
      </c>
      <c r="M2244" s="269">
        <f t="shared" si="176"/>
        <v>0</v>
      </c>
      <c r="N2244" s="276">
        <f t="shared" si="177"/>
        <v>0</v>
      </c>
      <c r="O2244" s="270">
        <f t="shared" si="173"/>
        <v>0</v>
      </c>
    </row>
    <row r="2245" spans="11:15" x14ac:dyDescent="0.25">
      <c r="K2245" s="276">
        <f t="shared" si="174"/>
        <v>0</v>
      </c>
      <c r="L2245" s="269">
        <f t="shared" si="175"/>
        <v>0</v>
      </c>
      <c r="M2245" s="269">
        <f t="shared" si="176"/>
        <v>0</v>
      </c>
      <c r="N2245" s="276">
        <f t="shared" si="177"/>
        <v>0</v>
      </c>
      <c r="O2245" s="270">
        <f t="shared" si="173"/>
        <v>0</v>
      </c>
    </row>
    <row r="2246" spans="11:15" x14ac:dyDescent="0.25">
      <c r="K2246" s="276">
        <f t="shared" si="174"/>
        <v>0</v>
      </c>
      <c r="L2246" s="269">
        <f t="shared" si="175"/>
        <v>0</v>
      </c>
      <c r="M2246" s="269">
        <f t="shared" si="176"/>
        <v>0</v>
      </c>
      <c r="N2246" s="276">
        <f t="shared" si="177"/>
        <v>0</v>
      </c>
      <c r="O2246" s="270">
        <f t="shared" si="173"/>
        <v>0</v>
      </c>
    </row>
    <row r="2247" spans="11:15" x14ac:dyDescent="0.25">
      <c r="K2247" s="276">
        <f t="shared" si="174"/>
        <v>0</v>
      </c>
      <c r="L2247" s="269">
        <f t="shared" si="175"/>
        <v>0</v>
      </c>
      <c r="M2247" s="269">
        <f t="shared" si="176"/>
        <v>0</v>
      </c>
      <c r="N2247" s="276">
        <f t="shared" si="177"/>
        <v>0</v>
      </c>
      <c r="O2247" s="270">
        <f t="shared" si="173"/>
        <v>0</v>
      </c>
    </row>
    <row r="2248" spans="11:15" x14ac:dyDescent="0.25">
      <c r="K2248" s="276">
        <f t="shared" si="174"/>
        <v>0</v>
      </c>
      <c r="L2248" s="269">
        <f t="shared" si="175"/>
        <v>0</v>
      </c>
      <c r="M2248" s="269">
        <f t="shared" si="176"/>
        <v>0</v>
      </c>
      <c r="N2248" s="276">
        <f t="shared" si="177"/>
        <v>0</v>
      </c>
      <c r="O2248" s="270">
        <f t="shared" si="173"/>
        <v>0</v>
      </c>
    </row>
    <row r="2249" spans="11:15" x14ac:dyDescent="0.25">
      <c r="K2249" s="276">
        <f t="shared" si="174"/>
        <v>0</v>
      </c>
      <c r="L2249" s="269">
        <f t="shared" si="175"/>
        <v>0</v>
      </c>
      <c r="M2249" s="269">
        <f t="shared" si="176"/>
        <v>0</v>
      </c>
      <c r="N2249" s="276">
        <f t="shared" si="177"/>
        <v>0</v>
      </c>
      <c r="O2249" s="270">
        <f t="shared" si="173"/>
        <v>0</v>
      </c>
    </row>
    <row r="2250" spans="11:15" x14ac:dyDescent="0.25">
      <c r="K2250" s="276">
        <f t="shared" si="174"/>
        <v>0</v>
      </c>
      <c r="L2250" s="269">
        <f t="shared" si="175"/>
        <v>0</v>
      </c>
      <c r="M2250" s="269">
        <f t="shared" si="176"/>
        <v>0</v>
      </c>
      <c r="N2250" s="276">
        <f t="shared" si="177"/>
        <v>0</v>
      </c>
      <c r="O2250" s="270">
        <f t="shared" si="173"/>
        <v>0</v>
      </c>
    </row>
    <row r="2251" spans="11:15" x14ac:dyDescent="0.25">
      <c r="K2251" s="276">
        <f t="shared" si="174"/>
        <v>0</v>
      </c>
      <c r="L2251" s="269">
        <f t="shared" si="175"/>
        <v>0</v>
      </c>
      <c r="M2251" s="269">
        <f t="shared" si="176"/>
        <v>0</v>
      </c>
      <c r="N2251" s="276">
        <f t="shared" si="177"/>
        <v>0</v>
      </c>
      <c r="O2251" s="270">
        <f t="shared" si="173"/>
        <v>0</v>
      </c>
    </row>
    <row r="2252" spans="11:15" x14ac:dyDescent="0.25">
      <c r="K2252" s="276">
        <f t="shared" si="174"/>
        <v>0</v>
      </c>
      <c r="L2252" s="269">
        <f t="shared" si="175"/>
        <v>0</v>
      </c>
      <c r="M2252" s="269">
        <f t="shared" si="176"/>
        <v>0</v>
      </c>
      <c r="N2252" s="276">
        <f t="shared" si="177"/>
        <v>0</v>
      </c>
      <c r="O2252" s="270">
        <f t="shared" si="173"/>
        <v>0</v>
      </c>
    </row>
    <row r="2253" spans="11:15" x14ac:dyDescent="0.25">
      <c r="K2253" s="276">
        <f t="shared" si="174"/>
        <v>0</v>
      </c>
      <c r="L2253" s="269">
        <f t="shared" si="175"/>
        <v>0</v>
      </c>
      <c r="M2253" s="269">
        <f t="shared" si="176"/>
        <v>0</v>
      </c>
      <c r="N2253" s="276">
        <f t="shared" si="177"/>
        <v>0</v>
      </c>
      <c r="O2253" s="270">
        <f t="shared" si="173"/>
        <v>0</v>
      </c>
    </row>
    <row r="2254" spans="11:15" x14ac:dyDescent="0.25">
      <c r="K2254" s="276">
        <f t="shared" si="174"/>
        <v>0</v>
      </c>
      <c r="L2254" s="269">
        <f t="shared" si="175"/>
        <v>0</v>
      </c>
      <c r="M2254" s="269">
        <f t="shared" si="176"/>
        <v>0</v>
      </c>
      <c r="N2254" s="276">
        <f t="shared" si="177"/>
        <v>0</v>
      </c>
      <c r="O2254" s="270">
        <f t="shared" ref="O2254:O2317" si="178">SUM(F2254:I2254)</f>
        <v>0</v>
      </c>
    </row>
    <row r="2255" spans="11:15" x14ac:dyDescent="0.25">
      <c r="K2255" s="276">
        <f t="shared" si="174"/>
        <v>0</v>
      </c>
      <c r="L2255" s="269">
        <f t="shared" si="175"/>
        <v>0</v>
      </c>
      <c r="M2255" s="269">
        <f t="shared" si="176"/>
        <v>0</v>
      </c>
      <c r="N2255" s="276">
        <f t="shared" si="177"/>
        <v>0</v>
      </c>
      <c r="O2255" s="270">
        <f t="shared" si="178"/>
        <v>0</v>
      </c>
    </row>
    <row r="2256" spans="11:15" x14ac:dyDescent="0.25">
      <c r="K2256" s="276">
        <f t="shared" ref="K2256:K2319" si="179">J2256-C2256</f>
        <v>0</v>
      </c>
      <c r="L2256" s="269">
        <f t="shared" ref="L2256:L2319" si="180">A2256</f>
        <v>0</v>
      </c>
      <c r="M2256" s="269">
        <f t="shared" ref="M2256:M2319" si="181">B2256</f>
        <v>0</v>
      </c>
      <c r="N2256" s="276">
        <f t="shared" ref="N2256:N2319" si="182">J2256</f>
        <v>0</v>
      </c>
      <c r="O2256" s="270">
        <f t="shared" si="178"/>
        <v>0</v>
      </c>
    </row>
    <row r="2257" spans="11:15" x14ac:dyDescent="0.25">
      <c r="K2257" s="276">
        <f t="shared" si="179"/>
        <v>0</v>
      </c>
      <c r="L2257" s="269">
        <f t="shared" si="180"/>
        <v>0</v>
      </c>
      <c r="M2257" s="269">
        <f t="shared" si="181"/>
        <v>0</v>
      </c>
      <c r="N2257" s="276">
        <f t="shared" si="182"/>
        <v>0</v>
      </c>
      <c r="O2257" s="270">
        <f t="shared" si="178"/>
        <v>0</v>
      </c>
    </row>
    <row r="2258" spans="11:15" x14ac:dyDescent="0.25">
      <c r="K2258" s="276">
        <f t="shared" si="179"/>
        <v>0</v>
      </c>
      <c r="L2258" s="269">
        <f t="shared" si="180"/>
        <v>0</v>
      </c>
      <c r="M2258" s="269">
        <f t="shared" si="181"/>
        <v>0</v>
      </c>
      <c r="N2258" s="276">
        <f t="shared" si="182"/>
        <v>0</v>
      </c>
      <c r="O2258" s="270">
        <f t="shared" si="178"/>
        <v>0</v>
      </c>
    </row>
    <row r="2259" spans="11:15" x14ac:dyDescent="0.25">
      <c r="K2259" s="276">
        <f t="shared" si="179"/>
        <v>0</v>
      </c>
      <c r="L2259" s="269">
        <f t="shared" si="180"/>
        <v>0</v>
      </c>
      <c r="M2259" s="269">
        <f t="shared" si="181"/>
        <v>0</v>
      </c>
      <c r="N2259" s="276">
        <f t="shared" si="182"/>
        <v>0</v>
      </c>
      <c r="O2259" s="270">
        <f t="shared" si="178"/>
        <v>0</v>
      </c>
    </row>
    <row r="2260" spans="11:15" x14ac:dyDescent="0.25">
      <c r="K2260" s="276">
        <f t="shared" si="179"/>
        <v>0</v>
      </c>
      <c r="L2260" s="269">
        <f t="shared" si="180"/>
        <v>0</v>
      </c>
      <c r="M2260" s="269">
        <f t="shared" si="181"/>
        <v>0</v>
      </c>
      <c r="N2260" s="276">
        <f t="shared" si="182"/>
        <v>0</v>
      </c>
      <c r="O2260" s="270">
        <f t="shared" si="178"/>
        <v>0</v>
      </c>
    </row>
    <row r="2261" spans="11:15" x14ac:dyDescent="0.25">
      <c r="K2261" s="276">
        <f t="shared" si="179"/>
        <v>0</v>
      </c>
      <c r="L2261" s="269">
        <f t="shared" si="180"/>
        <v>0</v>
      </c>
      <c r="M2261" s="269">
        <f t="shared" si="181"/>
        <v>0</v>
      </c>
      <c r="N2261" s="276">
        <f t="shared" si="182"/>
        <v>0</v>
      </c>
      <c r="O2261" s="270">
        <f t="shared" si="178"/>
        <v>0</v>
      </c>
    </row>
    <row r="2262" spans="11:15" x14ac:dyDescent="0.25">
      <c r="K2262" s="276">
        <f t="shared" si="179"/>
        <v>0</v>
      </c>
      <c r="L2262" s="269">
        <f t="shared" si="180"/>
        <v>0</v>
      </c>
      <c r="M2262" s="269">
        <f t="shared" si="181"/>
        <v>0</v>
      </c>
      <c r="N2262" s="276">
        <f t="shared" si="182"/>
        <v>0</v>
      </c>
      <c r="O2262" s="270">
        <f t="shared" si="178"/>
        <v>0</v>
      </c>
    </row>
    <row r="2263" spans="11:15" x14ac:dyDescent="0.25">
      <c r="K2263" s="276">
        <f t="shared" si="179"/>
        <v>0</v>
      </c>
      <c r="L2263" s="269">
        <f t="shared" si="180"/>
        <v>0</v>
      </c>
      <c r="M2263" s="269">
        <f t="shared" si="181"/>
        <v>0</v>
      </c>
      <c r="N2263" s="276">
        <f t="shared" si="182"/>
        <v>0</v>
      </c>
      <c r="O2263" s="270">
        <f t="shared" si="178"/>
        <v>0</v>
      </c>
    </row>
    <row r="2264" spans="11:15" x14ac:dyDescent="0.25">
      <c r="K2264" s="276">
        <f t="shared" si="179"/>
        <v>0</v>
      </c>
      <c r="L2264" s="269">
        <f t="shared" si="180"/>
        <v>0</v>
      </c>
      <c r="M2264" s="269">
        <f t="shared" si="181"/>
        <v>0</v>
      </c>
      <c r="N2264" s="276">
        <f t="shared" si="182"/>
        <v>0</v>
      </c>
      <c r="O2264" s="270">
        <f t="shared" si="178"/>
        <v>0</v>
      </c>
    </row>
    <row r="2265" spans="11:15" x14ac:dyDescent="0.25">
      <c r="K2265" s="276">
        <f t="shared" si="179"/>
        <v>0</v>
      </c>
      <c r="L2265" s="269">
        <f t="shared" si="180"/>
        <v>0</v>
      </c>
      <c r="M2265" s="269">
        <f t="shared" si="181"/>
        <v>0</v>
      </c>
      <c r="N2265" s="276">
        <f t="shared" si="182"/>
        <v>0</v>
      </c>
      <c r="O2265" s="270">
        <f t="shared" si="178"/>
        <v>0</v>
      </c>
    </row>
    <row r="2266" spans="11:15" x14ac:dyDescent="0.25">
      <c r="K2266" s="276">
        <f t="shared" si="179"/>
        <v>0</v>
      </c>
      <c r="L2266" s="269">
        <f t="shared" si="180"/>
        <v>0</v>
      </c>
      <c r="M2266" s="269">
        <f t="shared" si="181"/>
        <v>0</v>
      </c>
      <c r="N2266" s="276">
        <f t="shared" si="182"/>
        <v>0</v>
      </c>
      <c r="O2266" s="270">
        <f t="shared" si="178"/>
        <v>0</v>
      </c>
    </row>
    <row r="2267" spans="11:15" x14ac:dyDescent="0.25">
      <c r="K2267" s="276">
        <f t="shared" si="179"/>
        <v>0</v>
      </c>
      <c r="L2267" s="269">
        <f t="shared" si="180"/>
        <v>0</v>
      </c>
      <c r="M2267" s="269">
        <f t="shared" si="181"/>
        <v>0</v>
      </c>
      <c r="N2267" s="276">
        <f t="shared" si="182"/>
        <v>0</v>
      </c>
      <c r="O2267" s="270">
        <f t="shared" si="178"/>
        <v>0</v>
      </c>
    </row>
    <row r="2268" spans="11:15" x14ac:dyDescent="0.25">
      <c r="K2268" s="276">
        <f t="shared" si="179"/>
        <v>0</v>
      </c>
      <c r="L2268" s="269">
        <f t="shared" si="180"/>
        <v>0</v>
      </c>
      <c r="M2268" s="269">
        <f t="shared" si="181"/>
        <v>0</v>
      </c>
      <c r="N2268" s="276">
        <f t="shared" si="182"/>
        <v>0</v>
      </c>
      <c r="O2268" s="270">
        <f t="shared" si="178"/>
        <v>0</v>
      </c>
    </row>
    <row r="2269" spans="11:15" x14ac:dyDescent="0.25">
      <c r="K2269" s="276">
        <f t="shared" si="179"/>
        <v>0</v>
      </c>
      <c r="L2269" s="269">
        <f t="shared" si="180"/>
        <v>0</v>
      </c>
      <c r="M2269" s="269">
        <f t="shared" si="181"/>
        <v>0</v>
      </c>
      <c r="N2269" s="276">
        <f t="shared" si="182"/>
        <v>0</v>
      </c>
      <c r="O2269" s="270">
        <f t="shared" si="178"/>
        <v>0</v>
      </c>
    </row>
    <row r="2270" spans="11:15" x14ac:dyDescent="0.25">
      <c r="K2270" s="276">
        <f t="shared" si="179"/>
        <v>0</v>
      </c>
      <c r="L2270" s="269">
        <f t="shared" si="180"/>
        <v>0</v>
      </c>
      <c r="M2270" s="269">
        <f t="shared" si="181"/>
        <v>0</v>
      </c>
      <c r="N2270" s="276">
        <f t="shared" si="182"/>
        <v>0</v>
      </c>
      <c r="O2270" s="270">
        <f t="shared" si="178"/>
        <v>0</v>
      </c>
    </row>
    <row r="2271" spans="11:15" x14ac:dyDescent="0.25">
      <c r="K2271" s="276">
        <f t="shared" si="179"/>
        <v>0</v>
      </c>
      <c r="L2271" s="269">
        <f t="shared" si="180"/>
        <v>0</v>
      </c>
      <c r="M2271" s="269">
        <f t="shared" si="181"/>
        <v>0</v>
      </c>
      <c r="N2271" s="276">
        <f t="shared" si="182"/>
        <v>0</v>
      </c>
      <c r="O2271" s="270">
        <f t="shared" si="178"/>
        <v>0</v>
      </c>
    </row>
    <row r="2272" spans="11:15" x14ac:dyDescent="0.25">
      <c r="K2272" s="276">
        <f t="shared" si="179"/>
        <v>0</v>
      </c>
      <c r="L2272" s="269">
        <f t="shared" si="180"/>
        <v>0</v>
      </c>
      <c r="M2272" s="269">
        <f t="shared" si="181"/>
        <v>0</v>
      </c>
      <c r="N2272" s="276">
        <f t="shared" si="182"/>
        <v>0</v>
      </c>
      <c r="O2272" s="270">
        <f t="shared" si="178"/>
        <v>0</v>
      </c>
    </row>
    <row r="2273" spans="11:15" x14ac:dyDescent="0.25">
      <c r="K2273" s="276">
        <f t="shared" si="179"/>
        <v>0</v>
      </c>
      <c r="L2273" s="269">
        <f t="shared" si="180"/>
        <v>0</v>
      </c>
      <c r="M2273" s="269">
        <f t="shared" si="181"/>
        <v>0</v>
      </c>
      <c r="N2273" s="276">
        <f t="shared" si="182"/>
        <v>0</v>
      </c>
      <c r="O2273" s="270">
        <f t="shared" si="178"/>
        <v>0</v>
      </c>
    </row>
    <row r="2274" spans="11:15" x14ac:dyDescent="0.25">
      <c r="K2274" s="276">
        <f t="shared" si="179"/>
        <v>0</v>
      </c>
      <c r="L2274" s="269">
        <f t="shared" si="180"/>
        <v>0</v>
      </c>
      <c r="M2274" s="269">
        <f t="shared" si="181"/>
        <v>0</v>
      </c>
      <c r="N2274" s="276">
        <f t="shared" si="182"/>
        <v>0</v>
      </c>
      <c r="O2274" s="270">
        <f t="shared" si="178"/>
        <v>0</v>
      </c>
    </row>
    <row r="2275" spans="11:15" x14ac:dyDescent="0.25">
      <c r="K2275" s="276">
        <f t="shared" si="179"/>
        <v>0</v>
      </c>
      <c r="L2275" s="269">
        <f t="shared" si="180"/>
        <v>0</v>
      </c>
      <c r="M2275" s="269">
        <f t="shared" si="181"/>
        <v>0</v>
      </c>
      <c r="N2275" s="276">
        <f t="shared" si="182"/>
        <v>0</v>
      </c>
      <c r="O2275" s="270">
        <f t="shared" si="178"/>
        <v>0</v>
      </c>
    </row>
    <row r="2276" spans="11:15" x14ac:dyDescent="0.25">
      <c r="K2276" s="276">
        <f t="shared" si="179"/>
        <v>0</v>
      </c>
      <c r="L2276" s="269">
        <f t="shared" si="180"/>
        <v>0</v>
      </c>
      <c r="M2276" s="269">
        <f t="shared" si="181"/>
        <v>0</v>
      </c>
      <c r="N2276" s="276">
        <f t="shared" si="182"/>
        <v>0</v>
      </c>
      <c r="O2276" s="270">
        <f t="shared" si="178"/>
        <v>0</v>
      </c>
    </row>
    <row r="2277" spans="11:15" x14ac:dyDescent="0.25">
      <c r="K2277" s="276">
        <f t="shared" si="179"/>
        <v>0</v>
      </c>
      <c r="L2277" s="269">
        <f t="shared" si="180"/>
        <v>0</v>
      </c>
      <c r="M2277" s="269">
        <f t="shared" si="181"/>
        <v>0</v>
      </c>
      <c r="N2277" s="276">
        <f t="shared" si="182"/>
        <v>0</v>
      </c>
      <c r="O2277" s="270">
        <f t="shared" si="178"/>
        <v>0</v>
      </c>
    </row>
    <row r="2278" spans="11:15" x14ac:dyDescent="0.25">
      <c r="K2278" s="276">
        <f t="shared" si="179"/>
        <v>0</v>
      </c>
      <c r="L2278" s="269">
        <f t="shared" si="180"/>
        <v>0</v>
      </c>
      <c r="M2278" s="269">
        <f t="shared" si="181"/>
        <v>0</v>
      </c>
      <c r="N2278" s="276">
        <f t="shared" si="182"/>
        <v>0</v>
      </c>
      <c r="O2278" s="270">
        <f t="shared" si="178"/>
        <v>0</v>
      </c>
    </row>
    <row r="2279" spans="11:15" x14ac:dyDescent="0.25">
      <c r="K2279" s="276">
        <f t="shared" si="179"/>
        <v>0</v>
      </c>
      <c r="L2279" s="269">
        <f t="shared" si="180"/>
        <v>0</v>
      </c>
      <c r="M2279" s="269">
        <f t="shared" si="181"/>
        <v>0</v>
      </c>
      <c r="N2279" s="276">
        <f t="shared" si="182"/>
        <v>0</v>
      </c>
      <c r="O2279" s="270">
        <f t="shared" si="178"/>
        <v>0</v>
      </c>
    </row>
    <row r="2280" spans="11:15" x14ac:dyDescent="0.25">
      <c r="K2280" s="276">
        <f t="shared" si="179"/>
        <v>0</v>
      </c>
      <c r="L2280" s="269">
        <f t="shared" si="180"/>
        <v>0</v>
      </c>
      <c r="M2280" s="269">
        <f t="shared" si="181"/>
        <v>0</v>
      </c>
      <c r="N2280" s="276">
        <f t="shared" si="182"/>
        <v>0</v>
      </c>
      <c r="O2280" s="270">
        <f t="shared" si="178"/>
        <v>0</v>
      </c>
    </row>
    <row r="2281" spans="11:15" x14ac:dyDescent="0.25">
      <c r="K2281" s="276">
        <f t="shared" si="179"/>
        <v>0</v>
      </c>
      <c r="L2281" s="269">
        <f t="shared" si="180"/>
        <v>0</v>
      </c>
      <c r="M2281" s="269">
        <f t="shared" si="181"/>
        <v>0</v>
      </c>
      <c r="N2281" s="276">
        <f t="shared" si="182"/>
        <v>0</v>
      </c>
      <c r="O2281" s="270">
        <f t="shared" si="178"/>
        <v>0</v>
      </c>
    </row>
    <row r="2282" spans="11:15" x14ac:dyDescent="0.25">
      <c r="K2282" s="276">
        <f t="shared" si="179"/>
        <v>0</v>
      </c>
      <c r="L2282" s="269">
        <f t="shared" si="180"/>
        <v>0</v>
      </c>
      <c r="M2282" s="269">
        <f t="shared" si="181"/>
        <v>0</v>
      </c>
      <c r="N2282" s="276">
        <f t="shared" si="182"/>
        <v>0</v>
      </c>
      <c r="O2282" s="270">
        <f t="shared" si="178"/>
        <v>0</v>
      </c>
    </row>
    <row r="2283" spans="11:15" x14ac:dyDescent="0.25">
      <c r="K2283" s="276">
        <f t="shared" si="179"/>
        <v>0</v>
      </c>
      <c r="L2283" s="269">
        <f t="shared" si="180"/>
        <v>0</v>
      </c>
      <c r="M2283" s="269">
        <f t="shared" si="181"/>
        <v>0</v>
      </c>
      <c r="N2283" s="276">
        <f t="shared" si="182"/>
        <v>0</v>
      </c>
      <c r="O2283" s="270">
        <f t="shared" si="178"/>
        <v>0</v>
      </c>
    </row>
    <row r="2284" spans="11:15" x14ac:dyDescent="0.25">
      <c r="K2284" s="276">
        <f t="shared" si="179"/>
        <v>0</v>
      </c>
      <c r="L2284" s="269">
        <f t="shared" si="180"/>
        <v>0</v>
      </c>
      <c r="M2284" s="269">
        <f t="shared" si="181"/>
        <v>0</v>
      </c>
      <c r="N2284" s="276">
        <f t="shared" si="182"/>
        <v>0</v>
      </c>
      <c r="O2284" s="270">
        <f t="shared" si="178"/>
        <v>0</v>
      </c>
    </row>
    <row r="2285" spans="11:15" x14ac:dyDescent="0.25">
      <c r="K2285" s="276">
        <f t="shared" si="179"/>
        <v>0</v>
      </c>
      <c r="L2285" s="269">
        <f t="shared" si="180"/>
        <v>0</v>
      </c>
      <c r="M2285" s="269">
        <f t="shared" si="181"/>
        <v>0</v>
      </c>
      <c r="N2285" s="276">
        <f t="shared" si="182"/>
        <v>0</v>
      </c>
      <c r="O2285" s="270">
        <f t="shared" si="178"/>
        <v>0</v>
      </c>
    </row>
    <row r="2286" spans="11:15" x14ac:dyDescent="0.25">
      <c r="K2286" s="276">
        <f t="shared" si="179"/>
        <v>0</v>
      </c>
      <c r="L2286" s="269">
        <f t="shared" si="180"/>
        <v>0</v>
      </c>
      <c r="M2286" s="269">
        <f t="shared" si="181"/>
        <v>0</v>
      </c>
      <c r="N2286" s="276">
        <f t="shared" si="182"/>
        <v>0</v>
      </c>
      <c r="O2286" s="270">
        <f t="shared" si="178"/>
        <v>0</v>
      </c>
    </row>
    <row r="2287" spans="11:15" x14ac:dyDescent="0.25">
      <c r="K2287" s="276">
        <f t="shared" si="179"/>
        <v>0</v>
      </c>
      <c r="L2287" s="269">
        <f t="shared" si="180"/>
        <v>0</v>
      </c>
      <c r="M2287" s="269">
        <f t="shared" si="181"/>
        <v>0</v>
      </c>
      <c r="N2287" s="276">
        <f t="shared" si="182"/>
        <v>0</v>
      </c>
      <c r="O2287" s="270">
        <f t="shared" si="178"/>
        <v>0</v>
      </c>
    </row>
    <row r="2288" spans="11:15" x14ac:dyDescent="0.25">
      <c r="K2288" s="276">
        <f t="shared" si="179"/>
        <v>0</v>
      </c>
      <c r="L2288" s="269">
        <f t="shared" si="180"/>
        <v>0</v>
      </c>
      <c r="M2288" s="269">
        <f t="shared" si="181"/>
        <v>0</v>
      </c>
      <c r="N2288" s="276">
        <f t="shared" si="182"/>
        <v>0</v>
      </c>
      <c r="O2288" s="270">
        <f t="shared" si="178"/>
        <v>0</v>
      </c>
    </row>
    <row r="2289" spans="11:15" x14ac:dyDescent="0.25">
      <c r="K2289" s="276">
        <f t="shared" si="179"/>
        <v>0</v>
      </c>
      <c r="L2289" s="269">
        <f t="shared" si="180"/>
        <v>0</v>
      </c>
      <c r="M2289" s="269">
        <f t="shared" si="181"/>
        <v>0</v>
      </c>
      <c r="N2289" s="276">
        <f t="shared" si="182"/>
        <v>0</v>
      </c>
      <c r="O2289" s="270">
        <f t="shared" si="178"/>
        <v>0</v>
      </c>
    </row>
    <row r="2290" spans="11:15" x14ac:dyDescent="0.25">
      <c r="K2290" s="276">
        <f t="shared" si="179"/>
        <v>0</v>
      </c>
      <c r="L2290" s="269">
        <f t="shared" si="180"/>
        <v>0</v>
      </c>
      <c r="M2290" s="269">
        <f t="shared" si="181"/>
        <v>0</v>
      </c>
      <c r="N2290" s="276">
        <f t="shared" si="182"/>
        <v>0</v>
      </c>
      <c r="O2290" s="270">
        <f t="shared" si="178"/>
        <v>0</v>
      </c>
    </row>
    <row r="2291" spans="11:15" x14ac:dyDescent="0.25">
      <c r="K2291" s="276">
        <f t="shared" si="179"/>
        <v>0</v>
      </c>
      <c r="L2291" s="269">
        <f t="shared" si="180"/>
        <v>0</v>
      </c>
      <c r="M2291" s="269">
        <f t="shared" si="181"/>
        <v>0</v>
      </c>
      <c r="N2291" s="276">
        <f t="shared" si="182"/>
        <v>0</v>
      </c>
      <c r="O2291" s="270">
        <f t="shared" si="178"/>
        <v>0</v>
      </c>
    </row>
    <row r="2292" spans="11:15" x14ac:dyDescent="0.25">
      <c r="K2292" s="276">
        <f t="shared" si="179"/>
        <v>0</v>
      </c>
      <c r="L2292" s="269">
        <f t="shared" si="180"/>
        <v>0</v>
      </c>
      <c r="M2292" s="269">
        <f t="shared" si="181"/>
        <v>0</v>
      </c>
      <c r="N2292" s="276">
        <f t="shared" si="182"/>
        <v>0</v>
      </c>
      <c r="O2292" s="270">
        <f t="shared" si="178"/>
        <v>0</v>
      </c>
    </row>
    <row r="2293" spans="11:15" x14ac:dyDescent="0.25">
      <c r="K2293" s="276">
        <f t="shared" si="179"/>
        <v>0</v>
      </c>
      <c r="L2293" s="269">
        <f t="shared" si="180"/>
        <v>0</v>
      </c>
      <c r="M2293" s="269">
        <f t="shared" si="181"/>
        <v>0</v>
      </c>
      <c r="N2293" s="276">
        <f t="shared" si="182"/>
        <v>0</v>
      </c>
      <c r="O2293" s="270">
        <f t="shared" si="178"/>
        <v>0</v>
      </c>
    </row>
    <row r="2294" spans="11:15" x14ac:dyDescent="0.25">
      <c r="K2294" s="276">
        <f t="shared" si="179"/>
        <v>0</v>
      </c>
      <c r="L2294" s="269">
        <f t="shared" si="180"/>
        <v>0</v>
      </c>
      <c r="M2294" s="269">
        <f t="shared" si="181"/>
        <v>0</v>
      </c>
      <c r="N2294" s="276">
        <f t="shared" si="182"/>
        <v>0</v>
      </c>
      <c r="O2294" s="270">
        <f t="shared" si="178"/>
        <v>0</v>
      </c>
    </row>
    <row r="2295" spans="11:15" x14ac:dyDescent="0.25">
      <c r="K2295" s="276">
        <f t="shared" si="179"/>
        <v>0</v>
      </c>
      <c r="L2295" s="269">
        <f t="shared" si="180"/>
        <v>0</v>
      </c>
      <c r="M2295" s="269">
        <f t="shared" si="181"/>
        <v>0</v>
      </c>
      <c r="N2295" s="276">
        <f t="shared" si="182"/>
        <v>0</v>
      </c>
      <c r="O2295" s="270">
        <f t="shared" si="178"/>
        <v>0</v>
      </c>
    </row>
    <row r="2296" spans="11:15" x14ac:dyDescent="0.25">
      <c r="K2296" s="276">
        <f t="shared" si="179"/>
        <v>0</v>
      </c>
      <c r="L2296" s="269">
        <f t="shared" si="180"/>
        <v>0</v>
      </c>
      <c r="M2296" s="269">
        <f t="shared" si="181"/>
        <v>0</v>
      </c>
      <c r="N2296" s="276">
        <f t="shared" si="182"/>
        <v>0</v>
      </c>
      <c r="O2296" s="270">
        <f t="shared" si="178"/>
        <v>0</v>
      </c>
    </row>
    <row r="2297" spans="11:15" x14ac:dyDescent="0.25">
      <c r="K2297" s="276">
        <f t="shared" si="179"/>
        <v>0</v>
      </c>
      <c r="L2297" s="269">
        <f t="shared" si="180"/>
        <v>0</v>
      </c>
      <c r="M2297" s="269">
        <f t="shared" si="181"/>
        <v>0</v>
      </c>
      <c r="N2297" s="276">
        <f t="shared" si="182"/>
        <v>0</v>
      </c>
      <c r="O2297" s="270">
        <f t="shared" si="178"/>
        <v>0</v>
      </c>
    </row>
    <row r="2298" spans="11:15" x14ac:dyDescent="0.25">
      <c r="K2298" s="276">
        <f t="shared" si="179"/>
        <v>0</v>
      </c>
      <c r="L2298" s="269">
        <f t="shared" si="180"/>
        <v>0</v>
      </c>
      <c r="M2298" s="269">
        <f t="shared" si="181"/>
        <v>0</v>
      </c>
      <c r="N2298" s="276">
        <f t="shared" si="182"/>
        <v>0</v>
      </c>
      <c r="O2298" s="270">
        <f t="shared" si="178"/>
        <v>0</v>
      </c>
    </row>
    <row r="2299" spans="11:15" x14ac:dyDescent="0.25">
      <c r="K2299" s="276">
        <f t="shared" si="179"/>
        <v>0</v>
      </c>
      <c r="L2299" s="269">
        <f t="shared" si="180"/>
        <v>0</v>
      </c>
      <c r="M2299" s="269">
        <f t="shared" si="181"/>
        <v>0</v>
      </c>
      <c r="N2299" s="276">
        <f t="shared" si="182"/>
        <v>0</v>
      </c>
      <c r="O2299" s="270">
        <f t="shared" si="178"/>
        <v>0</v>
      </c>
    </row>
    <row r="2300" spans="11:15" x14ac:dyDescent="0.25">
      <c r="K2300" s="276">
        <f t="shared" si="179"/>
        <v>0</v>
      </c>
      <c r="L2300" s="269">
        <f t="shared" si="180"/>
        <v>0</v>
      </c>
      <c r="M2300" s="269">
        <f t="shared" si="181"/>
        <v>0</v>
      </c>
      <c r="N2300" s="276">
        <f t="shared" si="182"/>
        <v>0</v>
      </c>
      <c r="O2300" s="270">
        <f t="shared" si="178"/>
        <v>0</v>
      </c>
    </row>
    <row r="2301" spans="11:15" x14ac:dyDescent="0.25">
      <c r="K2301" s="276">
        <f t="shared" si="179"/>
        <v>0</v>
      </c>
      <c r="L2301" s="269">
        <f t="shared" si="180"/>
        <v>0</v>
      </c>
      <c r="M2301" s="269">
        <f t="shared" si="181"/>
        <v>0</v>
      </c>
      <c r="N2301" s="276">
        <f t="shared" si="182"/>
        <v>0</v>
      </c>
      <c r="O2301" s="270">
        <f t="shared" si="178"/>
        <v>0</v>
      </c>
    </row>
    <row r="2302" spans="11:15" x14ac:dyDescent="0.25">
      <c r="K2302" s="276">
        <f t="shared" si="179"/>
        <v>0</v>
      </c>
      <c r="L2302" s="269">
        <f t="shared" si="180"/>
        <v>0</v>
      </c>
      <c r="M2302" s="269">
        <f t="shared" si="181"/>
        <v>0</v>
      </c>
      <c r="N2302" s="276">
        <f t="shared" si="182"/>
        <v>0</v>
      </c>
      <c r="O2302" s="270">
        <f t="shared" si="178"/>
        <v>0</v>
      </c>
    </row>
    <row r="2303" spans="11:15" x14ac:dyDescent="0.25">
      <c r="K2303" s="276">
        <f t="shared" si="179"/>
        <v>0</v>
      </c>
      <c r="L2303" s="269">
        <f t="shared" si="180"/>
        <v>0</v>
      </c>
      <c r="M2303" s="269">
        <f t="shared" si="181"/>
        <v>0</v>
      </c>
      <c r="N2303" s="276">
        <f t="shared" si="182"/>
        <v>0</v>
      </c>
      <c r="O2303" s="270">
        <f t="shared" si="178"/>
        <v>0</v>
      </c>
    </row>
    <row r="2304" spans="11:15" x14ac:dyDescent="0.25">
      <c r="K2304" s="276">
        <f t="shared" si="179"/>
        <v>0</v>
      </c>
      <c r="L2304" s="269">
        <f t="shared" si="180"/>
        <v>0</v>
      </c>
      <c r="M2304" s="269">
        <f t="shared" si="181"/>
        <v>0</v>
      </c>
      <c r="N2304" s="276">
        <f t="shared" si="182"/>
        <v>0</v>
      </c>
      <c r="O2304" s="270">
        <f t="shared" si="178"/>
        <v>0</v>
      </c>
    </row>
    <row r="2305" spans="11:15" x14ac:dyDescent="0.25">
      <c r="K2305" s="276">
        <f t="shared" si="179"/>
        <v>0</v>
      </c>
      <c r="L2305" s="269">
        <f t="shared" si="180"/>
        <v>0</v>
      </c>
      <c r="M2305" s="269">
        <f t="shared" si="181"/>
        <v>0</v>
      </c>
      <c r="N2305" s="276">
        <f t="shared" si="182"/>
        <v>0</v>
      </c>
      <c r="O2305" s="270">
        <f t="shared" si="178"/>
        <v>0</v>
      </c>
    </row>
    <row r="2306" spans="11:15" x14ac:dyDescent="0.25">
      <c r="K2306" s="276">
        <f t="shared" si="179"/>
        <v>0</v>
      </c>
      <c r="L2306" s="269">
        <f t="shared" si="180"/>
        <v>0</v>
      </c>
      <c r="M2306" s="269">
        <f t="shared" si="181"/>
        <v>0</v>
      </c>
      <c r="N2306" s="276">
        <f t="shared" si="182"/>
        <v>0</v>
      </c>
      <c r="O2306" s="270">
        <f t="shared" si="178"/>
        <v>0</v>
      </c>
    </row>
    <row r="2307" spans="11:15" x14ac:dyDescent="0.25">
      <c r="K2307" s="276">
        <f t="shared" si="179"/>
        <v>0</v>
      </c>
      <c r="L2307" s="269">
        <f t="shared" si="180"/>
        <v>0</v>
      </c>
      <c r="M2307" s="269">
        <f t="shared" si="181"/>
        <v>0</v>
      </c>
      <c r="N2307" s="276">
        <f t="shared" si="182"/>
        <v>0</v>
      </c>
      <c r="O2307" s="270">
        <f t="shared" si="178"/>
        <v>0</v>
      </c>
    </row>
    <row r="2308" spans="11:15" x14ac:dyDescent="0.25">
      <c r="K2308" s="276">
        <f t="shared" si="179"/>
        <v>0</v>
      </c>
      <c r="L2308" s="269">
        <f t="shared" si="180"/>
        <v>0</v>
      </c>
      <c r="M2308" s="269">
        <f t="shared" si="181"/>
        <v>0</v>
      </c>
      <c r="N2308" s="276">
        <f t="shared" si="182"/>
        <v>0</v>
      </c>
      <c r="O2308" s="270">
        <f t="shared" si="178"/>
        <v>0</v>
      </c>
    </row>
    <row r="2309" spans="11:15" x14ac:dyDescent="0.25">
      <c r="K2309" s="276">
        <f t="shared" si="179"/>
        <v>0</v>
      </c>
      <c r="L2309" s="269">
        <f t="shared" si="180"/>
        <v>0</v>
      </c>
      <c r="M2309" s="269">
        <f t="shared" si="181"/>
        <v>0</v>
      </c>
      <c r="N2309" s="276">
        <f t="shared" si="182"/>
        <v>0</v>
      </c>
      <c r="O2309" s="270">
        <f t="shared" si="178"/>
        <v>0</v>
      </c>
    </row>
    <row r="2310" spans="11:15" x14ac:dyDescent="0.25">
      <c r="K2310" s="276">
        <f t="shared" si="179"/>
        <v>0</v>
      </c>
      <c r="L2310" s="269">
        <f t="shared" si="180"/>
        <v>0</v>
      </c>
      <c r="M2310" s="269">
        <f t="shared" si="181"/>
        <v>0</v>
      </c>
      <c r="N2310" s="276">
        <f t="shared" si="182"/>
        <v>0</v>
      </c>
      <c r="O2310" s="270">
        <f t="shared" si="178"/>
        <v>0</v>
      </c>
    </row>
    <row r="2311" spans="11:15" x14ac:dyDescent="0.25">
      <c r="K2311" s="276">
        <f t="shared" si="179"/>
        <v>0</v>
      </c>
      <c r="L2311" s="269">
        <f t="shared" si="180"/>
        <v>0</v>
      </c>
      <c r="M2311" s="269">
        <f t="shared" si="181"/>
        <v>0</v>
      </c>
      <c r="N2311" s="276">
        <f t="shared" si="182"/>
        <v>0</v>
      </c>
      <c r="O2311" s="270">
        <f t="shared" si="178"/>
        <v>0</v>
      </c>
    </row>
    <row r="2312" spans="11:15" x14ac:dyDescent="0.25">
      <c r="K2312" s="276">
        <f t="shared" si="179"/>
        <v>0</v>
      </c>
      <c r="L2312" s="269">
        <f t="shared" si="180"/>
        <v>0</v>
      </c>
      <c r="M2312" s="269">
        <f t="shared" si="181"/>
        <v>0</v>
      </c>
      <c r="N2312" s="276">
        <f t="shared" si="182"/>
        <v>0</v>
      </c>
      <c r="O2312" s="270">
        <f t="shared" si="178"/>
        <v>0</v>
      </c>
    </row>
    <row r="2313" spans="11:15" x14ac:dyDescent="0.25">
      <c r="K2313" s="276">
        <f t="shared" si="179"/>
        <v>0</v>
      </c>
      <c r="L2313" s="269">
        <f t="shared" si="180"/>
        <v>0</v>
      </c>
      <c r="M2313" s="269">
        <f t="shared" si="181"/>
        <v>0</v>
      </c>
      <c r="N2313" s="276">
        <f t="shared" si="182"/>
        <v>0</v>
      </c>
      <c r="O2313" s="270">
        <f t="shared" si="178"/>
        <v>0</v>
      </c>
    </row>
    <row r="2314" spans="11:15" x14ac:dyDescent="0.25">
      <c r="K2314" s="276">
        <f t="shared" si="179"/>
        <v>0</v>
      </c>
      <c r="L2314" s="269">
        <f t="shared" si="180"/>
        <v>0</v>
      </c>
      <c r="M2314" s="269">
        <f t="shared" si="181"/>
        <v>0</v>
      </c>
      <c r="N2314" s="276">
        <f t="shared" si="182"/>
        <v>0</v>
      </c>
      <c r="O2314" s="270">
        <f t="shared" si="178"/>
        <v>0</v>
      </c>
    </row>
    <row r="2315" spans="11:15" x14ac:dyDescent="0.25">
      <c r="K2315" s="276">
        <f t="shared" si="179"/>
        <v>0</v>
      </c>
      <c r="L2315" s="269">
        <f t="shared" si="180"/>
        <v>0</v>
      </c>
      <c r="M2315" s="269">
        <f t="shared" si="181"/>
        <v>0</v>
      </c>
      <c r="N2315" s="276">
        <f t="shared" si="182"/>
        <v>0</v>
      </c>
      <c r="O2315" s="270">
        <f t="shared" si="178"/>
        <v>0</v>
      </c>
    </row>
    <row r="2316" spans="11:15" x14ac:dyDescent="0.25">
      <c r="K2316" s="276">
        <f t="shared" si="179"/>
        <v>0</v>
      </c>
      <c r="L2316" s="269">
        <f t="shared" si="180"/>
        <v>0</v>
      </c>
      <c r="M2316" s="269">
        <f t="shared" si="181"/>
        <v>0</v>
      </c>
      <c r="N2316" s="276">
        <f t="shared" si="182"/>
        <v>0</v>
      </c>
      <c r="O2316" s="270">
        <f t="shared" si="178"/>
        <v>0</v>
      </c>
    </row>
    <row r="2317" spans="11:15" x14ac:dyDescent="0.25">
      <c r="K2317" s="276">
        <f t="shared" si="179"/>
        <v>0</v>
      </c>
      <c r="L2317" s="269">
        <f t="shared" si="180"/>
        <v>0</v>
      </c>
      <c r="M2317" s="269">
        <f t="shared" si="181"/>
        <v>0</v>
      </c>
      <c r="N2317" s="276">
        <f t="shared" si="182"/>
        <v>0</v>
      </c>
      <c r="O2317" s="270">
        <f t="shared" si="178"/>
        <v>0</v>
      </c>
    </row>
    <row r="2318" spans="11:15" x14ac:dyDescent="0.25">
      <c r="K2318" s="276">
        <f t="shared" si="179"/>
        <v>0</v>
      </c>
      <c r="L2318" s="269">
        <f t="shared" si="180"/>
        <v>0</v>
      </c>
      <c r="M2318" s="269">
        <f t="shared" si="181"/>
        <v>0</v>
      </c>
      <c r="N2318" s="276">
        <f t="shared" si="182"/>
        <v>0</v>
      </c>
      <c r="O2318" s="270">
        <f t="shared" ref="O2318:O2381" si="183">SUM(F2318:I2318)</f>
        <v>0</v>
      </c>
    </row>
    <row r="2319" spans="11:15" x14ac:dyDescent="0.25">
      <c r="K2319" s="276">
        <f t="shared" si="179"/>
        <v>0</v>
      </c>
      <c r="L2319" s="269">
        <f t="shared" si="180"/>
        <v>0</v>
      </c>
      <c r="M2319" s="269">
        <f t="shared" si="181"/>
        <v>0</v>
      </c>
      <c r="N2319" s="276">
        <f t="shared" si="182"/>
        <v>0</v>
      </c>
      <c r="O2319" s="270">
        <f t="shared" si="183"/>
        <v>0</v>
      </c>
    </row>
    <row r="2320" spans="11:15" x14ac:dyDescent="0.25">
      <c r="K2320" s="276">
        <f t="shared" ref="K2320:K2383" si="184">J2320-C2320</f>
        <v>0</v>
      </c>
      <c r="L2320" s="269">
        <f t="shared" ref="L2320:L2383" si="185">A2320</f>
        <v>0</v>
      </c>
      <c r="M2320" s="269">
        <f t="shared" ref="M2320:M2383" si="186">B2320</f>
        <v>0</v>
      </c>
      <c r="N2320" s="276">
        <f t="shared" ref="N2320:N2383" si="187">J2320</f>
        <v>0</v>
      </c>
      <c r="O2320" s="270">
        <f t="shared" si="183"/>
        <v>0</v>
      </c>
    </row>
    <row r="2321" spans="11:15" x14ac:dyDescent="0.25">
      <c r="K2321" s="276">
        <f t="shared" si="184"/>
        <v>0</v>
      </c>
      <c r="L2321" s="269">
        <f t="shared" si="185"/>
        <v>0</v>
      </c>
      <c r="M2321" s="269">
        <f t="shared" si="186"/>
        <v>0</v>
      </c>
      <c r="N2321" s="276">
        <f t="shared" si="187"/>
        <v>0</v>
      </c>
      <c r="O2321" s="270">
        <f t="shared" si="183"/>
        <v>0</v>
      </c>
    </row>
    <row r="2322" spans="11:15" x14ac:dyDescent="0.25">
      <c r="K2322" s="276">
        <f t="shared" si="184"/>
        <v>0</v>
      </c>
      <c r="L2322" s="269">
        <f t="shared" si="185"/>
        <v>0</v>
      </c>
      <c r="M2322" s="269">
        <f t="shared" si="186"/>
        <v>0</v>
      </c>
      <c r="N2322" s="276">
        <f t="shared" si="187"/>
        <v>0</v>
      </c>
      <c r="O2322" s="270">
        <f t="shared" si="183"/>
        <v>0</v>
      </c>
    </row>
    <row r="2323" spans="11:15" x14ac:dyDescent="0.25">
      <c r="K2323" s="276">
        <f t="shared" si="184"/>
        <v>0</v>
      </c>
      <c r="L2323" s="269">
        <f t="shared" si="185"/>
        <v>0</v>
      </c>
      <c r="M2323" s="269">
        <f t="shared" si="186"/>
        <v>0</v>
      </c>
      <c r="N2323" s="276">
        <f t="shared" si="187"/>
        <v>0</v>
      </c>
      <c r="O2323" s="270">
        <f t="shared" si="183"/>
        <v>0</v>
      </c>
    </row>
    <row r="2324" spans="11:15" x14ac:dyDescent="0.25">
      <c r="K2324" s="276">
        <f t="shared" si="184"/>
        <v>0</v>
      </c>
      <c r="L2324" s="269">
        <f t="shared" si="185"/>
        <v>0</v>
      </c>
      <c r="M2324" s="269">
        <f t="shared" si="186"/>
        <v>0</v>
      </c>
      <c r="N2324" s="276">
        <f t="shared" si="187"/>
        <v>0</v>
      </c>
      <c r="O2324" s="270">
        <f t="shared" si="183"/>
        <v>0</v>
      </c>
    </row>
    <row r="2325" spans="11:15" x14ac:dyDescent="0.25">
      <c r="K2325" s="276">
        <f t="shared" si="184"/>
        <v>0</v>
      </c>
      <c r="L2325" s="269">
        <f t="shared" si="185"/>
        <v>0</v>
      </c>
      <c r="M2325" s="269">
        <f t="shared" si="186"/>
        <v>0</v>
      </c>
      <c r="N2325" s="276">
        <f t="shared" si="187"/>
        <v>0</v>
      </c>
      <c r="O2325" s="270">
        <f t="shared" si="183"/>
        <v>0</v>
      </c>
    </row>
    <row r="2326" spans="11:15" x14ac:dyDescent="0.25">
      <c r="K2326" s="276">
        <f t="shared" si="184"/>
        <v>0</v>
      </c>
      <c r="L2326" s="269">
        <f t="shared" si="185"/>
        <v>0</v>
      </c>
      <c r="M2326" s="269">
        <f t="shared" si="186"/>
        <v>0</v>
      </c>
      <c r="N2326" s="276">
        <f t="shared" si="187"/>
        <v>0</v>
      </c>
      <c r="O2326" s="270">
        <f t="shared" si="183"/>
        <v>0</v>
      </c>
    </row>
    <row r="2327" spans="11:15" x14ac:dyDescent="0.25">
      <c r="K2327" s="276">
        <f t="shared" si="184"/>
        <v>0</v>
      </c>
      <c r="L2327" s="269">
        <f t="shared" si="185"/>
        <v>0</v>
      </c>
      <c r="M2327" s="269">
        <f t="shared" si="186"/>
        <v>0</v>
      </c>
      <c r="N2327" s="276">
        <f t="shared" si="187"/>
        <v>0</v>
      </c>
      <c r="O2327" s="270">
        <f t="shared" si="183"/>
        <v>0</v>
      </c>
    </row>
    <row r="2328" spans="11:15" x14ac:dyDescent="0.25">
      <c r="K2328" s="276">
        <f t="shared" si="184"/>
        <v>0</v>
      </c>
      <c r="L2328" s="269">
        <f t="shared" si="185"/>
        <v>0</v>
      </c>
      <c r="M2328" s="269">
        <f t="shared" si="186"/>
        <v>0</v>
      </c>
      <c r="N2328" s="276">
        <f t="shared" si="187"/>
        <v>0</v>
      </c>
      <c r="O2328" s="270">
        <f t="shared" si="183"/>
        <v>0</v>
      </c>
    </row>
    <row r="2329" spans="11:15" x14ac:dyDescent="0.25">
      <c r="K2329" s="276">
        <f t="shared" si="184"/>
        <v>0</v>
      </c>
      <c r="L2329" s="269">
        <f t="shared" si="185"/>
        <v>0</v>
      </c>
      <c r="M2329" s="269">
        <f t="shared" si="186"/>
        <v>0</v>
      </c>
      <c r="N2329" s="276">
        <f t="shared" si="187"/>
        <v>0</v>
      </c>
      <c r="O2329" s="270">
        <f t="shared" si="183"/>
        <v>0</v>
      </c>
    </row>
    <row r="2330" spans="11:15" x14ac:dyDescent="0.25">
      <c r="K2330" s="276">
        <f t="shared" si="184"/>
        <v>0</v>
      </c>
      <c r="L2330" s="269">
        <f t="shared" si="185"/>
        <v>0</v>
      </c>
      <c r="M2330" s="269">
        <f t="shared" si="186"/>
        <v>0</v>
      </c>
      <c r="N2330" s="276">
        <f t="shared" si="187"/>
        <v>0</v>
      </c>
      <c r="O2330" s="270">
        <f t="shared" si="183"/>
        <v>0</v>
      </c>
    </row>
    <row r="2331" spans="11:15" x14ac:dyDescent="0.25">
      <c r="K2331" s="276">
        <f t="shared" si="184"/>
        <v>0</v>
      </c>
      <c r="L2331" s="269">
        <f t="shared" si="185"/>
        <v>0</v>
      </c>
      <c r="M2331" s="269">
        <f t="shared" si="186"/>
        <v>0</v>
      </c>
      <c r="N2331" s="276">
        <f t="shared" si="187"/>
        <v>0</v>
      </c>
      <c r="O2331" s="270">
        <f t="shared" si="183"/>
        <v>0</v>
      </c>
    </row>
    <row r="2332" spans="11:15" x14ac:dyDescent="0.25">
      <c r="K2332" s="276">
        <f t="shared" si="184"/>
        <v>0</v>
      </c>
      <c r="L2332" s="269">
        <f t="shared" si="185"/>
        <v>0</v>
      </c>
      <c r="M2332" s="269">
        <f t="shared" si="186"/>
        <v>0</v>
      </c>
      <c r="N2332" s="276">
        <f t="shared" si="187"/>
        <v>0</v>
      </c>
      <c r="O2332" s="270">
        <f t="shared" si="183"/>
        <v>0</v>
      </c>
    </row>
    <row r="2333" spans="11:15" x14ac:dyDescent="0.25">
      <c r="K2333" s="276">
        <f t="shared" si="184"/>
        <v>0</v>
      </c>
      <c r="L2333" s="269">
        <f t="shared" si="185"/>
        <v>0</v>
      </c>
      <c r="M2333" s="269">
        <f t="shared" si="186"/>
        <v>0</v>
      </c>
      <c r="N2333" s="276">
        <f t="shared" si="187"/>
        <v>0</v>
      </c>
      <c r="O2333" s="270">
        <f t="shared" si="183"/>
        <v>0</v>
      </c>
    </row>
    <row r="2334" spans="11:15" x14ac:dyDescent="0.25">
      <c r="K2334" s="276">
        <f t="shared" si="184"/>
        <v>0</v>
      </c>
      <c r="L2334" s="269">
        <f t="shared" si="185"/>
        <v>0</v>
      </c>
      <c r="M2334" s="269">
        <f t="shared" si="186"/>
        <v>0</v>
      </c>
      <c r="N2334" s="276">
        <f t="shared" si="187"/>
        <v>0</v>
      </c>
      <c r="O2334" s="270">
        <f t="shared" si="183"/>
        <v>0</v>
      </c>
    </row>
    <row r="2335" spans="11:15" x14ac:dyDescent="0.25">
      <c r="K2335" s="276">
        <f t="shared" si="184"/>
        <v>0</v>
      </c>
      <c r="L2335" s="269">
        <f t="shared" si="185"/>
        <v>0</v>
      </c>
      <c r="M2335" s="269">
        <f t="shared" si="186"/>
        <v>0</v>
      </c>
      <c r="N2335" s="276">
        <f t="shared" si="187"/>
        <v>0</v>
      </c>
      <c r="O2335" s="270">
        <f t="shared" si="183"/>
        <v>0</v>
      </c>
    </row>
    <row r="2336" spans="11:15" x14ac:dyDescent="0.25">
      <c r="K2336" s="276">
        <f t="shared" si="184"/>
        <v>0</v>
      </c>
      <c r="L2336" s="269">
        <f t="shared" si="185"/>
        <v>0</v>
      </c>
      <c r="M2336" s="269">
        <f t="shared" si="186"/>
        <v>0</v>
      </c>
      <c r="N2336" s="276">
        <f t="shared" si="187"/>
        <v>0</v>
      </c>
      <c r="O2336" s="270">
        <f t="shared" si="183"/>
        <v>0</v>
      </c>
    </row>
    <row r="2337" spans="11:15" x14ac:dyDescent="0.25">
      <c r="K2337" s="276">
        <f t="shared" si="184"/>
        <v>0</v>
      </c>
      <c r="L2337" s="269">
        <f t="shared" si="185"/>
        <v>0</v>
      </c>
      <c r="M2337" s="269">
        <f t="shared" si="186"/>
        <v>0</v>
      </c>
      <c r="N2337" s="276">
        <f t="shared" si="187"/>
        <v>0</v>
      </c>
      <c r="O2337" s="270">
        <f t="shared" si="183"/>
        <v>0</v>
      </c>
    </row>
    <row r="2338" spans="11:15" x14ac:dyDescent="0.25">
      <c r="K2338" s="276">
        <f t="shared" si="184"/>
        <v>0</v>
      </c>
      <c r="L2338" s="269">
        <f t="shared" si="185"/>
        <v>0</v>
      </c>
      <c r="M2338" s="269">
        <f t="shared" si="186"/>
        <v>0</v>
      </c>
      <c r="N2338" s="276">
        <f t="shared" si="187"/>
        <v>0</v>
      </c>
      <c r="O2338" s="270">
        <f t="shared" si="183"/>
        <v>0</v>
      </c>
    </row>
    <row r="2339" spans="11:15" x14ac:dyDescent="0.25">
      <c r="K2339" s="276">
        <f t="shared" si="184"/>
        <v>0</v>
      </c>
      <c r="L2339" s="269">
        <f t="shared" si="185"/>
        <v>0</v>
      </c>
      <c r="M2339" s="269">
        <f t="shared" si="186"/>
        <v>0</v>
      </c>
      <c r="N2339" s="276">
        <f t="shared" si="187"/>
        <v>0</v>
      </c>
      <c r="O2339" s="270">
        <f t="shared" si="183"/>
        <v>0</v>
      </c>
    </row>
    <row r="2340" spans="11:15" x14ac:dyDescent="0.25">
      <c r="K2340" s="276">
        <f t="shared" si="184"/>
        <v>0</v>
      </c>
      <c r="L2340" s="269">
        <f t="shared" si="185"/>
        <v>0</v>
      </c>
      <c r="M2340" s="269">
        <f t="shared" si="186"/>
        <v>0</v>
      </c>
      <c r="N2340" s="276">
        <f t="shared" si="187"/>
        <v>0</v>
      </c>
      <c r="O2340" s="270">
        <f t="shared" si="183"/>
        <v>0</v>
      </c>
    </row>
    <row r="2341" spans="11:15" x14ac:dyDescent="0.25">
      <c r="K2341" s="276">
        <f t="shared" si="184"/>
        <v>0</v>
      </c>
      <c r="L2341" s="269">
        <f t="shared" si="185"/>
        <v>0</v>
      </c>
      <c r="M2341" s="269">
        <f t="shared" si="186"/>
        <v>0</v>
      </c>
      <c r="N2341" s="276">
        <f t="shared" si="187"/>
        <v>0</v>
      </c>
      <c r="O2341" s="270">
        <f t="shared" si="183"/>
        <v>0</v>
      </c>
    </row>
    <row r="2342" spans="11:15" x14ac:dyDescent="0.25">
      <c r="K2342" s="276">
        <f t="shared" si="184"/>
        <v>0</v>
      </c>
      <c r="L2342" s="269">
        <f t="shared" si="185"/>
        <v>0</v>
      </c>
      <c r="M2342" s="269">
        <f t="shared" si="186"/>
        <v>0</v>
      </c>
      <c r="N2342" s="276">
        <f t="shared" si="187"/>
        <v>0</v>
      </c>
      <c r="O2342" s="270">
        <f t="shared" si="183"/>
        <v>0</v>
      </c>
    </row>
    <row r="2343" spans="11:15" x14ac:dyDescent="0.25">
      <c r="K2343" s="276">
        <f t="shared" si="184"/>
        <v>0</v>
      </c>
      <c r="L2343" s="269">
        <f t="shared" si="185"/>
        <v>0</v>
      </c>
      <c r="M2343" s="269">
        <f t="shared" si="186"/>
        <v>0</v>
      </c>
      <c r="N2343" s="276">
        <f t="shared" si="187"/>
        <v>0</v>
      </c>
      <c r="O2343" s="270">
        <f t="shared" si="183"/>
        <v>0</v>
      </c>
    </row>
    <row r="2344" spans="11:15" x14ac:dyDescent="0.25">
      <c r="K2344" s="276">
        <f t="shared" si="184"/>
        <v>0</v>
      </c>
      <c r="L2344" s="269">
        <f t="shared" si="185"/>
        <v>0</v>
      </c>
      <c r="M2344" s="269">
        <f t="shared" si="186"/>
        <v>0</v>
      </c>
      <c r="N2344" s="276">
        <f t="shared" si="187"/>
        <v>0</v>
      </c>
      <c r="O2344" s="270">
        <f t="shared" si="183"/>
        <v>0</v>
      </c>
    </row>
    <row r="2345" spans="11:15" x14ac:dyDescent="0.25">
      <c r="K2345" s="276">
        <f t="shared" si="184"/>
        <v>0</v>
      </c>
      <c r="L2345" s="269">
        <f t="shared" si="185"/>
        <v>0</v>
      </c>
      <c r="M2345" s="269">
        <f t="shared" si="186"/>
        <v>0</v>
      </c>
      <c r="N2345" s="276">
        <f t="shared" si="187"/>
        <v>0</v>
      </c>
      <c r="O2345" s="270">
        <f t="shared" si="183"/>
        <v>0</v>
      </c>
    </row>
    <row r="2346" spans="11:15" x14ac:dyDescent="0.25">
      <c r="K2346" s="276">
        <f t="shared" si="184"/>
        <v>0</v>
      </c>
      <c r="L2346" s="269">
        <f t="shared" si="185"/>
        <v>0</v>
      </c>
      <c r="M2346" s="269">
        <f t="shared" si="186"/>
        <v>0</v>
      </c>
      <c r="N2346" s="276">
        <f t="shared" si="187"/>
        <v>0</v>
      </c>
      <c r="O2346" s="270">
        <f t="shared" si="183"/>
        <v>0</v>
      </c>
    </row>
    <row r="2347" spans="11:15" x14ac:dyDescent="0.25">
      <c r="K2347" s="276">
        <f t="shared" si="184"/>
        <v>0</v>
      </c>
      <c r="L2347" s="269">
        <f t="shared" si="185"/>
        <v>0</v>
      </c>
      <c r="M2347" s="269">
        <f t="shared" si="186"/>
        <v>0</v>
      </c>
      <c r="N2347" s="276">
        <f t="shared" si="187"/>
        <v>0</v>
      </c>
      <c r="O2347" s="270">
        <f t="shared" si="183"/>
        <v>0</v>
      </c>
    </row>
    <row r="2348" spans="11:15" x14ac:dyDescent="0.25">
      <c r="K2348" s="276">
        <f t="shared" si="184"/>
        <v>0</v>
      </c>
      <c r="L2348" s="269">
        <f t="shared" si="185"/>
        <v>0</v>
      </c>
      <c r="M2348" s="269">
        <f t="shared" si="186"/>
        <v>0</v>
      </c>
      <c r="N2348" s="276">
        <f t="shared" si="187"/>
        <v>0</v>
      </c>
      <c r="O2348" s="270">
        <f t="shared" si="183"/>
        <v>0</v>
      </c>
    </row>
    <row r="2349" spans="11:15" x14ac:dyDescent="0.25">
      <c r="K2349" s="276">
        <f t="shared" si="184"/>
        <v>0</v>
      </c>
      <c r="L2349" s="269">
        <f t="shared" si="185"/>
        <v>0</v>
      </c>
      <c r="M2349" s="269">
        <f t="shared" si="186"/>
        <v>0</v>
      </c>
      <c r="N2349" s="276">
        <f t="shared" si="187"/>
        <v>0</v>
      </c>
      <c r="O2349" s="270">
        <f t="shared" si="183"/>
        <v>0</v>
      </c>
    </row>
    <row r="2350" spans="11:15" x14ac:dyDescent="0.25">
      <c r="K2350" s="276">
        <f t="shared" si="184"/>
        <v>0</v>
      </c>
      <c r="L2350" s="269">
        <f t="shared" si="185"/>
        <v>0</v>
      </c>
      <c r="M2350" s="269">
        <f t="shared" si="186"/>
        <v>0</v>
      </c>
      <c r="N2350" s="276">
        <f t="shared" si="187"/>
        <v>0</v>
      </c>
      <c r="O2350" s="270">
        <f t="shared" si="183"/>
        <v>0</v>
      </c>
    </row>
    <row r="2351" spans="11:15" x14ac:dyDescent="0.25">
      <c r="K2351" s="276">
        <f t="shared" si="184"/>
        <v>0</v>
      </c>
      <c r="L2351" s="269">
        <f t="shared" si="185"/>
        <v>0</v>
      </c>
      <c r="M2351" s="269">
        <f t="shared" si="186"/>
        <v>0</v>
      </c>
      <c r="N2351" s="276">
        <f t="shared" si="187"/>
        <v>0</v>
      </c>
      <c r="O2351" s="270">
        <f t="shared" si="183"/>
        <v>0</v>
      </c>
    </row>
    <row r="2352" spans="11:15" x14ac:dyDescent="0.25">
      <c r="K2352" s="276">
        <f t="shared" si="184"/>
        <v>0</v>
      </c>
      <c r="L2352" s="269">
        <f t="shared" si="185"/>
        <v>0</v>
      </c>
      <c r="M2352" s="269">
        <f t="shared" si="186"/>
        <v>0</v>
      </c>
      <c r="N2352" s="276">
        <f t="shared" si="187"/>
        <v>0</v>
      </c>
      <c r="O2352" s="270">
        <f t="shared" si="183"/>
        <v>0</v>
      </c>
    </row>
    <row r="2353" spans="11:15" x14ac:dyDescent="0.25">
      <c r="K2353" s="276">
        <f t="shared" si="184"/>
        <v>0</v>
      </c>
      <c r="L2353" s="269">
        <f t="shared" si="185"/>
        <v>0</v>
      </c>
      <c r="M2353" s="269">
        <f t="shared" si="186"/>
        <v>0</v>
      </c>
      <c r="N2353" s="276">
        <f t="shared" si="187"/>
        <v>0</v>
      </c>
      <c r="O2353" s="270">
        <f t="shared" si="183"/>
        <v>0</v>
      </c>
    </row>
    <row r="2354" spans="11:15" x14ac:dyDescent="0.25">
      <c r="K2354" s="276">
        <f t="shared" si="184"/>
        <v>0</v>
      </c>
      <c r="L2354" s="269">
        <f t="shared" si="185"/>
        <v>0</v>
      </c>
      <c r="M2354" s="269">
        <f t="shared" si="186"/>
        <v>0</v>
      </c>
      <c r="N2354" s="276">
        <f t="shared" si="187"/>
        <v>0</v>
      </c>
      <c r="O2354" s="270">
        <f t="shared" si="183"/>
        <v>0</v>
      </c>
    </row>
    <row r="2355" spans="11:15" x14ac:dyDescent="0.25">
      <c r="K2355" s="276">
        <f t="shared" si="184"/>
        <v>0</v>
      </c>
      <c r="L2355" s="269">
        <f t="shared" si="185"/>
        <v>0</v>
      </c>
      <c r="M2355" s="269">
        <f t="shared" si="186"/>
        <v>0</v>
      </c>
      <c r="N2355" s="276">
        <f t="shared" si="187"/>
        <v>0</v>
      </c>
      <c r="O2355" s="270">
        <f t="shared" si="183"/>
        <v>0</v>
      </c>
    </row>
    <row r="2356" spans="11:15" x14ac:dyDescent="0.25">
      <c r="K2356" s="276">
        <f t="shared" si="184"/>
        <v>0</v>
      </c>
      <c r="L2356" s="269">
        <f t="shared" si="185"/>
        <v>0</v>
      </c>
      <c r="M2356" s="269">
        <f t="shared" si="186"/>
        <v>0</v>
      </c>
      <c r="N2356" s="276">
        <f t="shared" si="187"/>
        <v>0</v>
      </c>
      <c r="O2356" s="270">
        <f t="shared" si="183"/>
        <v>0</v>
      </c>
    </row>
    <row r="2357" spans="11:15" x14ac:dyDescent="0.25">
      <c r="K2357" s="276">
        <f t="shared" si="184"/>
        <v>0</v>
      </c>
      <c r="L2357" s="269">
        <f t="shared" si="185"/>
        <v>0</v>
      </c>
      <c r="M2357" s="269">
        <f t="shared" si="186"/>
        <v>0</v>
      </c>
      <c r="N2357" s="276">
        <f t="shared" si="187"/>
        <v>0</v>
      </c>
      <c r="O2357" s="270">
        <f t="shared" si="183"/>
        <v>0</v>
      </c>
    </row>
    <row r="2358" spans="11:15" x14ac:dyDescent="0.25">
      <c r="K2358" s="276">
        <f t="shared" si="184"/>
        <v>0</v>
      </c>
      <c r="L2358" s="269">
        <f t="shared" si="185"/>
        <v>0</v>
      </c>
      <c r="M2358" s="269">
        <f t="shared" si="186"/>
        <v>0</v>
      </c>
      <c r="N2358" s="276">
        <f t="shared" si="187"/>
        <v>0</v>
      </c>
      <c r="O2358" s="270">
        <f t="shared" si="183"/>
        <v>0</v>
      </c>
    </row>
    <row r="2359" spans="11:15" x14ac:dyDescent="0.25">
      <c r="K2359" s="276">
        <f t="shared" si="184"/>
        <v>0</v>
      </c>
      <c r="L2359" s="269">
        <f t="shared" si="185"/>
        <v>0</v>
      </c>
      <c r="M2359" s="269">
        <f t="shared" si="186"/>
        <v>0</v>
      </c>
      <c r="N2359" s="276">
        <f t="shared" si="187"/>
        <v>0</v>
      </c>
      <c r="O2359" s="270">
        <f t="shared" si="183"/>
        <v>0</v>
      </c>
    </row>
    <row r="2360" spans="11:15" x14ac:dyDescent="0.25">
      <c r="K2360" s="276">
        <f t="shared" si="184"/>
        <v>0</v>
      </c>
      <c r="L2360" s="269">
        <f t="shared" si="185"/>
        <v>0</v>
      </c>
      <c r="M2360" s="269">
        <f t="shared" si="186"/>
        <v>0</v>
      </c>
      <c r="N2360" s="276">
        <f t="shared" si="187"/>
        <v>0</v>
      </c>
      <c r="O2360" s="270">
        <f t="shared" si="183"/>
        <v>0</v>
      </c>
    </row>
    <row r="2361" spans="11:15" x14ac:dyDescent="0.25">
      <c r="K2361" s="276">
        <f t="shared" si="184"/>
        <v>0</v>
      </c>
      <c r="L2361" s="269">
        <f t="shared" si="185"/>
        <v>0</v>
      </c>
      <c r="M2361" s="269">
        <f t="shared" si="186"/>
        <v>0</v>
      </c>
      <c r="N2361" s="276">
        <f t="shared" si="187"/>
        <v>0</v>
      </c>
      <c r="O2361" s="270">
        <f t="shared" si="183"/>
        <v>0</v>
      </c>
    </row>
    <row r="2362" spans="11:15" x14ac:dyDescent="0.25">
      <c r="K2362" s="276">
        <f t="shared" si="184"/>
        <v>0</v>
      </c>
      <c r="L2362" s="269">
        <f t="shared" si="185"/>
        <v>0</v>
      </c>
      <c r="M2362" s="269">
        <f t="shared" si="186"/>
        <v>0</v>
      </c>
      <c r="N2362" s="276">
        <f t="shared" si="187"/>
        <v>0</v>
      </c>
      <c r="O2362" s="270">
        <f t="shared" si="183"/>
        <v>0</v>
      </c>
    </row>
    <row r="2363" spans="11:15" x14ac:dyDescent="0.25">
      <c r="K2363" s="276">
        <f t="shared" si="184"/>
        <v>0</v>
      </c>
      <c r="L2363" s="269">
        <f t="shared" si="185"/>
        <v>0</v>
      </c>
      <c r="M2363" s="269">
        <f t="shared" si="186"/>
        <v>0</v>
      </c>
      <c r="N2363" s="276">
        <f t="shared" si="187"/>
        <v>0</v>
      </c>
      <c r="O2363" s="270">
        <f t="shared" si="183"/>
        <v>0</v>
      </c>
    </row>
    <row r="2364" spans="11:15" x14ac:dyDescent="0.25">
      <c r="K2364" s="276">
        <f t="shared" si="184"/>
        <v>0</v>
      </c>
      <c r="L2364" s="269">
        <f t="shared" si="185"/>
        <v>0</v>
      </c>
      <c r="M2364" s="269">
        <f t="shared" si="186"/>
        <v>0</v>
      </c>
      <c r="N2364" s="276">
        <f t="shared" si="187"/>
        <v>0</v>
      </c>
      <c r="O2364" s="270">
        <f t="shared" si="183"/>
        <v>0</v>
      </c>
    </row>
    <row r="2365" spans="11:15" x14ac:dyDescent="0.25">
      <c r="K2365" s="276">
        <f t="shared" si="184"/>
        <v>0</v>
      </c>
      <c r="L2365" s="269">
        <f t="shared" si="185"/>
        <v>0</v>
      </c>
      <c r="M2365" s="269">
        <f t="shared" si="186"/>
        <v>0</v>
      </c>
      <c r="N2365" s="276">
        <f t="shared" si="187"/>
        <v>0</v>
      </c>
      <c r="O2365" s="270">
        <f t="shared" si="183"/>
        <v>0</v>
      </c>
    </row>
    <row r="2366" spans="11:15" x14ac:dyDescent="0.25">
      <c r="K2366" s="276">
        <f t="shared" si="184"/>
        <v>0</v>
      </c>
      <c r="L2366" s="269">
        <f t="shared" si="185"/>
        <v>0</v>
      </c>
      <c r="M2366" s="269">
        <f t="shared" si="186"/>
        <v>0</v>
      </c>
      <c r="N2366" s="276">
        <f t="shared" si="187"/>
        <v>0</v>
      </c>
      <c r="O2366" s="270">
        <f t="shared" si="183"/>
        <v>0</v>
      </c>
    </row>
    <row r="2367" spans="11:15" x14ac:dyDescent="0.25">
      <c r="K2367" s="276">
        <f t="shared" si="184"/>
        <v>0</v>
      </c>
      <c r="L2367" s="269">
        <f t="shared" si="185"/>
        <v>0</v>
      </c>
      <c r="M2367" s="269">
        <f t="shared" si="186"/>
        <v>0</v>
      </c>
      <c r="N2367" s="276">
        <f t="shared" si="187"/>
        <v>0</v>
      </c>
      <c r="O2367" s="270">
        <f t="shared" si="183"/>
        <v>0</v>
      </c>
    </row>
    <row r="2368" spans="11:15" x14ac:dyDescent="0.25">
      <c r="K2368" s="276">
        <f t="shared" si="184"/>
        <v>0</v>
      </c>
      <c r="L2368" s="269">
        <f t="shared" si="185"/>
        <v>0</v>
      </c>
      <c r="M2368" s="269">
        <f t="shared" si="186"/>
        <v>0</v>
      </c>
      <c r="N2368" s="276">
        <f t="shared" si="187"/>
        <v>0</v>
      </c>
      <c r="O2368" s="270">
        <f t="shared" si="183"/>
        <v>0</v>
      </c>
    </row>
    <row r="2369" spans="11:15" x14ac:dyDescent="0.25">
      <c r="K2369" s="276">
        <f t="shared" si="184"/>
        <v>0</v>
      </c>
      <c r="L2369" s="269">
        <f t="shared" si="185"/>
        <v>0</v>
      </c>
      <c r="M2369" s="269">
        <f t="shared" si="186"/>
        <v>0</v>
      </c>
      <c r="N2369" s="276">
        <f t="shared" si="187"/>
        <v>0</v>
      </c>
      <c r="O2369" s="270">
        <f t="shared" si="183"/>
        <v>0</v>
      </c>
    </row>
    <row r="2370" spans="11:15" x14ac:dyDescent="0.25">
      <c r="K2370" s="276">
        <f t="shared" si="184"/>
        <v>0</v>
      </c>
      <c r="L2370" s="269">
        <f t="shared" si="185"/>
        <v>0</v>
      </c>
      <c r="M2370" s="269">
        <f t="shared" si="186"/>
        <v>0</v>
      </c>
      <c r="N2370" s="276">
        <f t="shared" si="187"/>
        <v>0</v>
      </c>
      <c r="O2370" s="270">
        <f t="shared" si="183"/>
        <v>0</v>
      </c>
    </row>
    <row r="2371" spans="11:15" x14ac:dyDescent="0.25">
      <c r="K2371" s="276">
        <f t="shared" si="184"/>
        <v>0</v>
      </c>
      <c r="L2371" s="269">
        <f t="shared" si="185"/>
        <v>0</v>
      </c>
      <c r="M2371" s="269">
        <f t="shared" si="186"/>
        <v>0</v>
      </c>
      <c r="N2371" s="276">
        <f t="shared" si="187"/>
        <v>0</v>
      </c>
      <c r="O2371" s="270">
        <f t="shared" si="183"/>
        <v>0</v>
      </c>
    </row>
    <row r="2372" spans="11:15" x14ac:dyDescent="0.25">
      <c r="K2372" s="276">
        <f t="shared" si="184"/>
        <v>0</v>
      </c>
      <c r="L2372" s="269">
        <f t="shared" si="185"/>
        <v>0</v>
      </c>
      <c r="M2372" s="269">
        <f t="shared" si="186"/>
        <v>0</v>
      </c>
      <c r="N2372" s="276">
        <f t="shared" si="187"/>
        <v>0</v>
      </c>
      <c r="O2372" s="270">
        <f t="shared" si="183"/>
        <v>0</v>
      </c>
    </row>
    <row r="2373" spans="11:15" x14ac:dyDescent="0.25">
      <c r="K2373" s="276">
        <f t="shared" si="184"/>
        <v>0</v>
      </c>
      <c r="L2373" s="269">
        <f t="shared" si="185"/>
        <v>0</v>
      </c>
      <c r="M2373" s="269">
        <f t="shared" si="186"/>
        <v>0</v>
      </c>
      <c r="N2373" s="276">
        <f t="shared" si="187"/>
        <v>0</v>
      </c>
      <c r="O2373" s="270">
        <f t="shared" si="183"/>
        <v>0</v>
      </c>
    </row>
    <row r="2374" spans="11:15" x14ac:dyDescent="0.25">
      <c r="K2374" s="276">
        <f t="shared" si="184"/>
        <v>0</v>
      </c>
      <c r="L2374" s="269">
        <f t="shared" si="185"/>
        <v>0</v>
      </c>
      <c r="M2374" s="269">
        <f t="shared" si="186"/>
        <v>0</v>
      </c>
      <c r="N2374" s="276">
        <f t="shared" si="187"/>
        <v>0</v>
      </c>
      <c r="O2374" s="270">
        <f t="shared" si="183"/>
        <v>0</v>
      </c>
    </row>
    <row r="2375" spans="11:15" x14ac:dyDescent="0.25">
      <c r="K2375" s="276">
        <f t="shared" si="184"/>
        <v>0</v>
      </c>
      <c r="L2375" s="269">
        <f t="shared" si="185"/>
        <v>0</v>
      </c>
      <c r="M2375" s="269">
        <f t="shared" si="186"/>
        <v>0</v>
      </c>
      <c r="N2375" s="276">
        <f t="shared" si="187"/>
        <v>0</v>
      </c>
      <c r="O2375" s="270">
        <f t="shared" si="183"/>
        <v>0</v>
      </c>
    </row>
    <row r="2376" spans="11:15" x14ac:dyDescent="0.25">
      <c r="K2376" s="276">
        <f t="shared" si="184"/>
        <v>0</v>
      </c>
      <c r="L2376" s="269">
        <f t="shared" si="185"/>
        <v>0</v>
      </c>
      <c r="M2376" s="269">
        <f t="shared" si="186"/>
        <v>0</v>
      </c>
      <c r="N2376" s="276">
        <f t="shared" si="187"/>
        <v>0</v>
      </c>
      <c r="O2376" s="270">
        <f t="shared" si="183"/>
        <v>0</v>
      </c>
    </row>
    <row r="2377" spans="11:15" x14ac:dyDescent="0.25">
      <c r="K2377" s="276">
        <f t="shared" si="184"/>
        <v>0</v>
      </c>
      <c r="L2377" s="269">
        <f t="shared" si="185"/>
        <v>0</v>
      </c>
      <c r="M2377" s="269">
        <f t="shared" si="186"/>
        <v>0</v>
      </c>
      <c r="N2377" s="276">
        <f t="shared" si="187"/>
        <v>0</v>
      </c>
      <c r="O2377" s="270">
        <f t="shared" si="183"/>
        <v>0</v>
      </c>
    </row>
    <row r="2378" spans="11:15" x14ac:dyDescent="0.25">
      <c r="K2378" s="276">
        <f t="shared" si="184"/>
        <v>0</v>
      </c>
      <c r="L2378" s="269">
        <f t="shared" si="185"/>
        <v>0</v>
      </c>
      <c r="M2378" s="269">
        <f t="shared" si="186"/>
        <v>0</v>
      </c>
      <c r="N2378" s="276">
        <f t="shared" si="187"/>
        <v>0</v>
      </c>
      <c r="O2378" s="270">
        <f t="shared" si="183"/>
        <v>0</v>
      </c>
    </row>
    <row r="2379" spans="11:15" x14ac:dyDescent="0.25">
      <c r="K2379" s="276">
        <f t="shared" si="184"/>
        <v>0</v>
      </c>
      <c r="L2379" s="269">
        <f t="shared" si="185"/>
        <v>0</v>
      </c>
      <c r="M2379" s="269">
        <f t="shared" si="186"/>
        <v>0</v>
      </c>
      <c r="N2379" s="276">
        <f t="shared" si="187"/>
        <v>0</v>
      </c>
      <c r="O2379" s="270">
        <f t="shared" si="183"/>
        <v>0</v>
      </c>
    </row>
    <row r="2380" spans="11:15" x14ac:dyDescent="0.25">
      <c r="K2380" s="276">
        <f t="shared" si="184"/>
        <v>0</v>
      </c>
      <c r="L2380" s="269">
        <f t="shared" si="185"/>
        <v>0</v>
      </c>
      <c r="M2380" s="269">
        <f t="shared" si="186"/>
        <v>0</v>
      </c>
      <c r="N2380" s="276">
        <f t="shared" si="187"/>
        <v>0</v>
      </c>
      <c r="O2380" s="270">
        <f t="shared" si="183"/>
        <v>0</v>
      </c>
    </row>
    <row r="2381" spans="11:15" x14ac:dyDescent="0.25">
      <c r="K2381" s="276">
        <f t="shared" si="184"/>
        <v>0</v>
      </c>
      <c r="L2381" s="269">
        <f t="shared" si="185"/>
        <v>0</v>
      </c>
      <c r="M2381" s="269">
        <f t="shared" si="186"/>
        <v>0</v>
      </c>
      <c r="N2381" s="276">
        <f t="shared" si="187"/>
        <v>0</v>
      </c>
      <c r="O2381" s="270">
        <f t="shared" si="183"/>
        <v>0</v>
      </c>
    </row>
    <row r="2382" spans="11:15" x14ac:dyDescent="0.25">
      <c r="K2382" s="276">
        <f t="shared" si="184"/>
        <v>0</v>
      </c>
      <c r="L2382" s="269">
        <f t="shared" si="185"/>
        <v>0</v>
      </c>
      <c r="M2382" s="269">
        <f t="shared" si="186"/>
        <v>0</v>
      </c>
      <c r="N2382" s="276">
        <f t="shared" si="187"/>
        <v>0</v>
      </c>
      <c r="O2382" s="270">
        <f t="shared" ref="O2382:O2445" si="188">SUM(F2382:I2382)</f>
        <v>0</v>
      </c>
    </row>
    <row r="2383" spans="11:15" x14ac:dyDescent="0.25">
      <c r="K2383" s="276">
        <f t="shared" si="184"/>
        <v>0</v>
      </c>
      <c r="L2383" s="269">
        <f t="shared" si="185"/>
        <v>0</v>
      </c>
      <c r="M2383" s="269">
        <f t="shared" si="186"/>
        <v>0</v>
      </c>
      <c r="N2383" s="276">
        <f t="shared" si="187"/>
        <v>0</v>
      </c>
      <c r="O2383" s="270">
        <f t="shared" si="188"/>
        <v>0</v>
      </c>
    </row>
    <row r="2384" spans="11:15" x14ac:dyDescent="0.25">
      <c r="K2384" s="276">
        <f t="shared" ref="K2384:K2447" si="189">J2384-C2384</f>
        <v>0</v>
      </c>
      <c r="L2384" s="269">
        <f t="shared" ref="L2384:L2447" si="190">A2384</f>
        <v>0</v>
      </c>
      <c r="M2384" s="269">
        <f t="shared" ref="M2384:M2447" si="191">B2384</f>
        <v>0</v>
      </c>
      <c r="N2384" s="276">
        <f t="shared" ref="N2384:N2447" si="192">J2384</f>
        <v>0</v>
      </c>
      <c r="O2384" s="270">
        <f t="shared" si="188"/>
        <v>0</v>
      </c>
    </row>
    <row r="2385" spans="11:15" x14ac:dyDescent="0.25">
      <c r="K2385" s="276">
        <f t="shared" si="189"/>
        <v>0</v>
      </c>
      <c r="L2385" s="269">
        <f t="shared" si="190"/>
        <v>0</v>
      </c>
      <c r="M2385" s="269">
        <f t="shared" si="191"/>
        <v>0</v>
      </c>
      <c r="N2385" s="276">
        <f t="shared" si="192"/>
        <v>0</v>
      </c>
      <c r="O2385" s="270">
        <f t="shared" si="188"/>
        <v>0</v>
      </c>
    </row>
    <row r="2386" spans="11:15" x14ac:dyDescent="0.25">
      <c r="K2386" s="276">
        <f t="shared" si="189"/>
        <v>0</v>
      </c>
      <c r="L2386" s="269">
        <f t="shared" si="190"/>
        <v>0</v>
      </c>
      <c r="M2386" s="269">
        <f t="shared" si="191"/>
        <v>0</v>
      </c>
      <c r="N2386" s="276">
        <f t="shared" si="192"/>
        <v>0</v>
      </c>
      <c r="O2386" s="270">
        <f t="shared" si="188"/>
        <v>0</v>
      </c>
    </row>
    <row r="2387" spans="11:15" x14ac:dyDescent="0.25">
      <c r="K2387" s="276">
        <f t="shared" si="189"/>
        <v>0</v>
      </c>
      <c r="L2387" s="269">
        <f t="shared" si="190"/>
        <v>0</v>
      </c>
      <c r="M2387" s="269">
        <f t="shared" si="191"/>
        <v>0</v>
      </c>
      <c r="N2387" s="276">
        <f t="shared" si="192"/>
        <v>0</v>
      </c>
      <c r="O2387" s="270">
        <f t="shared" si="188"/>
        <v>0</v>
      </c>
    </row>
    <row r="2388" spans="11:15" x14ac:dyDescent="0.25">
      <c r="K2388" s="276">
        <f t="shared" si="189"/>
        <v>0</v>
      </c>
      <c r="L2388" s="269">
        <f t="shared" si="190"/>
        <v>0</v>
      </c>
      <c r="M2388" s="269">
        <f t="shared" si="191"/>
        <v>0</v>
      </c>
      <c r="N2388" s="276">
        <f t="shared" si="192"/>
        <v>0</v>
      </c>
      <c r="O2388" s="270">
        <f t="shared" si="188"/>
        <v>0</v>
      </c>
    </row>
    <row r="2389" spans="11:15" x14ac:dyDescent="0.25">
      <c r="K2389" s="276">
        <f t="shared" si="189"/>
        <v>0</v>
      </c>
      <c r="L2389" s="269">
        <f t="shared" si="190"/>
        <v>0</v>
      </c>
      <c r="M2389" s="269">
        <f t="shared" si="191"/>
        <v>0</v>
      </c>
      <c r="N2389" s="276">
        <f t="shared" si="192"/>
        <v>0</v>
      </c>
      <c r="O2389" s="270">
        <f t="shared" si="188"/>
        <v>0</v>
      </c>
    </row>
    <row r="2390" spans="11:15" x14ac:dyDescent="0.25">
      <c r="K2390" s="276">
        <f t="shared" si="189"/>
        <v>0</v>
      </c>
      <c r="L2390" s="269">
        <f t="shared" si="190"/>
        <v>0</v>
      </c>
      <c r="M2390" s="269">
        <f t="shared" si="191"/>
        <v>0</v>
      </c>
      <c r="N2390" s="276">
        <f t="shared" si="192"/>
        <v>0</v>
      </c>
      <c r="O2390" s="270">
        <f t="shared" si="188"/>
        <v>0</v>
      </c>
    </row>
    <row r="2391" spans="11:15" x14ac:dyDescent="0.25">
      <c r="K2391" s="276">
        <f t="shared" si="189"/>
        <v>0</v>
      </c>
      <c r="L2391" s="269">
        <f t="shared" si="190"/>
        <v>0</v>
      </c>
      <c r="M2391" s="269">
        <f t="shared" si="191"/>
        <v>0</v>
      </c>
      <c r="N2391" s="276">
        <f t="shared" si="192"/>
        <v>0</v>
      </c>
      <c r="O2391" s="270">
        <f t="shared" si="188"/>
        <v>0</v>
      </c>
    </row>
    <row r="2392" spans="11:15" x14ac:dyDescent="0.25">
      <c r="K2392" s="276">
        <f t="shared" si="189"/>
        <v>0</v>
      </c>
      <c r="L2392" s="269">
        <f t="shared" si="190"/>
        <v>0</v>
      </c>
      <c r="M2392" s="269">
        <f t="shared" si="191"/>
        <v>0</v>
      </c>
      <c r="N2392" s="276">
        <f t="shared" si="192"/>
        <v>0</v>
      </c>
      <c r="O2392" s="270">
        <f t="shared" si="188"/>
        <v>0</v>
      </c>
    </row>
    <row r="2393" spans="11:15" x14ac:dyDescent="0.25">
      <c r="K2393" s="276">
        <f t="shared" si="189"/>
        <v>0</v>
      </c>
      <c r="L2393" s="269">
        <f t="shared" si="190"/>
        <v>0</v>
      </c>
      <c r="M2393" s="269">
        <f t="shared" si="191"/>
        <v>0</v>
      </c>
      <c r="N2393" s="276">
        <f t="shared" si="192"/>
        <v>0</v>
      </c>
      <c r="O2393" s="270">
        <f t="shared" si="188"/>
        <v>0</v>
      </c>
    </row>
    <row r="2394" spans="11:15" x14ac:dyDescent="0.25">
      <c r="K2394" s="276">
        <f t="shared" si="189"/>
        <v>0</v>
      </c>
      <c r="L2394" s="269">
        <f t="shared" si="190"/>
        <v>0</v>
      </c>
      <c r="M2394" s="269">
        <f t="shared" si="191"/>
        <v>0</v>
      </c>
      <c r="N2394" s="276">
        <f t="shared" si="192"/>
        <v>0</v>
      </c>
      <c r="O2394" s="270">
        <f t="shared" si="188"/>
        <v>0</v>
      </c>
    </row>
    <row r="2395" spans="11:15" x14ac:dyDescent="0.25">
      <c r="K2395" s="276">
        <f t="shared" si="189"/>
        <v>0</v>
      </c>
      <c r="L2395" s="269">
        <f t="shared" si="190"/>
        <v>0</v>
      </c>
      <c r="M2395" s="269">
        <f t="shared" si="191"/>
        <v>0</v>
      </c>
      <c r="N2395" s="276">
        <f t="shared" si="192"/>
        <v>0</v>
      </c>
      <c r="O2395" s="270">
        <f t="shared" si="188"/>
        <v>0</v>
      </c>
    </row>
    <row r="2396" spans="11:15" x14ac:dyDescent="0.25">
      <c r="K2396" s="276">
        <f t="shared" si="189"/>
        <v>0</v>
      </c>
      <c r="L2396" s="269">
        <f t="shared" si="190"/>
        <v>0</v>
      </c>
      <c r="M2396" s="269">
        <f t="shared" si="191"/>
        <v>0</v>
      </c>
      <c r="N2396" s="276">
        <f t="shared" si="192"/>
        <v>0</v>
      </c>
      <c r="O2396" s="270">
        <f t="shared" si="188"/>
        <v>0</v>
      </c>
    </row>
    <row r="2397" spans="11:15" x14ac:dyDescent="0.25">
      <c r="K2397" s="276">
        <f t="shared" si="189"/>
        <v>0</v>
      </c>
      <c r="L2397" s="269">
        <f t="shared" si="190"/>
        <v>0</v>
      </c>
      <c r="M2397" s="269">
        <f t="shared" si="191"/>
        <v>0</v>
      </c>
      <c r="N2397" s="276">
        <f t="shared" si="192"/>
        <v>0</v>
      </c>
      <c r="O2397" s="270">
        <f t="shared" si="188"/>
        <v>0</v>
      </c>
    </row>
    <row r="2398" spans="11:15" x14ac:dyDescent="0.25">
      <c r="K2398" s="276">
        <f t="shared" si="189"/>
        <v>0</v>
      </c>
      <c r="L2398" s="269">
        <f t="shared" si="190"/>
        <v>0</v>
      </c>
      <c r="M2398" s="269">
        <f t="shared" si="191"/>
        <v>0</v>
      </c>
      <c r="N2398" s="276">
        <f t="shared" si="192"/>
        <v>0</v>
      </c>
      <c r="O2398" s="270">
        <f t="shared" si="188"/>
        <v>0</v>
      </c>
    </row>
    <row r="2399" spans="11:15" x14ac:dyDescent="0.25">
      <c r="K2399" s="276">
        <f t="shared" si="189"/>
        <v>0</v>
      </c>
      <c r="L2399" s="269">
        <f t="shared" si="190"/>
        <v>0</v>
      </c>
      <c r="M2399" s="269">
        <f t="shared" si="191"/>
        <v>0</v>
      </c>
      <c r="N2399" s="276">
        <f t="shared" si="192"/>
        <v>0</v>
      </c>
      <c r="O2399" s="270">
        <f t="shared" si="188"/>
        <v>0</v>
      </c>
    </row>
    <row r="2400" spans="11:15" x14ac:dyDescent="0.25">
      <c r="K2400" s="276">
        <f t="shared" si="189"/>
        <v>0</v>
      </c>
      <c r="L2400" s="269">
        <f t="shared" si="190"/>
        <v>0</v>
      </c>
      <c r="M2400" s="269">
        <f t="shared" si="191"/>
        <v>0</v>
      </c>
      <c r="N2400" s="276">
        <f t="shared" si="192"/>
        <v>0</v>
      </c>
      <c r="O2400" s="270">
        <f t="shared" si="188"/>
        <v>0</v>
      </c>
    </row>
    <row r="2401" spans="11:15" x14ac:dyDescent="0.25">
      <c r="K2401" s="276">
        <f t="shared" si="189"/>
        <v>0</v>
      </c>
      <c r="L2401" s="269">
        <f t="shared" si="190"/>
        <v>0</v>
      </c>
      <c r="M2401" s="269">
        <f t="shared" si="191"/>
        <v>0</v>
      </c>
      <c r="N2401" s="276">
        <f t="shared" si="192"/>
        <v>0</v>
      </c>
      <c r="O2401" s="270">
        <f t="shared" si="188"/>
        <v>0</v>
      </c>
    </row>
    <row r="2402" spans="11:15" x14ac:dyDescent="0.25">
      <c r="K2402" s="276">
        <f t="shared" si="189"/>
        <v>0</v>
      </c>
      <c r="L2402" s="269">
        <f t="shared" si="190"/>
        <v>0</v>
      </c>
      <c r="M2402" s="269">
        <f t="shared" si="191"/>
        <v>0</v>
      </c>
      <c r="N2402" s="276">
        <f t="shared" si="192"/>
        <v>0</v>
      </c>
      <c r="O2402" s="270">
        <f t="shared" si="188"/>
        <v>0</v>
      </c>
    </row>
    <row r="2403" spans="11:15" x14ac:dyDescent="0.25">
      <c r="K2403" s="276">
        <f t="shared" si="189"/>
        <v>0</v>
      </c>
      <c r="L2403" s="269">
        <f t="shared" si="190"/>
        <v>0</v>
      </c>
      <c r="M2403" s="269">
        <f t="shared" si="191"/>
        <v>0</v>
      </c>
      <c r="N2403" s="276">
        <f t="shared" si="192"/>
        <v>0</v>
      </c>
      <c r="O2403" s="270">
        <f t="shared" si="188"/>
        <v>0</v>
      </c>
    </row>
    <row r="2404" spans="11:15" x14ac:dyDescent="0.25">
      <c r="K2404" s="276">
        <f t="shared" si="189"/>
        <v>0</v>
      </c>
      <c r="L2404" s="269">
        <f t="shared" si="190"/>
        <v>0</v>
      </c>
      <c r="M2404" s="269">
        <f t="shared" si="191"/>
        <v>0</v>
      </c>
      <c r="N2404" s="276">
        <f t="shared" si="192"/>
        <v>0</v>
      </c>
      <c r="O2404" s="270">
        <f t="shared" si="188"/>
        <v>0</v>
      </c>
    </row>
    <row r="2405" spans="11:15" x14ac:dyDescent="0.25">
      <c r="K2405" s="276">
        <f t="shared" si="189"/>
        <v>0</v>
      </c>
      <c r="L2405" s="269">
        <f t="shared" si="190"/>
        <v>0</v>
      </c>
      <c r="M2405" s="269">
        <f t="shared" si="191"/>
        <v>0</v>
      </c>
      <c r="N2405" s="276">
        <f t="shared" si="192"/>
        <v>0</v>
      </c>
      <c r="O2405" s="270">
        <f t="shared" si="188"/>
        <v>0</v>
      </c>
    </row>
    <row r="2406" spans="11:15" x14ac:dyDescent="0.25">
      <c r="K2406" s="276">
        <f t="shared" si="189"/>
        <v>0</v>
      </c>
      <c r="L2406" s="269">
        <f t="shared" si="190"/>
        <v>0</v>
      </c>
      <c r="M2406" s="269">
        <f t="shared" si="191"/>
        <v>0</v>
      </c>
      <c r="N2406" s="276">
        <f t="shared" si="192"/>
        <v>0</v>
      </c>
      <c r="O2406" s="270">
        <f t="shared" si="188"/>
        <v>0</v>
      </c>
    </row>
    <row r="2407" spans="11:15" x14ac:dyDescent="0.25">
      <c r="K2407" s="276">
        <f t="shared" si="189"/>
        <v>0</v>
      </c>
      <c r="L2407" s="269">
        <f t="shared" si="190"/>
        <v>0</v>
      </c>
      <c r="M2407" s="269">
        <f t="shared" si="191"/>
        <v>0</v>
      </c>
      <c r="N2407" s="276">
        <f t="shared" si="192"/>
        <v>0</v>
      </c>
      <c r="O2407" s="270">
        <f t="shared" si="188"/>
        <v>0</v>
      </c>
    </row>
    <row r="2408" spans="11:15" x14ac:dyDescent="0.25">
      <c r="K2408" s="276">
        <f t="shared" si="189"/>
        <v>0</v>
      </c>
      <c r="L2408" s="269">
        <f t="shared" si="190"/>
        <v>0</v>
      </c>
      <c r="M2408" s="269">
        <f t="shared" si="191"/>
        <v>0</v>
      </c>
      <c r="N2408" s="276">
        <f t="shared" si="192"/>
        <v>0</v>
      </c>
      <c r="O2408" s="270">
        <f t="shared" si="188"/>
        <v>0</v>
      </c>
    </row>
    <row r="2409" spans="11:15" x14ac:dyDescent="0.25">
      <c r="K2409" s="276">
        <f t="shared" si="189"/>
        <v>0</v>
      </c>
      <c r="L2409" s="269">
        <f t="shared" si="190"/>
        <v>0</v>
      </c>
      <c r="M2409" s="269">
        <f t="shared" si="191"/>
        <v>0</v>
      </c>
      <c r="N2409" s="276">
        <f t="shared" si="192"/>
        <v>0</v>
      </c>
      <c r="O2409" s="270">
        <f t="shared" si="188"/>
        <v>0</v>
      </c>
    </row>
    <row r="2410" spans="11:15" x14ac:dyDescent="0.25">
      <c r="K2410" s="276">
        <f t="shared" si="189"/>
        <v>0</v>
      </c>
      <c r="L2410" s="269">
        <f t="shared" si="190"/>
        <v>0</v>
      </c>
      <c r="M2410" s="269">
        <f t="shared" si="191"/>
        <v>0</v>
      </c>
      <c r="N2410" s="276">
        <f t="shared" si="192"/>
        <v>0</v>
      </c>
      <c r="O2410" s="270">
        <f t="shared" si="188"/>
        <v>0</v>
      </c>
    </row>
    <row r="2411" spans="11:15" x14ac:dyDescent="0.25">
      <c r="K2411" s="276">
        <f t="shared" si="189"/>
        <v>0</v>
      </c>
      <c r="L2411" s="269">
        <f t="shared" si="190"/>
        <v>0</v>
      </c>
      <c r="M2411" s="269">
        <f t="shared" si="191"/>
        <v>0</v>
      </c>
      <c r="N2411" s="276">
        <f t="shared" si="192"/>
        <v>0</v>
      </c>
      <c r="O2411" s="270">
        <f t="shared" si="188"/>
        <v>0</v>
      </c>
    </row>
    <row r="2412" spans="11:15" x14ac:dyDescent="0.25">
      <c r="K2412" s="276">
        <f t="shared" si="189"/>
        <v>0</v>
      </c>
      <c r="L2412" s="269">
        <f t="shared" si="190"/>
        <v>0</v>
      </c>
      <c r="M2412" s="269">
        <f t="shared" si="191"/>
        <v>0</v>
      </c>
      <c r="N2412" s="276">
        <f t="shared" si="192"/>
        <v>0</v>
      </c>
      <c r="O2412" s="270">
        <f t="shared" si="188"/>
        <v>0</v>
      </c>
    </row>
    <row r="2413" spans="11:15" x14ac:dyDescent="0.25">
      <c r="K2413" s="276">
        <f t="shared" si="189"/>
        <v>0</v>
      </c>
      <c r="L2413" s="269">
        <f t="shared" si="190"/>
        <v>0</v>
      </c>
      <c r="M2413" s="269">
        <f t="shared" si="191"/>
        <v>0</v>
      </c>
      <c r="N2413" s="276">
        <f t="shared" si="192"/>
        <v>0</v>
      </c>
      <c r="O2413" s="270">
        <f t="shared" si="188"/>
        <v>0</v>
      </c>
    </row>
    <row r="2414" spans="11:15" x14ac:dyDescent="0.25">
      <c r="K2414" s="276">
        <f t="shared" si="189"/>
        <v>0</v>
      </c>
      <c r="L2414" s="269">
        <f t="shared" si="190"/>
        <v>0</v>
      </c>
      <c r="M2414" s="269">
        <f t="shared" si="191"/>
        <v>0</v>
      </c>
      <c r="N2414" s="276">
        <f t="shared" si="192"/>
        <v>0</v>
      </c>
      <c r="O2414" s="270">
        <f t="shared" si="188"/>
        <v>0</v>
      </c>
    </row>
    <row r="2415" spans="11:15" x14ac:dyDescent="0.25">
      <c r="K2415" s="276">
        <f t="shared" si="189"/>
        <v>0</v>
      </c>
      <c r="L2415" s="269">
        <f t="shared" si="190"/>
        <v>0</v>
      </c>
      <c r="M2415" s="269">
        <f t="shared" si="191"/>
        <v>0</v>
      </c>
      <c r="N2415" s="276">
        <f t="shared" si="192"/>
        <v>0</v>
      </c>
      <c r="O2415" s="270">
        <f t="shared" si="188"/>
        <v>0</v>
      </c>
    </row>
    <row r="2416" spans="11:15" x14ac:dyDescent="0.25">
      <c r="K2416" s="276">
        <f t="shared" si="189"/>
        <v>0</v>
      </c>
      <c r="L2416" s="269">
        <f t="shared" si="190"/>
        <v>0</v>
      </c>
      <c r="M2416" s="269">
        <f t="shared" si="191"/>
        <v>0</v>
      </c>
      <c r="N2416" s="276">
        <f t="shared" si="192"/>
        <v>0</v>
      </c>
      <c r="O2416" s="270">
        <f t="shared" si="188"/>
        <v>0</v>
      </c>
    </row>
    <row r="2417" spans="11:15" x14ac:dyDescent="0.25">
      <c r="K2417" s="276">
        <f t="shared" si="189"/>
        <v>0</v>
      </c>
      <c r="L2417" s="269">
        <f t="shared" si="190"/>
        <v>0</v>
      </c>
      <c r="M2417" s="269">
        <f t="shared" si="191"/>
        <v>0</v>
      </c>
      <c r="N2417" s="276">
        <f t="shared" si="192"/>
        <v>0</v>
      </c>
      <c r="O2417" s="270">
        <f t="shared" si="188"/>
        <v>0</v>
      </c>
    </row>
    <row r="2418" spans="11:15" x14ac:dyDescent="0.25">
      <c r="K2418" s="276">
        <f t="shared" si="189"/>
        <v>0</v>
      </c>
      <c r="L2418" s="269">
        <f t="shared" si="190"/>
        <v>0</v>
      </c>
      <c r="M2418" s="269">
        <f t="shared" si="191"/>
        <v>0</v>
      </c>
      <c r="N2418" s="276">
        <f t="shared" si="192"/>
        <v>0</v>
      </c>
      <c r="O2418" s="270">
        <f t="shared" si="188"/>
        <v>0</v>
      </c>
    </row>
    <row r="2419" spans="11:15" x14ac:dyDescent="0.25">
      <c r="K2419" s="276">
        <f t="shared" si="189"/>
        <v>0</v>
      </c>
      <c r="L2419" s="269">
        <f t="shared" si="190"/>
        <v>0</v>
      </c>
      <c r="M2419" s="269">
        <f t="shared" si="191"/>
        <v>0</v>
      </c>
      <c r="N2419" s="276">
        <f t="shared" si="192"/>
        <v>0</v>
      </c>
      <c r="O2419" s="270">
        <f t="shared" si="188"/>
        <v>0</v>
      </c>
    </row>
    <row r="2420" spans="11:15" x14ac:dyDescent="0.25">
      <c r="K2420" s="276">
        <f t="shared" si="189"/>
        <v>0</v>
      </c>
      <c r="L2420" s="269">
        <f t="shared" si="190"/>
        <v>0</v>
      </c>
      <c r="M2420" s="269">
        <f t="shared" si="191"/>
        <v>0</v>
      </c>
      <c r="N2420" s="276">
        <f t="shared" si="192"/>
        <v>0</v>
      </c>
      <c r="O2420" s="270">
        <f t="shared" si="188"/>
        <v>0</v>
      </c>
    </row>
    <row r="2421" spans="11:15" x14ac:dyDescent="0.25">
      <c r="K2421" s="276">
        <f t="shared" si="189"/>
        <v>0</v>
      </c>
      <c r="L2421" s="269">
        <f t="shared" si="190"/>
        <v>0</v>
      </c>
      <c r="M2421" s="269">
        <f t="shared" si="191"/>
        <v>0</v>
      </c>
      <c r="N2421" s="276">
        <f t="shared" si="192"/>
        <v>0</v>
      </c>
      <c r="O2421" s="270">
        <f t="shared" si="188"/>
        <v>0</v>
      </c>
    </row>
    <row r="2422" spans="11:15" x14ac:dyDescent="0.25">
      <c r="K2422" s="276">
        <f t="shared" si="189"/>
        <v>0</v>
      </c>
      <c r="L2422" s="269">
        <f t="shared" si="190"/>
        <v>0</v>
      </c>
      <c r="M2422" s="269">
        <f t="shared" si="191"/>
        <v>0</v>
      </c>
      <c r="N2422" s="276">
        <f t="shared" si="192"/>
        <v>0</v>
      </c>
      <c r="O2422" s="270">
        <f t="shared" si="188"/>
        <v>0</v>
      </c>
    </row>
    <row r="2423" spans="11:15" x14ac:dyDescent="0.25">
      <c r="K2423" s="276">
        <f t="shared" si="189"/>
        <v>0</v>
      </c>
      <c r="L2423" s="269">
        <f t="shared" si="190"/>
        <v>0</v>
      </c>
      <c r="M2423" s="269">
        <f t="shared" si="191"/>
        <v>0</v>
      </c>
      <c r="N2423" s="276">
        <f t="shared" si="192"/>
        <v>0</v>
      </c>
      <c r="O2423" s="270">
        <f t="shared" si="188"/>
        <v>0</v>
      </c>
    </row>
    <row r="2424" spans="11:15" x14ac:dyDescent="0.25">
      <c r="K2424" s="276">
        <f t="shared" si="189"/>
        <v>0</v>
      </c>
      <c r="L2424" s="269">
        <f t="shared" si="190"/>
        <v>0</v>
      </c>
      <c r="M2424" s="269">
        <f t="shared" si="191"/>
        <v>0</v>
      </c>
      <c r="N2424" s="276">
        <f t="shared" si="192"/>
        <v>0</v>
      </c>
      <c r="O2424" s="270">
        <f t="shared" si="188"/>
        <v>0</v>
      </c>
    </row>
    <row r="2425" spans="11:15" x14ac:dyDescent="0.25">
      <c r="K2425" s="276">
        <f t="shared" si="189"/>
        <v>0</v>
      </c>
      <c r="L2425" s="269">
        <f t="shared" si="190"/>
        <v>0</v>
      </c>
      <c r="M2425" s="269">
        <f t="shared" si="191"/>
        <v>0</v>
      </c>
      <c r="N2425" s="276">
        <f t="shared" si="192"/>
        <v>0</v>
      </c>
      <c r="O2425" s="270">
        <f t="shared" si="188"/>
        <v>0</v>
      </c>
    </row>
    <row r="2426" spans="11:15" x14ac:dyDescent="0.25">
      <c r="K2426" s="276">
        <f t="shared" si="189"/>
        <v>0</v>
      </c>
      <c r="L2426" s="269">
        <f t="shared" si="190"/>
        <v>0</v>
      </c>
      <c r="M2426" s="269">
        <f t="shared" si="191"/>
        <v>0</v>
      </c>
      <c r="N2426" s="276">
        <f t="shared" si="192"/>
        <v>0</v>
      </c>
      <c r="O2426" s="270">
        <f t="shared" si="188"/>
        <v>0</v>
      </c>
    </row>
    <row r="2427" spans="11:15" x14ac:dyDescent="0.25">
      <c r="K2427" s="276">
        <f t="shared" si="189"/>
        <v>0</v>
      </c>
      <c r="L2427" s="269">
        <f t="shared" si="190"/>
        <v>0</v>
      </c>
      <c r="M2427" s="269">
        <f t="shared" si="191"/>
        <v>0</v>
      </c>
      <c r="N2427" s="276">
        <f t="shared" si="192"/>
        <v>0</v>
      </c>
      <c r="O2427" s="270">
        <f t="shared" si="188"/>
        <v>0</v>
      </c>
    </row>
    <row r="2428" spans="11:15" x14ac:dyDescent="0.25">
      <c r="K2428" s="276">
        <f t="shared" si="189"/>
        <v>0</v>
      </c>
      <c r="L2428" s="269">
        <f t="shared" si="190"/>
        <v>0</v>
      </c>
      <c r="M2428" s="269">
        <f t="shared" si="191"/>
        <v>0</v>
      </c>
      <c r="N2428" s="276">
        <f t="shared" si="192"/>
        <v>0</v>
      </c>
      <c r="O2428" s="270">
        <f t="shared" si="188"/>
        <v>0</v>
      </c>
    </row>
    <row r="2429" spans="11:15" x14ac:dyDescent="0.25">
      <c r="K2429" s="276">
        <f t="shared" si="189"/>
        <v>0</v>
      </c>
      <c r="L2429" s="269">
        <f t="shared" si="190"/>
        <v>0</v>
      </c>
      <c r="M2429" s="269">
        <f t="shared" si="191"/>
        <v>0</v>
      </c>
      <c r="N2429" s="276">
        <f t="shared" si="192"/>
        <v>0</v>
      </c>
      <c r="O2429" s="270">
        <f t="shared" si="188"/>
        <v>0</v>
      </c>
    </row>
    <row r="2430" spans="11:15" x14ac:dyDescent="0.25">
      <c r="K2430" s="276">
        <f t="shared" si="189"/>
        <v>0</v>
      </c>
      <c r="L2430" s="269">
        <f t="shared" si="190"/>
        <v>0</v>
      </c>
      <c r="M2430" s="269">
        <f t="shared" si="191"/>
        <v>0</v>
      </c>
      <c r="N2430" s="276">
        <f t="shared" si="192"/>
        <v>0</v>
      </c>
      <c r="O2430" s="270">
        <f t="shared" si="188"/>
        <v>0</v>
      </c>
    </row>
    <row r="2431" spans="11:15" x14ac:dyDescent="0.25">
      <c r="K2431" s="276">
        <f t="shared" si="189"/>
        <v>0</v>
      </c>
      <c r="L2431" s="269">
        <f t="shared" si="190"/>
        <v>0</v>
      </c>
      <c r="M2431" s="269">
        <f t="shared" si="191"/>
        <v>0</v>
      </c>
      <c r="N2431" s="276">
        <f t="shared" si="192"/>
        <v>0</v>
      </c>
      <c r="O2431" s="270">
        <f t="shared" si="188"/>
        <v>0</v>
      </c>
    </row>
    <row r="2432" spans="11:15" x14ac:dyDescent="0.25">
      <c r="K2432" s="276">
        <f t="shared" si="189"/>
        <v>0</v>
      </c>
      <c r="L2432" s="269">
        <f t="shared" si="190"/>
        <v>0</v>
      </c>
      <c r="M2432" s="269">
        <f t="shared" si="191"/>
        <v>0</v>
      </c>
      <c r="N2432" s="276">
        <f t="shared" si="192"/>
        <v>0</v>
      </c>
      <c r="O2432" s="270">
        <f t="shared" si="188"/>
        <v>0</v>
      </c>
    </row>
    <row r="2433" spans="11:15" x14ac:dyDescent="0.25">
      <c r="K2433" s="276">
        <f t="shared" si="189"/>
        <v>0</v>
      </c>
      <c r="L2433" s="269">
        <f t="shared" si="190"/>
        <v>0</v>
      </c>
      <c r="M2433" s="269">
        <f t="shared" si="191"/>
        <v>0</v>
      </c>
      <c r="N2433" s="276">
        <f t="shared" si="192"/>
        <v>0</v>
      </c>
      <c r="O2433" s="270">
        <f t="shared" si="188"/>
        <v>0</v>
      </c>
    </row>
    <row r="2434" spans="11:15" x14ac:dyDescent="0.25">
      <c r="K2434" s="276">
        <f t="shared" si="189"/>
        <v>0</v>
      </c>
      <c r="L2434" s="269">
        <f t="shared" si="190"/>
        <v>0</v>
      </c>
      <c r="M2434" s="269">
        <f t="shared" si="191"/>
        <v>0</v>
      </c>
      <c r="N2434" s="276">
        <f t="shared" si="192"/>
        <v>0</v>
      </c>
      <c r="O2434" s="270">
        <f t="shared" si="188"/>
        <v>0</v>
      </c>
    </row>
    <row r="2435" spans="11:15" x14ac:dyDescent="0.25">
      <c r="K2435" s="276">
        <f t="shared" si="189"/>
        <v>0</v>
      </c>
      <c r="L2435" s="269">
        <f t="shared" si="190"/>
        <v>0</v>
      </c>
      <c r="M2435" s="269">
        <f t="shared" si="191"/>
        <v>0</v>
      </c>
      <c r="N2435" s="276">
        <f t="shared" si="192"/>
        <v>0</v>
      </c>
      <c r="O2435" s="270">
        <f t="shared" si="188"/>
        <v>0</v>
      </c>
    </row>
    <row r="2436" spans="11:15" x14ac:dyDescent="0.25">
      <c r="K2436" s="276">
        <f t="shared" si="189"/>
        <v>0</v>
      </c>
      <c r="L2436" s="269">
        <f t="shared" si="190"/>
        <v>0</v>
      </c>
      <c r="M2436" s="269">
        <f t="shared" si="191"/>
        <v>0</v>
      </c>
      <c r="N2436" s="276">
        <f t="shared" si="192"/>
        <v>0</v>
      </c>
      <c r="O2436" s="270">
        <f t="shared" si="188"/>
        <v>0</v>
      </c>
    </row>
    <row r="2437" spans="11:15" x14ac:dyDescent="0.25">
      <c r="K2437" s="276">
        <f t="shared" si="189"/>
        <v>0</v>
      </c>
      <c r="L2437" s="269">
        <f t="shared" si="190"/>
        <v>0</v>
      </c>
      <c r="M2437" s="269">
        <f t="shared" si="191"/>
        <v>0</v>
      </c>
      <c r="N2437" s="276">
        <f t="shared" si="192"/>
        <v>0</v>
      </c>
      <c r="O2437" s="270">
        <f t="shared" si="188"/>
        <v>0</v>
      </c>
    </row>
    <row r="2438" spans="11:15" x14ac:dyDescent="0.25">
      <c r="K2438" s="276">
        <f t="shared" si="189"/>
        <v>0</v>
      </c>
      <c r="L2438" s="269">
        <f t="shared" si="190"/>
        <v>0</v>
      </c>
      <c r="M2438" s="269">
        <f t="shared" si="191"/>
        <v>0</v>
      </c>
      <c r="N2438" s="276">
        <f t="shared" si="192"/>
        <v>0</v>
      </c>
      <c r="O2438" s="270">
        <f t="shared" si="188"/>
        <v>0</v>
      </c>
    </row>
    <row r="2439" spans="11:15" x14ac:dyDescent="0.25">
      <c r="K2439" s="276">
        <f t="shared" si="189"/>
        <v>0</v>
      </c>
      <c r="L2439" s="269">
        <f t="shared" si="190"/>
        <v>0</v>
      </c>
      <c r="M2439" s="269">
        <f t="shared" si="191"/>
        <v>0</v>
      </c>
      <c r="N2439" s="276">
        <f t="shared" si="192"/>
        <v>0</v>
      </c>
      <c r="O2439" s="270">
        <f t="shared" si="188"/>
        <v>0</v>
      </c>
    </row>
    <row r="2440" spans="11:15" x14ac:dyDescent="0.25">
      <c r="K2440" s="276">
        <f t="shared" si="189"/>
        <v>0</v>
      </c>
      <c r="L2440" s="269">
        <f t="shared" si="190"/>
        <v>0</v>
      </c>
      <c r="M2440" s="269">
        <f t="shared" si="191"/>
        <v>0</v>
      </c>
      <c r="N2440" s="276">
        <f t="shared" si="192"/>
        <v>0</v>
      </c>
      <c r="O2440" s="270">
        <f t="shared" si="188"/>
        <v>0</v>
      </c>
    </row>
    <row r="2441" spans="11:15" x14ac:dyDescent="0.25">
      <c r="K2441" s="276">
        <f t="shared" si="189"/>
        <v>0</v>
      </c>
      <c r="L2441" s="269">
        <f t="shared" si="190"/>
        <v>0</v>
      </c>
      <c r="M2441" s="269">
        <f t="shared" si="191"/>
        <v>0</v>
      </c>
      <c r="N2441" s="276">
        <f t="shared" si="192"/>
        <v>0</v>
      </c>
      <c r="O2441" s="270">
        <f t="shared" si="188"/>
        <v>0</v>
      </c>
    </row>
    <row r="2442" spans="11:15" x14ac:dyDescent="0.25">
      <c r="K2442" s="276">
        <f t="shared" si="189"/>
        <v>0</v>
      </c>
      <c r="L2442" s="269">
        <f t="shared" si="190"/>
        <v>0</v>
      </c>
      <c r="M2442" s="269">
        <f t="shared" si="191"/>
        <v>0</v>
      </c>
      <c r="N2442" s="276">
        <f t="shared" si="192"/>
        <v>0</v>
      </c>
      <c r="O2442" s="270">
        <f t="shared" si="188"/>
        <v>0</v>
      </c>
    </row>
    <row r="2443" spans="11:15" x14ac:dyDescent="0.25">
      <c r="K2443" s="276">
        <f t="shared" si="189"/>
        <v>0</v>
      </c>
      <c r="L2443" s="269">
        <f t="shared" si="190"/>
        <v>0</v>
      </c>
      <c r="M2443" s="269">
        <f t="shared" si="191"/>
        <v>0</v>
      </c>
      <c r="N2443" s="276">
        <f t="shared" si="192"/>
        <v>0</v>
      </c>
      <c r="O2443" s="270">
        <f t="shared" si="188"/>
        <v>0</v>
      </c>
    </row>
    <row r="2444" spans="11:15" x14ac:dyDescent="0.25">
      <c r="K2444" s="276">
        <f t="shared" si="189"/>
        <v>0</v>
      </c>
      <c r="L2444" s="269">
        <f t="shared" si="190"/>
        <v>0</v>
      </c>
      <c r="M2444" s="269">
        <f t="shared" si="191"/>
        <v>0</v>
      </c>
      <c r="N2444" s="276">
        <f t="shared" si="192"/>
        <v>0</v>
      </c>
      <c r="O2444" s="270">
        <f t="shared" si="188"/>
        <v>0</v>
      </c>
    </row>
    <row r="2445" spans="11:15" x14ac:dyDescent="0.25">
      <c r="K2445" s="276">
        <f t="shared" si="189"/>
        <v>0</v>
      </c>
      <c r="L2445" s="269">
        <f t="shared" si="190"/>
        <v>0</v>
      </c>
      <c r="M2445" s="269">
        <f t="shared" si="191"/>
        <v>0</v>
      </c>
      <c r="N2445" s="276">
        <f t="shared" si="192"/>
        <v>0</v>
      </c>
      <c r="O2445" s="270">
        <f t="shared" si="188"/>
        <v>0</v>
      </c>
    </row>
    <row r="2446" spans="11:15" x14ac:dyDescent="0.25">
      <c r="K2446" s="276">
        <f t="shared" si="189"/>
        <v>0</v>
      </c>
      <c r="L2446" s="269">
        <f t="shared" si="190"/>
        <v>0</v>
      </c>
      <c r="M2446" s="269">
        <f t="shared" si="191"/>
        <v>0</v>
      </c>
      <c r="N2446" s="276">
        <f t="shared" si="192"/>
        <v>0</v>
      </c>
      <c r="O2446" s="270">
        <f t="shared" ref="O2446:O2509" si="193">SUM(F2446:I2446)</f>
        <v>0</v>
      </c>
    </row>
    <row r="2447" spans="11:15" x14ac:dyDescent="0.25">
      <c r="K2447" s="276">
        <f t="shared" si="189"/>
        <v>0</v>
      </c>
      <c r="L2447" s="269">
        <f t="shared" si="190"/>
        <v>0</v>
      </c>
      <c r="M2447" s="269">
        <f t="shared" si="191"/>
        <v>0</v>
      </c>
      <c r="N2447" s="276">
        <f t="shared" si="192"/>
        <v>0</v>
      </c>
      <c r="O2447" s="270">
        <f t="shared" si="193"/>
        <v>0</v>
      </c>
    </row>
    <row r="2448" spans="11:15" x14ac:dyDescent="0.25">
      <c r="K2448" s="276">
        <f t="shared" ref="K2448:K2511" si="194">J2448-C2448</f>
        <v>0</v>
      </c>
      <c r="L2448" s="269">
        <f t="shared" ref="L2448:L2511" si="195">A2448</f>
        <v>0</v>
      </c>
      <c r="M2448" s="269">
        <f t="shared" ref="M2448:M2511" si="196">B2448</f>
        <v>0</v>
      </c>
      <c r="N2448" s="276">
        <f t="shared" ref="N2448:N2511" si="197">J2448</f>
        <v>0</v>
      </c>
      <c r="O2448" s="270">
        <f t="shared" si="193"/>
        <v>0</v>
      </c>
    </row>
    <row r="2449" spans="11:15" x14ac:dyDescent="0.25">
      <c r="K2449" s="276">
        <f t="shared" si="194"/>
        <v>0</v>
      </c>
      <c r="L2449" s="269">
        <f t="shared" si="195"/>
        <v>0</v>
      </c>
      <c r="M2449" s="269">
        <f t="shared" si="196"/>
        <v>0</v>
      </c>
      <c r="N2449" s="276">
        <f t="shared" si="197"/>
        <v>0</v>
      </c>
      <c r="O2449" s="270">
        <f t="shared" si="193"/>
        <v>0</v>
      </c>
    </row>
    <row r="2450" spans="11:15" x14ac:dyDescent="0.25">
      <c r="K2450" s="276">
        <f t="shared" si="194"/>
        <v>0</v>
      </c>
      <c r="L2450" s="269">
        <f t="shared" si="195"/>
        <v>0</v>
      </c>
      <c r="M2450" s="269">
        <f t="shared" si="196"/>
        <v>0</v>
      </c>
      <c r="N2450" s="276">
        <f t="shared" si="197"/>
        <v>0</v>
      </c>
      <c r="O2450" s="270">
        <f t="shared" si="193"/>
        <v>0</v>
      </c>
    </row>
    <row r="2451" spans="11:15" x14ac:dyDescent="0.25">
      <c r="K2451" s="276">
        <f t="shared" si="194"/>
        <v>0</v>
      </c>
      <c r="L2451" s="269">
        <f t="shared" si="195"/>
        <v>0</v>
      </c>
      <c r="M2451" s="269">
        <f t="shared" si="196"/>
        <v>0</v>
      </c>
      <c r="N2451" s="276">
        <f t="shared" si="197"/>
        <v>0</v>
      </c>
      <c r="O2451" s="270">
        <f t="shared" si="193"/>
        <v>0</v>
      </c>
    </row>
    <row r="2452" spans="11:15" x14ac:dyDescent="0.25">
      <c r="K2452" s="276">
        <f t="shared" si="194"/>
        <v>0</v>
      </c>
      <c r="L2452" s="269">
        <f t="shared" si="195"/>
        <v>0</v>
      </c>
      <c r="M2452" s="269">
        <f t="shared" si="196"/>
        <v>0</v>
      </c>
      <c r="N2452" s="276">
        <f t="shared" si="197"/>
        <v>0</v>
      </c>
      <c r="O2452" s="270">
        <f t="shared" si="193"/>
        <v>0</v>
      </c>
    </row>
    <row r="2453" spans="11:15" x14ac:dyDescent="0.25">
      <c r="K2453" s="276">
        <f t="shared" si="194"/>
        <v>0</v>
      </c>
      <c r="L2453" s="269">
        <f t="shared" si="195"/>
        <v>0</v>
      </c>
      <c r="M2453" s="269">
        <f t="shared" si="196"/>
        <v>0</v>
      </c>
      <c r="N2453" s="276">
        <f t="shared" si="197"/>
        <v>0</v>
      </c>
      <c r="O2453" s="270">
        <f t="shared" si="193"/>
        <v>0</v>
      </c>
    </row>
    <row r="2454" spans="11:15" x14ac:dyDescent="0.25">
      <c r="K2454" s="276">
        <f t="shared" si="194"/>
        <v>0</v>
      </c>
      <c r="L2454" s="269">
        <f t="shared" si="195"/>
        <v>0</v>
      </c>
      <c r="M2454" s="269">
        <f t="shared" si="196"/>
        <v>0</v>
      </c>
      <c r="N2454" s="276">
        <f t="shared" si="197"/>
        <v>0</v>
      </c>
      <c r="O2454" s="270">
        <f t="shared" si="193"/>
        <v>0</v>
      </c>
    </row>
    <row r="2455" spans="11:15" x14ac:dyDescent="0.25">
      <c r="K2455" s="276">
        <f t="shared" si="194"/>
        <v>0</v>
      </c>
      <c r="L2455" s="269">
        <f t="shared" si="195"/>
        <v>0</v>
      </c>
      <c r="M2455" s="269">
        <f t="shared" si="196"/>
        <v>0</v>
      </c>
      <c r="N2455" s="276">
        <f t="shared" si="197"/>
        <v>0</v>
      </c>
      <c r="O2455" s="270">
        <f t="shared" si="193"/>
        <v>0</v>
      </c>
    </row>
    <row r="2456" spans="11:15" x14ac:dyDescent="0.25">
      <c r="K2456" s="276">
        <f t="shared" si="194"/>
        <v>0</v>
      </c>
      <c r="L2456" s="269">
        <f t="shared" si="195"/>
        <v>0</v>
      </c>
      <c r="M2456" s="269">
        <f t="shared" si="196"/>
        <v>0</v>
      </c>
      <c r="N2456" s="276">
        <f t="shared" si="197"/>
        <v>0</v>
      </c>
      <c r="O2456" s="270">
        <f t="shared" si="193"/>
        <v>0</v>
      </c>
    </row>
    <row r="2457" spans="11:15" x14ac:dyDescent="0.25">
      <c r="K2457" s="276">
        <f t="shared" si="194"/>
        <v>0</v>
      </c>
      <c r="L2457" s="269">
        <f t="shared" si="195"/>
        <v>0</v>
      </c>
      <c r="M2457" s="269">
        <f t="shared" si="196"/>
        <v>0</v>
      </c>
      <c r="N2457" s="276">
        <f t="shared" si="197"/>
        <v>0</v>
      </c>
      <c r="O2457" s="270">
        <f t="shared" si="193"/>
        <v>0</v>
      </c>
    </row>
    <row r="2458" spans="11:15" x14ac:dyDescent="0.25">
      <c r="K2458" s="276">
        <f t="shared" si="194"/>
        <v>0</v>
      </c>
      <c r="L2458" s="269">
        <f t="shared" si="195"/>
        <v>0</v>
      </c>
      <c r="M2458" s="269">
        <f t="shared" si="196"/>
        <v>0</v>
      </c>
      <c r="N2458" s="276">
        <f t="shared" si="197"/>
        <v>0</v>
      </c>
      <c r="O2458" s="270">
        <f t="shared" si="193"/>
        <v>0</v>
      </c>
    </row>
    <row r="2459" spans="11:15" x14ac:dyDescent="0.25">
      <c r="K2459" s="276">
        <f t="shared" si="194"/>
        <v>0</v>
      </c>
      <c r="L2459" s="269">
        <f t="shared" si="195"/>
        <v>0</v>
      </c>
      <c r="M2459" s="269">
        <f t="shared" si="196"/>
        <v>0</v>
      </c>
      <c r="N2459" s="276">
        <f t="shared" si="197"/>
        <v>0</v>
      </c>
      <c r="O2459" s="270">
        <f t="shared" si="193"/>
        <v>0</v>
      </c>
    </row>
    <row r="2460" spans="11:15" x14ac:dyDescent="0.25">
      <c r="K2460" s="276">
        <f t="shared" si="194"/>
        <v>0</v>
      </c>
      <c r="L2460" s="269">
        <f t="shared" si="195"/>
        <v>0</v>
      </c>
      <c r="M2460" s="269">
        <f t="shared" si="196"/>
        <v>0</v>
      </c>
      <c r="N2460" s="276">
        <f t="shared" si="197"/>
        <v>0</v>
      </c>
      <c r="O2460" s="270">
        <f t="shared" si="193"/>
        <v>0</v>
      </c>
    </row>
    <row r="2461" spans="11:15" x14ac:dyDescent="0.25">
      <c r="K2461" s="276">
        <f t="shared" si="194"/>
        <v>0</v>
      </c>
      <c r="L2461" s="269">
        <f t="shared" si="195"/>
        <v>0</v>
      </c>
      <c r="M2461" s="269">
        <f t="shared" si="196"/>
        <v>0</v>
      </c>
      <c r="N2461" s="276">
        <f t="shared" si="197"/>
        <v>0</v>
      </c>
      <c r="O2461" s="270">
        <f t="shared" si="193"/>
        <v>0</v>
      </c>
    </row>
    <row r="2462" spans="11:15" x14ac:dyDescent="0.25">
      <c r="K2462" s="276">
        <f t="shared" si="194"/>
        <v>0</v>
      </c>
      <c r="L2462" s="269">
        <f t="shared" si="195"/>
        <v>0</v>
      </c>
      <c r="M2462" s="269">
        <f t="shared" si="196"/>
        <v>0</v>
      </c>
      <c r="N2462" s="276">
        <f t="shared" si="197"/>
        <v>0</v>
      </c>
      <c r="O2462" s="270">
        <f t="shared" si="193"/>
        <v>0</v>
      </c>
    </row>
    <row r="2463" spans="11:15" x14ac:dyDescent="0.25">
      <c r="K2463" s="276">
        <f t="shared" si="194"/>
        <v>0</v>
      </c>
      <c r="L2463" s="269">
        <f t="shared" si="195"/>
        <v>0</v>
      </c>
      <c r="M2463" s="269">
        <f t="shared" si="196"/>
        <v>0</v>
      </c>
      <c r="N2463" s="276">
        <f t="shared" si="197"/>
        <v>0</v>
      </c>
      <c r="O2463" s="270">
        <f t="shared" si="193"/>
        <v>0</v>
      </c>
    </row>
    <row r="2464" spans="11:15" x14ac:dyDescent="0.25">
      <c r="K2464" s="276">
        <f t="shared" si="194"/>
        <v>0</v>
      </c>
      <c r="L2464" s="269">
        <f t="shared" si="195"/>
        <v>0</v>
      </c>
      <c r="M2464" s="269">
        <f t="shared" si="196"/>
        <v>0</v>
      </c>
      <c r="N2464" s="276">
        <f t="shared" si="197"/>
        <v>0</v>
      </c>
      <c r="O2464" s="270">
        <f t="shared" si="193"/>
        <v>0</v>
      </c>
    </row>
    <row r="2465" spans="11:15" x14ac:dyDescent="0.25">
      <c r="K2465" s="276">
        <f t="shared" si="194"/>
        <v>0</v>
      </c>
      <c r="L2465" s="269">
        <f t="shared" si="195"/>
        <v>0</v>
      </c>
      <c r="M2465" s="269">
        <f t="shared" si="196"/>
        <v>0</v>
      </c>
      <c r="N2465" s="276">
        <f t="shared" si="197"/>
        <v>0</v>
      </c>
      <c r="O2465" s="270">
        <f t="shared" si="193"/>
        <v>0</v>
      </c>
    </row>
    <row r="2466" spans="11:15" x14ac:dyDescent="0.25">
      <c r="K2466" s="276">
        <f t="shared" si="194"/>
        <v>0</v>
      </c>
      <c r="L2466" s="269">
        <f t="shared" si="195"/>
        <v>0</v>
      </c>
      <c r="M2466" s="269">
        <f t="shared" si="196"/>
        <v>0</v>
      </c>
      <c r="N2466" s="276">
        <f t="shared" si="197"/>
        <v>0</v>
      </c>
      <c r="O2466" s="270">
        <f t="shared" si="193"/>
        <v>0</v>
      </c>
    </row>
    <row r="2467" spans="11:15" x14ac:dyDescent="0.25">
      <c r="K2467" s="276">
        <f t="shared" si="194"/>
        <v>0</v>
      </c>
      <c r="L2467" s="269">
        <f t="shared" si="195"/>
        <v>0</v>
      </c>
      <c r="M2467" s="269">
        <f t="shared" si="196"/>
        <v>0</v>
      </c>
      <c r="N2467" s="276">
        <f t="shared" si="197"/>
        <v>0</v>
      </c>
      <c r="O2467" s="270">
        <f t="shared" si="193"/>
        <v>0</v>
      </c>
    </row>
    <row r="2468" spans="11:15" x14ac:dyDescent="0.25">
      <c r="K2468" s="276">
        <f t="shared" si="194"/>
        <v>0</v>
      </c>
      <c r="L2468" s="269">
        <f t="shared" si="195"/>
        <v>0</v>
      </c>
      <c r="M2468" s="269">
        <f t="shared" si="196"/>
        <v>0</v>
      </c>
      <c r="N2468" s="276">
        <f t="shared" si="197"/>
        <v>0</v>
      </c>
      <c r="O2468" s="270">
        <f t="shared" si="193"/>
        <v>0</v>
      </c>
    </row>
    <row r="2469" spans="11:15" x14ac:dyDescent="0.25">
      <c r="K2469" s="276">
        <f t="shared" si="194"/>
        <v>0</v>
      </c>
      <c r="L2469" s="269">
        <f t="shared" si="195"/>
        <v>0</v>
      </c>
      <c r="M2469" s="269">
        <f t="shared" si="196"/>
        <v>0</v>
      </c>
      <c r="N2469" s="276">
        <f t="shared" si="197"/>
        <v>0</v>
      </c>
      <c r="O2469" s="270">
        <f t="shared" si="193"/>
        <v>0</v>
      </c>
    </row>
    <row r="2470" spans="11:15" x14ac:dyDescent="0.25">
      <c r="K2470" s="276">
        <f t="shared" si="194"/>
        <v>0</v>
      </c>
      <c r="L2470" s="269">
        <f t="shared" si="195"/>
        <v>0</v>
      </c>
      <c r="M2470" s="269">
        <f t="shared" si="196"/>
        <v>0</v>
      </c>
      <c r="N2470" s="276">
        <f t="shared" si="197"/>
        <v>0</v>
      </c>
      <c r="O2470" s="270">
        <f t="shared" si="193"/>
        <v>0</v>
      </c>
    </row>
    <row r="2471" spans="11:15" x14ac:dyDescent="0.25">
      <c r="K2471" s="276">
        <f t="shared" si="194"/>
        <v>0</v>
      </c>
      <c r="L2471" s="269">
        <f t="shared" si="195"/>
        <v>0</v>
      </c>
      <c r="M2471" s="269">
        <f t="shared" si="196"/>
        <v>0</v>
      </c>
      <c r="N2471" s="276">
        <f t="shared" si="197"/>
        <v>0</v>
      </c>
      <c r="O2471" s="270">
        <f t="shared" si="193"/>
        <v>0</v>
      </c>
    </row>
    <row r="2472" spans="11:15" x14ac:dyDescent="0.25">
      <c r="K2472" s="276">
        <f t="shared" si="194"/>
        <v>0</v>
      </c>
      <c r="L2472" s="269">
        <f t="shared" si="195"/>
        <v>0</v>
      </c>
      <c r="M2472" s="269">
        <f t="shared" si="196"/>
        <v>0</v>
      </c>
      <c r="N2472" s="276">
        <f t="shared" si="197"/>
        <v>0</v>
      </c>
      <c r="O2472" s="270">
        <f t="shared" si="193"/>
        <v>0</v>
      </c>
    </row>
    <row r="2473" spans="11:15" x14ac:dyDescent="0.25">
      <c r="K2473" s="276">
        <f t="shared" si="194"/>
        <v>0</v>
      </c>
      <c r="L2473" s="269">
        <f t="shared" si="195"/>
        <v>0</v>
      </c>
      <c r="M2473" s="269">
        <f t="shared" si="196"/>
        <v>0</v>
      </c>
      <c r="N2473" s="276">
        <f t="shared" si="197"/>
        <v>0</v>
      </c>
      <c r="O2473" s="270">
        <f t="shared" si="193"/>
        <v>0</v>
      </c>
    </row>
    <row r="2474" spans="11:15" x14ac:dyDescent="0.25">
      <c r="K2474" s="276">
        <f t="shared" si="194"/>
        <v>0</v>
      </c>
      <c r="L2474" s="269">
        <f t="shared" si="195"/>
        <v>0</v>
      </c>
      <c r="M2474" s="269">
        <f t="shared" si="196"/>
        <v>0</v>
      </c>
      <c r="N2474" s="276">
        <f t="shared" si="197"/>
        <v>0</v>
      </c>
      <c r="O2474" s="270">
        <f t="shared" si="193"/>
        <v>0</v>
      </c>
    </row>
    <row r="2475" spans="11:15" x14ac:dyDescent="0.25">
      <c r="K2475" s="276">
        <f t="shared" si="194"/>
        <v>0</v>
      </c>
      <c r="L2475" s="269">
        <f t="shared" si="195"/>
        <v>0</v>
      </c>
      <c r="M2475" s="269">
        <f t="shared" si="196"/>
        <v>0</v>
      </c>
      <c r="N2475" s="276">
        <f t="shared" si="197"/>
        <v>0</v>
      </c>
      <c r="O2475" s="270">
        <f t="shared" si="193"/>
        <v>0</v>
      </c>
    </row>
    <row r="2476" spans="11:15" x14ac:dyDescent="0.25">
      <c r="K2476" s="276">
        <f t="shared" si="194"/>
        <v>0</v>
      </c>
      <c r="L2476" s="269">
        <f t="shared" si="195"/>
        <v>0</v>
      </c>
      <c r="M2476" s="269">
        <f t="shared" si="196"/>
        <v>0</v>
      </c>
      <c r="N2476" s="276">
        <f t="shared" si="197"/>
        <v>0</v>
      </c>
      <c r="O2476" s="270">
        <f t="shared" si="193"/>
        <v>0</v>
      </c>
    </row>
    <row r="2477" spans="11:15" x14ac:dyDescent="0.25">
      <c r="K2477" s="276">
        <f t="shared" si="194"/>
        <v>0</v>
      </c>
      <c r="L2477" s="269">
        <f t="shared" si="195"/>
        <v>0</v>
      </c>
      <c r="M2477" s="269">
        <f t="shared" si="196"/>
        <v>0</v>
      </c>
      <c r="N2477" s="276">
        <f t="shared" si="197"/>
        <v>0</v>
      </c>
      <c r="O2477" s="270">
        <f t="shared" si="193"/>
        <v>0</v>
      </c>
    </row>
    <row r="2478" spans="11:15" x14ac:dyDescent="0.25">
      <c r="K2478" s="276">
        <f t="shared" si="194"/>
        <v>0</v>
      </c>
      <c r="L2478" s="269">
        <f t="shared" si="195"/>
        <v>0</v>
      </c>
      <c r="M2478" s="269">
        <f t="shared" si="196"/>
        <v>0</v>
      </c>
      <c r="N2478" s="276">
        <f t="shared" si="197"/>
        <v>0</v>
      </c>
      <c r="O2478" s="270">
        <f t="shared" si="193"/>
        <v>0</v>
      </c>
    </row>
    <row r="2479" spans="11:15" x14ac:dyDescent="0.25">
      <c r="K2479" s="276">
        <f t="shared" si="194"/>
        <v>0</v>
      </c>
      <c r="L2479" s="269">
        <f t="shared" si="195"/>
        <v>0</v>
      </c>
      <c r="M2479" s="269">
        <f t="shared" si="196"/>
        <v>0</v>
      </c>
      <c r="N2479" s="276">
        <f t="shared" si="197"/>
        <v>0</v>
      </c>
      <c r="O2479" s="270">
        <f t="shared" si="193"/>
        <v>0</v>
      </c>
    </row>
    <row r="2480" spans="11:15" x14ac:dyDescent="0.25">
      <c r="K2480" s="276">
        <f t="shared" si="194"/>
        <v>0</v>
      </c>
      <c r="L2480" s="269">
        <f t="shared" si="195"/>
        <v>0</v>
      </c>
      <c r="M2480" s="269">
        <f t="shared" si="196"/>
        <v>0</v>
      </c>
      <c r="N2480" s="276">
        <f t="shared" si="197"/>
        <v>0</v>
      </c>
      <c r="O2480" s="270">
        <f t="shared" si="193"/>
        <v>0</v>
      </c>
    </row>
    <row r="2481" spans="11:15" x14ac:dyDescent="0.25">
      <c r="K2481" s="276">
        <f t="shared" si="194"/>
        <v>0</v>
      </c>
      <c r="L2481" s="269">
        <f t="shared" si="195"/>
        <v>0</v>
      </c>
      <c r="M2481" s="269">
        <f t="shared" si="196"/>
        <v>0</v>
      </c>
      <c r="N2481" s="276">
        <f t="shared" si="197"/>
        <v>0</v>
      </c>
      <c r="O2481" s="270">
        <f t="shared" si="193"/>
        <v>0</v>
      </c>
    </row>
    <row r="2482" spans="11:15" x14ac:dyDescent="0.25">
      <c r="K2482" s="276">
        <f t="shared" si="194"/>
        <v>0</v>
      </c>
      <c r="L2482" s="269">
        <f t="shared" si="195"/>
        <v>0</v>
      </c>
      <c r="M2482" s="269">
        <f t="shared" si="196"/>
        <v>0</v>
      </c>
      <c r="N2482" s="276">
        <f t="shared" si="197"/>
        <v>0</v>
      </c>
      <c r="O2482" s="270">
        <f t="shared" si="193"/>
        <v>0</v>
      </c>
    </row>
    <row r="2483" spans="11:15" x14ac:dyDescent="0.25">
      <c r="K2483" s="276">
        <f t="shared" si="194"/>
        <v>0</v>
      </c>
      <c r="L2483" s="269">
        <f t="shared" si="195"/>
        <v>0</v>
      </c>
      <c r="M2483" s="269">
        <f t="shared" si="196"/>
        <v>0</v>
      </c>
      <c r="N2483" s="276">
        <f t="shared" si="197"/>
        <v>0</v>
      </c>
      <c r="O2483" s="270">
        <f t="shared" si="193"/>
        <v>0</v>
      </c>
    </row>
    <row r="2484" spans="11:15" x14ac:dyDescent="0.25">
      <c r="K2484" s="276">
        <f t="shared" si="194"/>
        <v>0</v>
      </c>
      <c r="L2484" s="269">
        <f t="shared" si="195"/>
        <v>0</v>
      </c>
      <c r="M2484" s="269">
        <f t="shared" si="196"/>
        <v>0</v>
      </c>
      <c r="N2484" s="276">
        <f t="shared" si="197"/>
        <v>0</v>
      </c>
      <c r="O2484" s="270">
        <f t="shared" si="193"/>
        <v>0</v>
      </c>
    </row>
    <row r="2485" spans="11:15" x14ac:dyDescent="0.25">
      <c r="K2485" s="276">
        <f t="shared" si="194"/>
        <v>0</v>
      </c>
      <c r="L2485" s="269">
        <f t="shared" si="195"/>
        <v>0</v>
      </c>
      <c r="M2485" s="269">
        <f t="shared" si="196"/>
        <v>0</v>
      </c>
      <c r="N2485" s="276">
        <f t="shared" si="197"/>
        <v>0</v>
      </c>
      <c r="O2485" s="270">
        <f t="shared" si="193"/>
        <v>0</v>
      </c>
    </row>
    <row r="2486" spans="11:15" x14ac:dyDescent="0.25">
      <c r="K2486" s="276">
        <f t="shared" si="194"/>
        <v>0</v>
      </c>
      <c r="L2486" s="269">
        <f t="shared" si="195"/>
        <v>0</v>
      </c>
      <c r="M2486" s="269">
        <f t="shared" si="196"/>
        <v>0</v>
      </c>
      <c r="N2486" s="276">
        <f t="shared" si="197"/>
        <v>0</v>
      </c>
      <c r="O2486" s="270">
        <f t="shared" si="193"/>
        <v>0</v>
      </c>
    </row>
    <row r="2487" spans="11:15" x14ac:dyDescent="0.25">
      <c r="K2487" s="276">
        <f t="shared" si="194"/>
        <v>0</v>
      </c>
      <c r="L2487" s="269">
        <f t="shared" si="195"/>
        <v>0</v>
      </c>
      <c r="M2487" s="269">
        <f t="shared" si="196"/>
        <v>0</v>
      </c>
      <c r="N2487" s="276">
        <f t="shared" si="197"/>
        <v>0</v>
      </c>
      <c r="O2487" s="270">
        <f t="shared" si="193"/>
        <v>0</v>
      </c>
    </row>
    <row r="2488" spans="11:15" x14ac:dyDescent="0.25">
      <c r="K2488" s="276">
        <f t="shared" si="194"/>
        <v>0</v>
      </c>
      <c r="L2488" s="269">
        <f t="shared" si="195"/>
        <v>0</v>
      </c>
      <c r="M2488" s="269">
        <f t="shared" si="196"/>
        <v>0</v>
      </c>
      <c r="N2488" s="276">
        <f t="shared" si="197"/>
        <v>0</v>
      </c>
      <c r="O2488" s="270">
        <f t="shared" si="193"/>
        <v>0</v>
      </c>
    </row>
    <row r="2489" spans="11:15" x14ac:dyDescent="0.25">
      <c r="K2489" s="276">
        <f t="shared" si="194"/>
        <v>0</v>
      </c>
      <c r="L2489" s="269">
        <f t="shared" si="195"/>
        <v>0</v>
      </c>
      <c r="M2489" s="269">
        <f t="shared" si="196"/>
        <v>0</v>
      </c>
      <c r="N2489" s="276">
        <f t="shared" si="197"/>
        <v>0</v>
      </c>
      <c r="O2489" s="270">
        <f t="shared" si="193"/>
        <v>0</v>
      </c>
    </row>
    <row r="2490" spans="11:15" x14ac:dyDescent="0.25">
      <c r="K2490" s="276">
        <f t="shared" si="194"/>
        <v>0</v>
      </c>
      <c r="L2490" s="269">
        <f t="shared" si="195"/>
        <v>0</v>
      </c>
      <c r="M2490" s="269">
        <f t="shared" si="196"/>
        <v>0</v>
      </c>
      <c r="N2490" s="276">
        <f t="shared" si="197"/>
        <v>0</v>
      </c>
      <c r="O2490" s="270">
        <f t="shared" si="193"/>
        <v>0</v>
      </c>
    </row>
    <row r="2491" spans="11:15" x14ac:dyDescent="0.25">
      <c r="K2491" s="276">
        <f t="shared" si="194"/>
        <v>0</v>
      </c>
      <c r="L2491" s="269">
        <f t="shared" si="195"/>
        <v>0</v>
      </c>
      <c r="M2491" s="269">
        <f t="shared" si="196"/>
        <v>0</v>
      </c>
      <c r="N2491" s="276">
        <f t="shared" si="197"/>
        <v>0</v>
      </c>
      <c r="O2491" s="270">
        <f t="shared" si="193"/>
        <v>0</v>
      </c>
    </row>
    <row r="2492" spans="11:15" x14ac:dyDescent="0.25">
      <c r="K2492" s="276">
        <f t="shared" si="194"/>
        <v>0</v>
      </c>
      <c r="L2492" s="269">
        <f t="shared" si="195"/>
        <v>0</v>
      </c>
      <c r="M2492" s="269">
        <f t="shared" si="196"/>
        <v>0</v>
      </c>
      <c r="N2492" s="276">
        <f t="shared" si="197"/>
        <v>0</v>
      </c>
      <c r="O2492" s="270">
        <f t="shared" si="193"/>
        <v>0</v>
      </c>
    </row>
    <row r="2493" spans="11:15" x14ac:dyDescent="0.25">
      <c r="K2493" s="276">
        <f t="shared" si="194"/>
        <v>0</v>
      </c>
      <c r="L2493" s="269">
        <f t="shared" si="195"/>
        <v>0</v>
      </c>
      <c r="M2493" s="269">
        <f t="shared" si="196"/>
        <v>0</v>
      </c>
      <c r="N2493" s="276">
        <f t="shared" si="197"/>
        <v>0</v>
      </c>
      <c r="O2493" s="270">
        <f t="shared" si="193"/>
        <v>0</v>
      </c>
    </row>
    <row r="2494" spans="11:15" x14ac:dyDescent="0.25">
      <c r="K2494" s="276">
        <f t="shared" si="194"/>
        <v>0</v>
      </c>
      <c r="L2494" s="269">
        <f t="shared" si="195"/>
        <v>0</v>
      </c>
      <c r="M2494" s="269">
        <f t="shared" si="196"/>
        <v>0</v>
      </c>
      <c r="N2494" s="276">
        <f t="shared" si="197"/>
        <v>0</v>
      </c>
      <c r="O2494" s="270">
        <f t="shared" si="193"/>
        <v>0</v>
      </c>
    </row>
    <row r="2495" spans="11:15" x14ac:dyDescent="0.25">
      <c r="K2495" s="276">
        <f t="shared" si="194"/>
        <v>0</v>
      </c>
      <c r="L2495" s="269">
        <f t="shared" si="195"/>
        <v>0</v>
      </c>
      <c r="M2495" s="269">
        <f t="shared" si="196"/>
        <v>0</v>
      </c>
      <c r="N2495" s="276">
        <f t="shared" si="197"/>
        <v>0</v>
      </c>
      <c r="O2495" s="270">
        <f t="shared" si="193"/>
        <v>0</v>
      </c>
    </row>
    <row r="2496" spans="11:15" x14ac:dyDescent="0.25">
      <c r="K2496" s="276">
        <f t="shared" si="194"/>
        <v>0</v>
      </c>
      <c r="L2496" s="269">
        <f t="shared" si="195"/>
        <v>0</v>
      </c>
      <c r="M2496" s="269">
        <f t="shared" si="196"/>
        <v>0</v>
      </c>
      <c r="N2496" s="276">
        <f t="shared" si="197"/>
        <v>0</v>
      </c>
      <c r="O2496" s="270">
        <f t="shared" si="193"/>
        <v>0</v>
      </c>
    </row>
    <row r="2497" spans="11:15" x14ac:dyDescent="0.25">
      <c r="K2497" s="276">
        <f t="shared" si="194"/>
        <v>0</v>
      </c>
      <c r="L2497" s="269">
        <f t="shared" si="195"/>
        <v>0</v>
      </c>
      <c r="M2497" s="269">
        <f t="shared" si="196"/>
        <v>0</v>
      </c>
      <c r="N2497" s="276">
        <f t="shared" si="197"/>
        <v>0</v>
      </c>
      <c r="O2497" s="270">
        <f t="shared" si="193"/>
        <v>0</v>
      </c>
    </row>
    <row r="2498" spans="11:15" x14ac:dyDescent="0.25">
      <c r="K2498" s="276">
        <f t="shared" si="194"/>
        <v>0</v>
      </c>
      <c r="L2498" s="269">
        <f t="shared" si="195"/>
        <v>0</v>
      </c>
      <c r="M2498" s="269">
        <f t="shared" si="196"/>
        <v>0</v>
      </c>
      <c r="N2498" s="276">
        <f t="shared" si="197"/>
        <v>0</v>
      </c>
      <c r="O2498" s="270">
        <f t="shared" si="193"/>
        <v>0</v>
      </c>
    </row>
    <row r="2499" spans="11:15" x14ac:dyDescent="0.25">
      <c r="K2499" s="276">
        <f t="shared" si="194"/>
        <v>0</v>
      </c>
      <c r="L2499" s="269">
        <f t="shared" si="195"/>
        <v>0</v>
      </c>
      <c r="M2499" s="269">
        <f t="shared" si="196"/>
        <v>0</v>
      </c>
      <c r="N2499" s="276">
        <f t="shared" si="197"/>
        <v>0</v>
      </c>
      <c r="O2499" s="270">
        <f t="shared" si="193"/>
        <v>0</v>
      </c>
    </row>
    <row r="2500" spans="11:15" x14ac:dyDescent="0.25">
      <c r="K2500" s="276">
        <f t="shared" si="194"/>
        <v>0</v>
      </c>
      <c r="L2500" s="269">
        <f t="shared" si="195"/>
        <v>0</v>
      </c>
      <c r="M2500" s="269">
        <f t="shared" si="196"/>
        <v>0</v>
      </c>
      <c r="N2500" s="276">
        <f t="shared" si="197"/>
        <v>0</v>
      </c>
      <c r="O2500" s="270">
        <f t="shared" si="193"/>
        <v>0</v>
      </c>
    </row>
    <row r="2501" spans="11:15" x14ac:dyDescent="0.25">
      <c r="K2501" s="276">
        <f t="shared" si="194"/>
        <v>0</v>
      </c>
      <c r="L2501" s="269">
        <f t="shared" si="195"/>
        <v>0</v>
      </c>
      <c r="M2501" s="269">
        <f t="shared" si="196"/>
        <v>0</v>
      </c>
      <c r="N2501" s="276">
        <f t="shared" si="197"/>
        <v>0</v>
      </c>
      <c r="O2501" s="270">
        <f t="shared" si="193"/>
        <v>0</v>
      </c>
    </row>
    <row r="2502" spans="11:15" x14ac:dyDescent="0.25">
      <c r="K2502" s="276">
        <f t="shared" si="194"/>
        <v>0</v>
      </c>
      <c r="L2502" s="269">
        <f t="shared" si="195"/>
        <v>0</v>
      </c>
      <c r="M2502" s="269">
        <f t="shared" si="196"/>
        <v>0</v>
      </c>
      <c r="N2502" s="276">
        <f t="shared" si="197"/>
        <v>0</v>
      </c>
      <c r="O2502" s="270">
        <f t="shared" si="193"/>
        <v>0</v>
      </c>
    </row>
    <row r="2503" spans="11:15" x14ac:dyDescent="0.25">
      <c r="K2503" s="276">
        <f t="shared" si="194"/>
        <v>0</v>
      </c>
      <c r="L2503" s="269">
        <f t="shared" si="195"/>
        <v>0</v>
      </c>
      <c r="M2503" s="269">
        <f t="shared" si="196"/>
        <v>0</v>
      </c>
      <c r="N2503" s="276">
        <f t="shared" si="197"/>
        <v>0</v>
      </c>
      <c r="O2503" s="270">
        <f t="shared" si="193"/>
        <v>0</v>
      </c>
    </row>
    <row r="2504" spans="11:15" x14ac:dyDescent="0.25">
      <c r="K2504" s="276">
        <f t="shared" si="194"/>
        <v>0</v>
      </c>
      <c r="L2504" s="269">
        <f t="shared" si="195"/>
        <v>0</v>
      </c>
      <c r="M2504" s="269">
        <f t="shared" si="196"/>
        <v>0</v>
      </c>
      <c r="N2504" s="276">
        <f t="shared" si="197"/>
        <v>0</v>
      </c>
      <c r="O2504" s="270">
        <f t="shared" si="193"/>
        <v>0</v>
      </c>
    </row>
    <row r="2505" spans="11:15" x14ac:dyDescent="0.25">
      <c r="K2505" s="276">
        <f t="shared" si="194"/>
        <v>0</v>
      </c>
      <c r="L2505" s="269">
        <f t="shared" si="195"/>
        <v>0</v>
      </c>
      <c r="M2505" s="269">
        <f t="shared" si="196"/>
        <v>0</v>
      </c>
      <c r="N2505" s="276">
        <f t="shared" si="197"/>
        <v>0</v>
      </c>
      <c r="O2505" s="270">
        <f t="shared" si="193"/>
        <v>0</v>
      </c>
    </row>
    <row r="2506" spans="11:15" x14ac:dyDescent="0.25">
      <c r="K2506" s="276">
        <f t="shared" si="194"/>
        <v>0</v>
      </c>
      <c r="L2506" s="269">
        <f t="shared" si="195"/>
        <v>0</v>
      </c>
      <c r="M2506" s="269">
        <f t="shared" si="196"/>
        <v>0</v>
      </c>
      <c r="N2506" s="276">
        <f t="shared" si="197"/>
        <v>0</v>
      </c>
      <c r="O2506" s="270">
        <f t="shared" si="193"/>
        <v>0</v>
      </c>
    </row>
    <row r="2507" spans="11:15" x14ac:dyDescent="0.25">
      <c r="K2507" s="276">
        <f t="shared" si="194"/>
        <v>0</v>
      </c>
      <c r="L2507" s="269">
        <f t="shared" si="195"/>
        <v>0</v>
      </c>
      <c r="M2507" s="269">
        <f t="shared" si="196"/>
        <v>0</v>
      </c>
      <c r="N2507" s="276">
        <f t="shared" si="197"/>
        <v>0</v>
      </c>
      <c r="O2507" s="270">
        <f t="shared" si="193"/>
        <v>0</v>
      </c>
    </row>
    <row r="2508" spans="11:15" x14ac:dyDescent="0.25">
      <c r="K2508" s="276">
        <f t="shared" si="194"/>
        <v>0</v>
      </c>
      <c r="L2508" s="269">
        <f t="shared" si="195"/>
        <v>0</v>
      </c>
      <c r="M2508" s="269">
        <f t="shared" si="196"/>
        <v>0</v>
      </c>
      <c r="N2508" s="276">
        <f t="shared" si="197"/>
        <v>0</v>
      </c>
      <c r="O2508" s="270">
        <f t="shared" si="193"/>
        <v>0</v>
      </c>
    </row>
    <row r="2509" spans="11:15" x14ac:dyDescent="0.25">
      <c r="K2509" s="276">
        <f t="shared" si="194"/>
        <v>0</v>
      </c>
      <c r="L2509" s="269">
        <f t="shared" si="195"/>
        <v>0</v>
      </c>
      <c r="M2509" s="269">
        <f t="shared" si="196"/>
        <v>0</v>
      </c>
      <c r="N2509" s="276">
        <f t="shared" si="197"/>
        <v>0</v>
      </c>
      <c r="O2509" s="270">
        <f t="shared" si="193"/>
        <v>0</v>
      </c>
    </row>
    <row r="2510" spans="11:15" x14ac:dyDescent="0.25">
      <c r="K2510" s="276">
        <f t="shared" si="194"/>
        <v>0</v>
      </c>
      <c r="L2510" s="269">
        <f t="shared" si="195"/>
        <v>0</v>
      </c>
      <c r="M2510" s="269">
        <f t="shared" si="196"/>
        <v>0</v>
      </c>
      <c r="N2510" s="276">
        <f t="shared" si="197"/>
        <v>0</v>
      </c>
      <c r="O2510" s="270">
        <f t="shared" ref="O2510:O2573" si="198">SUM(F2510:I2510)</f>
        <v>0</v>
      </c>
    </row>
    <row r="2511" spans="11:15" x14ac:dyDescent="0.25">
      <c r="K2511" s="276">
        <f t="shared" si="194"/>
        <v>0</v>
      </c>
      <c r="L2511" s="269">
        <f t="shared" si="195"/>
        <v>0</v>
      </c>
      <c r="M2511" s="269">
        <f t="shared" si="196"/>
        <v>0</v>
      </c>
      <c r="N2511" s="276">
        <f t="shared" si="197"/>
        <v>0</v>
      </c>
      <c r="O2511" s="270">
        <f t="shared" si="198"/>
        <v>0</v>
      </c>
    </row>
    <row r="2512" spans="11:15" x14ac:dyDescent="0.25">
      <c r="K2512" s="276">
        <f t="shared" ref="K2512:K2575" si="199">J2512-C2512</f>
        <v>0</v>
      </c>
      <c r="L2512" s="269">
        <f t="shared" ref="L2512:L2575" si="200">A2512</f>
        <v>0</v>
      </c>
      <c r="M2512" s="269">
        <f t="shared" ref="M2512:M2575" si="201">B2512</f>
        <v>0</v>
      </c>
      <c r="N2512" s="276">
        <f t="shared" ref="N2512:N2575" si="202">J2512</f>
        <v>0</v>
      </c>
      <c r="O2512" s="270">
        <f t="shared" si="198"/>
        <v>0</v>
      </c>
    </row>
    <row r="2513" spans="11:15" x14ac:dyDescent="0.25">
      <c r="K2513" s="276">
        <f t="shared" si="199"/>
        <v>0</v>
      </c>
      <c r="L2513" s="269">
        <f t="shared" si="200"/>
        <v>0</v>
      </c>
      <c r="M2513" s="269">
        <f t="shared" si="201"/>
        <v>0</v>
      </c>
      <c r="N2513" s="276">
        <f t="shared" si="202"/>
        <v>0</v>
      </c>
      <c r="O2513" s="270">
        <f t="shared" si="198"/>
        <v>0</v>
      </c>
    </row>
    <row r="2514" spans="11:15" x14ac:dyDescent="0.25">
      <c r="K2514" s="276">
        <f t="shared" si="199"/>
        <v>0</v>
      </c>
      <c r="L2514" s="269">
        <f t="shared" si="200"/>
        <v>0</v>
      </c>
      <c r="M2514" s="269">
        <f t="shared" si="201"/>
        <v>0</v>
      </c>
      <c r="N2514" s="276">
        <f t="shared" si="202"/>
        <v>0</v>
      </c>
      <c r="O2514" s="270">
        <f t="shared" si="198"/>
        <v>0</v>
      </c>
    </row>
    <row r="2515" spans="11:15" x14ac:dyDescent="0.25">
      <c r="K2515" s="276">
        <f t="shared" si="199"/>
        <v>0</v>
      </c>
      <c r="L2515" s="269">
        <f t="shared" si="200"/>
        <v>0</v>
      </c>
      <c r="M2515" s="269">
        <f t="shared" si="201"/>
        <v>0</v>
      </c>
      <c r="N2515" s="276">
        <f t="shared" si="202"/>
        <v>0</v>
      </c>
      <c r="O2515" s="270">
        <f t="shared" si="198"/>
        <v>0</v>
      </c>
    </row>
    <row r="2516" spans="11:15" x14ac:dyDescent="0.25">
      <c r="K2516" s="276">
        <f t="shared" si="199"/>
        <v>0</v>
      </c>
      <c r="L2516" s="269">
        <f t="shared" si="200"/>
        <v>0</v>
      </c>
      <c r="M2516" s="269">
        <f t="shared" si="201"/>
        <v>0</v>
      </c>
      <c r="N2516" s="276">
        <f t="shared" si="202"/>
        <v>0</v>
      </c>
      <c r="O2516" s="270">
        <f t="shared" si="198"/>
        <v>0</v>
      </c>
    </row>
    <row r="2517" spans="11:15" x14ac:dyDescent="0.25">
      <c r="K2517" s="276">
        <f t="shared" si="199"/>
        <v>0</v>
      </c>
      <c r="L2517" s="269">
        <f t="shared" si="200"/>
        <v>0</v>
      </c>
      <c r="M2517" s="269">
        <f t="shared" si="201"/>
        <v>0</v>
      </c>
      <c r="N2517" s="276">
        <f t="shared" si="202"/>
        <v>0</v>
      </c>
      <c r="O2517" s="270">
        <f t="shared" si="198"/>
        <v>0</v>
      </c>
    </row>
    <row r="2518" spans="11:15" x14ac:dyDescent="0.25">
      <c r="K2518" s="276">
        <f t="shared" si="199"/>
        <v>0</v>
      </c>
      <c r="L2518" s="269">
        <f t="shared" si="200"/>
        <v>0</v>
      </c>
      <c r="M2518" s="269">
        <f t="shared" si="201"/>
        <v>0</v>
      </c>
      <c r="N2518" s="276">
        <f t="shared" si="202"/>
        <v>0</v>
      </c>
      <c r="O2518" s="270">
        <f t="shared" si="198"/>
        <v>0</v>
      </c>
    </row>
    <row r="2519" spans="11:15" x14ac:dyDescent="0.25">
      <c r="K2519" s="276">
        <f t="shared" si="199"/>
        <v>0</v>
      </c>
      <c r="L2519" s="269">
        <f t="shared" si="200"/>
        <v>0</v>
      </c>
      <c r="M2519" s="269">
        <f t="shared" si="201"/>
        <v>0</v>
      </c>
      <c r="N2519" s="276">
        <f t="shared" si="202"/>
        <v>0</v>
      </c>
      <c r="O2519" s="270">
        <f t="shared" si="198"/>
        <v>0</v>
      </c>
    </row>
    <row r="2520" spans="11:15" x14ac:dyDescent="0.25">
      <c r="K2520" s="276">
        <f t="shared" si="199"/>
        <v>0</v>
      </c>
      <c r="L2520" s="269">
        <f t="shared" si="200"/>
        <v>0</v>
      </c>
      <c r="M2520" s="269">
        <f t="shared" si="201"/>
        <v>0</v>
      </c>
      <c r="N2520" s="276">
        <f t="shared" si="202"/>
        <v>0</v>
      </c>
      <c r="O2520" s="270">
        <f t="shared" si="198"/>
        <v>0</v>
      </c>
    </row>
    <row r="2521" spans="11:15" x14ac:dyDescent="0.25">
      <c r="K2521" s="276">
        <f t="shared" si="199"/>
        <v>0</v>
      </c>
      <c r="L2521" s="269">
        <f t="shared" si="200"/>
        <v>0</v>
      </c>
      <c r="M2521" s="269">
        <f t="shared" si="201"/>
        <v>0</v>
      </c>
      <c r="N2521" s="276">
        <f t="shared" si="202"/>
        <v>0</v>
      </c>
      <c r="O2521" s="270">
        <f t="shared" si="198"/>
        <v>0</v>
      </c>
    </row>
    <row r="2522" spans="11:15" x14ac:dyDescent="0.25">
      <c r="K2522" s="276">
        <f t="shared" si="199"/>
        <v>0</v>
      </c>
      <c r="L2522" s="269">
        <f t="shared" si="200"/>
        <v>0</v>
      </c>
      <c r="M2522" s="269">
        <f t="shared" si="201"/>
        <v>0</v>
      </c>
      <c r="N2522" s="276">
        <f t="shared" si="202"/>
        <v>0</v>
      </c>
      <c r="O2522" s="270">
        <f t="shared" si="198"/>
        <v>0</v>
      </c>
    </row>
    <row r="2523" spans="11:15" x14ac:dyDescent="0.25">
      <c r="K2523" s="276">
        <f t="shared" si="199"/>
        <v>0</v>
      </c>
      <c r="L2523" s="269">
        <f t="shared" si="200"/>
        <v>0</v>
      </c>
      <c r="M2523" s="269">
        <f t="shared" si="201"/>
        <v>0</v>
      </c>
      <c r="N2523" s="276">
        <f t="shared" si="202"/>
        <v>0</v>
      </c>
      <c r="O2523" s="270">
        <f t="shared" si="198"/>
        <v>0</v>
      </c>
    </row>
    <row r="2524" spans="11:15" x14ac:dyDescent="0.25">
      <c r="K2524" s="276">
        <f t="shared" si="199"/>
        <v>0</v>
      </c>
      <c r="L2524" s="269">
        <f t="shared" si="200"/>
        <v>0</v>
      </c>
      <c r="M2524" s="269">
        <f t="shared" si="201"/>
        <v>0</v>
      </c>
      <c r="N2524" s="276">
        <f t="shared" si="202"/>
        <v>0</v>
      </c>
      <c r="O2524" s="270">
        <f t="shared" si="198"/>
        <v>0</v>
      </c>
    </row>
    <row r="2525" spans="11:15" x14ac:dyDescent="0.25">
      <c r="K2525" s="276">
        <f t="shared" si="199"/>
        <v>0</v>
      </c>
      <c r="L2525" s="269">
        <f t="shared" si="200"/>
        <v>0</v>
      </c>
      <c r="M2525" s="269">
        <f t="shared" si="201"/>
        <v>0</v>
      </c>
      <c r="N2525" s="276">
        <f t="shared" si="202"/>
        <v>0</v>
      </c>
      <c r="O2525" s="270">
        <f t="shared" si="198"/>
        <v>0</v>
      </c>
    </row>
    <row r="2526" spans="11:15" x14ac:dyDescent="0.25">
      <c r="K2526" s="276">
        <f t="shared" si="199"/>
        <v>0</v>
      </c>
      <c r="L2526" s="269">
        <f t="shared" si="200"/>
        <v>0</v>
      </c>
      <c r="M2526" s="269">
        <f t="shared" si="201"/>
        <v>0</v>
      </c>
      <c r="N2526" s="276">
        <f t="shared" si="202"/>
        <v>0</v>
      </c>
      <c r="O2526" s="270">
        <f t="shared" si="198"/>
        <v>0</v>
      </c>
    </row>
    <row r="2527" spans="11:15" x14ac:dyDescent="0.25">
      <c r="K2527" s="276">
        <f t="shared" si="199"/>
        <v>0</v>
      </c>
      <c r="L2527" s="269">
        <f t="shared" si="200"/>
        <v>0</v>
      </c>
      <c r="M2527" s="269">
        <f t="shared" si="201"/>
        <v>0</v>
      </c>
      <c r="N2527" s="276">
        <f t="shared" si="202"/>
        <v>0</v>
      </c>
      <c r="O2527" s="270">
        <f t="shared" si="198"/>
        <v>0</v>
      </c>
    </row>
    <row r="2528" spans="11:15" x14ac:dyDescent="0.25">
      <c r="K2528" s="276">
        <f t="shared" si="199"/>
        <v>0</v>
      </c>
      <c r="L2528" s="269">
        <f t="shared" si="200"/>
        <v>0</v>
      </c>
      <c r="M2528" s="269">
        <f t="shared" si="201"/>
        <v>0</v>
      </c>
      <c r="N2528" s="276">
        <f t="shared" si="202"/>
        <v>0</v>
      </c>
      <c r="O2528" s="270">
        <f t="shared" si="198"/>
        <v>0</v>
      </c>
    </row>
    <row r="2529" spans="11:15" x14ac:dyDescent="0.25">
      <c r="K2529" s="276">
        <f t="shared" si="199"/>
        <v>0</v>
      </c>
      <c r="L2529" s="269">
        <f t="shared" si="200"/>
        <v>0</v>
      </c>
      <c r="M2529" s="269">
        <f t="shared" si="201"/>
        <v>0</v>
      </c>
      <c r="N2529" s="276">
        <f t="shared" si="202"/>
        <v>0</v>
      </c>
      <c r="O2529" s="270">
        <f t="shared" si="198"/>
        <v>0</v>
      </c>
    </row>
    <row r="2530" spans="11:15" x14ac:dyDescent="0.25">
      <c r="K2530" s="276">
        <f t="shared" si="199"/>
        <v>0</v>
      </c>
      <c r="L2530" s="269">
        <f t="shared" si="200"/>
        <v>0</v>
      </c>
      <c r="M2530" s="269">
        <f t="shared" si="201"/>
        <v>0</v>
      </c>
      <c r="N2530" s="276">
        <f t="shared" si="202"/>
        <v>0</v>
      </c>
      <c r="O2530" s="270">
        <f t="shared" si="198"/>
        <v>0</v>
      </c>
    </row>
    <row r="2531" spans="11:15" x14ac:dyDescent="0.25">
      <c r="K2531" s="276">
        <f t="shared" si="199"/>
        <v>0</v>
      </c>
      <c r="L2531" s="269">
        <f t="shared" si="200"/>
        <v>0</v>
      </c>
      <c r="M2531" s="269">
        <f t="shared" si="201"/>
        <v>0</v>
      </c>
      <c r="N2531" s="276">
        <f t="shared" si="202"/>
        <v>0</v>
      </c>
      <c r="O2531" s="270">
        <f t="shared" si="198"/>
        <v>0</v>
      </c>
    </row>
    <row r="2532" spans="11:15" x14ac:dyDescent="0.25">
      <c r="K2532" s="276">
        <f t="shared" si="199"/>
        <v>0</v>
      </c>
      <c r="L2532" s="269">
        <f t="shared" si="200"/>
        <v>0</v>
      </c>
      <c r="M2532" s="269">
        <f t="shared" si="201"/>
        <v>0</v>
      </c>
      <c r="N2532" s="276">
        <f t="shared" si="202"/>
        <v>0</v>
      </c>
      <c r="O2532" s="270">
        <f t="shared" si="198"/>
        <v>0</v>
      </c>
    </row>
    <row r="2533" spans="11:15" x14ac:dyDescent="0.25">
      <c r="K2533" s="276">
        <f t="shared" si="199"/>
        <v>0</v>
      </c>
      <c r="L2533" s="269">
        <f t="shared" si="200"/>
        <v>0</v>
      </c>
      <c r="M2533" s="269">
        <f t="shared" si="201"/>
        <v>0</v>
      </c>
      <c r="N2533" s="276">
        <f t="shared" si="202"/>
        <v>0</v>
      </c>
      <c r="O2533" s="270">
        <f t="shared" si="198"/>
        <v>0</v>
      </c>
    </row>
    <row r="2534" spans="11:15" x14ac:dyDescent="0.25">
      <c r="K2534" s="276">
        <f t="shared" si="199"/>
        <v>0</v>
      </c>
      <c r="L2534" s="269">
        <f t="shared" si="200"/>
        <v>0</v>
      </c>
      <c r="M2534" s="269">
        <f t="shared" si="201"/>
        <v>0</v>
      </c>
      <c r="N2534" s="276">
        <f t="shared" si="202"/>
        <v>0</v>
      </c>
      <c r="O2534" s="270">
        <f t="shared" si="198"/>
        <v>0</v>
      </c>
    </row>
    <row r="2535" spans="11:15" x14ac:dyDescent="0.25">
      <c r="K2535" s="276">
        <f t="shared" si="199"/>
        <v>0</v>
      </c>
      <c r="L2535" s="269">
        <f t="shared" si="200"/>
        <v>0</v>
      </c>
      <c r="M2535" s="269">
        <f t="shared" si="201"/>
        <v>0</v>
      </c>
      <c r="N2535" s="276">
        <f t="shared" si="202"/>
        <v>0</v>
      </c>
      <c r="O2535" s="270">
        <f t="shared" si="198"/>
        <v>0</v>
      </c>
    </row>
    <row r="2536" spans="11:15" x14ac:dyDescent="0.25">
      <c r="K2536" s="276">
        <f t="shared" si="199"/>
        <v>0</v>
      </c>
      <c r="L2536" s="269">
        <f t="shared" si="200"/>
        <v>0</v>
      </c>
      <c r="M2536" s="269">
        <f t="shared" si="201"/>
        <v>0</v>
      </c>
      <c r="N2536" s="276">
        <f t="shared" si="202"/>
        <v>0</v>
      </c>
      <c r="O2536" s="270">
        <f t="shared" si="198"/>
        <v>0</v>
      </c>
    </row>
    <row r="2537" spans="11:15" x14ac:dyDescent="0.25">
      <c r="K2537" s="276">
        <f t="shared" si="199"/>
        <v>0</v>
      </c>
      <c r="L2537" s="269">
        <f t="shared" si="200"/>
        <v>0</v>
      </c>
      <c r="M2537" s="269">
        <f t="shared" si="201"/>
        <v>0</v>
      </c>
      <c r="N2537" s="276">
        <f t="shared" si="202"/>
        <v>0</v>
      </c>
      <c r="O2537" s="270">
        <f t="shared" si="198"/>
        <v>0</v>
      </c>
    </row>
    <row r="2538" spans="11:15" x14ac:dyDescent="0.25">
      <c r="K2538" s="276">
        <f t="shared" si="199"/>
        <v>0</v>
      </c>
      <c r="L2538" s="269">
        <f t="shared" si="200"/>
        <v>0</v>
      </c>
      <c r="M2538" s="269">
        <f t="shared" si="201"/>
        <v>0</v>
      </c>
      <c r="N2538" s="276">
        <f t="shared" si="202"/>
        <v>0</v>
      </c>
      <c r="O2538" s="270">
        <f t="shared" si="198"/>
        <v>0</v>
      </c>
    </row>
    <row r="2539" spans="11:15" x14ac:dyDescent="0.25">
      <c r="K2539" s="276">
        <f t="shared" si="199"/>
        <v>0</v>
      </c>
      <c r="L2539" s="269">
        <f t="shared" si="200"/>
        <v>0</v>
      </c>
      <c r="M2539" s="269">
        <f t="shared" si="201"/>
        <v>0</v>
      </c>
      <c r="N2539" s="276">
        <f t="shared" si="202"/>
        <v>0</v>
      </c>
      <c r="O2539" s="270">
        <f t="shared" si="198"/>
        <v>0</v>
      </c>
    </row>
    <row r="2540" spans="11:15" x14ac:dyDescent="0.25">
      <c r="K2540" s="276">
        <f t="shared" si="199"/>
        <v>0</v>
      </c>
      <c r="L2540" s="269">
        <f t="shared" si="200"/>
        <v>0</v>
      </c>
      <c r="M2540" s="269">
        <f t="shared" si="201"/>
        <v>0</v>
      </c>
      <c r="N2540" s="276">
        <f t="shared" si="202"/>
        <v>0</v>
      </c>
      <c r="O2540" s="270">
        <f t="shared" si="198"/>
        <v>0</v>
      </c>
    </row>
    <row r="2541" spans="11:15" x14ac:dyDescent="0.25">
      <c r="K2541" s="276">
        <f t="shared" si="199"/>
        <v>0</v>
      </c>
      <c r="L2541" s="269">
        <f t="shared" si="200"/>
        <v>0</v>
      </c>
      <c r="M2541" s="269">
        <f t="shared" si="201"/>
        <v>0</v>
      </c>
      <c r="N2541" s="276">
        <f t="shared" si="202"/>
        <v>0</v>
      </c>
      <c r="O2541" s="270">
        <f t="shared" si="198"/>
        <v>0</v>
      </c>
    </row>
    <row r="2542" spans="11:15" x14ac:dyDescent="0.25">
      <c r="K2542" s="276">
        <f t="shared" si="199"/>
        <v>0</v>
      </c>
      <c r="L2542" s="269">
        <f t="shared" si="200"/>
        <v>0</v>
      </c>
      <c r="M2542" s="269">
        <f t="shared" si="201"/>
        <v>0</v>
      </c>
      <c r="N2542" s="276">
        <f t="shared" si="202"/>
        <v>0</v>
      </c>
      <c r="O2542" s="270">
        <f t="shared" si="198"/>
        <v>0</v>
      </c>
    </row>
    <row r="2543" spans="11:15" x14ac:dyDescent="0.25">
      <c r="K2543" s="276">
        <f t="shared" si="199"/>
        <v>0</v>
      </c>
      <c r="L2543" s="269">
        <f t="shared" si="200"/>
        <v>0</v>
      </c>
      <c r="M2543" s="269">
        <f t="shared" si="201"/>
        <v>0</v>
      </c>
      <c r="N2543" s="276">
        <f t="shared" si="202"/>
        <v>0</v>
      </c>
      <c r="O2543" s="270">
        <f t="shared" si="198"/>
        <v>0</v>
      </c>
    </row>
    <row r="2544" spans="11:15" x14ac:dyDescent="0.25">
      <c r="K2544" s="276">
        <f t="shared" si="199"/>
        <v>0</v>
      </c>
      <c r="L2544" s="269">
        <f t="shared" si="200"/>
        <v>0</v>
      </c>
      <c r="M2544" s="269">
        <f t="shared" si="201"/>
        <v>0</v>
      </c>
      <c r="N2544" s="276">
        <f t="shared" si="202"/>
        <v>0</v>
      </c>
      <c r="O2544" s="270">
        <f t="shared" si="198"/>
        <v>0</v>
      </c>
    </row>
    <row r="2545" spans="11:15" x14ac:dyDescent="0.25">
      <c r="K2545" s="276">
        <f t="shared" si="199"/>
        <v>0</v>
      </c>
      <c r="L2545" s="269">
        <f t="shared" si="200"/>
        <v>0</v>
      </c>
      <c r="M2545" s="269">
        <f t="shared" si="201"/>
        <v>0</v>
      </c>
      <c r="N2545" s="276">
        <f t="shared" si="202"/>
        <v>0</v>
      </c>
      <c r="O2545" s="270">
        <f t="shared" si="198"/>
        <v>0</v>
      </c>
    </row>
    <row r="2546" spans="11:15" x14ac:dyDescent="0.25">
      <c r="K2546" s="276">
        <f t="shared" si="199"/>
        <v>0</v>
      </c>
      <c r="L2546" s="269">
        <f t="shared" si="200"/>
        <v>0</v>
      </c>
      <c r="M2546" s="269">
        <f t="shared" si="201"/>
        <v>0</v>
      </c>
      <c r="N2546" s="276">
        <f t="shared" si="202"/>
        <v>0</v>
      </c>
      <c r="O2546" s="270">
        <f t="shared" si="198"/>
        <v>0</v>
      </c>
    </row>
    <row r="2547" spans="11:15" x14ac:dyDescent="0.25">
      <c r="K2547" s="276">
        <f t="shared" si="199"/>
        <v>0</v>
      </c>
      <c r="L2547" s="269">
        <f t="shared" si="200"/>
        <v>0</v>
      </c>
      <c r="M2547" s="269">
        <f t="shared" si="201"/>
        <v>0</v>
      </c>
      <c r="N2547" s="276">
        <f t="shared" si="202"/>
        <v>0</v>
      </c>
      <c r="O2547" s="270">
        <f t="shared" si="198"/>
        <v>0</v>
      </c>
    </row>
    <row r="2548" spans="11:15" x14ac:dyDescent="0.25">
      <c r="K2548" s="276">
        <f t="shared" si="199"/>
        <v>0</v>
      </c>
      <c r="L2548" s="269">
        <f t="shared" si="200"/>
        <v>0</v>
      </c>
      <c r="M2548" s="269">
        <f t="shared" si="201"/>
        <v>0</v>
      </c>
      <c r="N2548" s="276">
        <f t="shared" si="202"/>
        <v>0</v>
      </c>
      <c r="O2548" s="270">
        <f t="shared" si="198"/>
        <v>0</v>
      </c>
    </row>
    <row r="2549" spans="11:15" x14ac:dyDescent="0.25">
      <c r="K2549" s="276">
        <f t="shared" si="199"/>
        <v>0</v>
      </c>
      <c r="L2549" s="269">
        <f t="shared" si="200"/>
        <v>0</v>
      </c>
      <c r="M2549" s="269">
        <f t="shared" si="201"/>
        <v>0</v>
      </c>
      <c r="N2549" s="276">
        <f t="shared" si="202"/>
        <v>0</v>
      </c>
      <c r="O2549" s="270">
        <f t="shared" si="198"/>
        <v>0</v>
      </c>
    </row>
    <row r="2550" spans="11:15" x14ac:dyDescent="0.25">
      <c r="K2550" s="276">
        <f t="shared" si="199"/>
        <v>0</v>
      </c>
      <c r="L2550" s="269">
        <f t="shared" si="200"/>
        <v>0</v>
      </c>
      <c r="M2550" s="269">
        <f t="shared" si="201"/>
        <v>0</v>
      </c>
      <c r="N2550" s="276">
        <f t="shared" si="202"/>
        <v>0</v>
      </c>
      <c r="O2550" s="270">
        <f t="shared" si="198"/>
        <v>0</v>
      </c>
    </row>
    <row r="2551" spans="11:15" x14ac:dyDescent="0.25">
      <c r="K2551" s="276">
        <f t="shared" si="199"/>
        <v>0</v>
      </c>
      <c r="L2551" s="269">
        <f t="shared" si="200"/>
        <v>0</v>
      </c>
      <c r="M2551" s="269">
        <f t="shared" si="201"/>
        <v>0</v>
      </c>
      <c r="N2551" s="276">
        <f t="shared" si="202"/>
        <v>0</v>
      </c>
      <c r="O2551" s="270">
        <f t="shared" si="198"/>
        <v>0</v>
      </c>
    </row>
    <row r="2552" spans="11:15" x14ac:dyDescent="0.25">
      <c r="K2552" s="276">
        <f t="shared" si="199"/>
        <v>0</v>
      </c>
      <c r="L2552" s="269">
        <f t="shared" si="200"/>
        <v>0</v>
      </c>
      <c r="M2552" s="269">
        <f t="shared" si="201"/>
        <v>0</v>
      </c>
      <c r="N2552" s="276">
        <f t="shared" si="202"/>
        <v>0</v>
      </c>
      <c r="O2552" s="270">
        <f t="shared" si="198"/>
        <v>0</v>
      </c>
    </row>
    <row r="2553" spans="11:15" x14ac:dyDescent="0.25">
      <c r="K2553" s="276">
        <f t="shared" si="199"/>
        <v>0</v>
      </c>
      <c r="L2553" s="269">
        <f t="shared" si="200"/>
        <v>0</v>
      </c>
      <c r="M2553" s="269">
        <f t="shared" si="201"/>
        <v>0</v>
      </c>
      <c r="N2553" s="276">
        <f t="shared" si="202"/>
        <v>0</v>
      </c>
      <c r="O2553" s="270">
        <f t="shared" si="198"/>
        <v>0</v>
      </c>
    </row>
    <row r="2554" spans="11:15" x14ac:dyDescent="0.25">
      <c r="K2554" s="276">
        <f t="shared" si="199"/>
        <v>0</v>
      </c>
      <c r="L2554" s="269">
        <f t="shared" si="200"/>
        <v>0</v>
      </c>
      <c r="M2554" s="269">
        <f t="shared" si="201"/>
        <v>0</v>
      </c>
      <c r="N2554" s="276">
        <f t="shared" si="202"/>
        <v>0</v>
      </c>
      <c r="O2554" s="270">
        <f t="shared" si="198"/>
        <v>0</v>
      </c>
    </row>
    <row r="2555" spans="11:15" x14ac:dyDescent="0.25">
      <c r="K2555" s="276">
        <f t="shared" si="199"/>
        <v>0</v>
      </c>
      <c r="L2555" s="269">
        <f t="shared" si="200"/>
        <v>0</v>
      </c>
      <c r="M2555" s="269">
        <f t="shared" si="201"/>
        <v>0</v>
      </c>
      <c r="N2555" s="276">
        <f t="shared" si="202"/>
        <v>0</v>
      </c>
      <c r="O2555" s="270">
        <f t="shared" si="198"/>
        <v>0</v>
      </c>
    </row>
    <row r="2556" spans="11:15" x14ac:dyDescent="0.25">
      <c r="K2556" s="276">
        <f t="shared" si="199"/>
        <v>0</v>
      </c>
      <c r="L2556" s="269">
        <f t="shared" si="200"/>
        <v>0</v>
      </c>
      <c r="M2556" s="269">
        <f t="shared" si="201"/>
        <v>0</v>
      </c>
      <c r="N2556" s="276">
        <f t="shared" si="202"/>
        <v>0</v>
      </c>
      <c r="O2556" s="270">
        <f t="shared" si="198"/>
        <v>0</v>
      </c>
    </row>
    <row r="2557" spans="11:15" x14ac:dyDescent="0.25">
      <c r="K2557" s="276">
        <f t="shared" si="199"/>
        <v>0</v>
      </c>
      <c r="L2557" s="269">
        <f t="shared" si="200"/>
        <v>0</v>
      </c>
      <c r="M2557" s="269">
        <f t="shared" si="201"/>
        <v>0</v>
      </c>
      <c r="N2557" s="276">
        <f t="shared" si="202"/>
        <v>0</v>
      </c>
      <c r="O2557" s="270">
        <f t="shared" si="198"/>
        <v>0</v>
      </c>
    </row>
    <row r="2558" spans="11:15" x14ac:dyDescent="0.25">
      <c r="K2558" s="276">
        <f t="shared" si="199"/>
        <v>0</v>
      </c>
      <c r="L2558" s="269">
        <f t="shared" si="200"/>
        <v>0</v>
      </c>
      <c r="M2558" s="269">
        <f t="shared" si="201"/>
        <v>0</v>
      </c>
      <c r="N2558" s="276">
        <f t="shared" si="202"/>
        <v>0</v>
      </c>
      <c r="O2558" s="270">
        <f t="shared" si="198"/>
        <v>0</v>
      </c>
    </row>
    <row r="2559" spans="11:15" x14ac:dyDescent="0.25">
      <c r="K2559" s="276">
        <f t="shared" si="199"/>
        <v>0</v>
      </c>
      <c r="L2559" s="269">
        <f t="shared" si="200"/>
        <v>0</v>
      </c>
      <c r="M2559" s="269">
        <f t="shared" si="201"/>
        <v>0</v>
      </c>
      <c r="N2559" s="276">
        <f t="shared" si="202"/>
        <v>0</v>
      </c>
      <c r="O2559" s="270">
        <f t="shared" si="198"/>
        <v>0</v>
      </c>
    </row>
    <row r="2560" spans="11:15" x14ac:dyDescent="0.25">
      <c r="K2560" s="276">
        <f t="shared" si="199"/>
        <v>0</v>
      </c>
      <c r="L2560" s="269">
        <f t="shared" si="200"/>
        <v>0</v>
      </c>
      <c r="M2560" s="269">
        <f t="shared" si="201"/>
        <v>0</v>
      </c>
      <c r="N2560" s="276">
        <f t="shared" si="202"/>
        <v>0</v>
      </c>
      <c r="O2560" s="270">
        <f t="shared" si="198"/>
        <v>0</v>
      </c>
    </row>
    <row r="2561" spans="11:15" x14ac:dyDescent="0.25">
      <c r="K2561" s="276">
        <f t="shared" si="199"/>
        <v>0</v>
      </c>
      <c r="L2561" s="269">
        <f t="shared" si="200"/>
        <v>0</v>
      </c>
      <c r="M2561" s="269">
        <f t="shared" si="201"/>
        <v>0</v>
      </c>
      <c r="N2561" s="276">
        <f t="shared" si="202"/>
        <v>0</v>
      </c>
      <c r="O2561" s="270">
        <f t="shared" si="198"/>
        <v>0</v>
      </c>
    </row>
    <row r="2562" spans="11:15" x14ac:dyDescent="0.25">
      <c r="K2562" s="276">
        <f t="shared" si="199"/>
        <v>0</v>
      </c>
      <c r="L2562" s="269">
        <f t="shared" si="200"/>
        <v>0</v>
      </c>
      <c r="M2562" s="269">
        <f t="shared" si="201"/>
        <v>0</v>
      </c>
      <c r="N2562" s="276">
        <f t="shared" si="202"/>
        <v>0</v>
      </c>
      <c r="O2562" s="270">
        <f t="shared" si="198"/>
        <v>0</v>
      </c>
    </row>
    <row r="2563" spans="11:15" x14ac:dyDescent="0.25">
      <c r="K2563" s="276">
        <f t="shared" si="199"/>
        <v>0</v>
      </c>
      <c r="L2563" s="269">
        <f t="shared" si="200"/>
        <v>0</v>
      </c>
      <c r="M2563" s="269">
        <f t="shared" si="201"/>
        <v>0</v>
      </c>
      <c r="N2563" s="276">
        <f t="shared" si="202"/>
        <v>0</v>
      </c>
      <c r="O2563" s="270">
        <f t="shared" si="198"/>
        <v>0</v>
      </c>
    </row>
    <row r="2564" spans="11:15" x14ac:dyDescent="0.25">
      <c r="K2564" s="276">
        <f t="shared" si="199"/>
        <v>0</v>
      </c>
      <c r="L2564" s="269">
        <f t="shared" si="200"/>
        <v>0</v>
      </c>
      <c r="M2564" s="269">
        <f t="shared" si="201"/>
        <v>0</v>
      </c>
      <c r="N2564" s="276">
        <f t="shared" si="202"/>
        <v>0</v>
      </c>
      <c r="O2564" s="270">
        <f t="shared" si="198"/>
        <v>0</v>
      </c>
    </row>
    <row r="2565" spans="11:15" x14ac:dyDescent="0.25">
      <c r="K2565" s="276">
        <f t="shared" si="199"/>
        <v>0</v>
      </c>
      <c r="L2565" s="269">
        <f t="shared" si="200"/>
        <v>0</v>
      </c>
      <c r="M2565" s="269">
        <f t="shared" si="201"/>
        <v>0</v>
      </c>
      <c r="N2565" s="276">
        <f t="shared" si="202"/>
        <v>0</v>
      </c>
      <c r="O2565" s="270">
        <f t="shared" si="198"/>
        <v>0</v>
      </c>
    </row>
    <row r="2566" spans="11:15" x14ac:dyDescent="0.25">
      <c r="K2566" s="276">
        <f t="shared" si="199"/>
        <v>0</v>
      </c>
      <c r="L2566" s="269">
        <f t="shared" si="200"/>
        <v>0</v>
      </c>
      <c r="M2566" s="269">
        <f t="shared" si="201"/>
        <v>0</v>
      </c>
      <c r="N2566" s="276">
        <f t="shared" si="202"/>
        <v>0</v>
      </c>
      <c r="O2566" s="270">
        <f t="shared" si="198"/>
        <v>0</v>
      </c>
    </row>
    <row r="2567" spans="11:15" x14ac:dyDescent="0.25">
      <c r="K2567" s="276">
        <f t="shared" si="199"/>
        <v>0</v>
      </c>
      <c r="L2567" s="269">
        <f t="shared" si="200"/>
        <v>0</v>
      </c>
      <c r="M2567" s="269">
        <f t="shared" si="201"/>
        <v>0</v>
      </c>
      <c r="N2567" s="276">
        <f t="shared" si="202"/>
        <v>0</v>
      </c>
      <c r="O2567" s="270">
        <f t="shared" si="198"/>
        <v>0</v>
      </c>
    </row>
    <row r="2568" spans="11:15" x14ac:dyDescent="0.25">
      <c r="K2568" s="276">
        <f t="shared" si="199"/>
        <v>0</v>
      </c>
      <c r="L2568" s="269">
        <f t="shared" si="200"/>
        <v>0</v>
      </c>
      <c r="M2568" s="269">
        <f t="shared" si="201"/>
        <v>0</v>
      </c>
      <c r="N2568" s="276">
        <f t="shared" si="202"/>
        <v>0</v>
      </c>
      <c r="O2568" s="270">
        <f t="shared" si="198"/>
        <v>0</v>
      </c>
    </row>
    <row r="2569" spans="11:15" x14ac:dyDescent="0.25">
      <c r="K2569" s="276">
        <f t="shared" si="199"/>
        <v>0</v>
      </c>
      <c r="L2569" s="269">
        <f t="shared" si="200"/>
        <v>0</v>
      </c>
      <c r="M2569" s="269">
        <f t="shared" si="201"/>
        <v>0</v>
      </c>
      <c r="N2569" s="276">
        <f t="shared" si="202"/>
        <v>0</v>
      </c>
      <c r="O2569" s="270">
        <f t="shared" si="198"/>
        <v>0</v>
      </c>
    </row>
    <row r="2570" spans="11:15" x14ac:dyDescent="0.25">
      <c r="K2570" s="276">
        <f t="shared" si="199"/>
        <v>0</v>
      </c>
      <c r="L2570" s="269">
        <f t="shared" si="200"/>
        <v>0</v>
      </c>
      <c r="M2570" s="269">
        <f t="shared" si="201"/>
        <v>0</v>
      </c>
      <c r="N2570" s="276">
        <f t="shared" si="202"/>
        <v>0</v>
      </c>
      <c r="O2570" s="270">
        <f t="shared" si="198"/>
        <v>0</v>
      </c>
    </row>
    <row r="2571" spans="11:15" x14ac:dyDescent="0.25">
      <c r="K2571" s="276">
        <f t="shared" si="199"/>
        <v>0</v>
      </c>
      <c r="L2571" s="269">
        <f t="shared" si="200"/>
        <v>0</v>
      </c>
      <c r="M2571" s="269">
        <f t="shared" si="201"/>
        <v>0</v>
      </c>
      <c r="N2571" s="276">
        <f t="shared" si="202"/>
        <v>0</v>
      </c>
      <c r="O2571" s="270">
        <f t="shared" si="198"/>
        <v>0</v>
      </c>
    </row>
    <row r="2572" spans="11:15" x14ac:dyDescent="0.25">
      <c r="K2572" s="276">
        <f t="shared" si="199"/>
        <v>0</v>
      </c>
      <c r="L2572" s="269">
        <f t="shared" si="200"/>
        <v>0</v>
      </c>
      <c r="M2572" s="269">
        <f t="shared" si="201"/>
        <v>0</v>
      </c>
      <c r="N2572" s="276">
        <f t="shared" si="202"/>
        <v>0</v>
      </c>
      <c r="O2572" s="270">
        <f t="shared" si="198"/>
        <v>0</v>
      </c>
    </row>
    <row r="2573" spans="11:15" x14ac:dyDescent="0.25">
      <c r="K2573" s="276">
        <f t="shared" si="199"/>
        <v>0</v>
      </c>
      <c r="L2573" s="269">
        <f t="shared" si="200"/>
        <v>0</v>
      </c>
      <c r="M2573" s="269">
        <f t="shared" si="201"/>
        <v>0</v>
      </c>
      <c r="N2573" s="276">
        <f t="shared" si="202"/>
        <v>0</v>
      </c>
      <c r="O2573" s="270">
        <f t="shared" si="198"/>
        <v>0</v>
      </c>
    </row>
    <row r="2574" spans="11:15" x14ac:dyDescent="0.25">
      <c r="K2574" s="276">
        <f t="shared" si="199"/>
        <v>0</v>
      </c>
      <c r="L2574" s="269">
        <f t="shared" si="200"/>
        <v>0</v>
      </c>
      <c r="M2574" s="269">
        <f t="shared" si="201"/>
        <v>0</v>
      </c>
      <c r="N2574" s="276">
        <f t="shared" si="202"/>
        <v>0</v>
      </c>
      <c r="O2574" s="270">
        <f t="shared" ref="O2574:O2637" si="203">SUM(F2574:I2574)</f>
        <v>0</v>
      </c>
    </row>
    <row r="2575" spans="11:15" x14ac:dyDescent="0.25">
      <c r="K2575" s="276">
        <f t="shared" si="199"/>
        <v>0</v>
      </c>
      <c r="L2575" s="269">
        <f t="shared" si="200"/>
        <v>0</v>
      </c>
      <c r="M2575" s="269">
        <f t="shared" si="201"/>
        <v>0</v>
      </c>
      <c r="N2575" s="276">
        <f t="shared" si="202"/>
        <v>0</v>
      </c>
      <c r="O2575" s="270">
        <f t="shared" si="203"/>
        <v>0</v>
      </c>
    </row>
    <row r="2576" spans="11:15" x14ac:dyDescent="0.25">
      <c r="K2576" s="276">
        <f t="shared" ref="K2576:K2639" si="204">J2576-C2576</f>
        <v>0</v>
      </c>
      <c r="L2576" s="269">
        <f t="shared" ref="L2576:L2639" si="205">A2576</f>
        <v>0</v>
      </c>
      <c r="M2576" s="269">
        <f t="shared" ref="M2576:M2639" si="206">B2576</f>
        <v>0</v>
      </c>
      <c r="N2576" s="276">
        <f t="shared" ref="N2576:N2639" si="207">J2576</f>
        <v>0</v>
      </c>
      <c r="O2576" s="270">
        <f t="shared" si="203"/>
        <v>0</v>
      </c>
    </row>
    <row r="2577" spans="11:15" x14ac:dyDescent="0.25">
      <c r="K2577" s="276">
        <f t="shared" si="204"/>
        <v>0</v>
      </c>
      <c r="L2577" s="269">
        <f t="shared" si="205"/>
        <v>0</v>
      </c>
      <c r="M2577" s="269">
        <f t="shared" si="206"/>
        <v>0</v>
      </c>
      <c r="N2577" s="276">
        <f t="shared" si="207"/>
        <v>0</v>
      </c>
      <c r="O2577" s="270">
        <f t="shared" si="203"/>
        <v>0</v>
      </c>
    </row>
    <row r="2578" spans="11:15" x14ac:dyDescent="0.25">
      <c r="K2578" s="276">
        <f t="shared" si="204"/>
        <v>0</v>
      </c>
      <c r="L2578" s="269">
        <f t="shared" si="205"/>
        <v>0</v>
      </c>
      <c r="M2578" s="269">
        <f t="shared" si="206"/>
        <v>0</v>
      </c>
      <c r="N2578" s="276">
        <f t="shared" si="207"/>
        <v>0</v>
      </c>
      <c r="O2578" s="270">
        <f t="shared" si="203"/>
        <v>0</v>
      </c>
    </row>
    <row r="2579" spans="11:15" x14ac:dyDescent="0.25">
      <c r="K2579" s="276">
        <f t="shared" si="204"/>
        <v>0</v>
      </c>
      <c r="L2579" s="269">
        <f t="shared" si="205"/>
        <v>0</v>
      </c>
      <c r="M2579" s="269">
        <f t="shared" si="206"/>
        <v>0</v>
      </c>
      <c r="N2579" s="276">
        <f t="shared" si="207"/>
        <v>0</v>
      </c>
      <c r="O2579" s="270">
        <f t="shared" si="203"/>
        <v>0</v>
      </c>
    </row>
    <row r="2580" spans="11:15" x14ac:dyDescent="0.25">
      <c r="K2580" s="276">
        <f t="shared" si="204"/>
        <v>0</v>
      </c>
      <c r="L2580" s="269">
        <f t="shared" si="205"/>
        <v>0</v>
      </c>
      <c r="M2580" s="269">
        <f t="shared" si="206"/>
        <v>0</v>
      </c>
      <c r="N2580" s="276">
        <f t="shared" si="207"/>
        <v>0</v>
      </c>
      <c r="O2580" s="270">
        <f t="shared" si="203"/>
        <v>0</v>
      </c>
    </row>
    <row r="2581" spans="11:15" x14ac:dyDescent="0.25">
      <c r="K2581" s="276">
        <f t="shared" si="204"/>
        <v>0</v>
      </c>
      <c r="L2581" s="269">
        <f t="shared" si="205"/>
        <v>0</v>
      </c>
      <c r="M2581" s="269">
        <f t="shared" si="206"/>
        <v>0</v>
      </c>
      <c r="N2581" s="276">
        <f t="shared" si="207"/>
        <v>0</v>
      </c>
      <c r="O2581" s="270">
        <f t="shared" si="203"/>
        <v>0</v>
      </c>
    </row>
    <row r="2582" spans="11:15" x14ac:dyDescent="0.25">
      <c r="K2582" s="276">
        <f t="shared" si="204"/>
        <v>0</v>
      </c>
      <c r="L2582" s="269">
        <f t="shared" si="205"/>
        <v>0</v>
      </c>
      <c r="M2582" s="269">
        <f t="shared" si="206"/>
        <v>0</v>
      </c>
      <c r="N2582" s="276">
        <f t="shared" si="207"/>
        <v>0</v>
      </c>
      <c r="O2582" s="270">
        <f t="shared" si="203"/>
        <v>0</v>
      </c>
    </row>
    <row r="2583" spans="11:15" x14ac:dyDescent="0.25">
      <c r="K2583" s="276">
        <f t="shared" si="204"/>
        <v>0</v>
      </c>
      <c r="L2583" s="269">
        <f t="shared" si="205"/>
        <v>0</v>
      </c>
      <c r="M2583" s="269">
        <f t="shared" si="206"/>
        <v>0</v>
      </c>
      <c r="N2583" s="276">
        <f t="shared" si="207"/>
        <v>0</v>
      </c>
      <c r="O2583" s="270">
        <f t="shared" si="203"/>
        <v>0</v>
      </c>
    </row>
    <row r="2584" spans="11:15" x14ac:dyDescent="0.25">
      <c r="K2584" s="276">
        <f t="shared" si="204"/>
        <v>0</v>
      </c>
      <c r="L2584" s="269">
        <f t="shared" si="205"/>
        <v>0</v>
      </c>
      <c r="M2584" s="269">
        <f t="shared" si="206"/>
        <v>0</v>
      </c>
      <c r="N2584" s="276">
        <f t="shared" si="207"/>
        <v>0</v>
      </c>
      <c r="O2584" s="270">
        <f t="shared" si="203"/>
        <v>0</v>
      </c>
    </row>
    <row r="2585" spans="11:15" x14ac:dyDescent="0.25">
      <c r="K2585" s="276">
        <f t="shared" si="204"/>
        <v>0</v>
      </c>
      <c r="L2585" s="269">
        <f t="shared" si="205"/>
        <v>0</v>
      </c>
      <c r="M2585" s="269">
        <f t="shared" si="206"/>
        <v>0</v>
      </c>
      <c r="N2585" s="276">
        <f t="shared" si="207"/>
        <v>0</v>
      </c>
      <c r="O2585" s="270">
        <f t="shared" si="203"/>
        <v>0</v>
      </c>
    </row>
    <row r="2586" spans="11:15" x14ac:dyDescent="0.25">
      <c r="K2586" s="276">
        <f t="shared" si="204"/>
        <v>0</v>
      </c>
      <c r="L2586" s="269">
        <f t="shared" si="205"/>
        <v>0</v>
      </c>
      <c r="M2586" s="269">
        <f t="shared" si="206"/>
        <v>0</v>
      </c>
      <c r="N2586" s="276">
        <f t="shared" si="207"/>
        <v>0</v>
      </c>
      <c r="O2586" s="270">
        <f t="shared" si="203"/>
        <v>0</v>
      </c>
    </row>
    <row r="2587" spans="11:15" x14ac:dyDescent="0.25">
      <c r="K2587" s="276">
        <f t="shared" si="204"/>
        <v>0</v>
      </c>
      <c r="L2587" s="269">
        <f t="shared" si="205"/>
        <v>0</v>
      </c>
      <c r="M2587" s="269">
        <f t="shared" si="206"/>
        <v>0</v>
      </c>
      <c r="N2587" s="276">
        <f t="shared" si="207"/>
        <v>0</v>
      </c>
      <c r="O2587" s="270">
        <f t="shared" si="203"/>
        <v>0</v>
      </c>
    </row>
    <row r="2588" spans="11:15" x14ac:dyDescent="0.25">
      <c r="K2588" s="276">
        <f t="shared" si="204"/>
        <v>0</v>
      </c>
      <c r="L2588" s="269">
        <f t="shared" si="205"/>
        <v>0</v>
      </c>
      <c r="M2588" s="269">
        <f t="shared" si="206"/>
        <v>0</v>
      </c>
      <c r="N2588" s="276">
        <f t="shared" si="207"/>
        <v>0</v>
      </c>
      <c r="O2588" s="270">
        <f t="shared" si="203"/>
        <v>0</v>
      </c>
    </row>
    <row r="2589" spans="11:15" x14ac:dyDescent="0.25">
      <c r="K2589" s="276">
        <f t="shared" si="204"/>
        <v>0</v>
      </c>
      <c r="L2589" s="269">
        <f t="shared" si="205"/>
        <v>0</v>
      </c>
      <c r="M2589" s="269">
        <f t="shared" si="206"/>
        <v>0</v>
      </c>
      <c r="N2589" s="276">
        <f t="shared" si="207"/>
        <v>0</v>
      </c>
      <c r="O2589" s="270">
        <f t="shared" si="203"/>
        <v>0</v>
      </c>
    </row>
    <row r="2590" spans="11:15" x14ac:dyDescent="0.25">
      <c r="K2590" s="276">
        <f t="shared" si="204"/>
        <v>0</v>
      </c>
      <c r="L2590" s="269">
        <f t="shared" si="205"/>
        <v>0</v>
      </c>
      <c r="M2590" s="269">
        <f t="shared" si="206"/>
        <v>0</v>
      </c>
      <c r="N2590" s="276">
        <f t="shared" si="207"/>
        <v>0</v>
      </c>
      <c r="O2590" s="270">
        <f t="shared" si="203"/>
        <v>0</v>
      </c>
    </row>
    <row r="2591" spans="11:15" x14ac:dyDescent="0.25">
      <c r="K2591" s="276">
        <f t="shared" si="204"/>
        <v>0</v>
      </c>
      <c r="L2591" s="269">
        <f t="shared" si="205"/>
        <v>0</v>
      </c>
      <c r="M2591" s="269">
        <f t="shared" si="206"/>
        <v>0</v>
      </c>
      <c r="N2591" s="276">
        <f t="shared" si="207"/>
        <v>0</v>
      </c>
      <c r="O2591" s="270">
        <f t="shared" si="203"/>
        <v>0</v>
      </c>
    </row>
    <row r="2592" spans="11:15" x14ac:dyDescent="0.25">
      <c r="K2592" s="276">
        <f t="shared" si="204"/>
        <v>0</v>
      </c>
      <c r="L2592" s="269">
        <f t="shared" si="205"/>
        <v>0</v>
      </c>
      <c r="M2592" s="269">
        <f t="shared" si="206"/>
        <v>0</v>
      </c>
      <c r="N2592" s="276">
        <f t="shared" si="207"/>
        <v>0</v>
      </c>
      <c r="O2592" s="270">
        <f t="shared" si="203"/>
        <v>0</v>
      </c>
    </row>
    <row r="2593" spans="11:15" x14ac:dyDescent="0.25">
      <c r="K2593" s="276">
        <f t="shared" si="204"/>
        <v>0</v>
      </c>
      <c r="L2593" s="269">
        <f t="shared" si="205"/>
        <v>0</v>
      </c>
      <c r="M2593" s="269">
        <f t="shared" si="206"/>
        <v>0</v>
      </c>
      <c r="N2593" s="276">
        <f t="shared" si="207"/>
        <v>0</v>
      </c>
      <c r="O2593" s="270">
        <f t="shared" si="203"/>
        <v>0</v>
      </c>
    </row>
    <row r="2594" spans="11:15" x14ac:dyDescent="0.25">
      <c r="K2594" s="276">
        <f t="shared" si="204"/>
        <v>0</v>
      </c>
      <c r="L2594" s="269">
        <f t="shared" si="205"/>
        <v>0</v>
      </c>
      <c r="M2594" s="269">
        <f t="shared" si="206"/>
        <v>0</v>
      </c>
      <c r="N2594" s="276">
        <f t="shared" si="207"/>
        <v>0</v>
      </c>
      <c r="O2594" s="270">
        <f t="shared" si="203"/>
        <v>0</v>
      </c>
    </row>
    <row r="2595" spans="11:15" x14ac:dyDescent="0.25">
      <c r="K2595" s="276">
        <f t="shared" si="204"/>
        <v>0</v>
      </c>
      <c r="L2595" s="269">
        <f t="shared" si="205"/>
        <v>0</v>
      </c>
      <c r="M2595" s="269">
        <f t="shared" si="206"/>
        <v>0</v>
      </c>
      <c r="N2595" s="276">
        <f t="shared" si="207"/>
        <v>0</v>
      </c>
      <c r="O2595" s="270">
        <f t="shared" si="203"/>
        <v>0</v>
      </c>
    </row>
    <row r="2596" spans="11:15" x14ac:dyDescent="0.25">
      <c r="K2596" s="276">
        <f t="shared" si="204"/>
        <v>0</v>
      </c>
      <c r="L2596" s="269">
        <f t="shared" si="205"/>
        <v>0</v>
      </c>
      <c r="M2596" s="269">
        <f t="shared" si="206"/>
        <v>0</v>
      </c>
      <c r="N2596" s="276">
        <f t="shared" si="207"/>
        <v>0</v>
      </c>
      <c r="O2596" s="270">
        <f t="shared" si="203"/>
        <v>0</v>
      </c>
    </row>
    <row r="2597" spans="11:15" x14ac:dyDescent="0.25">
      <c r="K2597" s="276">
        <f t="shared" si="204"/>
        <v>0</v>
      </c>
      <c r="L2597" s="269">
        <f t="shared" si="205"/>
        <v>0</v>
      </c>
      <c r="M2597" s="269">
        <f t="shared" si="206"/>
        <v>0</v>
      </c>
      <c r="N2597" s="276">
        <f t="shared" si="207"/>
        <v>0</v>
      </c>
      <c r="O2597" s="270">
        <f t="shared" si="203"/>
        <v>0</v>
      </c>
    </row>
    <row r="2598" spans="11:15" x14ac:dyDescent="0.25">
      <c r="K2598" s="276">
        <f t="shared" si="204"/>
        <v>0</v>
      </c>
      <c r="L2598" s="269">
        <f t="shared" si="205"/>
        <v>0</v>
      </c>
      <c r="M2598" s="269">
        <f t="shared" si="206"/>
        <v>0</v>
      </c>
      <c r="N2598" s="276">
        <f t="shared" si="207"/>
        <v>0</v>
      </c>
      <c r="O2598" s="270">
        <f t="shared" si="203"/>
        <v>0</v>
      </c>
    </row>
    <row r="2599" spans="11:15" x14ac:dyDescent="0.25">
      <c r="K2599" s="276">
        <f t="shared" si="204"/>
        <v>0</v>
      </c>
      <c r="L2599" s="269">
        <f t="shared" si="205"/>
        <v>0</v>
      </c>
      <c r="M2599" s="269">
        <f t="shared" si="206"/>
        <v>0</v>
      </c>
      <c r="N2599" s="276">
        <f t="shared" si="207"/>
        <v>0</v>
      </c>
      <c r="O2599" s="270">
        <f t="shared" si="203"/>
        <v>0</v>
      </c>
    </row>
    <row r="2600" spans="11:15" x14ac:dyDescent="0.25">
      <c r="K2600" s="276">
        <f t="shared" si="204"/>
        <v>0</v>
      </c>
      <c r="L2600" s="269">
        <f t="shared" si="205"/>
        <v>0</v>
      </c>
      <c r="M2600" s="269">
        <f t="shared" si="206"/>
        <v>0</v>
      </c>
      <c r="N2600" s="276">
        <f t="shared" si="207"/>
        <v>0</v>
      </c>
      <c r="O2600" s="270">
        <f t="shared" si="203"/>
        <v>0</v>
      </c>
    </row>
    <row r="2601" spans="11:15" x14ac:dyDescent="0.25">
      <c r="K2601" s="276">
        <f t="shared" si="204"/>
        <v>0</v>
      </c>
      <c r="L2601" s="269">
        <f t="shared" si="205"/>
        <v>0</v>
      </c>
      <c r="M2601" s="269">
        <f t="shared" si="206"/>
        <v>0</v>
      </c>
      <c r="N2601" s="276">
        <f t="shared" si="207"/>
        <v>0</v>
      </c>
      <c r="O2601" s="270">
        <f t="shared" si="203"/>
        <v>0</v>
      </c>
    </row>
    <row r="2602" spans="11:15" x14ac:dyDescent="0.25">
      <c r="K2602" s="276">
        <f t="shared" si="204"/>
        <v>0</v>
      </c>
      <c r="L2602" s="269">
        <f t="shared" si="205"/>
        <v>0</v>
      </c>
      <c r="M2602" s="269">
        <f t="shared" si="206"/>
        <v>0</v>
      </c>
      <c r="N2602" s="276">
        <f t="shared" si="207"/>
        <v>0</v>
      </c>
      <c r="O2602" s="270">
        <f t="shared" si="203"/>
        <v>0</v>
      </c>
    </row>
    <row r="2603" spans="11:15" x14ac:dyDescent="0.25">
      <c r="K2603" s="276">
        <f t="shared" si="204"/>
        <v>0</v>
      </c>
      <c r="L2603" s="269">
        <f t="shared" si="205"/>
        <v>0</v>
      </c>
      <c r="M2603" s="269">
        <f t="shared" si="206"/>
        <v>0</v>
      </c>
      <c r="N2603" s="276">
        <f t="shared" si="207"/>
        <v>0</v>
      </c>
      <c r="O2603" s="270">
        <f t="shared" si="203"/>
        <v>0</v>
      </c>
    </row>
    <row r="2604" spans="11:15" x14ac:dyDescent="0.25">
      <c r="K2604" s="276">
        <f t="shared" si="204"/>
        <v>0</v>
      </c>
      <c r="L2604" s="269">
        <f t="shared" si="205"/>
        <v>0</v>
      </c>
      <c r="M2604" s="269">
        <f t="shared" si="206"/>
        <v>0</v>
      </c>
      <c r="N2604" s="276">
        <f t="shared" si="207"/>
        <v>0</v>
      </c>
      <c r="O2604" s="270">
        <f t="shared" si="203"/>
        <v>0</v>
      </c>
    </row>
    <row r="2605" spans="11:15" x14ac:dyDescent="0.25">
      <c r="K2605" s="276">
        <f t="shared" si="204"/>
        <v>0</v>
      </c>
      <c r="L2605" s="269">
        <f t="shared" si="205"/>
        <v>0</v>
      </c>
      <c r="M2605" s="269">
        <f t="shared" si="206"/>
        <v>0</v>
      </c>
      <c r="N2605" s="276">
        <f t="shared" si="207"/>
        <v>0</v>
      </c>
      <c r="O2605" s="270">
        <f t="shared" si="203"/>
        <v>0</v>
      </c>
    </row>
    <row r="2606" spans="11:15" x14ac:dyDescent="0.25">
      <c r="K2606" s="276">
        <f t="shared" si="204"/>
        <v>0</v>
      </c>
      <c r="L2606" s="269">
        <f t="shared" si="205"/>
        <v>0</v>
      </c>
      <c r="M2606" s="269">
        <f t="shared" si="206"/>
        <v>0</v>
      </c>
      <c r="N2606" s="276">
        <f t="shared" si="207"/>
        <v>0</v>
      </c>
      <c r="O2606" s="270">
        <f t="shared" si="203"/>
        <v>0</v>
      </c>
    </row>
    <row r="2607" spans="11:15" x14ac:dyDescent="0.25">
      <c r="K2607" s="276">
        <f t="shared" si="204"/>
        <v>0</v>
      </c>
      <c r="L2607" s="269">
        <f t="shared" si="205"/>
        <v>0</v>
      </c>
      <c r="M2607" s="269">
        <f t="shared" si="206"/>
        <v>0</v>
      </c>
      <c r="N2607" s="276">
        <f t="shared" si="207"/>
        <v>0</v>
      </c>
      <c r="O2607" s="270">
        <f t="shared" si="203"/>
        <v>0</v>
      </c>
    </row>
    <row r="2608" spans="11:15" x14ac:dyDescent="0.25">
      <c r="K2608" s="276">
        <f t="shared" si="204"/>
        <v>0</v>
      </c>
      <c r="L2608" s="269">
        <f t="shared" si="205"/>
        <v>0</v>
      </c>
      <c r="M2608" s="269">
        <f t="shared" si="206"/>
        <v>0</v>
      </c>
      <c r="N2608" s="276">
        <f t="shared" si="207"/>
        <v>0</v>
      </c>
      <c r="O2608" s="270">
        <f t="shared" si="203"/>
        <v>0</v>
      </c>
    </row>
    <row r="2609" spans="11:15" x14ac:dyDescent="0.25">
      <c r="K2609" s="276">
        <f t="shared" si="204"/>
        <v>0</v>
      </c>
      <c r="L2609" s="269">
        <f t="shared" si="205"/>
        <v>0</v>
      </c>
      <c r="M2609" s="269">
        <f t="shared" si="206"/>
        <v>0</v>
      </c>
      <c r="N2609" s="276">
        <f t="shared" si="207"/>
        <v>0</v>
      </c>
      <c r="O2609" s="270">
        <f t="shared" si="203"/>
        <v>0</v>
      </c>
    </row>
    <row r="2610" spans="11:15" x14ac:dyDescent="0.25">
      <c r="K2610" s="276">
        <f t="shared" si="204"/>
        <v>0</v>
      </c>
      <c r="L2610" s="269">
        <f t="shared" si="205"/>
        <v>0</v>
      </c>
      <c r="M2610" s="269">
        <f t="shared" si="206"/>
        <v>0</v>
      </c>
      <c r="N2610" s="276">
        <f t="shared" si="207"/>
        <v>0</v>
      </c>
      <c r="O2610" s="270">
        <f t="shared" si="203"/>
        <v>0</v>
      </c>
    </row>
    <row r="2611" spans="11:15" x14ac:dyDescent="0.25">
      <c r="K2611" s="276">
        <f t="shared" si="204"/>
        <v>0</v>
      </c>
      <c r="L2611" s="269">
        <f t="shared" si="205"/>
        <v>0</v>
      </c>
      <c r="M2611" s="269">
        <f t="shared" si="206"/>
        <v>0</v>
      </c>
      <c r="N2611" s="276">
        <f t="shared" si="207"/>
        <v>0</v>
      </c>
      <c r="O2611" s="270">
        <f t="shared" si="203"/>
        <v>0</v>
      </c>
    </row>
    <row r="2612" spans="11:15" x14ac:dyDescent="0.25">
      <c r="K2612" s="276">
        <f t="shared" si="204"/>
        <v>0</v>
      </c>
      <c r="L2612" s="269">
        <f t="shared" si="205"/>
        <v>0</v>
      </c>
      <c r="M2612" s="269">
        <f t="shared" si="206"/>
        <v>0</v>
      </c>
      <c r="N2612" s="276">
        <f t="shared" si="207"/>
        <v>0</v>
      </c>
      <c r="O2612" s="270">
        <f t="shared" si="203"/>
        <v>0</v>
      </c>
    </row>
    <row r="2613" spans="11:15" x14ac:dyDescent="0.25">
      <c r="K2613" s="276">
        <f t="shared" si="204"/>
        <v>0</v>
      </c>
      <c r="L2613" s="269">
        <f t="shared" si="205"/>
        <v>0</v>
      </c>
      <c r="M2613" s="269">
        <f t="shared" si="206"/>
        <v>0</v>
      </c>
      <c r="N2613" s="276">
        <f t="shared" si="207"/>
        <v>0</v>
      </c>
      <c r="O2613" s="270">
        <f t="shared" si="203"/>
        <v>0</v>
      </c>
    </row>
    <row r="2614" spans="11:15" x14ac:dyDescent="0.25">
      <c r="K2614" s="276">
        <f t="shared" si="204"/>
        <v>0</v>
      </c>
      <c r="L2614" s="269">
        <f t="shared" si="205"/>
        <v>0</v>
      </c>
      <c r="M2614" s="269">
        <f t="shared" si="206"/>
        <v>0</v>
      </c>
      <c r="N2614" s="276">
        <f t="shared" si="207"/>
        <v>0</v>
      </c>
      <c r="O2614" s="270">
        <f t="shared" si="203"/>
        <v>0</v>
      </c>
    </row>
    <row r="2615" spans="11:15" x14ac:dyDescent="0.25">
      <c r="K2615" s="276">
        <f t="shared" si="204"/>
        <v>0</v>
      </c>
      <c r="L2615" s="269">
        <f t="shared" si="205"/>
        <v>0</v>
      </c>
      <c r="M2615" s="269">
        <f t="shared" si="206"/>
        <v>0</v>
      </c>
      <c r="N2615" s="276">
        <f t="shared" si="207"/>
        <v>0</v>
      </c>
      <c r="O2615" s="270">
        <f t="shared" si="203"/>
        <v>0</v>
      </c>
    </row>
    <row r="2616" spans="11:15" x14ac:dyDescent="0.25">
      <c r="K2616" s="276">
        <f t="shared" si="204"/>
        <v>0</v>
      </c>
      <c r="L2616" s="269">
        <f t="shared" si="205"/>
        <v>0</v>
      </c>
      <c r="M2616" s="269">
        <f t="shared" si="206"/>
        <v>0</v>
      </c>
      <c r="N2616" s="276">
        <f t="shared" si="207"/>
        <v>0</v>
      </c>
      <c r="O2616" s="270">
        <f t="shared" si="203"/>
        <v>0</v>
      </c>
    </row>
    <row r="2617" spans="11:15" x14ac:dyDescent="0.25">
      <c r="K2617" s="276">
        <f t="shared" si="204"/>
        <v>0</v>
      </c>
      <c r="L2617" s="269">
        <f t="shared" si="205"/>
        <v>0</v>
      </c>
      <c r="M2617" s="269">
        <f t="shared" si="206"/>
        <v>0</v>
      </c>
      <c r="N2617" s="276">
        <f t="shared" si="207"/>
        <v>0</v>
      </c>
      <c r="O2617" s="270">
        <f t="shared" si="203"/>
        <v>0</v>
      </c>
    </row>
    <row r="2618" spans="11:15" x14ac:dyDescent="0.25">
      <c r="K2618" s="276">
        <f t="shared" si="204"/>
        <v>0</v>
      </c>
      <c r="L2618" s="269">
        <f t="shared" si="205"/>
        <v>0</v>
      </c>
      <c r="M2618" s="269">
        <f t="shared" si="206"/>
        <v>0</v>
      </c>
      <c r="N2618" s="276">
        <f t="shared" si="207"/>
        <v>0</v>
      </c>
      <c r="O2618" s="270">
        <f t="shared" si="203"/>
        <v>0</v>
      </c>
    </row>
    <row r="2619" spans="11:15" x14ac:dyDescent="0.25">
      <c r="K2619" s="276">
        <f t="shared" si="204"/>
        <v>0</v>
      </c>
      <c r="L2619" s="269">
        <f t="shared" si="205"/>
        <v>0</v>
      </c>
      <c r="M2619" s="269">
        <f t="shared" si="206"/>
        <v>0</v>
      </c>
      <c r="N2619" s="276">
        <f t="shared" si="207"/>
        <v>0</v>
      </c>
      <c r="O2619" s="270">
        <f t="shared" si="203"/>
        <v>0</v>
      </c>
    </row>
    <row r="2620" spans="11:15" x14ac:dyDescent="0.25">
      <c r="K2620" s="276">
        <f t="shared" si="204"/>
        <v>0</v>
      </c>
      <c r="L2620" s="269">
        <f t="shared" si="205"/>
        <v>0</v>
      </c>
      <c r="M2620" s="269">
        <f t="shared" si="206"/>
        <v>0</v>
      </c>
      <c r="N2620" s="276">
        <f t="shared" si="207"/>
        <v>0</v>
      </c>
      <c r="O2620" s="270">
        <f t="shared" si="203"/>
        <v>0</v>
      </c>
    </row>
    <row r="2621" spans="11:15" x14ac:dyDescent="0.25">
      <c r="K2621" s="276">
        <f t="shared" si="204"/>
        <v>0</v>
      </c>
      <c r="L2621" s="269">
        <f t="shared" si="205"/>
        <v>0</v>
      </c>
      <c r="M2621" s="269">
        <f t="shared" si="206"/>
        <v>0</v>
      </c>
      <c r="N2621" s="276">
        <f t="shared" si="207"/>
        <v>0</v>
      </c>
      <c r="O2621" s="270">
        <f t="shared" si="203"/>
        <v>0</v>
      </c>
    </row>
    <row r="2622" spans="11:15" x14ac:dyDescent="0.25">
      <c r="K2622" s="276">
        <f t="shared" si="204"/>
        <v>0</v>
      </c>
      <c r="L2622" s="269">
        <f t="shared" si="205"/>
        <v>0</v>
      </c>
      <c r="M2622" s="269">
        <f t="shared" si="206"/>
        <v>0</v>
      </c>
      <c r="N2622" s="276">
        <f t="shared" si="207"/>
        <v>0</v>
      </c>
      <c r="O2622" s="270">
        <f t="shared" si="203"/>
        <v>0</v>
      </c>
    </row>
    <row r="2623" spans="11:15" x14ac:dyDescent="0.25">
      <c r="K2623" s="276">
        <f t="shared" si="204"/>
        <v>0</v>
      </c>
      <c r="L2623" s="269">
        <f t="shared" si="205"/>
        <v>0</v>
      </c>
      <c r="M2623" s="269">
        <f t="shared" si="206"/>
        <v>0</v>
      </c>
      <c r="N2623" s="276">
        <f t="shared" si="207"/>
        <v>0</v>
      </c>
      <c r="O2623" s="270">
        <f t="shared" si="203"/>
        <v>0</v>
      </c>
    </row>
    <row r="2624" spans="11:15" x14ac:dyDescent="0.25">
      <c r="K2624" s="276">
        <f t="shared" si="204"/>
        <v>0</v>
      </c>
      <c r="L2624" s="269">
        <f t="shared" si="205"/>
        <v>0</v>
      </c>
      <c r="M2624" s="269">
        <f t="shared" si="206"/>
        <v>0</v>
      </c>
      <c r="N2624" s="276">
        <f t="shared" si="207"/>
        <v>0</v>
      </c>
      <c r="O2624" s="270">
        <f t="shared" si="203"/>
        <v>0</v>
      </c>
    </row>
    <row r="2625" spans="11:15" x14ac:dyDescent="0.25">
      <c r="K2625" s="276">
        <f t="shared" si="204"/>
        <v>0</v>
      </c>
      <c r="L2625" s="269">
        <f t="shared" si="205"/>
        <v>0</v>
      </c>
      <c r="M2625" s="269">
        <f t="shared" si="206"/>
        <v>0</v>
      </c>
      <c r="N2625" s="276">
        <f t="shared" si="207"/>
        <v>0</v>
      </c>
      <c r="O2625" s="270">
        <f t="shared" si="203"/>
        <v>0</v>
      </c>
    </row>
    <row r="2626" spans="11:15" x14ac:dyDescent="0.25">
      <c r="K2626" s="276">
        <f t="shared" si="204"/>
        <v>0</v>
      </c>
      <c r="L2626" s="269">
        <f t="shared" si="205"/>
        <v>0</v>
      </c>
      <c r="M2626" s="269">
        <f t="shared" si="206"/>
        <v>0</v>
      </c>
      <c r="N2626" s="276">
        <f t="shared" si="207"/>
        <v>0</v>
      </c>
      <c r="O2626" s="270">
        <f t="shared" si="203"/>
        <v>0</v>
      </c>
    </row>
    <row r="2627" spans="11:15" x14ac:dyDescent="0.25">
      <c r="K2627" s="276">
        <f t="shared" si="204"/>
        <v>0</v>
      </c>
      <c r="L2627" s="269">
        <f t="shared" si="205"/>
        <v>0</v>
      </c>
      <c r="M2627" s="269">
        <f t="shared" si="206"/>
        <v>0</v>
      </c>
      <c r="N2627" s="276">
        <f t="shared" si="207"/>
        <v>0</v>
      </c>
      <c r="O2627" s="270">
        <f t="shared" si="203"/>
        <v>0</v>
      </c>
    </row>
    <row r="2628" spans="11:15" x14ac:dyDescent="0.25">
      <c r="K2628" s="276">
        <f t="shared" si="204"/>
        <v>0</v>
      </c>
      <c r="L2628" s="269">
        <f t="shared" si="205"/>
        <v>0</v>
      </c>
      <c r="M2628" s="269">
        <f t="shared" si="206"/>
        <v>0</v>
      </c>
      <c r="N2628" s="276">
        <f t="shared" si="207"/>
        <v>0</v>
      </c>
      <c r="O2628" s="270">
        <f t="shared" si="203"/>
        <v>0</v>
      </c>
    </row>
    <row r="2629" spans="11:15" x14ac:dyDescent="0.25">
      <c r="K2629" s="276">
        <f t="shared" si="204"/>
        <v>0</v>
      </c>
      <c r="L2629" s="269">
        <f t="shared" si="205"/>
        <v>0</v>
      </c>
      <c r="M2629" s="269">
        <f t="shared" si="206"/>
        <v>0</v>
      </c>
      <c r="N2629" s="276">
        <f t="shared" si="207"/>
        <v>0</v>
      </c>
      <c r="O2629" s="270">
        <f t="shared" si="203"/>
        <v>0</v>
      </c>
    </row>
    <row r="2630" spans="11:15" x14ac:dyDescent="0.25">
      <c r="K2630" s="276">
        <f t="shared" si="204"/>
        <v>0</v>
      </c>
      <c r="L2630" s="269">
        <f t="shared" si="205"/>
        <v>0</v>
      </c>
      <c r="M2630" s="269">
        <f t="shared" si="206"/>
        <v>0</v>
      </c>
      <c r="N2630" s="276">
        <f t="shared" si="207"/>
        <v>0</v>
      </c>
      <c r="O2630" s="270">
        <f t="shared" si="203"/>
        <v>0</v>
      </c>
    </row>
    <row r="2631" spans="11:15" x14ac:dyDescent="0.25">
      <c r="K2631" s="276">
        <f t="shared" si="204"/>
        <v>0</v>
      </c>
      <c r="L2631" s="269">
        <f t="shared" si="205"/>
        <v>0</v>
      </c>
      <c r="M2631" s="269">
        <f t="shared" si="206"/>
        <v>0</v>
      </c>
      <c r="N2631" s="276">
        <f t="shared" si="207"/>
        <v>0</v>
      </c>
      <c r="O2631" s="270">
        <f t="shared" si="203"/>
        <v>0</v>
      </c>
    </row>
    <row r="2632" spans="11:15" x14ac:dyDescent="0.25">
      <c r="K2632" s="276">
        <f t="shared" si="204"/>
        <v>0</v>
      </c>
      <c r="L2632" s="269">
        <f t="shared" si="205"/>
        <v>0</v>
      </c>
      <c r="M2632" s="269">
        <f t="shared" si="206"/>
        <v>0</v>
      </c>
      <c r="N2632" s="276">
        <f t="shared" si="207"/>
        <v>0</v>
      </c>
      <c r="O2632" s="270">
        <f t="shared" si="203"/>
        <v>0</v>
      </c>
    </row>
    <row r="2633" spans="11:15" x14ac:dyDescent="0.25">
      <c r="K2633" s="276">
        <f t="shared" si="204"/>
        <v>0</v>
      </c>
      <c r="L2633" s="269">
        <f t="shared" si="205"/>
        <v>0</v>
      </c>
      <c r="M2633" s="269">
        <f t="shared" si="206"/>
        <v>0</v>
      </c>
      <c r="N2633" s="276">
        <f t="shared" si="207"/>
        <v>0</v>
      </c>
      <c r="O2633" s="270">
        <f t="shared" si="203"/>
        <v>0</v>
      </c>
    </row>
    <row r="2634" spans="11:15" x14ac:dyDescent="0.25">
      <c r="K2634" s="276">
        <f t="shared" si="204"/>
        <v>0</v>
      </c>
      <c r="L2634" s="269">
        <f t="shared" si="205"/>
        <v>0</v>
      </c>
      <c r="M2634" s="269">
        <f t="shared" si="206"/>
        <v>0</v>
      </c>
      <c r="N2634" s="276">
        <f t="shared" si="207"/>
        <v>0</v>
      </c>
      <c r="O2634" s="270">
        <f t="shared" si="203"/>
        <v>0</v>
      </c>
    </row>
    <row r="2635" spans="11:15" x14ac:dyDescent="0.25">
      <c r="K2635" s="276">
        <f t="shared" si="204"/>
        <v>0</v>
      </c>
      <c r="L2635" s="269">
        <f t="shared" si="205"/>
        <v>0</v>
      </c>
      <c r="M2635" s="269">
        <f t="shared" si="206"/>
        <v>0</v>
      </c>
      <c r="N2635" s="276">
        <f t="shared" si="207"/>
        <v>0</v>
      </c>
      <c r="O2635" s="270">
        <f t="shared" si="203"/>
        <v>0</v>
      </c>
    </row>
    <row r="2636" spans="11:15" x14ac:dyDescent="0.25">
      <c r="K2636" s="276">
        <f t="shared" si="204"/>
        <v>0</v>
      </c>
      <c r="L2636" s="269">
        <f t="shared" si="205"/>
        <v>0</v>
      </c>
      <c r="M2636" s="269">
        <f t="shared" si="206"/>
        <v>0</v>
      </c>
      <c r="N2636" s="276">
        <f t="shared" si="207"/>
        <v>0</v>
      </c>
      <c r="O2636" s="270">
        <f t="shared" si="203"/>
        <v>0</v>
      </c>
    </row>
    <row r="2637" spans="11:15" x14ac:dyDescent="0.25">
      <c r="K2637" s="276">
        <f t="shared" si="204"/>
        <v>0</v>
      </c>
      <c r="L2637" s="269">
        <f t="shared" si="205"/>
        <v>0</v>
      </c>
      <c r="M2637" s="269">
        <f t="shared" si="206"/>
        <v>0</v>
      </c>
      <c r="N2637" s="276">
        <f t="shared" si="207"/>
        <v>0</v>
      </c>
      <c r="O2637" s="270">
        <f t="shared" si="203"/>
        <v>0</v>
      </c>
    </row>
    <row r="2638" spans="11:15" x14ac:dyDescent="0.25">
      <c r="K2638" s="276">
        <f t="shared" si="204"/>
        <v>0</v>
      </c>
      <c r="L2638" s="269">
        <f t="shared" si="205"/>
        <v>0</v>
      </c>
      <c r="M2638" s="269">
        <f t="shared" si="206"/>
        <v>0</v>
      </c>
      <c r="N2638" s="276">
        <f t="shared" si="207"/>
        <v>0</v>
      </c>
      <c r="O2638" s="270">
        <f t="shared" ref="O2638:O2701" si="208">SUM(F2638:I2638)</f>
        <v>0</v>
      </c>
    </row>
    <row r="2639" spans="11:15" x14ac:dyDescent="0.25">
      <c r="K2639" s="276">
        <f t="shared" si="204"/>
        <v>0</v>
      </c>
      <c r="L2639" s="269">
        <f t="shared" si="205"/>
        <v>0</v>
      </c>
      <c r="M2639" s="269">
        <f t="shared" si="206"/>
        <v>0</v>
      </c>
      <c r="N2639" s="276">
        <f t="shared" si="207"/>
        <v>0</v>
      </c>
      <c r="O2639" s="270">
        <f t="shared" si="208"/>
        <v>0</v>
      </c>
    </row>
    <row r="2640" spans="11:15" x14ac:dyDescent="0.25">
      <c r="K2640" s="276">
        <f t="shared" ref="K2640:K2703" si="209">J2640-C2640</f>
        <v>0</v>
      </c>
      <c r="L2640" s="269">
        <f t="shared" ref="L2640:L2703" si="210">A2640</f>
        <v>0</v>
      </c>
      <c r="M2640" s="269">
        <f t="shared" ref="M2640:M2703" si="211">B2640</f>
        <v>0</v>
      </c>
      <c r="N2640" s="276">
        <f t="shared" ref="N2640:N2703" si="212">J2640</f>
        <v>0</v>
      </c>
      <c r="O2640" s="270">
        <f t="shared" si="208"/>
        <v>0</v>
      </c>
    </row>
    <row r="2641" spans="11:15" x14ac:dyDescent="0.25">
      <c r="K2641" s="276">
        <f t="shared" si="209"/>
        <v>0</v>
      </c>
      <c r="L2641" s="269">
        <f t="shared" si="210"/>
        <v>0</v>
      </c>
      <c r="M2641" s="269">
        <f t="shared" si="211"/>
        <v>0</v>
      </c>
      <c r="N2641" s="276">
        <f t="shared" si="212"/>
        <v>0</v>
      </c>
      <c r="O2641" s="270">
        <f t="shared" si="208"/>
        <v>0</v>
      </c>
    </row>
    <row r="2642" spans="11:15" x14ac:dyDescent="0.25">
      <c r="K2642" s="276">
        <f t="shared" si="209"/>
        <v>0</v>
      </c>
      <c r="L2642" s="269">
        <f t="shared" si="210"/>
        <v>0</v>
      </c>
      <c r="M2642" s="269">
        <f t="shared" si="211"/>
        <v>0</v>
      </c>
      <c r="N2642" s="276">
        <f t="shared" si="212"/>
        <v>0</v>
      </c>
      <c r="O2642" s="270">
        <f t="shared" si="208"/>
        <v>0</v>
      </c>
    </row>
    <row r="2643" spans="11:15" x14ac:dyDescent="0.25">
      <c r="K2643" s="276">
        <f t="shared" si="209"/>
        <v>0</v>
      </c>
      <c r="L2643" s="269">
        <f t="shared" si="210"/>
        <v>0</v>
      </c>
      <c r="M2643" s="269">
        <f t="shared" si="211"/>
        <v>0</v>
      </c>
      <c r="N2643" s="276">
        <f t="shared" si="212"/>
        <v>0</v>
      </c>
      <c r="O2643" s="270">
        <f t="shared" si="208"/>
        <v>0</v>
      </c>
    </row>
    <row r="2644" spans="11:15" x14ac:dyDescent="0.25">
      <c r="K2644" s="276">
        <f t="shared" si="209"/>
        <v>0</v>
      </c>
      <c r="L2644" s="269">
        <f t="shared" si="210"/>
        <v>0</v>
      </c>
      <c r="M2644" s="269">
        <f t="shared" si="211"/>
        <v>0</v>
      </c>
      <c r="N2644" s="276">
        <f t="shared" si="212"/>
        <v>0</v>
      </c>
      <c r="O2644" s="270">
        <f t="shared" si="208"/>
        <v>0</v>
      </c>
    </row>
    <row r="2645" spans="11:15" x14ac:dyDescent="0.25">
      <c r="K2645" s="276">
        <f t="shared" si="209"/>
        <v>0</v>
      </c>
      <c r="L2645" s="269">
        <f t="shared" si="210"/>
        <v>0</v>
      </c>
      <c r="M2645" s="269">
        <f t="shared" si="211"/>
        <v>0</v>
      </c>
      <c r="N2645" s="276">
        <f t="shared" si="212"/>
        <v>0</v>
      </c>
      <c r="O2645" s="270">
        <f t="shared" si="208"/>
        <v>0</v>
      </c>
    </row>
    <row r="2646" spans="11:15" x14ac:dyDescent="0.25">
      <c r="K2646" s="276">
        <f t="shared" si="209"/>
        <v>0</v>
      </c>
      <c r="L2646" s="269">
        <f t="shared" si="210"/>
        <v>0</v>
      </c>
      <c r="M2646" s="269">
        <f t="shared" si="211"/>
        <v>0</v>
      </c>
      <c r="N2646" s="276">
        <f t="shared" si="212"/>
        <v>0</v>
      </c>
      <c r="O2646" s="270">
        <f t="shared" si="208"/>
        <v>0</v>
      </c>
    </row>
    <row r="2647" spans="11:15" x14ac:dyDescent="0.25">
      <c r="K2647" s="276">
        <f t="shared" si="209"/>
        <v>0</v>
      </c>
      <c r="L2647" s="269">
        <f t="shared" si="210"/>
        <v>0</v>
      </c>
      <c r="M2647" s="269">
        <f t="shared" si="211"/>
        <v>0</v>
      </c>
      <c r="N2647" s="276">
        <f t="shared" si="212"/>
        <v>0</v>
      </c>
      <c r="O2647" s="270">
        <f t="shared" si="208"/>
        <v>0</v>
      </c>
    </row>
    <row r="2648" spans="11:15" x14ac:dyDescent="0.25">
      <c r="K2648" s="276">
        <f t="shared" si="209"/>
        <v>0</v>
      </c>
      <c r="L2648" s="269">
        <f t="shared" si="210"/>
        <v>0</v>
      </c>
      <c r="M2648" s="269">
        <f t="shared" si="211"/>
        <v>0</v>
      </c>
      <c r="N2648" s="276">
        <f t="shared" si="212"/>
        <v>0</v>
      </c>
      <c r="O2648" s="270">
        <f t="shared" si="208"/>
        <v>0</v>
      </c>
    </row>
    <row r="2649" spans="11:15" x14ac:dyDescent="0.25">
      <c r="K2649" s="276">
        <f t="shared" si="209"/>
        <v>0</v>
      </c>
      <c r="L2649" s="269">
        <f t="shared" si="210"/>
        <v>0</v>
      </c>
      <c r="M2649" s="269">
        <f t="shared" si="211"/>
        <v>0</v>
      </c>
      <c r="N2649" s="276">
        <f t="shared" si="212"/>
        <v>0</v>
      </c>
      <c r="O2649" s="270">
        <f t="shared" si="208"/>
        <v>0</v>
      </c>
    </row>
    <row r="2650" spans="11:15" x14ac:dyDescent="0.25">
      <c r="K2650" s="276">
        <f t="shared" si="209"/>
        <v>0</v>
      </c>
      <c r="L2650" s="269">
        <f t="shared" si="210"/>
        <v>0</v>
      </c>
      <c r="M2650" s="269">
        <f t="shared" si="211"/>
        <v>0</v>
      </c>
      <c r="N2650" s="276">
        <f t="shared" si="212"/>
        <v>0</v>
      </c>
      <c r="O2650" s="270">
        <f t="shared" si="208"/>
        <v>0</v>
      </c>
    </row>
    <row r="2651" spans="11:15" x14ac:dyDescent="0.25">
      <c r="K2651" s="276">
        <f t="shared" si="209"/>
        <v>0</v>
      </c>
      <c r="L2651" s="269">
        <f t="shared" si="210"/>
        <v>0</v>
      </c>
      <c r="M2651" s="269">
        <f t="shared" si="211"/>
        <v>0</v>
      </c>
      <c r="N2651" s="276">
        <f t="shared" si="212"/>
        <v>0</v>
      </c>
      <c r="O2651" s="270">
        <f t="shared" si="208"/>
        <v>0</v>
      </c>
    </row>
    <row r="2652" spans="11:15" x14ac:dyDescent="0.25">
      <c r="K2652" s="276">
        <f t="shared" si="209"/>
        <v>0</v>
      </c>
      <c r="L2652" s="269">
        <f t="shared" si="210"/>
        <v>0</v>
      </c>
      <c r="M2652" s="269">
        <f t="shared" si="211"/>
        <v>0</v>
      </c>
      <c r="N2652" s="276">
        <f t="shared" si="212"/>
        <v>0</v>
      </c>
      <c r="O2652" s="270">
        <f t="shared" si="208"/>
        <v>0</v>
      </c>
    </row>
    <row r="2653" spans="11:15" x14ac:dyDescent="0.25">
      <c r="K2653" s="276">
        <f t="shared" si="209"/>
        <v>0</v>
      </c>
      <c r="L2653" s="269">
        <f t="shared" si="210"/>
        <v>0</v>
      </c>
      <c r="M2653" s="269">
        <f t="shared" si="211"/>
        <v>0</v>
      </c>
      <c r="N2653" s="276">
        <f t="shared" si="212"/>
        <v>0</v>
      </c>
      <c r="O2653" s="270">
        <f t="shared" si="208"/>
        <v>0</v>
      </c>
    </row>
    <row r="2654" spans="11:15" x14ac:dyDescent="0.25">
      <c r="K2654" s="276">
        <f t="shared" si="209"/>
        <v>0</v>
      </c>
      <c r="L2654" s="269">
        <f t="shared" si="210"/>
        <v>0</v>
      </c>
      <c r="M2654" s="269">
        <f t="shared" si="211"/>
        <v>0</v>
      </c>
      <c r="N2654" s="276">
        <f t="shared" si="212"/>
        <v>0</v>
      </c>
      <c r="O2654" s="270">
        <f t="shared" si="208"/>
        <v>0</v>
      </c>
    </row>
    <row r="2655" spans="11:15" x14ac:dyDescent="0.25">
      <c r="K2655" s="276">
        <f t="shared" si="209"/>
        <v>0</v>
      </c>
      <c r="L2655" s="269">
        <f t="shared" si="210"/>
        <v>0</v>
      </c>
      <c r="M2655" s="269">
        <f t="shared" si="211"/>
        <v>0</v>
      </c>
      <c r="N2655" s="276">
        <f t="shared" si="212"/>
        <v>0</v>
      </c>
      <c r="O2655" s="270">
        <f t="shared" si="208"/>
        <v>0</v>
      </c>
    </row>
    <row r="2656" spans="11:15" x14ac:dyDescent="0.25">
      <c r="K2656" s="276">
        <f t="shared" si="209"/>
        <v>0</v>
      </c>
      <c r="L2656" s="269">
        <f t="shared" si="210"/>
        <v>0</v>
      </c>
      <c r="M2656" s="269">
        <f t="shared" si="211"/>
        <v>0</v>
      </c>
      <c r="N2656" s="276">
        <f t="shared" si="212"/>
        <v>0</v>
      </c>
      <c r="O2656" s="270">
        <f t="shared" si="208"/>
        <v>0</v>
      </c>
    </row>
    <row r="2657" spans="11:15" x14ac:dyDescent="0.25">
      <c r="K2657" s="276">
        <f t="shared" si="209"/>
        <v>0</v>
      </c>
      <c r="L2657" s="269">
        <f t="shared" si="210"/>
        <v>0</v>
      </c>
      <c r="M2657" s="269">
        <f t="shared" si="211"/>
        <v>0</v>
      </c>
      <c r="N2657" s="276">
        <f t="shared" si="212"/>
        <v>0</v>
      </c>
      <c r="O2657" s="270">
        <f t="shared" si="208"/>
        <v>0</v>
      </c>
    </row>
    <row r="2658" spans="11:15" x14ac:dyDescent="0.25">
      <c r="K2658" s="276">
        <f t="shared" si="209"/>
        <v>0</v>
      </c>
      <c r="L2658" s="269">
        <f t="shared" si="210"/>
        <v>0</v>
      </c>
      <c r="M2658" s="269">
        <f t="shared" si="211"/>
        <v>0</v>
      </c>
      <c r="N2658" s="276">
        <f t="shared" si="212"/>
        <v>0</v>
      </c>
      <c r="O2658" s="270">
        <f t="shared" si="208"/>
        <v>0</v>
      </c>
    </row>
    <row r="2659" spans="11:15" x14ac:dyDescent="0.25">
      <c r="K2659" s="276">
        <f t="shared" si="209"/>
        <v>0</v>
      </c>
      <c r="L2659" s="269">
        <f t="shared" si="210"/>
        <v>0</v>
      </c>
      <c r="M2659" s="269">
        <f t="shared" si="211"/>
        <v>0</v>
      </c>
      <c r="N2659" s="276">
        <f t="shared" si="212"/>
        <v>0</v>
      </c>
      <c r="O2659" s="270">
        <f t="shared" si="208"/>
        <v>0</v>
      </c>
    </row>
    <row r="2660" spans="11:15" x14ac:dyDescent="0.25">
      <c r="K2660" s="276">
        <f t="shared" si="209"/>
        <v>0</v>
      </c>
      <c r="L2660" s="269">
        <f t="shared" si="210"/>
        <v>0</v>
      </c>
      <c r="M2660" s="269">
        <f t="shared" si="211"/>
        <v>0</v>
      </c>
      <c r="N2660" s="276">
        <f t="shared" si="212"/>
        <v>0</v>
      </c>
      <c r="O2660" s="270">
        <f t="shared" si="208"/>
        <v>0</v>
      </c>
    </row>
    <row r="2661" spans="11:15" x14ac:dyDescent="0.25">
      <c r="K2661" s="276">
        <f t="shared" si="209"/>
        <v>0</v>
      </c>
      <c r="L2661" s="269">
        <f t="shared" si="210"/>
        <v>0</v>
      </c>
      <c r="M2661" s="269">
        <f t="shared" si="211"/>
        <v>0</v>
      </c>
      <c r="N2661" s="276">
        <f t="shared" si="212"/>
        <v>0</v>
      </c>
      <c r="O2661" s="270">
        <f t="shared" si="208"/>
        <v>0</v>
      </c>
    </row>
    <row r="2662" spans="11:15" x14ac:dyDescent="0.25">
      <c r="K2662" s="276">
        <f t="shared" si="209"/>
        <v>0</v>
      </c>
      <c r="L2662" s="269">
        <f t="shared" si="210"/>
        <v>0</v>
      </c>
      <c r="M2662" s="269">
        <f t="shared" si="211"/>
        <v>0</v>
      </c>
      <c r="N2662" s="276">
        <f t="shared" si="212"/>
        <v>0</v>
      </c>
      <c r="O2662" s="270">
        <f t="shared" si="208"/>
        <v>0</v>
      </c>
    </row>
    <row r="2663" spans="11:15" x14ac:dyDescent="0.25">
      <c r="K2663" s="276">
        <f t="shared" si="209"/>
        <v>0</v>
      </c>
      <c r="L2663" s="269">
        <f t="shared" si="210"/>
        <v>0</v>
      </c>
      <c r="M2663" s="269">
        <f t="shared" si="211"/>
        <v>0</v>
      </c>
      <c r="N2663" s="276">
        <f t="shared" si="212"/>
        <v>0</v>
      </c>
      <c r="O2663" s="270">
        <f t="shared" si="208"/>
        <v>0</v>
      </c>
    </row>
    <row r="2664" spans="11:15" x14ac:dyDescent="0.25">
      <c r="K2664" s="276">
        <f t="shared" si="209"/>
        <v>0</v>
      </c>
      <c r="L2664" s="269">
        <f t="shared" si="210"/>
        <v>0</v>
      </c>
      <c r="M2664" s="269">
        <f t="shared" si="211"/>
        <v>0</v>
      </c>
      <c r="N2664" s="276">
        <f t="shared" si="212"/>
        <v>0</v>
      </c>
      <c r="O2664" s="270">
        <f t="shared" si="208"/>
        <v>0</v>
      </c>
    </row>
    <row r="2665" spans="11:15" x14ac:dyDescent="0.25">
      <c r="K2665" s="276">
        <f t="shared" si="209"/>
        <v>0</v>
      </c>
      <c r="L2665" s="269">
        <f t="shared" si="210"/>
        <v>0</v>
      </c>
      <c r="M2665" s="269">
        <f t="shared" si="211"/>
        <v>0</v>
      </c>
      <c r="N2665" s="276">
        <f t="shared" si="212"/>
        <v>0</v>
      </c>
      <c r="O2665" s="270">
        <f t="shared" si="208"/>
        <v>0</v>
      </c>
    </row>
    <row r="2666" spans="11:15" x14ac:dyDescent="0.25">
      <c r="K2666" s="276">
        <f t="shared" si="209"/>
        <v>0</v>
      </c>
      <c r="L2666" s="269">
        <f t="shared" si="210"/>
        <v>0</v>
      </c>
      <c r="M2666" s="269">
        <f t="shared" si="211"/>
        <v>0</v>
      </c>
      <c r="N2666" s="276">
        <f t="shared" si="212"/>
        <v>0</v>
      </c>
      <c r="O2666" s="270">
        <f t="shared" si="208"/>
        <v>0</v>
      </c>
    </row>
    <row r="2667" spans="11:15" x14ac:dyDescent="0.25">
      <c r="K2667" s="276">
        <f t="shared" si="209"/>
        <v>0</v>
      </c>
      <c r="L2667" s="269">
        <f t="shared" si="210"/>
        <v>0</v>
      </c>
      <c r="M2667" s="269">
        <f t="shared" si="211"/>
        <v>0</v>
      </c>
      <c r="N2667" s="276">
        <f t="shared" si="212"/>
        <v>0</v>
      </c>
      <c r="O2667" s="270">
        <f t="shared" si="208"/>
        <v>0</v>
      </c>
    </row>
    <row r="2668" spans="11:15" x14ac:dyDescent="0.25">
      <c r="K2668" s="276">
        <f t="shared" si="209"/>
        <v>0</v>
      </c>
      <c r="L2668" s="269">
        <f t="shared" si="210"/>
        <v>0</v>
      </c>
      <c r="M2668" s="269">
        <f t="shared" si="211"/>
        <v>0</v>
      </c>
      <c r="N2668" s="276">
        <f t="shared" si="212"/>
        <v>0</v>
      </c>
      <c r="O2668" s="270">
        <f t="shared" si="208"/>
        <v>0</v>
      </c>
    </row>
    <row r="2669" spans="11:15" x14ac:dyDescent="0.25">
      <c r="K2669" s="276">
        <f t="shared" si="209"/>
        <v>0</v>
      </c>
      <c r="L2669" s="269">
        <f t="shared" si="210"/>
        <v>0</v>
      </c>
      <c r="M2669" s="269">
        <f t="shared" si="211"/>
        <v>0</v>
      </c>
      <c r="N2669" s="276">
        <f t="shared" si="212"/>
        <v>0</v>
      </c>
      <c r="O2669" s="270">
        <f t="shared" si="208"/>
        <v>0</v>
      </c>
    </row>
    <row r="2670" spans="11:15" x14ac:dyDescent="0.25">
      <c r="K2670" s="276">
        <f t="shared" si="209"/>
        <v>0</v>
      </c>
      <c r="L2670" s="269">
        <f t="shared" si="210"/>
        <v>0</v>
      </c>
      <c r="M2670" s="269">
        <f t="shared" si="211"/>
        <v>0</v>
      </c>
      <c r="N2670" s="276">
        <f t="shared" si="212"/>
        <v>0</v>
      </c>
      <c r="O2670" s="270">
        <f t="shared" si="208"/>
        <v>0</v>
      </c>
    </row>
    <row r="2671" spans="11:15" x14ac:dyDescent="0.25">
      <c r="K2671" s="276">
        <f t="shared" si="209"/>
        <v>0</v>
      </c>
      <c r="L2671" s="269">
        <f t="shared" si="210"/>
        <v>0</v>
      </c>
      <c r="M2671" s="269">
        <f t="shared" si="211"/>
        <v>0</v>
      </c>
      <c r="N2671" s="276">
        <f t="shared" si="212"/>
        <v>0</v>
      </c>
      <c r="O2671" s="270">
        <f t="shared" si="208"/>
        <v>0</v>
      </c>
    </row>
    <row r="2672" spans="11:15" x14ac:dyDescent="0.25">
      <c r="K2672" s="276">
        <f t="shared" si="209"/>
        <v>0</v>
      </c>
      <c r="L2672" s="269">
        <f t="shared" si="210"/>
        <v>0</v>
      </c>
      <c r="M2672" s="269">
        <f t="shared" si="211"/>
        <v>0</v>
      </c>
      <c r="N2672" s="276">
        <f t="shared" si="212"/>
        <v>0</v>
      </c>
      <c r="O2672" s="270">
        <f t="shared" si="208"/>
        <v>0</v>
      </c>
    </row>
    <row r="2673" spans="11:15" x14ac:dyDescent="0.25">
      <c r="K2673" s="276">
        <f t="shared" si="209"/>
        <v>0</v>
      </c>
      <c r="L2673" s="269">
        <f t="shared" si="210"/>
        <v>0</v>
      </c>
      <c r="M2673" s="269">
        <f t="shared" si="211"/>
        <v>0</v>
      </c>
      <c r="N2673" s="276">
        <f t="shared" si="212"/>
        <v>0</v>
      </c>
      <c r="O2673" s="270">
        <f t="shared" si="208"/>
        <v>0</v>
      </c>
    </row>
    <row r="2674" spans="11:15" x14ac:dyDescent="0.25">
      <c r="K2674" s="276">
        <f t="shared" si="209"/>
        <v>0</v>
      </c>
      <c r="L2674" s="269">
        <f t="shared" si="210"/>
        <v>0</v>
      </c>
      <c r="M2674" s="269">
        <f t="shared" si="211"/>
        <v>0</v>
      </c>
      <c r="N2674" s="276">
        <f t="shared" si="212"/>
        <v>0</v>
      </c>
      <c r="O2674" s="270">
        <f t="shared" si="208"/>
        <v>0</v>
      </c>
    </row>
    <row r="2675" spans="11:15" x14ac:dyDescent="0.25">
      <c r="K2675" s="276">
        <f t="shared" si="209"/>
        <v>0</v>
      </c>
      <c r="L2675" s="269">
        <f t="shared" si="210"/>
        <v>0</v>
      </c>
      <c r="M2675" s="269">
        <f t="shared" si="211"/>
        <v>0</v>
      </c>
      <c r="N2675" s="276">
        <f t="shared" si="212"/>
        <v>0</v>
      </c>
      <c r="O2675" s="270">
        <f t="shared" si="208"/>
        <v>0</v>
      </c>
    </row>
    <row r="2676" spans="11:15" x14ac:dyDescent="0.25">
      <c r="K2676" s="276">
        <f t="shared" si="209"/>
        <v>0</v>
      </c>
      <c r="L2676" s="269">
        <f t="shared" si="210"/>
        <v>0</v>
      </c>
      <c r="M2676" s="269">
        <f t="shared" si="211"/>
        <v>0</v>
      </c>
      <c r="N2676" s="276">
        <f t="shared" si="212"/>
        <v>0</v>
      </c>
      <c r="O2676" s="270">
        <f t="shared" si="208"/>
        <v>0</v>
      </c>
    </row>
    <row r="2677" spans="11:15" x14ac:dyDescent="0.25">
      <c r="K2677" s="276">
        <f t="shared" si="209"/>
        <v>0</v>
      </c>
      <c r="L2677" s="269">
        <f t="shared" si="210"/>
        <v>0</v>
      </c>
      <c r="M2677" s="269">
        <f t="shared" si="211"/>
        <v>0</v>
      </c>
      <c r="N2677" s="276">
        <f t="shared" si="212"/>
        <v>0</v>
      </c>
      <c r="O2677" s="270">
        <f t="shared" si="208"/>
        <v>0</v>
      </c>
    </row>
    <row r="2678" spans="11:15" x14ac:dyDescent="0.25">
      <c r="K2678" s="276">
        <f t="shared" si="209"/>
        <v>0</v>
      </c>
      <c r="L2678" s="269">
        <f t="shared" si="210"/>
        <v>0</v>
      </c>
      <c r="M2678" s="269">
        <f t="shared" si="211"/>
        <v>0</v>
      </c>
      <c r="N2678" s="276">
        <f t="shared" si="212"/>
        <v>0</v>
      </c>
      <c r="O2678" s="270">
        <f t="shared" si="208"/>
        <v>0</v>
      </c>
    </row>
    <row r="2679" spans="11:15" x14ac:dyDescent="0.25">
      <c r="K2679" s="276">
        <f t="shared" si="209"/>
        <v>0</v>
      </c>
      <c r="L2679" s="269">
        <f t="shared" si="210"/>
        <v>0</v>
      </c>
      <c r="M2679" s="269">
        <f t="shared" si="211"/>
        <v>0</v>
      </c>
      <c r="N2679" s="276">
        <f t="shared" si="212"/>
        <v>0</v>
      </c>
      <c r="O2679" s="270">
        <f t="shared" si="208"/>
        <v>0</v>
      </c>
    </row>
    <row r="2680" spans="11:15" x14ac:dyDescent="0.25">
      <c r="K2680" s="276">
        <f t="shared" si="209"/>
        <v>0</v>
      </c>
      <c r="L2680" s="269">
        <f t="shared" si="210"/>
        <v>0</v>
      </c>
      <c r="M2680" s="269">
        <f t="shared" si="211"/>
        <v>0</v>
      </c>
      <c r="N2680" s="276">
        <f t="shared" si="212"/>
        <v>0</v>
      </c>
      <c r="O2680" s="270">
        <f t="shared" si="208"/>
        <v>0</v>
      </c>
    </row>
    <row r="2681" spans="11:15" x14ac:dyDescent="0.25">
      <c r="K2681" s="276">
        <f t="shared" si="209"/>
        <v>0</v>
      </c>
      <c r="L2681" s="269">
        <f t="shared" si="210"/>
        <v>0</v>
      </c>
      <c r="M2681" s="269">
        <f t="shared" si="211"/>
        <v>0</v>
      </c>
      <c r="N2681" s="276">
        <f t="shared" si="212"/>
        <v>0</v>
      </c>
      <c r="O2681" s="270">
        <f t="shared" si="208"/>
        <v>0</v>
      </c>
    </row>
    <row r="2682" spans="11:15" x14ac:dyDescent="0.25">
      <c r="K2682" s="276">
        <f t="shared" si="209"/>
        <v>0</v>
      </c>
      <c r="L2682" s="269">
        <f t="shared" si="210"/>
        <v>0</v>
      </c>
      <c r="M2682" s="269">
        <f t="shared" si="211"/>
        <v>0</v>
      </c>
      <c r="N2682" s="276">
        <f t="shared" si="212"/>
        <v>0</v>
      </c>
      <c r="O2682" s="270">
        <f t="shared" si="208"/>
        <v>0</v>
      </c>
    </row>
    <row r="2683" spans="11:15" x14ac:dyDescent="0.25">
      <c r="K2683" s="276">
        <f t="shared" si="209"/>
        <v>0</v>
      </c>
      <c r="L2683" s="269">
        <f t="shared" si="210"/>
        <v>0</v>
      </c>
      <c r="M2683" s="269">
        <f t="shared" si="211"/>
        <v>0</v>
      </c>
      <c r="N2683" s="276">
        <f t="shared" si="212"/>
        <v>0</v>
      </c>
      <c r="O2683" s="270">
        <f t="shared" si="208"/>
        <v>0</v>
      </c>
    </row>
    <row r="2684" spans="11:15" x14ac:dyDescent="0.25">
      <c r="K2684" s="276">
        <f t="shared" si="209"/>
        <v>0</v>
      </c>
      <c r="L2684" s="269">
        <f t="shared" si="210"/>
        <v>0</v>
      </c>
      <c r="M2684" s="269">
        <f t="shared" si="211"/>
        <v>0</v>
      </c>
      <c r="N2684" s="276">
        <f t="shared" si="212"/>
        <v>0</v>
      </c>
      <c r="O2684" s="270">
        <f t="shared" si="208"/>
        <v>0</v>
      </c>
    </row>
    <row r="2685" spans="11:15" x14ac:dyDescent="0.25">
      <c r="K2685" s="276">
        <f t="shared" si="209"/>
        <v>0</v>
      </c>
      <c r="L2685" s="269">
        <f t="shared" si="210"/>
        <v>0</v>
      </c>
      <c r="M2685" s="269">
        <f t="shared" si="211"/>
        <v>0</v>
      </c>
      <c r="N2685" s="276">
        <f t="shared" si="212"/>
        <v>0</v>
      </c>
      <c r="O2685" s="270">
        <f t="shared" si="208"/>
        <v>0</v>
      </c>
    </row>
    <row r="2686" spans="11:15" x14ac:dyDescent="0.25">
      <c r="K2686" s="276">
        <f t="shared" si="209"/>
        <v>0</v>
      </c>
      <c r="L2686" s="269">
        <f t="shared" si="210"/>
        <v>0</v>
      </c>
      <c r="M2686" s="269">
        <f t="shared" si="211"/>
        <v>0</v>
      </c>
      <c r="N2686" s="276">
        <f t="shared" si="212"/>
        <v>0</v>
      </c>
      <c r="O2686" s="270">
        <f t="shared" si="208"/>
        <v>0</v>
      </c>
    </row>
    <row r="2687" spans="11:15" x14ac:dyDescent="0.25">
      <c r="K2687" s="276">
        <f t="shared" si="209"/>
        <v>0</v>
      </c>
      <c r="L2687" s="269">
        <f t="shared" si="210"/>
        <v>0</v>
      </c>
      <c r="M2687" s="269">
        <f t="shared" si="211"/>
        <v>0</v>
      </c>
      <c r="N2687" s="276">
        <f t="shared" si="212"/>
        <v>0</v>
      </c>
      <c r="O2687" s="270">
        <f t="shared" si="208"/>
        <v>0</v>
      </c>
    </row>
    <row r="2688" spans="11:15" x14ac:dyDescent="0.25">
      <c r="K2688" s="276">
        <f t="shared" si="209"/>
        <v>0</v>
      </c>
      <c r="L2688" s="269">
        <f t="shared" si="210"/>
        <v>0</v>
      </c>
      <c r="M2688" s="269">
        <f t="shared" si="211"/>
        <v>0</v>
      </c>
      <c r="N2688" s="276">
        <f t="shared" si="212"/>
        <v>0</v>
      </c>
      <c r="O2688" s="270">
        <f t="shared" si="208"/>
        <v>0</v>
      </c>
    </row>
    <row r="2689" spans="11:15" x14ac:dyDescent="0.25">
      <c r="K2689" s="276">
        <f t="shared" si="209"/>
        <v>0</v>
      </c>
      <c r="L2689" s="269">
        <f t="shared" si="210"/>
        <v>0</v>
      </c>
      <c r="M2689" s="269">
        <f t="shared" si="211"/>
        <v>0</v>
      </c>
      <c r="N2689" s="276">
        <f t="shared" si="212"/>
        <v>0</v>
      </c>
      <c r="O2689" s="270">
        <f t="shared" si="208"/>
        <v>0</v>
      </c>
    </row>
    <row r="2690" spans="11:15" x14ac:dyDescent="0.25">
      <c r="K2690" s="276">
        <f t="shared" si="209"/>
        <v>0</v>
      </c>
      <c r="L2690" s="269">
        <f t="shared" si="210"/>
        <v>0</v>
      </c>
      <c r="M2690" s="269">
        <f t="shared" si="211"/>
        <v>0</v>
      </c>
      <c r="N2690" s="276">
        <f t="shared" si="212"/>
        <v>0</v>
      </c>
      <c r="O2690" s="270">
        <f t="shared" si="208"/>
        <v>0</v>
      </c>
    </row>
    <row r="2691" spans="11:15" x14ac:dyDescent="0.25">
      <c r="K2691" s="276">
        <f t="shared" si="209"/>
        <v>0</v>
      </c>
      <c r="L2691" s="269">
        <f t="shared" si="210"/>
        <v>0</v>
      </c>
      <c r="M2691" s="269">
        <f t="shared" si="211"/>
        <v>0</v>
      </c>
      <c r="N2691" s="276">
        <f t="shared" si="212"/>
        <v>0</v>
      </c>
      <c r="O2691" s="270">
        <f t="shared" si="208"/>
        <v>0</v>
      </c>
    </row>
    <row r="2692" spans="11:15" x14ac:dyDescent="0.25">
      <c r="K2692" s="276">
        <f t="shared" si="209"/>
        <v>0</v>
      </c>
      <c r="L2692" s="269">
        <f t="shared" si="210"/>
        <v>0</v>
      </c>
      <c r="M2692" s="269">
        <f t="shared" si="211"/>
        <v>0</v>
      </c>
      <c r="N2692" s="276">
        <f t="shared" si="212"/>
        <v>0</v>
      </c>
      <c r="O2692" s="270">
        <f t="shared" si="208"/>
        <v>0</v>
      </c>
    </row>
    <row r="2693" spans="11:15" x14ac:dyDescent="0.25">
      <c r="K2693" s="276">
        <f t="shared" si="209"/>
        <v>0</v>
      </c>
      <c r="L2693" s="269">
        <f t="shared" si="210"/>
        <v>0</v>
      </c>
      <c r="M2693" s="269">
        <f t="shared" si="211"/>
        <v>0</v>
      </c>
      <c r="N2693" s="276">
        <f t="shared" si="212"/>
        <v>0</v>
      </c>
      <c r="O2693" s="270">
        <f t="shared" si="208"/>
        <v>0</v>
      </c>
    </row>
    <row r="2694" spans="11:15" x14ac:dyDescent="0.25">
      <c r="K2694" s="276">
        <f t="shared" si="209"/>
        <v>0</v>
      </c>
      <c r="L2694" s="269">
        <f t="shared" si="210"/>
        <v>0</v>
      </c>
      <c r="M2694" s="269">
        <f t="shared" si="211"/>
        <v>0</v>
      </c>
      <c r="N2694" s="276">
        <f t="shared" si="212"/>
        <v>0</v>
      </c>
      <c r="O2694" s="270">
        <f t="shared" si="208"/>
        <v>0</v>
      </c>
    </row>
    <row r="2695" spans="11:15" x14ac:dyDescent="0.25">
      <c r="K2695" s="276">
        <f t="shared" si="209"/>
        <v>0</v>
      </c>
      <c r="L2695" s="269">
        <f t="shared" si="210"/>
        <v>0</v>
      </c>
      <c r="M2695" s="269">
        <f t="shared" si="211"/>
        <v>0</v>
      </c>
      <c r="N2695" s="276">
        <f t="shared" si="212"/>
        <v>0</v>
      </c>
      <c r="O2695" s="270">
        <f t="shared" si="208"/>
        <v>0</v>
      </c>
    </row>
    <row r="2696" spans="11:15" x14ac:dyDescent="0.25">
      <c r="K2696" s="276">
        <f t="shared" si="209"/>
        <v>0</v>
      </c>
      <c r="L2696" s="269">
        <f t="shared" si="210"/>
        <v>0</v>
      </c>
      <c r="M2696" s="269">
        <f t="shared" si="211"/>
        <v>0</v>
      </c>
      <c r="N2696" s="276">
        <f t="shared" si="212"/>
        <v>0</v>
      </c>
      <c r="O2696" s="270">
        <f t="shared" si="208"/>
        <v>0</v>
      </c>
    </row>
    <row r="2697" spans="11:15" x14ac:dyDescent="0.25">
      <c r="K2697" s="276">
        <f t="shared" si="209"/>
        <v>0</v>
      </c>
      <c r="L2697" s="269">
        <f t="shared" si="210"/>
        <v>0</v>
      </c>
      <c r="M2697" s="269">
        <f t="shared" si="211"/>
        <v>0</v>
      </c>
      <c r="N2697" s="276">
        <f t="shared" si="212"/>
        <v>0</v>
      </c>
      <c r="O2697" s="270">
        <f t="shared" si="208"/>
        <v>0</v>
      </c>
    </row>
    <row r="2698" spans="11:15" x14ac:dyDescent="0.25">
      <c r="K2698" s="276">
        <f t="shared" si="209"/>
        <v>0</v>
      </c>
      <c r="L2698" s="269">
        <f t="shared" si="210"/>
        <v>0</v>
      </c>
      <c r="M2698" s="269">
        <f t="shared" si="211"/>
        <v>0</v>
      </c>
      <c r="N2698" s="276">
        <f t="shared" si="212"/>
        <v>0</v>
      </c>
      <c r="O2698" s="270">
        <f t="shared" si="208"/>
        <v>0</v>
      </c>
    </row>
    <row r="2699" spans="11:15" x14ac:dyDescent="0.25">
      <c r="K2699" s="276">
        <f t="shared" si="209"/>
        <v>0</v>
      </c>
      <c r="L2699" s="269">
        <f t="shared" si="210"/>
        <v>0</v>
      </c>
      <c r="M2699" s="269">
        <f t="shared" si="211"/>
        <v>0</v>
      </c>
      <c r="N2699" s="276">
        <f t="shared" si="212"/>
        <v>0</v>
      </c>
      <c r="O2699" s="270">
        <f t="shared" si="208"/>
        <v>0</v>
      </c>
    </row>
    <row r="2700" spans="11:15" x14ac:dyDescent="0.25">
      <c r="K2700" s="276">
        <f t="shared" si="209"/>
        <v>0</v>
      </c>
      <c r="L2700" s="269">
        <f t="shared" si="210"/>
        <v>0</v>
      </c>
      <c r="M2700" s="269">
        <f t="shared" si="211"/>
        <v>0</v>
      </c>
      <c r="N2700" s="276">
        <f t="shared" si="212"/>
        <v>0</v>
      </c>
      <c r="O2700" s="270">
        <f t="shared" si="208"/>
        <v>0</v>
      </c>
    </row>
    <row r="2701" spans="11:15" x14ac:dyDescent="0.25">
      <c r="K2701" s="276">
        <f t="shared" si="209"/>
        <v>0</v>
      </c>
      <c r="L2701" s="269">
        <f t="shared" si="210"/>
        <v>0</v>
      </c>
      <c r="M2701" s="269">
        <f t="shared" si="211"/>
        <v>0</v>
      </c>
      <c r="N2701" s="276">
        <f t="shared" si="212"/>
        <v>0</v>
      </c>
      <c r="O2701" s="270">
        <f t="shared" si="208"/>
        <v>0</v>
      </c>
    </row>
    <row r="2702" spans="11:15" x14ac:dyDescent="0.25">
      <c r="K2702" s="276">
        <f t="shared" si="209"/>
        <v>0</v>
      </c>
      <c r="L2702" s="269">
        <f t="shared" si="210"/>
        <v>0</v>
      </c>
      <c r="M2702" s="269">
        <f t="shared" si="211"/>
        <v>0</v>
      </c>
      <c r="N2702" s="276">
        <f t="shared" si="212"/>
        <v>0</v>
      </c>
      <c r="O2702" s="270">
        <f t="shared" ref="O2702:O2765" si="213">SUM(F2702:I2702)</f>
        <v>0</v>
      </c>
    </row>
    <row r="2703" spans="11:15" x14ac:dyDescent="0.25">
      <c r="K2703" s="276">
        <f t="shared" si="209"/>
        <v>0</v>
      </c>
      <c r="L2703" s="269">
        <f t="shared" si="210"/>
        <v>0</v>
      </c>
      <c r="M2703" s="269">
        <f t="shared" si="211"/>
        <v>0</v>
      </c>
      <c r="N2703" s="276">
        <f t="shared" si="212"/>
        <v>0</v>
      </c>
      <c r="O2703" s="270">
        <f t="shared" si="213"/>
        <v>0</v>
      </c>
    </row>
    <row r="2704" spans="11:15" x14ac:dyDescent="0.25">
      <c r="K2704" s="276">
        <f t="shared" ref="K2704:K2767" si="214">J2704-C2704</f>
        <v>0</v>
      </c>
      <c r="L2704" s="269">
        <f t="shared" ref="L2704:L2767" si="215">A2704</f>
        <v>0</v>
      </c>
      <c r="M2704" s="269">
        <f t="shared" ref="M2704:M2767" si="216">B2704</f>
        <v>0</v>
      </c>
      <c r="N2704" s="276">
        <f t="shared" ref="N2704:N2767" si="217">J2704</f>
        <v>0</v>
      </c>
      <c r="O2704" s="270">
        <f t="shared" si="213"/>
        <v>0</v>
      </c>
    </row>
    <row r="2705" spans="11:15" x14ac:dyDescent="0.25">
      <c r="K2705" s="276">
        <f t="shared" si="214"/>
        <v>0</v>
      </c>
      <c r="L2705" s="269">
        <f t="shared" si="215"/>
        <v>0</v>
      </c>
      <c r="M2705" s="269">
        <f t="shared" si="216"/>
        <v>0</v>
      </c>
      <c r="N2705" s="276">
        <f t="shared" si="217"/>
        <v>0</v>
      </c>
      <c r="O2705" s="270">
        <f t="shared" si="213"/>
        <v>0</v>
      </c>
    </row>
    <row r="2706" spans="11:15" x14ac:dyDescent="0.25">
      <c r="K2706" s="276">
        <f t="shared" si="214"/>
        <v>0</v>
      </c>
      <c r="L2706" s="269">
        <f t="shared" si="215"/>
        <v>0</v>
      </c>
      <c r="M2706" s="269">
        <f t="shared" si="216"/>
        <v>0</v>
      </c>
      <c r="N2706" s="276">
        <f t="shared" si="217"/>
        <v>0</v>
      </c>
      <c r="O2706" s="270">
        <f t="shared" si="213"/>
        <v>0</v>
      </c>
    </row>
    <row r="2707" spans="11:15" x14ac:dyDescent="0.25">
      <c r="K2707" s="276">
        <f t="shared" si="214"/>
        <v>0</v>
      </c>
      <c r="L2707" s="269">
        <f t="shared" si="215"/>
        <v>0</v>
      </c>
      <c r="M2707" s="269">
        <f t="shared" si="216"/>
        <v>0</v>
      </c>
      <c r="N2707" s="276">
        <f t="shared" si="217"/>
        <v>0</v>
      </c>
      <c r="O2707" s="270">
        <f t="shared" si="213"/>
        <v>0</v>
      </c>
    </row>
    <row r="2708" spans="11:15" x14ac:dyDescent="0.25">
      <c r="K2708" s="276">
        <f t="shared" si="214"/>
        <v>0</v>
      </c>
      <c r="L2708" s="269">
        <f t="shared" si="215"/>
        <v>0</v>
      </c>
      <c r="M2708" s="269">
        <f t="shared" si="216"/>
        <v>0</v>
      </c>
      <c r="N2708" s="276">
        <f t="shared" si="217"/>
        <v>0</v>
      </c>
      <c r="O2708" s="270">
        <f t="shared" si="213"/>
        <v>0</v>
      </c>
    </row>
    <row r="2709" spans="11:15" x14ac:dyDescent="0.25">
      <c r="K2709" s="276">
        <f t="shared" si="214"/>
        <v>0</v>
      </c>
      <c r="L2709" s="269">
        <f t="shared" si="215"/>
        <v>0</v>
      </c>
      <c r="M2709" s="269">
        <f t="shared" si="216"/>
        <v>0</v>
      </c>
      <c r="N2709" s="276">
        <f t="shared" si="217"/>
        <v>0</v>
      </c>
      <c r="O2709" s="270">
        <f t="shared" si="213"/>
        <v>0</v>
      </c>
    </row>
    <row r="2710" spans="11:15" x14ac:dyDescent="0.25">
      <c r="K2710" s="276">
        <f t="shared" si="214"/>
        <v>0</v>
      </c>
      <c r="L2710" s="269">
        <f t="shared" si="215"/>
        <v>0</v>
      </c>
      <c r="M2710" s="269">
        <f t="shared" si="216"/>
        <v>0</v>
      </c>
      <c r="N2710" s="276">
        <f t="shared" si="217"/>
        <v>0</v>
      </c>
      <c r="O2710" s="270">
        <f t="shared" si="213"/>
        <v>0</v>
      </c>
    </row>
    <row r="2711" spans="11:15" x14ac:dyDescent="0.25">
      <c r="K2711" s="276">
        <f t="shared" si="214"/>
        <v>0</v>
      </c>
      <c r="L2711" s="269">
        <f t="shared" si="215"/>
        <v>0</v>
      </c>
      <c r="M2711" s="269">
        <f t="shared" si="216"/>
        <v>0</v>
      </c>
      <c r="N2711" s="276">
        <f t="shared" si="217"/>
        <v>0</v>
      </c>
      <c r="O2711" s="270">
        <f t="shared" si="213"/>
        <v>0</v>
      </c>
    </row>
    <row r="2712" spans="11:15" x14ac:dyDescent="0.25">
      <c r="K2712" s="276">
        <f t="shared" si="214"/>
        <v>0</v>
      </c>
      <c r="L2712" s="269">
        <f t="shared" si="215"/>
        <v>0</v>
      </c>
      <c r="M2712" s="269">
        <f t="shared" si="216"/>
        <v>0</v>
      </c>
      <c r="N2712" s="276">
        <f t="shared" si="217"/>
        <v>0</v>
      </c>
      <c r="O2712" s="270">
        <f t="shared" si="213"/>
        <v>0</v>
      </c>
    </row>
    <row r="2713" spans="11:15" x14ac:dyDescent="0.25">
      <c r="K2713" s="276">
        <f t="shared" si="214"/>
        <v>0</v>
      </c>
      <c r="L2713" s="269">
        <f t="shared" si="215"/>
        <v>0</v>
      </c>
      <c r="M2713" s="269">
        <f t="shared" si="216"/>
        <v>0</v>
      </c>
      <c r="N2713" s="276">
        <f t="shared" si="217"/>
        <v>0</v>
      </c>
      <c r="O2713" s="270">
        <f t="shared" si="213"/>
        <v>0</v>
      </c>
    </row>
    <row r="2714" spans="11:15" x14ac:dyDescent="0.25">
      <c r="K2714" s="276">
        <f t="shared" si="214"/>
        <v>0</v>
      </c>
      <c r="L2714" s="269">
        <f t="shared" si="215"/>
        <v>0</v>
      </c>
      <c r="M2714" s="269">
        <f t="shared" si="216"/>
        <v>0</v>
      </c>
      <c r="N2714" s="276">
        <f t="shared" si="217"/>
        <v>0</v>
      </c>
      <c r="O2714" s="270">
        <f t="shared" si="213"/>
        <v>0</v>
      </c>
    </row>
    <row r="2715" spans="11:15" x14ac:dyDescent="0.25">
      <c r="K2715" s="276">
        <f t="shared" si="214"/>
        <v>0</v>
      </c>
      <c r="L2715" s="269">
        <f t="shared" si="215"/>
        <v>0</v>
      </c>
      <c r="M2715" s="269">
        <f t="shared" si="216"/>
        <v>0</v>
      </c>
      <c r="N2715" s="276">
        <f t="shared" si="217"/>
        <v>0</v>
      </c>
      <c r="O2715" s="270">
        <f t="shared" si="213"/>
        <v>0</v>
      </c>
    </row>
    <row r="2716" spans="11:15" x14ac:dyDescent="0.25">
      <c r="K2716" s="276">
        <f t="shared" si="214"/>
        <v>0</v>
      </c>
      <c r="L2716" s="269">
        <f t="shared" si="215"/>
        <v>0</v>
      </c>
      <c r="M2716" s="269">
        <f t="shared" si="216"/>
        <v>0</v>
      </c>
      <c r="N2716" s="276">
        <f t="shared" si="217"/>
        <v>0</v>
      </c>
      <c r="O2716" s="270">
        <f t="shared" si="213"/>
        <v>0</v>
      </c>
    </row>
    <row r="2717" spans="11:15" x14ac:dyDescent="0.25">
      <c r="K2717" s="276">
        <f t="shared" si="214"/>
        <v>0</v>
      </c>
      <c r="L2717" s="269">
        <f t="shared" si="215"/>
        <v>0</v>
      </c>
      <c r="M2717" s="269">
        <f t="shared" si="216"/>
        <v>0</v>
      </c>
      <c r="N2717" s="276">
        <f t="shared" si="217"/>
        <v>0</v>
      </c>
      <c r="O2717" s="270">
        <f t="shared" si="213"/>
        <v>0</v>
      </c>
    </row>
    <row r="2718" spans="11:15" x14ac:dyDescent="0.25">
      <c r="K2718" s="276">
        <f t="shared" si="214"/>
        <v>0</v>
      </c>
      <c r="L2718" s="269">
        <f t="shared" si="215"/>
        <v>0</v>
      </c>
      <c r="M2718" s="269">
        <f t="shared" si="216"/>
        <v>0</v>
      </c>
      <c r="N2718" s="276">
        <f t="shared" si="217"/>
        <v>0</v>
      </c>
      <c r="O2718" s="270">
        <f t="shared" si="213"/>
        <v>0</v>
      </c>
    </row>
    <row r="2719" spans="11:15" x14ac:dyDescent="0.25">
      <c r="K2719" s="276">
        <f t="shared" si="214"/>
        <v>0</v>
      </c>
      <c r="L2719" s="269">
        <f t="shared" si="215"/>
        <v>0</v>
      </c>
      <c r="M2719" s="269">
        <f t="shared" si="216"/>
        <v>0</v>
      </c>
      <c r="N2719" s="276">
        <f t="shared" si="217"/>
        <v>0</v>
      </c>
      <c r="O2719" s="270">
        <f t="shared" si="213"/>
        <v>0</v>
      </c>
    </row>
    <row r="2720" spans="11:15" x14ac:dyDescent="0.25">
      <c r="K2720" s="276">
        <f t="shared" si="214"/>
        <v>0</v>
      </c>
      <c r="L2720" s="269">
        <f t="shared" si="215"/>
        <v>0</v>
      </c>
      <c r="M2720" s="269">
        <f t="shared" si="216"/>
        <v>0</v>
      </c>
      <c r="N2720" s="276">
        <f t="shared" si="217"/>
        <v>0</v>
      </c>
      <c r="O2720" s="270">
        <f t="shared" si="213"/>
        <v>0</v>
      </c>
    </row>
    <row r="2721" spans="11:15" x14ac:dyDescent="0.25">
      <c r="K2721" s="276">
        <f t="shared" si="214"/>
        <v>0</v>
      </c>
      <c r="L2721" s="269">
        <f t="shared" si="215"/>
        <v>0</v>
      </c>
      <c r="M2721" s="269">
        <f t="shared" si="216"/>
        <v>0</v>
      </c>
      <c r="N2721" s="276">
        <f t="shared" si="217"/>
        <v>0</v>
      </c>
      <c r="O2721" s="270">
        <f t="shared" si="213"/>
        <v>0</v>
      </c>
    </row>
    <row r="2722" spans="11:15" x14ac:dyDescent="0.25">
      <c r="K2722" s="276">
        <f t="shared" si="214"/>
        <v>0</v>
      </c>
      <c r="L2722" s="269">
        <f t="shared" si="215"/>
        <v>0</v>
      </c>
      <c r="M2722" s="269">
        <f t="shared" si="216"/>
        <v>0</v>
      </c>
      <c r="N2722" s="276">
        <f t="shared" si="217"/>
        <v>0</v>
      </c>
      <c r="O2722" s="270">
        <f t="shared" si="213"/>
        <v>0</v>
      </c>
    </row>
    <row r="2723" spans="11:15" x14ac:dyDescent="0.25">
      <c r="K2723" s="276">
        <f t="shared" si="214"/>
        <v>0</v>
      </c>
      <c r="L2723" s="269">
        <f t="shared" si="215"/>
        <v>0</v>
      </c>
      <c r="M2723" s="269">
        <f t="shared" si="216"/>
        <v>0</v>
      </c>
      <c r="N2723" s="276">
        <f t="shared" si="217"/>
        <v>0</v>
      </c>
      <c r="O2723" s="270">
        <f t="shared" si="213"/>
        <v>0</v>
      </c>
    </row>
    <row r="2724" spans="11:15" x14ac:dyDescent="0.25">
      <c r="K2724" s="276">
        <f t="shared" si="214"/>
        <v>0</v>
      </c>
      <c r="L2724" s="269">
        <f t="shared" si="215"/>
        <v>0</v>
      </c>
      <c r="M2724" s="269">
        <f t="shared" si="216"/>
        <v>0</v>
      </c>
      <c r="N2724" s="276">
        <f t="shared" si="217"/>
        <v>0</v>
      </c>
      <c r="O2724" s="270">
        <f t="shared" si="213"/>
        <v>0</v>
      </c>
    </row>
    <row r="2725" spans="11:15" x14ac:dyDescent="0.25">
      <c r="K2725" s="276">
        <f t="shared" si="214"/>
        <v>0</v>
      </c>
      <c r="L2725" s="269">
        <f t="shared" si="215"/>
        <v>0</v>
      </c>
      <c r="M2725" s="269">
        <f t="shared" si="216"/>
        <v>0</v>
      </c>
      <c r="N2725" s="276">
        <f t="shared" si="217"/>
        <v>0</v>
      </c>
      <c r="O2725" s="270">
        <f t="shared" si="213"/>
        <v>0</v>
      </c>
    </row>
    <row r="2726" spans="11:15" x14ac:dyDescent="0.25">
      <c r="K2726" s="276">
        <f t="shared" si="214"/>
        <v>0</v>
      </c>
      <c r="L2726" s="269">
        <f t="shared" si="215"/>
        <v>0</v>
      </c>
      <c r="M2726" s="269">
        <f t="shared" si="216"/>
        <v>0</v>
      </c>
      <c r="N2726" s="276">
        <f t="shared" si="217"/>
        <v>0</v>
      </c>
      <c r="O2726" s="270">
        <f t="shared" si="213"/>
        <v>0</v>
      </c>
    </row>
    <row r="2727" spans="11:15" x14ac:dyDescent="0.25">
      <c r="K2727" s="276">
        <f t="shared" si="214"/>
        <v>0</v>
      </c>
      <c r="L2727" s="269">
        <f t="shared" si="215"/>
        <v>0</v>
      </c>
      <c r="M2727" s="269">
        <f t="shared" si="216"/>
        <v>0</v>
      </c>
      <c r="N2727" s="276">
        <f t="shared" si="217"/>
        <v>0</v>
      </c>
      <c r="O2727" s="270">
        <f t="shared" si="213"/>
        <v>0</v>
      </c>
    </row>
    <row r="2728" spans="11:15" x14ac:dyDescent="0.25">
      <c r="K2728" s="276">
        <f t="shared" si="214"/>
        <v>0</v>
      </c>
      <c r="L2728" s="269">
        <f t="shared" si="215"/>
        <v>0</v>
      </c>
      <c r="M2728" s="269">
        <f t="shared" si="216"/>
        <v>0</v>
      </c>
      <c r="N2728" s="276">
        <f t="shared" si="217"/>
        <v>0</v>
      </c>
      <c r="O2728" s="270">
        <f t="shared" si="213"/>
        <v>0</v>
      </c>
    </row>
    <row r="2729" spans="11:15" x14ac:dyDescent="0.25">
      <c r="K2729" s="276">
        <f t="shared" si="214"/>
        <v>0</v>
      </c>
      <c r="L2729" s="269">
        <f t="shared" si="215"/>
        <v>0</v>
      </c>
      <c r="M2729" s="269">
        <f t="shared" si="216"/>
        <v>0</v>
      </c>
      <c r="N2729" s="276">
        <f t="shared" si="217"/>
        <v>0</v>
      </c>
      <c r="O2729" s="270">
        <f t="shared" si="213"/>
        <v>0</v>
      </c>
    </row>
    <row r="2730" spans="11:15" x14ac:dyDescent="0.25">
      <c r="K2730" s="276">
        <f t="shared" si="214"/>
        <v>0</v>
      </c>
      <c r="L2730" s="269">
        <f t="shared" si="215"/>
        <v>0</v>
      </c>
      <c r="M2730" s="269">
        <f t="shared" si="216"/>
        <v>0</v>
      </c>
      <c r="N2730" s="276">
        <f t="shared" si="217"/>
        <v>0</v>
      </c>
      <c r="O2730" s="270">
        <f t="shared" si="213"/>
        <v>0</v>
      </c>
    </row>
    <row r="2731" spans="11:15" x14ac:dyDescent="0.25">
      <c r="K2731" s="276">
        <f t="shared" si="214"/>
        <v>0</v>
      </c>
      <c r="L2731" s="269">
        <f t="shared" si="215"/>
        <v>0</v>
      </c>
      <c r="M2731" s="269">
        <f t="shared" si="216"/>
        <v>0</v>
      </c>
      <c r="N2731" s="276">
        <f t="shared" si="217"/>
        <v>0</v>
      </c>
      <c r="O2731" s="270">
        <f t="shared" si="213"/>
        <v>0</v>
      </c>
    </row>
    <row r="2732" spans="11:15" x14ac:dyDescent="0.25">
      <c r="K2732" s="276">
        <f t="shared" si="214"/>
        <v>0</v>
      </c>
      <c r="L2732" s="269">
        <f t="shared" si="215"/>
        <v>0</v>
      </c>
      <c r="M2732" s="269">
        <f t="shared" si="216"/>
        <v>0</v>
      </c>
      <c r="N2732" s="276">
        <f t="shared" si="217"/>
        <v>0</v>
      </c>
      <c r="O2732" s="270">
        <f t="shared" si="213"/>
        <v>0</v>
      </c>
    </row>
    <row r="2733" spans="11:15" x14ac:dyDescent="0.25">
      <c r="K2733" s="276">
        <f t="shared" si="214"/>
        <v>0</v>
      </c>
      <c r="L2733" s="269">
        <f t="shared" si="215"/>
        <v>0</v>
      </c>
      <c r="M2733" s="269">
        <f t="shared" si="216"/>
        <v>0</v>
      </c>
      <c r="N2733" s="276">
        <f t="shared" si="217"/>
        <v>0</v>
      </c>
      <c r="O2733" s="270">
        <f t="shared" si="213"/>
        <v>0</v>
      </c>
    </row>
    <row r="2734" spans="11:15" x14ac:dyDescent="0.25">
      <c r="K2734" s="276">
        <f t="shared" si="214"/>
        <v>0</v>
      </c>
      <c r="L2734" s="269">
        <f t="shared" si="215"/>
        <v>0</v>
      </c>
      <c r="M2734" s="269">
        <f t="shared" si="216"/>
        <v>0</v>
      </c>
      <c r="N2734" s="276">
        <f t="shared" si="217"/>
        <v>0</v>
      </c>
      <c r="O2734" s="270">
        <f t="shared" si="213"/>
        <v>0</v>
      </c>
    </row>
    <row r="2735" spans="11:15" x14ac:dyDescent="0.25">
      <c r="K2735" s="276">
        <f t="shared" si="214"/>
        <v>0</v>
      </c>
      <c r="L2735" s="269">
        <f t="shared" si="215"/>
        <v>0</v>
      </c>
      <c r="M2735" s="269">
        <f t="shared" si="216"/>
        <v>0</v>
      </c>
      <c r="N2735" s="276">
        <f t="shared" si="217"/>
        <v>0</v>
      </c>
      <c r="O2735" s="270">
        <f t="shared" si="213"/>
        <v>0</v>
      </c>
    </row>
    <row r="2736" spans="11:15" x14ac:dyDescent="0.25">
      <c r="K2736" s="276">
        <f t="shared" si="214"/>
        <v>0</v>
      </c>
      <c r="L2736" s="269">
        <f t="shared" si="215"/>
        <v>0</v>
      </c>
      <c r="M2736" s="269">
        <f t="shared" si="216"/>
        <v>0</v>
      </c>
      <c r="N2736" s="276">
        <f t="shared" si="217"/>
        <v>0</v>
      </c>
      <c r="O2736" s="270">
        <f t="shared" si="213"/>
        <v>0</v>
      </c>
    </row>
    <row r="2737" spans="11:15" x14ac:dyDescent="0.25">
      <c r="K2737" s="276">
        <f t="shared" si="214"/>
        <v>0</v>
      </c>
      <c r="L2737" s="269">
        <f t="shared" si="215"/>
        <v>0</v>
      </c>
      <c r="M2737" s="269">
        <f t="shared" si="216"/>
        <v>0</v>
      </c>
      <c r="N2737" s="276">
        <f t="shared" si="217"/>
        <v>0</v>
      </c>
      <c r="O2737" s="270">
        <f t="shared" si="213"/>
        <v>0</v>
      </c>
    </row>
    <row r="2738" spans="11:15" x14ac:dyDescent="0.25">
      <c r="K2738" s="276">
        <f t="shared" si="214"/>
        <v>0</v>
      </c>
      <c r="L2738" s="269">
        <f t="shared" si="215"/>
        <v>0</v>
      </c>
      <c r="M2738" s="269">
        <f t="shared" si="216"/>
        <v>0</v>
      </c>
      <c r="N2738" s="276">
        <f t="shared" si="217"/>
        <v>0</v>
      </c>
      <c r="O2738" s="270">
        <f t="shared" si="213"/>
        <v>0</v>
      </c>
    </row>
    <row r="2739" spans="11:15" x14ac:dyDescent="0.25">
      <c r="K2739" s="276">
        <f t="shared" si="214"/>
        <v>0</v>
      </c>
      <c r="L2739" s="269">
        <f t="shared" si="215"/>
        <v>0</v>
      </c>
      <c r="M2739" s="269">
        <f t="shared" si="216"/>
        <v>0</v>
      </c>
      <c r="N2739" s="276">
        <f t="shared" si="217"/>
        <v>0</v>
      </c>
      <c r="O2739" s="270">
        <f t="shared" si="213"/>
        <v>0</v>
      </c>
    </row>
    <row r="2740" spans="11:15" x14ac:dyDescent="0.25">
      <c r="K2740" s="276">
        <f t="shared" si="214"/>
        <v>0</v>
      </c>
      <c r="L2740" s="269">
        <f t="shared" si="215"/>
        <v>0</v>
      </c>
      <c r="M2740" s="269">
        <f t="shared" si="216"/>
        <v>0</v>
      </c>
      <c r="N2740" s="276">
        <f t="shared" si="217"/>
        <v>0</v>
      </c>
      <c r="O2740" s="270">
        <f t="shared" si="213"/>
        <v>0</v>
      </c>
    </row>
    <row r="2741" spans="11:15" x14ac:dyDescent="0.25">
      <c r="K2741" s="276">
        <f t="shared" si="214"/>
        <v>0</v>
      </c>
      <c r="L2741" s="269">
        <f t="shared" si="215"/>
        <v>0</v>
      </c>
      <c r="M2741" s="269">
        <f t="shared" si="216"/>
        <v>0</v>
      </c>
      <c r="N2741" s="276">
        <f t="shared" si="217"/>
        <v>0</v>
      </c>
      <c r="O2741" s="270">
        <f t="shared" si="213"/>
        <v>0</v>
      </c>
    </row>
    <row r="2742" spans="11:15" x14ac:dyDescent="0.25">
      <c r="K2742" s="276">
        <f t="shared" si="214"/>
        <v>0</v>
      </c>
      <c r="L2742" s="269">
        <f t="shared" si="215"/>
        <v>0</v>
      </c>
      <c r="M2742" s="269">
        <f t="shared" si="216"/>
        <v>0</v>
      </c>
      <c r="N2742" s="276">
        <f t="shared" si="217"/>
        <v>0</v>
      </c>
      <c r="O2742" s="270">
        <f t="shared" si="213"/>
        <v>0</v>
      </c>
    </row>
    <row r="2743" spans="11:15" x14ac:dyDescent="0.25">
      <c r="K2743" s="276">
        <f t="shared" si="214"/>
        <v>0</v>
      </c>
      <c r="L2743" s="269">
        <f t="shared" si="215"/>
        <v>0</v>
      </c>
      <c r="M2743" s="269">
        <f t="shared" si="216"/>
        <v>0</v>
      </c>
      <c r="N2743" s="276">
        <f t="shared" si="217"/>
        <v>0</v>
      </c>
      <c r="O2743" s="270">
        <f t="shared" si="213"/>
        <v>0</v>
      </c>
    </row>
    <row r="2744" spans="11:15" x14ac:dyDescent="0.25">
      <c r="K2744" s="276">
        <f t="shared" si="214"/>
        <v>0</v>
      </c>
      <c r="L2744" s="269">
        <f t="shared" si="215"/>
        <v>0</v>
      </c>
      <c r="M2744" s="269">
        <f t="shared" si="216"/>
        <v>0</v>
      </c>
      <c r="N2744" s="276">
        <f t="shared" si="217"/>
        <v>0</v>
      </c>
      <c r="O2744" s="270">
        <f t="shared" si="213"/>
        <v>0</v>
      </c>
    </row>
    <row r="2745" spans="11:15" x14ac:dyDescent="0.25">
      <c r="K2745" s="276">
        <f t="shared" si="214"/>
        <v>0</v>
      </c>
      <c r="L2745" s="269">
        <f t="shared" si="215"/>
        <v>0</v>
      </c>
      <c r="M2745" s="269">
        <f t="shared" si="216"/>
        <v>0</v>
      </c>
      <c r="N2745" s="276">
        <f t="shared" si="217"/>
        <v>0</v>
      </c>
      <c r="O2745" s="270">
        <f t="shared" si="213"/>
        <v>0</v>
      </c>
    </row>
    <row r="2746" spans="11:15" x14ac:dyDescent="0.25">
      <c r="K2746" s="276">
        <f t="shared" si="214"/>
        <v>0</v>
      </c>
      <c r="L2746" s="269">
        <f t="shared" si="215"/>
        <v>0</v>
      </c>
      <c r="M2746" s="269">
        <f t="shared" si="216"/>
        <v>0</v>
      </c>
      <c r="N2746" s="276">
        <f t="shared" si="217"/>
        <v>0</v>
      </c>
      <c r="O2746" s="270">
        <f t="shared" si="213"/>
        <v>0</v>
      </c>
    </row>
    <row r="2747" spans="11:15" x14ac:dyDescent="0.25">
      <c r="K2747" s="276">
        <f t="shared" si="214"/>
        <v>0</v>
      </c>
      <c r="L2747" s="269">
        <f t="shared" si="215"/>
        <v>0</v>
      </c>
      <c r="M2747" s="269">
        <f t="shared" si="216"/>
        <v>0</v>
      </c>
      <c r="N2747" s="276">
        <f t="shared" si="217"/>
        <v>0</v>
      </c>
      <c r="O2747" s="270">
        <f t="shared" si="213"/>
        <v>0</v>
      </c>
    </row>
    <row r="2748" spans="11:15" x14ac:dyDescent="0.25">
      <c r="K2748" s="276">
        <f t="shared" si="214"/>
        <v>0</v>
      </c>
      <c r="L2748" s="269">
        <f t="shared" si="215"/>
        <v>0</v>
      </c>
      <c r="M2748" s="269">
        <f t="shared" si="216"/>
        <v>0</v>
      </c>
      <c r="N2748" s="276">
        <f t="shared" si="217"/>
        <v>0</v>
      </c>
      <c r="O2748" s="270">
        <f t="shared" si="213"/>
        <v>0</v>
      </c>
    </row>
    <row r="2749" spans="11:15" x14ac:dyDescent="0.25">
      <c r="K2749" s="276">
        <f t="shared" si="214"/>
        <v>0</v>
      </c>
      <c r="L2749" s="269">
        <f t="shared" si="215"/>
        <v>0</v>
      </c>
      <c r="M2749" s="269">
        <f t="shared" si="216"/>
        <v>0</v>
      </c>
      <c r="N2749" s="276">
        <f t="shared" si="217"/>
        <v>0</v>
      </c>
      <c r="O2749" s="270">
        <f t="shared" si="213"/>
        <v>0</v>
      </c>
    </row>
    <row r="2750" spans="11:15" x14ac:dyDescent="0.25">
      <c r="K2750" s="276">
        <f t="shared" si="214"/>
        <v>0</v>
      </c>
      <c r="L2750" s="269">
        <f t="shared" si="215"/>
        <v>0</v>
      </c>
      <c r="M2750" s="269">
        <f t="shared" si="216"/>
        <v>0</v>
      </c>
      <c r="N2750" s="276">
        <f t="shared" si="217"/>
        <v>0</v>
      </c>
      <c r="O2750" s="270">
        <f t="shared" si="213"/>
        <v>0</v>
      </c>
    </row>
    <row r="2751" spans="11:15" x14ac:dyDescent="0.25">
      <c r="K2751" s="276">
        <f t="shared" si="214"/>
        <v>0</v>
      </c>
      <c r="L2751" s="269">
        <f t="shared" si="215"/>
        <v>0</v>
      </c>
      <c r="M2751" s="269">
        <f t="shared" si="216"/>
        <v>0</v>
      </c>
      <c r="N2751" s="276">
        <f t="shared" si="217"/>
        <v>0</v>
      </c>
      <c r="O2751" s="270">
        <f t="shared" si="213"/>
        <v>0</v>
      </c>
    </row>
    <row r="2752" spans="11:15" x14ac:dyDescent="0.25">
      <c r="K2752" s="276">
        <f t="shared" si="214"/>
        <v>0</v>
      </c>
      <c r="L2752" s="269">
        <f t="shared" si="215"/>
        <v>0</v>
      </c>
      <c r="M2752" s="269">
        <f t="shared" si="216"/>
        <v>0</v>
      </c>
      <c r="N2752" s="276">
        <f t="shared" si="217"/>
        <v>0</v>
      </c>
      <c r="O2752" s="270">
        <f t="shared" si="213"/>
        <v>0</v>
      </c>
    </row>
    <row r="2753" spans="11:15" x14ac:dyDescent="0.25">
      <c r="K2753" s="276">
        <f t="shared" si="214"/>
        <v>0</v>
      </c>
      <c r="L2753" s="269">
        <f t="shared" si="215"/>
        <v>0</v>
      </c>
      <c r="M2753" s="269">
        <f t="shared" si="216"/>
        <v>0</v>
      </c>
      <c r="N2753" s="276">
        <f t="shared" si="217"/>
        <v>0</v>
      </c>
      <c r="O2753" s="270">
        <f t="shared" si="213"/>
        <v>0</v>
      </c>
    </row>
    <row r="2754" spans="11:15" x14ac:dyDescent="0.25">
      <c r="K2754" s="276">
        <f t="shared" si="214"/>
        <v>0</v>
      </c>
      <c r="L2754" s="269">
        <f t="shared" si="215"/>
        <v>0</v>
      </c>
      <c r="M2754" s="269">
        <f t="shared" si="216"/>
        <v>0</v>
      </c>
      <c r="N2754" s="276">
        <f t="shared" si="217"/>
        <v>0</v>
      </c>
      <c r="O2754" s="270">
        <f t="shared" si="213"/>
        <v>0</v>
      </c>
    </row>
    <row r="2755" spans="11:15" x14ac:dyDescent="0.25">
      <c r="K2755" s="276">
        <f t="shared" si="214"/>
        <v>0</v>
      </c>
      <c r="L2755" s="269">
        <f t="shared" si="215"/>
        <v>0</v>
      </c>
      <c r="M2755" s="269">
        <f t="shared" si="216"/>
        <v>0</v>
      </c>
      <c r="N2755" s="276">
        <f t="shared" si="217"/>
        <v>0</v>
      </c>
      <c r="O2755" s="270">
        <f t="shared" si="213"/>
        <v>0</v>
      </c>
    </row>
    <row r="2756" spans="11:15" x14ac:dyDescent="0.25">
      <c r="K2756" s="276">
        <f t="shared" si="214"/>
        <v>0</v>
      </c>
      <c r="L2756" s="269">
        <f t="shared" si="215"/>
        <v>0</v>
      </c>
      <c r="M2756" s="269">
        <f t="shared" si="216"/>
        <v>0</v>
      </c>
      <c r="N2756" s="276">
        <f t="shared" si="217"/>
        <v>0</v>
      </c>
      <c r="O2756" s="270">
        <f t="shared" si="213"/>
        <v>0</v>
      </c>
    </row>
    <row r="2757" spans="11:15" x14ac:dyDescent="0.25">
      <c r="K2757" s="276">
        <f t="shared" si="214"/>
        <v>0</v>
      </c>
      <c r="L2757" s="269">
        <f t="shared" si="215"/>
        <v>0</v>
      </c>
      <c r="M2757" s="269">
        <f t="shared" si="216"/>
        <v>0</v>
      </c>
      <c r="N2757" s="276">
        <f t="shared" si="217"/>
        <v>0</v>
      </c>
      <c r="O2757" s="270">
        <f t="shared" si="213"/>
        <v>0</v>
      </c>
    </row>
    <row r="2758" spans="11:15" x14ac:dyDescent="0.25">
      <c r="K2758" s="276">
        <f t="shared" si="214"/>
        <v>0</v>
      </c>
      <c r="L2758" s="269">
        <f t="shared" si="215"/>
        <v>0</v>
      </c>
      <c r="M2758" s="269">
        <f t="shared" si="216"/>
        <v>0</v>
      </c>
      <c r="N2758" s="276">
        <f t="shared" si="217"/>
        <v>0</v>
      </c>
      <c r="O2758" s="270">
        <f t="shared" si="213"/>
        <v>0</v>
      </c>
    </row>
    <row r="2759" spans="11:15" x14ac:dyDescent="0.25">
      <c r="K2759" s="276">
        <f t="shared" si="214"/>
        <v>0</v>
      </c>
      <c r="L2759" s="269">
        <f t="shared" si="215"/>
        <v>0</v>
      </c>
      <c r="M2759" s="269">
        <f t="shared" si="216"/>
        <v>0</v>
      </c>
      <c r="N2759" s="276">
        <f t="shared" si="217"/>
        <v>0</v>
      </c>
      <c r="O2759" s="270">
        <f t="shared" si="213"/>
        <v>0</v>
      </c>
    </row>
    <row r="2760" spans="11:15" x14ac:dyDescent="0.25">
      <c r="K2760" s="276">
        <f t="shared" si="214"/>
        <v>0</v>
      </c>
      <c r="L2760" s="269">
        <f t="shared" si="215"/>
        <v>0</v>
      </c>
      <c r="M2760" s="269">
        <f t="shared" si="216"/>
        <v>0</v>
      </c>
      <c r="N2760" s="276">
        <f t="shared" si="217"/>
        <v>0</v>
      </c>
      <c r="O2760" s="270">
        <f t="shared" si="213"/>
        <v>0</v>
      </c>
    </row>
    <row r="2761" spans="11:15" x14ac:dyDescent="0.25">
      <c r="K2761" s="276">
        <f t="shared" si="214"/>
        <v>0</v>
      </c>
      <c r="L2761" s="269">
        <f t="shared" si="215"/>
        <v>0</v>
      </c>
      <c r="M2761" s="269">
        <f t="shared" si="216"/>
        <v>0</v>
      </c>
      <c r="N2761" s="276">
        <f t="shared" si="217"/>
        <v>0</v>
      </c>
      <c r="O2761" s="270">
        <f t="shared" si="213"/>
        <v>0</v>
      </c>
    </row>
    <row r="2762" spans="11:15" x14ac:dyDescent="0.25">
      <c r="K2762" s="276">
        <f t="shared" si="214"/>
        <v>0</v>
      </c>
      <c r="L2762" s="269">
        <f t="shared" si="215"/>
        <v>0</v>
      </c>
      <c r="M2762" s="269">
        <f t="shared" si="216"/>
        <v>0</v>
      </c>
      <c r="N2762" s="276">
        <f t="shared" si="217"/>
        <v>0</v>
      </c>
      <c r="O2762" s="270">
        <f t="shared" si="213"/>
        <v>0</v>
      </c>
    </row>
    <row r="2763" spans="11:15" x14ac:dyDescent="0.25">
      <c r="K2763" s="276">
        <f t="shared" si="214"/>
        <v>0</v>
      </c>
      <c r="L2763" s="269">
        <f t="shared" si="215"/>
        <v>0</v>
      </c>
      <c r="M2763" s="269">
        <f t="shared" si="216"/>
        <v>0</v>
      </c>
      <c r="N2763" s="276">
        <f t="shared" si="217"/>
        <v>0</v>
      </c>
      <c r="O2763" s="270">
        <f t="shared" si="213"/>
        <v>0</v>
      </c>
    </row>
    <row r="2764" spans="11:15" x14ac:dyDescent="0.25">
      <c r="K2764" s="276">
        <f t="shared" si="214"/>
        <v>0</v>
      </c>
      <c r="L2764" s="269">
        <f t="shared" si="215"/>
        <v>0</v>
      </c>
      <c r="M2764" s="269">
        <f t="shared" si="216"/>
        <v>0</v>
      </c>
      <c r="N2764" s="276">
        <f t="shared" si="217"/>
        <v>0</v>
      </c>
      <c r="O2764" s="270">
        <f t="shared" si="213"/>
        <v>0</v>
      </c>
    </row>
    <row r="2765" spans="11:15" x14ac:dyDescent="0.25">
      <c r="K2765" s="276">
        <f t="shared" si="214"/>
        <v>0</v>
      </c>
      <c r="L2765" s="269">
        <f t="shared" si="215"/>
        <v>0</v>
      </c>
      <c r="M2765" s="269">
        <f t="shared" si="216"/>
        <v>0</v>
      </c>
      <c r="N2765" s="276">
        <f t="shared" si="217"/>
        <v>0</v>
      </c>
      <c r="O2765" s="270">
        <f t="shared" si="213"/>
        <v>0</v>
      </c>
    </row>
    <row r="2766" spans="11:15" x14ac:dyDescent="0.25">
      <c r="K2766" s="276">
        <f t="shared" si="214"/>
        <v>0</v>
      </c>
      <c r="L2766" s="269">
        <f t="shared" si="215"/>
        <v>0</v>
      </c>
      <c r="M2766" s="269">
        <f t="shared" si="216"/>
        <v>0</v>
      </c>
      <c r="N2766" s="276">
        <f t="shared" si="217"/>
        <v>0</v>
      </c>
      <c r="O2766" s="270">
        <f t="shared" ref="O2766:O2829" si="218">SUM(F2766:I2766)</f>
        <v>0</v>
      </c>
    </row>
    <row r="2767" spans="11:15" x14ac:dyDescent="0.25">
      <c r="K2767" s="276">
        <f t="shared" si="214"/>
        <v>0</v>
      </c>
      <c r="L2767" s="269">
        <f t="shared" si="215"/>
        <v>0</v>
      </c>
      <c r="M2767" s="269">
        <f t="shared" si="216"/>
        <v>0</v>
      </c>
      <c r="N2767" s="276">
        <f t="shared" si="217"/>
        <v>0</v>
      </c>
      <c r="O2767" s="270">
        <f t="shared" si="218"/>
        <v>0</v>
      </c>
    </row>
    <row r="2768" spans="11:15" x14ac:dyDescent="0.25">
      <c r="K2768" s="276">
        <f t="shared" ref="K2768:K2831" si="219">J2768-C2768</f>
        <v>0</v>
      </c>
      <c r="L2768" s="269">
        <f t="shared" ref="L2768:L2831" si="220">A2768</f>
        <v>0</v>
      </c>
      <c r="M2768" s="269">
        <f t="shared" ref="M2768:M2831" si="221">B2768</f>
        <v>0</v>
      </c>
      <c r="N2768" s="276">
        <f t="shared" ref="N2768:N2831" si="222">J2768</f>
        <v>0</v>
      </c>
      <c r="O2768" s="270">
        <f t="shared" si="218"/>
        <v>0</v>
      </c>
    </row>
    <row r="2769" spans="11:15" x14ac:dyDescent="0.25">
      <c r="K2769" s="276">
        <f t="shared" si="219"/>
        <v>0</v>
      </c>
      <c r="L2769" s="269">
        <f t="shared" si="220"/>
        <v>0</v>
      </c>
      <c r="M2769" s="269">
        <f t="shared" si="221"/>
        <v>0</v>
      </c>
      <c r="N2769" s="276">
        <f t="shared" si="222"/>
        <v>0</v>
      </c>
      <c r="O2769" s="270">
        <f t="shared" si="218"/>
        <v>0</v>
      </c>
    </row>
    <row r="2770" spans="11:15" x14ac:dyDescent="0.25">
      <c r="K2770" s="276">
        <f t="shared" si="219"/>
        <v>0</v>
      </c>
      <c r="L2770" s="269">
        <f t="shared" si="220"/>
        <v>0</v>
      </c>
      <c r="M2770" s="269">
        <f t="shared" si="221"/>
        <v>0</v>
      </c>
      <c r="N2770" s="276">
        <f t="shared" si="222"/>
        <v>0</v>
      </c>
      <c r="O2770" s="270">
        <f t="shared" si="218"/>
        <v>0</v>
      </c>
    </row>
    <row r="2771" spans="11:15" x14ac:dyDescent="0.25">
      <c r="K2771" s="276">
        <f t="shared" si="219"/>
        <v>0</v>
      </c>
      <c r="L2771" s="269">
        <f t="shared" si="220"/>
        <v>0</v>
      </c>
      <c r="M2771" s="269">
        <f t="shared" si="221"/>
        <v>0</v>
      </c>
      <c r="N2771" s="276">
        <f t="shared" si="222"/>
        <v>0</v>
      </c>
      <c r="O2771" s="270">
        <f t="shared" si="218"/>
        <v>0</v>
      </c>
    </row>
    <row r="2772" spans="11:15" x14ac:dyDescent="0.25">
      <c r="K2772" s="276">
        <f t="shared" si="219"/>
        <v>0</v>
      </c>
      <c r="L2772" s="269">
        <f t="shared" si="220"/>
        <v>0</v>
      </c>
      <c r="M2772" s="269">
        <f t="shared" si="221"/>
        <v>0</v>
      </c>
      <c r="N2772" s="276">
        <f t="shared" si="222"/>
        <v>0</v>
      </c>
      <c r="O2772" s="270">
        <f t="shared" si="218"/>
        <v>0</v>
      </c>
    </row>
    <row r="2773" spans="11:15" x14ac:dyDescent="0.25">
      <c r="K2773" s="276">
        <f t="shared" si="219"/>
        <v>0</v>
      </c>
      <c r="L2773" s="269">
        <f t="shared" si="220"/>
        <v>0</v>
      </c>
      <c r="M2773" s="269">
        <f t="shared" si="221"/>
        <v>0</v>
      </c>
      <c r="N2773" s="276">
        <f t="shared" si="222"/>
        <v>0</v>
      </c>
      <c r="O2773" s="270">
        <f t="shared" si="218"/>
        <v>0</v>
      </c>
    </row>
    <row r="2774" spans="11:15" x14ac:dyDescent="0.25">
      <c r="K2774" s="276">
        <f t="shared" si="219"/>
        <v>0</v>
      </c>
      <c r="L2774" s="269">
        <f t="shared" si="220"/>
        <v>0</v>
      </c>
      <c r="M2774" s="269">
        <f t="shared" si="221"/>
        <v>0</v>
      </c>
      <c r="N2774" s="276">
        <f t="shared" si="222"/>
        <v>0</v>
      </c>
      <c r="O2774" s="270">
        <f t="shared" si="218"/>
        <v>0</v>
      </c>
    </row>
    <row r="2775" spans="11:15" x14ac:dyDescent="0.25">
      <c r="K2775" s="276">
        <f t="shared" si="219"/>
        <v>0</v>
      </c>
      <c r="L2775" s="269">
        <f t="shared" si="220"/>
        <v>0</v>
      </c>
      <c r="M2775" s="269">
        <f t="shared" si="221"/>
        <v>0</v>
      </c>
      <c r="N2775" s="276">
        <f t="shared" si="222"/>
        <v>0</v>
      </c>
      <c r="O2775" s="270">
        <f t="shared" si="218"/>
        <v>0</v>
      </c>
    </row>
    <row r="2776" spans="11:15" x14ac:dyDescent="0.25">
      <c r="K2776" s="276">
        <f t="shared" si="219"/>
        <v>0</v>
      </c>
      <c r="L2776" s="269">
        <f t="shared" si="220"/>
        <v>0</v>
      </c>
      <c r="M2776" s="269">
        <f t="shared" si="221"/>
        <v>0</v>
      </c>
      <c r="N2776" s="276">
        <f t="shared" si="222"/>
        <v>0</v>
      </c>
      <c r="O2776" s="270">
        <f t="shared" si="218"/>
        <v>0</v>
      </c>
    </row>
    <row r="2777" spans="11:15" x14ac:dyDescent="0.25">
      <c r="K2777" s="276">
        <f t="shared" si="219"/>
        <v>0</v>
      </c>
      <c r="L2777" s="269">
        <f t="shared" si="220"/>
        <v>0</v>
      </c>
      <c r="M2777" s="269">
        <f t="shared" si="221"/>
        <v>0</v>
      </c>
      <c r="N2777" s="276">
        <f t="shared" si="222"/>
        <v>0</v>
      </c>
      <c r="O2777" s="270">
        <f t="shared" si="218"/>
        <v>0</v>
      </c>
    </row>
    <row r="2778" spans="11:15" x14ac:dyDescent="0.25">
      <c r="K2778" s="276">
        <f t="shared" si="219"/>
        <v>0</v>
      </c>
      <c r="L2778" s="269">
        <f t="shared" si="220"/>
        <v>0</v>
      </c>
      <c r="M2778" s="269">
        <f t="shared" si="221"/>
        <v>0</v>
      </c>
      <c r="N2778" s="276">
        <f t="shared" si="222"/>
        <v>0</v>
      </c>
      <c r="O2778" s="270">
        <f t="shared" si="218"/>
        <v>0</v>
      </c>
    </row>
    <row r="2779" spans="11:15" x14ac:dyDescent="0.25">
      <c r="K2779" s="276">
        <f t="shared" si="219"/>
        <v>0</v>
      </c>
      <c r="L2779" s="269">
        <f t="shared" si="220"/>
        <v>0</v>
      </c>
      <c r="M2779" s="269">
        <f t="shared" si="221"/>
        <v>0</v>
      </c>
      <c r="N2779" s="276">
        <f t="shared" si="222"/>
        <v>0</v>
      </c>
      <c r="O2779" s="270">
        <f t="shared" si="218"/>
        <v>0</v>
      </c>
    </row>
    <row r="2780" spans="11:15" x14ac:dyDescent="0.25">
      <c r="K2780" s="276">
        <f t="shared" si="219"/>
        <v>0</v>
      </c>
      <c r="L2780" s="269">
        <f t="shared" si="220"/>
        <v>0</v>
      </c>
      <c r="M2780" s="269">
        <f t="shared" si="221"/>
        <v>0</v>
      </c>
      <c r="N2780" s="276">
        <f t="shared" si="222"/>
        <v>0</v>
      </c>
      <c r="O2780" s="270">
        <f t="shared" si="218"/>
        <v>0</v>
      </c>
    </row>
    <row r="2781" spans="11:15" x14ac:dyDescent="0.25">
      <c r="K2781" s="276">
        <f t="shared" si="219"/>
        <v>0</v>
      </c>
      <c r="L2781" s="269">
        <f t="shared" si="220"/>
        <v>0</v>
      </c>
      <c r="M2781" s="269">
        <f t="shared" si="221"/>
        <v>0</v>
      </c>
      <c r="N2781" s="276">
        <f t="shared" si="222"/>
        <v>0</v>
      </c>
      <c r="O2781" s="270">
        <f t="shared" si="218"/>
        <v>0</v>
      </c>
    </row>
    <row r="2782" spans="11:15" x14ac:dyDescent="0.25">
      <c r="K2782" s="276">
        <f t="shared" si="219"/>
        <v>0</v>
      </c>
      <c r="L2782" s="269">
        <f t="shared" si="220"/>
        <v>0</v>
      </c>
      <c r="M2782" s="269">
        <f t="shared" si="221"/>
        <v>0</v>
      </c>
      <c r="N2782" s="276">
        <f t="shared" si="222"/>
        <v>0</v>
      </c>
      <c r="O2782" s="270">
        <f t="shared" si="218"/>
        <v>0</v>
      </c>
    </row>
    <row r="2783" spans="11:15" x14ac:dyDescent="0.25">
      <c r="K2783" s="276">
        <f t="shared" si="219"/>
        <v>0</v>
      </c>
      <c r="L2783" s="269">
        <f t="shared" si="220"/>
        <v>0</v>
      </c>
      <c r="M2783" s="269">
        <f t="shared" si="221"/>
        <v>0</v>
      </c>
      <c r="N2783" s="276">
        <f t="shared" si="222"/>
        <v>0</v>
      </c>
      <c r="O2783" s="270">
        <f t="shared" si="218"/>
        <v>0</v>
      </c>
    </row>
    <row r="2784" spans="11:15" x14ac:dyDescent="0.25">
      <c r="K2784" s="276">
        <f t="shared" si="219"/>
        <v>0</v>
      </c>
      <c r="L2784" s="269">
        <f t="shared" si="220"/>
        <v>0</v>
      </c>
      <c r="M2784" s="269">
        <f t="shared" si="221"/>
        <v>0</v>
      </c>
      <c r="N2784" s="276">
        <f t="shared" si="222"/>
        <v>0</v>
      </c>
      <c r="O2784" s="270">
        <f t="shared" si="218"/>
        <v>0</v>
      </c>
    </row>
    <row r="2785" spans="11:15" x14ac:dyDescent="0.25">
      <c r="K2785" s="276">
        <f t="shared" si="219"/>
        <v>0</v>
      </c>
      <c r="L2785" s="269">
        <f t="shared" si="220"/>
        <v>0</v>
      </c>
      <c r="M2785" s="269">
        <f t="shared" si="221"/>
        <v>0</v>
      </c>
      <c r="N2785" s="276">
        <f t="shared" si="222"/>
        <v>0</v>
      </c>
      <c r="O2785" s="270">
        <f t="shared" si="218"/>
        <v>0</v>
      </c>
    </row>
    <row r="2786" spans="11:15" x14ac:dyDescent="0.25">
      <c r="K2786" s="276">
        <f t="shared" si="219"/>
        <v>0</v>
      </c>
      <c r="L2786" s="269">
        <f t="shared" si="220"/>
        <v>0</v>
      </c>
      <c r="M2786" s="269">
        <f t="shared" si="221"/>
        <v>0</v>
      </c>
      <c r="N2786" s="276">
        <f t="shared" si="222"/>
        <v>0</v>
      </c>
      <c r="O2786" s="270">
        <f t="shared" si="218"/>
        <v>0</v>
      </c>
    </row>
    <row r="2787" spans="11:15" x14ac:dyDescent="0.25">
      <c r="K2787" s="276">
        <f t="shared" si="219"/>
        <v>0</v>
      </c>
      <c r="L2787" s="269">
        <f t="shared" si="220"/>
        <v>0</v>
      </c>
      <c r="M2787" s="269">
        <f t="shared" si="221"/>
        <v>0</v>
      </c>
      <c r="N2787" s="276">
        <f t="shared" si="222"/>
        <v>0</v>
      </c>
      <c r="O2787" s="270">
        <f t="shared" si="218"/>
        <v>0</v>
      </c>
    </row>
    <row r="2788" spans="11:15" x14ac:dyDescent="0.25">
      <c r="K2788" s="276">
        <f t="shared" si="219"/>
        <v>0</v>
      </c>
      <c r="L2788" s="269">
        <f t="shared" si="220"/>
        <v>0</v>
      </c>
      <c r="M2788" s="269">
        <f t="shared" si="221"/>
        <v>0</v>
      </c>
      <c r="N2788" s="276">
        <f t="shared" si="222"/>
        <v>0</v>
      </c>
      <c r="O2788" s="270">
        <f t="shared" si="218"/>
        <v>0</v>
      </c>
    </row>
    <row r="2789" spans="11:15" x14ac:dyDescent="0.25">
      <c r="K2789" s="276">
        <f t="shared" si="219"/>
        <v>0</v>
      </c>
      <c r="L2789" s="269">
        <f t="shared" si="220"/>
        <v>0</v>
      </c>
      <c r="M2789" s="269">
        <f t="shared" si="221"/>
        <v>0</v>
      </c>
      <c r="N2789" s="276">
        <f t="shared" si="222"/>
        <v>0</v>
      </c>
      <c r="O2789" s="270">
        <f t="shared" si="218"/>
        <v>0</v>
      </c>
    </row>
    <row r="2790" spans="11:15" x14ac:dyDescent="0.25">
      <c r="K2790" s="276">
        <f t="shared" si="219"/>
        <v>0</v>
      </c>
      <c r="L2790" s="269">
        <f t="shared" si="220"/>
        <v>0</v>
      </c>
      <c r="M2790" s="269">
        <f t="shared" si="221"/>
        <v>0</v>
      </c>
      <c r="N2790" s="276">
        <f t="shared" si="222"/>
        <v>0</v>
      </c>
      <c r="O2790" s="270">
        <f t="shared" si="218"/>
        <v>0</v>
      </c>
    </row>
    <row r="2791" spans="11:15" x14ac:dyDescent="0.25">
      <c r="K2791" s="276">
        <f t="shared" si="219"/>
        <v>0</v>
      </c>
      <c r="L2791" s="269">
        <f t="shared" si="220"/>
        <v>0</v>
      </c>
      <c r="M2791" s="269">
        <f t="shared" si="221"/>
        <v>0</v>
      </c>
      <c r="N2791" s="276">
        <f t="shared" si="222"/>
        <v>0</v>
      </c>
      <c r="O2791" s="270">
        <f t="shared" si="218"/>
        <v>0</v>
      </c>
    </row>
    <row r="2792" spans="11:15" x14ac:dyDescent="0.25">
      <c r="K2792" s="276">
        <f t="shared" si="219"/>
        <v>0</v>
      </c>
      <c r="L2792" s="269">
        <f t="shared" si="220"/>
        <v>0</v>
      </c>
      <c r="M2792" s="269">
        <f t="shared" si="221"/>
        <v>0</v>
      </c>
      <c r="N2792" s="276">
        <f t="shared" si="222"/>
        <v>0</v>
      </c>
      <c r="O2792" s="270">
        <f t="shared" si="218"/>
        <v>0</v>
      </c>
    </row>
    <row r="2793" spans="11:15" x14ac:dyDescent="0.25">
      <c r="K2793" s="276">
        <f t="shared" si="219"/>
        <v>0</v>
      </c>
      <c r="L2793" s="269">
        <f t="shared" si="220"/>
        <v>0</v>
      </c>
      <c r="M2793" s="269">
        <f t="shared" si="221"/>
        <v>0</v>
      </c>
      <c r="N2793" s="276">
        <f t="shared" si="222"/>
        <v>0</v>
      </c>
      <c r="O2793" s="270">
        <f t="shared" si="218"/>
        <v>0</v>
      </c>
    </row>
    <row r="2794" spans="11:15" x14ac:dyDescent="0.25">
      <c r="K2794" s="276">
        <f t="shared" si="219"/>
        <v>0</v>
      </c>
      <c r="L2794" s="269">
        <f t="shared" si="220"/>
        <v>0</v>
      </c>
      <c r="M2794" s="269">
        <f t="shared" si="221"/>
        <v>0</v>
      </c>
      <c r="N2794" s="276">
        <f t="shared" si="222"/>
        <v>0</v>
      </c>
      <c r="O2794" s="270">
        <f t="shared" si="218"/>
        <v>0</v>
      </c>
    </row>
    <row r="2795" spans="11:15" x14ac:dyDescent="0.25">
      <c r="K2795" s="276">
        <f t="shared" si="219"/>
        <v>0</v>
      </c>
      <c r="L2795" s="269">
        <f t="shared" si="220"/>
        <v>0</v>
      </c>
      <c r="M2795" s="269">
        <f t="shared" si="221"/>
        <v>0</v>
      </c>
      <c r="N2795" s="276">
        <f t="shared" si="222"/>
        <v>0</v>
      </c>
      <c r="O2795" s="270">
        <f t="shared" si="218"/>
        <v>0</v>
      </c>
    </row>
    <row r="2796" spans="11:15" x14ac:dyDescent="0.25">
      <c r="K2796" s="276">
        <f t="shared" si="219"/>
        <v>0</v>
      </c>
      <c r="L2796" s="269">
        <f t="shared" si="220"/>
        <v>0</v>
      </c>
      <c r="M2796" s="269">
        <f t="shared" si="221"/>
        <v>0</v>
      </c>
      <c r="N2796" s="276">
        <f t="shared" si="222"/>
        <v>0</v>
      </c>
      <c r="O2796" s="270">
        <f t="shared" si="218"/>
        <v>0</v>
      </c>
    </row>
    <row r="2797" spans="11:15" x14ac:dyDescent="0.25">
      <c r="K2797" s="276">
        <f t="shared" si="219"/>
        <v>0</v>
      </c>
      <c r="L2797" s="269">
        <f t="shared" si="220"/>
        <v>0</v>
      </c>
      <c r="M2797" s="269">
        <f t="shared" si="221"/>
        <v>0</v>
      </c>
      <c r="N2797" s="276">
        <f t="shared" si="222"/>
        <v>0</v>
      </c>
      <c r="O2797" s="270">
        <f t="shared" si="218"/>
        <v>0</v>
      </c>
    </row>
    <row r="2798" spans="11:15" x14ac:dyDescent="0.25">
      <c r="K2798" s="276">
        <f t="shared" si="219"/>
        <v>0</v>
      </c>
      <c r="L2798" s="269">
        <f t="shared" si="220"/>
        <v>0</v>
      </c>
      <c r="M2798" s="269">
        <f t="shared" si="221"/>
        <v>0</v>
      </c>
      <c r="N2798" s="276">
        <f t="shared" si="222"/>
        <v>0</v>
      </c>
      <c r="O2798" s="270">
        <f t="shared" si="218"/>
        <v>0</v>
      </c>
    </row>
    <row r="2799" spans="11:15" x14ac:dyDescent="0.25">
      <c r="K2799" s="276">
        <f t="shared" si="219"/>
        <v>0</v>
      </c>
      <c r="L2799" s="269">
        <f t="shared" si="220"/>
        <v>0</v>
      </c>
      <c r="M2799" s="269">
        <f t="shared" si="221"/>
        <v>0</v>
      </c>
      <c r="N2799" s="276">
        <f t="shared" si="222"/>
        <v>0</v>
      </c>
      <c r="O2799" s="270">
        <f t="shared" si="218"/>
        <v>0</v>
      </c>
    </row>
    <row r="2800" spans="11:15" x14ac:dyDescent="0.25">
      <c r="K2800" s="276">
        <f t="shared" si="219"/>
        <v>0</v>
      </c>
      <c r="L2800" s="269">
        <f t="shared" si="220"/>
        <v>0</v>
      </c>
      <c r="M2800" s="269">
        <f t="shared" si="221"/>
        <v>0</v>
      </c>
      <c r="N2800" s="276">
        <f t="shared" si="222"/>
        <v>0</v>
      </c>
      <c r="O2800" s="270">
        <f t="shared" si="218"/>
        <v>0</v>
      </c>
    </row>
    <row r="2801" spans="11:15" x14ac:dyDescent="0.25">
      <c r="K2801" s="276">
        <f t="shared" si="219"/>
        <v>0</v>
      </c>
      <c r="L2801" s="269">
        <f t="shared" si="220"/>
        <v>0</v>
      </c>
      <c r="M2801" s="269">
        <f t="shared" si="221"/>
        <v>0</v>
      </c>
      <c r="N2801" s="276">
        <f t="shared" si="222"/>
        <v>0</v>
      </c>
      <c r="O2801" s="270">
        <f t="shared" si="218"/>
        <v>0</v>
      </c>
    </row>
    <row r="2802" spans="11:15" x14ac:dyDescent="0.25">
      <c r="K2802" s="276">
        <f t="shared" si="219"/>
        <v>0</v>
      </c>
      <c r="L2802" s="269">
        <f t="shared" si="220"/>
        <v>0</v>
      </c>
      <c r="M2802" s="269">
        <f t="shared" si="221"/>
        <v>0</v>
      </c>
      <c r="N2802" s="276">
        <f t="shared" si="222"/>
        <v>0</v>
      </c>
      <c r="O2802" s="270">
        <f t="shared" si="218"/>
        <v>0</v>
      </c>
    </row>
    <row r="2803" spans="11:15" x14ac:dyDescent="0.25">
      <c r="K2803" s="276">
        <f t="shared" si="219"/>
        <v>0</v>
      </c>
      <c r="L2803" s="269">
        <f t="shared" si="220"/>
        <v>0</v>
      </c>
      <c r="M2803" s="269">
        <f t="shared" si="221"/>
        <v>0</v>
      </c>
      <c r="N2803" s="276">
        <f t="shared" si="222"/>
        <v>0</v>
      </c>
      <c r="O2803" s="270">
        <f t="shared" si="218"/>
        <v>0</v>
      </c>
    </row>
    <row r="2804" spans="11:15" x14ac:dyDescent="0.25">
      <c r="K2804" s="276">
        <f t="shared" si="219"/>
        <v>0</v>
      </c>
      <c r="L2804" s="269">
        <f t="shared" si="220"/>
        <v>0</v>
      </c>
      <c r="M2804" s="269">
        <f t="shared" si="221"/>
        <v>0</v>
      </c>
      <c r="N2804" s="276">
        <f t="shared" si="222"/>
        <v>0</v>
      </c>
      <c r="O2804" s="270">
        <f t="shared" si="218"/>
        <v>0</v>
      </c>
    </row>
    <row r="2805" spans="11:15" x14ac:dyDescent="0.25">
      <c r="K2805" s="276">
        <f t="shared" si="219"/>
        <v>0</v>
      </c>
      <c r="L2805" s="269">
        <f t="shared" si="220"/>
        <v>0</v>
      </c>
      <c r="M2805" s="269">
        <f t="shared" si="221"/>
        <v>0</v>
      </c>
      <c r="N2805" s="276">
        <f t="shared" si="222"/>
        <v>0</v>
      </c>
      <c r="O2805" s="270">
        <f t="shared" si="218"/>
        <v>0</v>
      </c>
    </row>
    <row r="2806" spans="11:15" x14ac:dyDescent="0.25">
      <c r="K2806" s="276">
        <f t="shared" si="219"/>
        <v>0</v>
      </c>
      <c r="L2806" s="269">
        <f t="shared" si="220"/>
        <v>0</v>
      </c>
      <c r="M2806" s="269">
        <f t="shared" si="221"/>
        <v>0</v>
      </c>
      <c r="N2806" s="276">
        <f t="shared" si="222"/>
        <v>0</v>
      </c>
      <c r="O2806" s="270">
        <f t="shared" si="218"/>
        <v>0</v>
      </c>
    </row>
    <row r="2807" spans="11:15" x14ac:dyDescent="0.25">
      <c r="K2807" s="276">
        <f t="shared" si="219"/>
        <v>0</v>
      </c>
      <c r="L2807" s="269">
        <f t="shared" si="220"/>
        <v>0</v>
      </c>
      <c r="M2807" s="269">
        <f t="shared" si="221"/>
        <v>0</v>
      </c>
      <c r="N2807" s="276">
        <f t="shared" si="222"/>
        <v>0</v>
      </c>
      <c r="O2807" s="270">
        <f t="shared" si="218"/>
        <v>0</v>
      </c>
    </row>
    <row r="2808" spans="11:15" x14ac:dyDescent="0.25">
      <c r="K2808" s="276">
        <f t="shared" si="219"/>
        <v>0</v>
      </c>
      <c r="L2808" s="269">
        <f t="shared" si="220"/>
        <v>0</v>
      </c>
      <c r="M2808" s="269">
        <f t="shared" si="221"/>
        <v>0</v>
      </c>
      <c r="N2808" s="276">
        <f t="shared" si="222"/>
        <v>0</v>
      </c>
      <c r="O2808" s="270">
        <f t="shared" si="218"/>
        <v>0</v>
      </c>
    </row>
    <row r="2809" spans="11:15" x14ac:dyDescent="0.25">
      <c r="K2809" s="276">
        <f t="shared" si="219"/>
        <v>0</v>
      </c>
      <c r="L2809" s="269">
        <f t="shared" si="220"/>
        <v>0</v>
      </c>
      <c r="M2809" s="269">
        <f t="shared" si="221"/>
        <v>0</v>
      </c>
      <c r="N2809" s="276">
        <f t="shared" si="222"/>
        <v>0</v>
      </c>
      <c r="O2809" s="270">
        <f t="shared" si="218"/>
        <v>0</v>
      </c>
    </row>
    <row r="2810" spans="11:15" x14ac:dyDescent="0.25">
      <c r="K2810" s="276">
        <f t="shared" si="219"/>
        <v>0</v>
      </c>
      <c r="L2810" s="269">
        <f t="shared" si="220"/>
        <v>0</v>
      </c>
      <c r="M2810" s="269">
        <f t="shared" si="221"/>
        <v>0</v>
      </c>
      <c r="N2810" s="276">
        <f t="shared" si="222"/>
        <v>0</v>
      </c>
      <c r="O2810" s="270">
        <f t="shared" si="218"/>
        <v>0</v>
      </c>
    </row>
    <row r="2811" spans="11:15" x14ac:dyDescent="0.25">
      <c r="K2811" s="276">
        <f t="shared" si="219"/>
        <v>0</v>
      </c>
      <c r="L2811" s="269">
        <f t="shared" si="220"/>
        <v>0</v>
      </c>
      <c r="M2811" s="269">
        <f t="shared" si="221"/>
        <v>0</v>
      </c>
      <c r="N2811" s="276">
        <f t="shared" si="222"/>
        <v>0</v>
      </c>
      <c r="O2811" s="270">
        <f t="shared" si="218"/>
        <v>0</v>
      </c>
    </row>
    <row r="2812" spans="11:15" x14ac:dyDescent="0.25">
      <c r="K2812" s="276">
        <f t="shared" si="219"/>
        <v>0</v>
      </c>
      <c r="L2812" s="269">
        <f t="shared" si="220"/>
        <v>0</v>
      </c>
      <c r="M2812" s="269">
        <f t="shared" si="221"/>
        <v>0</v>
      </c>
      <c r="N2812" s="276">
        <f t="shared" si="222"/>
        <v>0</v>
      </c>
      <c r="O2812" s="270">
        <f t="shared" si="218"/>
        <v>0</v>
      </c>
    </row>
    <row r="2813" spans="11:15" x14ac:dyDescent="0.25">
      <c r="K2813" s="276">
        <f t="shared" si="219"/>
        <v>0</v>
      </c>
      <c r="L2813" s="269">
        <f t="shared" si="220"/>
        <v>0</v>
      </c>
      <c r="M2813" s="269">
        <f t="shared" si="221"/>
        <v>0</v>
      </c>
      <c r="N2813" s="276">
        <f t="shared" si="222"/>
        <v>0</v>
      </c>
      <c r="O2813" s="270">
        <f t="shared" si="218"/>
        <v>0</v>
      </c>
    </row>
    <row r="2814" spans="11:15" x14ac:dyDescent="0.25">
      <c r="K2814" s="276">
        <f t="shared" si="219"/>
        <v>0</v>
      </c>
      <c r="L2814" s="269">
        <f t="shared" si="220"/>
        <v>0</v>
      </c>
      <c r="M2814" s="269">
        <f t="shared" si="221"/>
        <v>0</v>
      </c>
      <c r="N2814" s="276">
        <f t="shared" si="222"/>
        <v>0</v>
      </c>
      <c r="O2814" s="270">
        <f t="shared" si="218"/>
        <v>0</v>
      </c>
    </row>
    <row r="2815" spans="11:15" x14ac:dyDescent="0.25">
      <c r="K2815" s="276">
        <f t="shared" si="219"/>
        <v>0</v>
      </c>
      <c r="L2815" s="269">
        <f t="shared" si="220"/>
        <v>0</v>
      </c>
      <c r="M2815" s="269">
        <f t="shared" si="221"/>
        <v>0</v>
      </c>
      <c r="N2815" s="276">
        <f t="shared" si="222"/>
        <v>0</v>
      </c>
      <c r="O2815" s="270">
        <f t="shared" si="218"/>
        <v>0</v>
      </c>
    </row>
    <row r="2816" spans="11:15" x14ac:dyDescent="0.25">
      <c r="K2816" s="276">
        <f t="shared" si="219"/>
        <v>0</v>
      </c>
      <c r="L2816" s="269">
        <f t="shared" si="220"/>
        <v>0</v>
      </c>
      <c r="M2816" s="269">
        <f t="shared" si="221"/>
        <v>0</v>
      </c>
      <c r="N2816" s="276">
        <f t="shared" si="222"/>
        <v>0</v>
      </c>
      <c r="O2816" s="270">
        <f t="shared" si="218"/>
        <v>0</v>
      </c>
    </row>
    <row r="2817" spans="11:15" x14ac:dyDescent="0.25">
      <c r="K2817" s="276">
        <f t="shared" si="219"/>
        <v>0</v>
      </c>
      <c r="L2817" s="269">
        <f t="shared" si="220"/>
        <v>0</v>
      </c>
      <c r="M2817" s="269">
        <f t="shared" si="221"/>
        <v>0</v>
      </c>
      <c r="N2817" s="276">
        <f t="shared" si="222"/>
        <v>0</v>
      </c>
      <c r="O2817" s="270">
        <f t="shared" si="218"/>
        <v>0</v>
      </c>
    </row>
    <row r="2818" spans="11:15" x14ac:dyDescent="0.25">
      <c r="K2818" s="276">
        <f t="shared" si="219"/>
        <v>0</v>
      </c>
      <c r="L2818" s="269">
        <f t="shared" si="220"/>
        <v>0</v>
      </c>
      <c r="M2818" s="269">
        <f t="shared" si="221"/>
        <v>0</v>
      </c>
      <c r="N2818" s="276">
        <f t="shared" si="222"/>
        <v>0</v>
      </c>
      <c r="O2818" s="270">
        <f t="shared" si="218"/>
        <v>0</v>
      </c>
    </row>
    <row r="2819" spans="11:15" x14ac:dyDescent="0.25">
      <c r="K2819" s="276">
        <f t="shared" si="219"/>
        <v>0</v>
      </c>
      <c r="L2819" s="269">
        <f t="shared" si="220"/>
        <v>0</v>
      </c>
      <c r="M2819" s="269">
        <f t="shared" si="221"/>
        <v>0</v>
      </c>
      <c r="N2819" s="276">
        <f t="shared" si="222"/>
        <v>0</v>
      </c>
      <c r="O2819" s="270">
        <f t="shared" si="218"/>
        <v>0</v>
      </c>
    </row>
    <row r="2820" spans="11:15" x14ac:dyDescent="0.25">
      <c r="K2820" s="276">
        <f t="shared" si="219"/>
        <v>0</v>
      </c>
      <c r="L2820" s="269">
        <f t="shared" si="220"/>
        <v>0</v>
      </c>
      <c r="M2820" s="269">
        <f t="shared" si="221"/>
        <v>0</v>
      </c>
      <c r="N2820" s="276">
        <f t="shared" si="222"/>
        <v>0</v>
      </c>
      <c r="O2820" s="270">
        <f t="shared" si="218"/>
        <v>0</v>
      </c>
    </row>
    <row r="2821" spans="11:15" x14ac:dyDescent="0.25">
      <c r="K2821" s="276">
        <f t="shared" si="219"/>
        <v>0</v>
      </c>
      <c r="L2821" s="269">
        <f t="shared" si="220"/>
        <v>0</v>
      </c>
      <c r="M2821" s="269">
        <f t="shared" si="221"/>
        <v>0</v>
      </c>
      <c r="N2821" s="276">
        <f t="shared" si="222"/>
        <v>0</v>
      </c>
      <c r="O2821" s="270">
        <f t="shared" si="218"/>
        <v>0</v>
      </c>
    </row>
    <row r="2822" spans="11:15" x14ac:dyDescent="0.25">
      <c r="K2822" s="276">
        <f t="shared" si="219"/>
        <v>0</v>
      </c>
      <c r="L2822" s="269">
        <f t="shared" si="220"/>
        <v>0</v>
      </c>
      <c r="M2822" s="269">
        <f t="shared" si="221"/>
        <v>0</v>
      </c>
      <c r="N2822" s="276">
        <f t="shared" si="222"/>
        <v>0</v>
      </c>
      <c r="O2822" s="270">
        <f t="shared" si="218"/>
        <v>0</v>
      </c>
    </row>
    <row r="2823" spans="11:15" x14ac:dyDescent="0.25">
      <c r="K2823" s="276">
        <f t="shared" si="219"/>
        <v>0</v>
      </c>
      <c r="L2823" s="269">
        <f t="shared" si="220"/>
        <v>0</v>
      </c>
      <c r="M2823" s="269">
        <f t="shared" si="221"/>
        <v>0</v>
      </c>
      <c r="N2823" s="276">
        <f t="shared" si="222"/>
        <v>0</v>
      </c>
      <c r="O2823" s="270">
        <f t="shared" si="218"/>
        <v>0</v>
      </c>
    </row>
    <row r="2824" spans="11:15" x14ac:dyDescent="0.25">
      <c r="K2824" s="276">
        <f t="shared" si="219"/>
        <v>0</v>
      </c>
      <c r="L2824" s="269">
        <f t="shared" si="220"/>
        <v>0</v>
      </c>
      <c r="M2824" s="269">
        <f t="shared" si="221"/>
        <v>0</v>
      </c>
      <c r="N2824" s="276">
        <f t="shared" si="222"/>
        <v>0</v>
      </c>
      <c r="O2824" s="270">
        <f t="shared" si="218"/>
        <v>0</v>
      </c>
    </row>
    <row r="2825" spans="11:15" x14ac:dyDescent="0.25">
      <c r="K2825" s="276">
        <f t="shared" si="219"/>
        <v>0</v>
      </c>
      <c r="L2825" s="269">
        <f t="shared" si="220"/>
        <v>0</v>
      </c>
      <c r="M2825" s="269">
        <f t="shared" si="221"/>
        <v>0</v>
      </c>
      <c r="N2825" s="276">
        <f t="shared" si="222"/>
        <v>0</v>
      </c>
      <c r="O2825" s="270">
        <f t="shared" si="218"/>
        <v>0</v>
      </c>
    </row>
    <row r="2826" spans="11:15" x14ac:dyDescent="0.25">
      <c r="K2826" s="276">
        <f t="shared" si="219"/>
        <v>0</v>
      </c>
      <c r="L2826" s="269">
        <f t="shared" si="220"/>
        <v>0</v>
      </c>
      <c r="M2826" s="269">
        <f t="shared" si="221"/>
        <v>0</v>
      </c>
      <c r="N2826" s="276">
        <f t="shared" si="222"/>
        <v>0</v>
      </c>
      <c r="O2826" s="270">
        <f t="shared" si="218"/>
        <v>0</v>
      </c>
    </row>
    <row r="2827" spans="11:15" x14ac:dyDescent="0.25">
      <c r="K2827" s="276">
        <f t="shared" si="219"/>
        <v>0</v>
      </c>
      <c r="L2827" s="269">
        <f t="shared" si="220"/>
        <v>0</v>
      </c>
      <c r="M2827" s="269">
        <f t="shared" si="221"/>
        <v>0</v>
      </c>
      <c r="N2827" s="276">
        <f t="shared" si="222"/>
        <v>0</v>
      </c>
      <c r="O2827" s="270">
        <f t="shared" si="218"/>
        <v>0</v>
      </c>
    </row>
    <row r="2828" spans="11:15" x14ac:dyDescent="0.25">
      <c r="K2828" s="276">
        <f t="shared" si="219"/>
        <v>0</v>
      </c>
      <c r="L2828" s="269">
        <f t="shared" si="220"/>
        <v>0</v>
      </c>
      <c r="M2828" s="269">
        <f t="shared" si="221"/>
        <v>0</v>
      </c>
      <c r="N2828" s="276">
        <f t="shared" si="222"/>
        <v>0</v>
      </c>
      <c r="O2828" s="270">
        <f t="shared" si="218"/>
        <v>0</v>
      </c>
    </row>
    <row r="2829" spans="11:15" x14ac:dyDescent="0.25">
      <c r="K2829" s="276">
        <f t="shared" si="219"/>
        <v>0</v>
      </c>
      <c r="L2829" s="269">
        <f t="shared" si="220"/>
        <v>0</v>
      </c>
      <c r="M2829" s="269">
        <f t="shared" si="221"/>
        <v>0</v>
      </c>
      <c r="N2829" s="276">
        <f t="shared" si="222"/>
        <v>0</v>
      </c>
      <c r="O2829" s="270">
        <f t="shared" si="218"/>
        <v>0</v>
      </c>
    </row>
    <row r="2830" spans="11:15" x14ac:dyDescent="0.25">
      <c r="K2830" s="276">
        <f t="shared" si="219"/>
        <v>0</v>
      </c>
      <c r="L2830" s="269">
        <f t="shared" si="220"/>
        <v>0</v>
      </c>
      <c r="M2830" s="269">
        <f t="shared" si="221"/>
        <v>0</v>
      </c>
      <c r="N2830" s="276">
        <f t="shared" si="222"/>
        <v>0</v>
      </c>
      <c r="O2830" s="270">
        <f t="shared" ref="O2830:O2893" si="223">SUM(F2830:I2830)</f>
        <v>0</v>
      </c>
    </row>
    <row r="2831" spans="11:15" x14ac:dyDescent="0.25">
      <c r="K2831" s="276">
        <f t="shared" si="219"/>
        <v>0</v>
      </c>
      <c r="L2831" s="269">
        <f t="shared" si="220"/>
        <v>0</v>
      </c>
      <c r="M2831" s="269">
        <f t="shared" si="221"/>
        <v>0</v>
      </c>
      <c r="N2831" s="276">
        <f t="shared" si="222"/>
        <v>0</v>
      </c>
      <c r="O2831" s="270">
        <f t="shared" si="223"/>
        <v>0</v>
      </c>
    </row>
    <row r="2832" spans="11:15" x14ac:dyDescent="0.25">
      <c r="K2832" s="276">
        <f t="shared" ref="K2832:K2895" si="224">J2832-C2832</f>
        <v>0</v>
      </c>
      <c r="L2832" s="269">
        <f t="shared" ref="L2832:L2895" si="225">A2832</f>
        <v>0</v>
      </c>
      <c r="M2832" s="269">
        <f t="shared" ref="M2832:M2895" si="226">B2832</f>
        <v>0</v>
      </c>
      <c r="N2832" s="276">
        <f t="shared" ref="N2832:N2895" si="227">J2832</f>
        <v>0</v>
      </c>
      <c r="O2832" s="270">
        <f t="shared" si="223"/>
        <v>0</v>
      </c>
    </row>
    <row r="2833" spans="11:15" x14ac:dyDescent="0.25">
      <c r="K2833" s="276">
        <f t="shared" si="224"/>
        <v>0</v>
      </c>
      <c r="L2833" s="269">
        <f t="shared" si="225"/>
        <v>0</v>
      </c>
      <c r="M2833" s="269">
        <f t="shared" si="226"/>
        <v>0</v>
      </c>
      <c r="N2833" s="276">
        <f t="shared" si="227"/>
        <v>0</v>
      </c>
      <c r="O2833" s="270">
        <f t="shared" si="223"/>
        <v>0</v>
      </c>
    </row>
    <row r="2834" spans="11:15" x14ac:dyDescent="0.25">
      <c r="K2834" s="276">
        <f t="shared" si="224"/>
        <v>0</v>
      </c>
      <c r="L2834" s="269">
        <f t="shared" si="225"/>
        <v>0</v>
      </c>
      <c r="M2834" s="269">
        <f t="shared" si="226"/>
        <v>0</v>
      </c>
      <c r="N2834" s="276">
        <f t="shared" si="227"/>
        <v>0</v>
      </c>
      <c r="O2834" s="270">
        <f t="shared" si="223"/>
        <v>0</v>
      </c>
    </row>
    <row r="2835" spans="11:15" x14ac:dyDescent="0.25">
      <c r="K2835" s="276">
        <f t="shared" si="224"/>
        <v>0</v>
      </c>
      <c r="L2835" s="269">
        <f t="shared" si="225"/>
        <v>0</v>
      </c>
      <c r="M2835" s="269">
        <f t="shared" si="226"/>
        <v>0</v>
      </c>
      <c r="N2835" s="276">
        <f t="shared" si="227"/>
        <v>0</v>
      </c>
      <c r="O2835" s="270">
        <f t="shared" si="223"/>
        <v>0</v>
      </c>
    </row>
    <row r="2836" spans="11:15" x14ac:dyDescent="0.25">
      <c r="K2836" s="276">
        <f t="shared" si="224"/>
        <v>0</v>
      </c>
      <c r="L2836" s="269">
        <f t="shared" si="225"/>
        <v>0</v>
      </c>
      <c r="M2836" s="269">
        <f t="shared" si="226"/>
        <v>0</v>
      </c>
      <c r="N2836" s="276">
        <f t="shared" si="227"/>
        <v>0</v>
      </c>
      <c r="O2836" s="270">
        <f t="shared" si="223"/>
        <v>0</v>
      </c>
    </row>
    <row r="2837" spans="11:15" x14ac:dyDescent="0.25">
      <c r="K2837" s="276">
        <f t="shared" si="224"/>
        <v>0</v>
      </c>
      <c r="L2837" s="269">
        <f t="shared" si="225"/>
        <v>0</v>
      </c>
      <c r="M2837" s="269">
        <f t="shared" si="226"/>
        <v>0</v>
      </c>
      <c r="N2837" s="276">
        <f t="shared" si="227"/>
        <v>0</v>
      </c>
      <c r="O2837" s="270">
        <f t="shared" si="223"/>
        <v>0</v>
      </c>
    </row>
    <row r="2838" spans="11:15" x14ac:dyDescent="0.25">
      <c r="K2838" s="276">
        <f t="shared" si="224"/>
        <v>0</v>
      </c>
      <c r="L2838" s="269">
        <f t="shared" si="225"/>
        <v>0</v>
      </c>
      <c r="M2838" s="269">
        <f t="shared" si="226"/>
        <v>0</v>
      </c>
      <c r="N2838" s="276">
        <f t="shared" si="227"/>
        <v>0</v>
      </c>
      <c r="O2838" s="270">
        <f t="shared" si="223"/>
        <v>0</v>
      </c>
    </row>
    <row r="2839" spans="11:15" x14ac:dyDescent="0.25">
      <c r="K2839" s="276">
        <f t="shared" si="224"/>
        <v>0</v>
      </c>
      <c r="L2839" s="269">
        <f t="shared" si="225"/>
        <v>0</v>
      </c>
      <c r="M2839" s="269">
        <f t="shared" si="226"/>
        <v>0</v>
      </c>
      <c r="N2839" s="276">
        <f t="shared" si="227"/>
        <v>0</v>
      </c>
      <c r="O2839" s="270">
        <f t="shared" si="223"/>
        <v>0</v>
      </c>
    </row>
    <row r="2840" spans="11:15" x14ac:dyDescent="0.25">
      <c r="K2840" s="276">
        <f t="shared" si="224"/>
        <v>0</v>
      </c>
      <c r="L2840" s="269">
        <f t="shared" si="225"/>
        <v>0</v>
      </c>
      <c r="M2840" s="269">
        <f t="shared" si="226"/>
        <v>0</v>
      </c>
      <c r="N2840" s="276">
        <f t="shared" si="227"/>
        <v>0</v>
      </c>
      <c r="O2840" s="270">
        <f t="shared" si="223"/>
        <v>0</v>
      </c>
    </row>
    <row r="2841" spans="11:15" x14ac:dyDescent="0.25">
      <c r="K2841" s="276">
        <f t="shared" si="224"/>
        <v>0</v>
      </c>
      <c r="L2841" s="269">
        <f t="shared" si="225"/>
        <v>0</v>
      </c>
      <c r="M2841" s="269">
        <f t="shared" si="226"/>
        <v>0</v>
      </c>
      <c r="N2841" s="276">
        <f t="shared" si="227"/>
        <v>0</v>
      </c>
      <c r="O2841" s="270">
        <f t="shared" si="223"/>
        <v>0</v>
      </c>
    </row>
    <row r="2842" spans="11:15" x14ac:dyDescent="0.25">
      <c r="K2842" s="276">
        <f t="shared" si="224"/>
        <v>0</v>
      </c>
      <c r="L2842" s="269">
        <f t="shared" si="225"/>
        <v>0</v>
      </c>
      <c r="M2842" s="269">
        <f t="shared" si="226"/>
        <v>0</v>
      </c>
      <c r="N2842" s="276">
        <f t="shared" si="227"/>
        <v>0</v>
      </c>
      <c r="O2842" s="270">
        <f t="shared" si="223"/>
        <v>0</v>
      </c>
    </row>
    <row r="2843" spans="11:15" x14ac:dyDescent="0.25">
      <c r="K2843" s="276">
        <f t="shared" si="224"/>
        <v>0</v>
      </c>
      <c r="L2843" s="269">
        <f t="shared" si="225"/>
        <v>0</v>
      </c>
      <c r="M2843" s="269">
        <f t="shared" si="226"/>
        <v>0</v>
      </c>
      <c r="N2843" s="276">
        <f t="shared" si="227"/>
        <v>0</v>
      </c>
      <c r="O2843" s="270">
        <f t="shared" si="223"/>
        <v>0</v>
      </c>
    </row>
    <row r="2844" spans="11:15" x14ac:dyDescent="0.25">
      <c r="K2844" s="276">
        <f t="shared" si="224"/>
        <v>0</v>
      </c>
      <c r="L2844" s="269">
        <f t="shared" si="225"/>
        <v>0</v>
      </c>
      <c r="M2844" s="269">
        <f t="shared" si="226"/>
        <v>0</v>
      </c>
      <c r="N2844" s="276">
        <f t="shared" si="227"/>
        <v>0</v>
      </c>
      <c r="O2844" s="270">
        <f t="shared" si="223"/>
        <v>0</v>
      </c>
    </row>
    <row r="2845" spans="11:15" x14ac:dyDescent="0.25">
      <c r="K2845" s="276">
        <f t="shared" si="224"/>
        <v>0</v>
      </c>
      <c r="L2845" s="269">
        <f t="shared" si="225"/>
        <v>0</v>
      </c>
      <c r="M2845" s="269">
        <f t="shared" si="226"/>
        <v>0</v>
      </c>
      <c r="N2845" s="276">
        <f t="shared" si="227"/>
        <v>0</v>
      </c>
      <c r="O2845" s="270">
        <f t="shared" si="223"/>
        <v>0</v>
      </c>
    </row>
    <row r="2846" spans="11:15" x14ac:dyDescent="0.25">
      <c r="K2846" s="276">
        <f t="shared" si="224"/>
        <v>0</v>
      </c>
      <c r="L2846" s="269">
        <f t="shared" si="225"/>
        <v>0</v>
      </c>
      <c r="M2846" s="269">
        <f t="shared" si="226"/>
        <v>0</v>
      </c>
      <c r="N2846" s="276">
        <f t="shared" si="227"/>
        <v>0</v>
      </c>
      <c r="O2846" s="270">
        <f t="shared" si="223"/>
        <v>0</v>
      </c>
    </row>
    <row r="2847" spans="11:15" x14ac:dyDescent="0.25">
      <c r="K2847" s="276">
        <f t="shared" si="224"/>
        <v>0</v>
      </c>
      <c r="L2847" s="269">
        <f t="shared" si="225"/>
        <v>0</v>
      </c>
      <c r="M2847" s="269">
        <f t="shared" si="226"/>
        <v>0</v>
      </c>
      <c r="N2847" s="276">
        <f t="shared" si="227"/>
        <v>0</v>
      </c>
      <c r="O2847" s="270">
        <f t="shared" si="223"/>
        <v>0</v>
      </c>
    </row>
    <row r="2848" spans="11:15" x14ac:dyDescent="0.25">
      <c r="K2848" s="276">
        <f t="shared" si="224"/>
        <v>0</v>
      </c>
      <c r="L2848" s="269">
        <f t="shared" si="225"/>
        <v>0</v>
      </c>
      <c r="M2848" s="269">
        <f t="shared" si="226"/>
        <v>0</v>
      </c>
      <c r="N2848" s="276">
        <f t="shared" si="227"/>
        <v>0</v>
      </c>
      <c r="O2848" s="270">
        <f t="shared" si="223"/>
        <v>0</v>
      </c>
    </row>
    <row r="2849" spans="11:15" x14ac:dyDescent="0.25">
      <c r="K2849" s="276">
        <f t="shared" si="224"/>
        <v>0</v>
      </c>
      <c r="L2849" s="269">
        <f t="shared" si="225"/>
        <v>0</v>
      </c>
      <c r="M2849" s="269">
        <f t="shared" si="226"/>
        <v>0</v>
      </c>
      <c r="N2849" s="276">
        <f t="shared" si="227"/>
        <v>0</v>
      </c>
      <c r="O2849" s="270">
        <f t="shared" si="223"/>
        <v>0</v>
      </c>
    </row>
    <row r="2850" spans="11:15" x14ac:dyDescent="0.25">
      <c r="K2850" s="276">
        <f t="shared" si="224"/>
        <v>0</v>
      </c>
      <c r="L2850" s="269">
        <f t="shared" si="225"/>
        <v>0</v>
      </c>
      <c r="M2850" s="269">
        <f t="shared" si="226"/>
        <v>0</v>
      </c>
      <c r="N2850" s="276">
        <f t="shared" si="227"/>
        <v>0</v>
      </c>
      <c r="O2850" s="270">
        <f t="shared" si="223"/>
        <v>0</v>
      </c>
    </row>
    <row r="2851" spans="11:15" x14ac:dyDescent="0.25">
      <c r="K2851" s="276">
        <f t="shared" si="224"/>
        <v>0</v>
      </c>
      <c r="L2851" s="269">
        <f t="shared" si="225"/>
        <v>0</v>
      </c>
      <c r="M2851" s="269">
        <f t="shared" si="226"/>
        <v>0</v>
      </c>
      <c r="N2851" s="276">
        <f t="shared" si="227"/>
        <v>0</v>
      </c>
      <c r="O2851" s="270">
        <f t="shared" si="223"/>
        <v>0</v>
      </c>
    </row>
    <row r="2852" spans="11:15" x14ac:dyDescent="0.25">
      <c r="K2852" s="276">
        <f t="shared" si="224"/>
        <v>0</v>
      </c>
      <c r="L2852" s="269">
        <f t="shared" si="225"/>
        <v>0</v>
      </c>
      <c r="M2852" s="269">
        <f t="shared" si="226"/>
        <v>0</v>
      </c>
      <c r="N2852" s="276">
        <f t="shared" si="227"/>
        <v>0</v>
      </c>
      <c r="O2852" s="270">
        <f t="shared" si="223"/>
        <v>0</v>
      </c>
    </row>
    <row r="2853" spans="11:15" x14ac:dyDescent="0.25">
      <c r="K2853" s="276">
        <f t="shared" si="224"/>
        <v>0</v>
      </c>
      <c r="L2853" s="269">
        <f t="shared" si="225"/>
        <v>0</v>
      </c>
      <c r="M2853" s="269">
        <f t="shared" si="226"/>
        <v>0</v>
      </c>
      <c r="N2853" s="276">
        <f t="shared" si="227"/>
        <v>0</v>
      </c>
      <c r="O2853" s="270">
        <f t="shared" si="223"/>
        <v>0</v>
      </c>
    </row>
    <row r="2854" spans="11:15" x14ac:dyDescent="0.25">
      <c r="K2854" s="276">
        <f t="shared" si="224"/>
        <v>0</v>
      </c>
      <c r="L2854" s="269">
        <f t="shared" si="225"/>
        <v>0</v>
      </c>
      <c r="M2854" s="269">
        <f t="shared" si="226"/>
        <v>0</v>
      </c>
      <c r="N2854" s="276">
        <f t="shared" si="227"/>
        <v>0</v>
      </c>
      <c r="O2854" s="270">
        <f t="shared" si="223"/>
        <v>0</v>
      </c>
    </row>
    <row r="2855" spans="11:15" x14ac:dyDescent="0.25">
      <c r="K2855" s="276">
        <f t="shared" si="224"/>
        <v>0</v>
      </c>
      <c r="L2855" s="269">
        <f t="shared" si="225"/>
        <v>0</v>
      </c>
      <c r="M2855" s="269">
        <f t="shared" si="226"/>
        <v>0</v>
      </c>
      <c r="N2855" s="276">
        <f t="shared" si="227"/>
        <v>0</v>
      </c>
      <c r="O2855" s="270">
        <f t="shared" si="223"/>
        <v>0</v>
      </c>
    </row>
    <row r="2856" spans="11:15" x14ac:dyDescent="0.25">
      <c r="K2856" s="276">
        <f t="shared" si="224"/>
        <v>0</v>
      </c>
      <c r="L2856" s="269">
        <f t="shared" si="225"/>
        <v>0</v>
      </c>
      <c r="M2856" s="269">
        <f t="shared" si="226"/>
        <v>0</v>
      </c>
      <c r="N2856" s="276">
        <f t="shared" si="227"/>
        <v>0</v>
      </c>
      <c r="O2856" s="270">
        <f t="shared" si="223"/>
        <v>0</v>
      </c>
    </row>
    <row r="2857" spans="11:15" x14ac:dyDescent="0.25">
      <c r="K2857" s="276">
        <f t="shared" si="224"/>
        <v>0</v>
      </c>
      <c r="L2857" s="269">
        <f t="shared" si="225"/>
        <v>0</v>
      </c>
      <c r="M2857" s="269">
        <f t="shared" si="226"/>
        <v>0</v>
      </c>
      <c r="N2857" s="276">
        <f t="shared" si="227"/>
        <v>0</v>
      </c>
      <c r="O2857" s="270">
        <f t="shared" si="223"/>
        <v>0</v>
      </c>
    </row>
    <row r="2858" spans="11:15" x14ac:dyDescent="0.25">
      <c r="K2858" s="276">
        <f t="shared" si="224"/>
        <v>0</v>
      </c>
      <c r="L2858" s="269">
        <f t="shared" si="225"/>
        <v>0</v>
      </c>
      <c r="M2858" s="269">
        <f t="shared" si="226"/>
        <v>0</v>
      </c>
      <c r="N2858" s="276">
        <f t="shared" si="227"/>
        <v>0</v>
      </c>
      <c r="O2858" s="270">
        <f t="shared" si="223"/>
        <v>0</v>
      </c>
    </row>
    <row r="2859" spans="11:15" x14ac:dyDescent="0.25">
      <c r="K2859" s="276">
        <f t="shared" si="224"/>
        <v>0</v>
      </c>
      <c r="L2859" s="269">
        <f t="shared" si="225"/>
        <v>0</v>
      </c>
      <c r="M2859" s="269">
        <f t="shared" si="226"/>
        <v>0</v>
      </c>
      <c r="N2859" s="276">
        <f t="shared" si="227"/>
        <v>0</v>
      </c>
      <c r="O2859" s="270">
        <f t="shared" si="223"/>
        <v>0</v>
      </c>
    </row>
    <row r="2860" spans="11:15" x14ac:dyDescent="0.25">
      <c r="K2860" s="276">
        <f t="shared" si="224"/>
        <v>0</v>
      </c>
      <c r="L2860" s="269">
        <f t="shared" si="225"/>
        <v>0</v>
      </c>
      <c r="M2860" s="269">
        <f t="shared" si="226"/>
        <v>0</v>
      </c>
      <c r="N2860" s="276">
        <f t="shared" si="227"/>
        <v>0</v>
      </c>
      <c r="O2860" s="270">
        <f t="shared" si="223"/>
        <v>0</v>
      </c>
    </row>
    <row r="2861" spans="11:15" x14ac:dyDescent="0.25">
      <c r="K2861" s="276">
        <f t="shared" si="224"/>
        <v>0</v>
      </c>
      <c r="L2861" s="269">
        <f t="shared" si="225"/>
        <v>0</v>
      </c>
      <c r="M2861" s="269">
        <f t="shared" si="226"/>
        <v>0</v>
      </c>
      <c r="N2861" s="276">
        <f t="shared" si="227"/>
        <v>0</v>
      </c>
      <c r="O2861" s="270">
        <f t="shared" si="223"/>
        <v>0</v>
      </c>
    </row>
    <row r="2862" spans="11:15" x14ac:dyDescent="0.25">
      <c r="K2862" s="276">
        <f t="shared" si="224"/>
        <v>0</v>
      </c>
      <c r="L2862" s="269">
        <f t="shared" si="225"/>
        <v>0</v>
      </c>
      <c r="M2862" s="269">
        <f t="shared" si="226"/>
        <v>0</v>
      </c>
      <c r="N2862" s="276">
        <f t="shared" si="227"/>
        <v>0</v>
      </c>
      <c r="O2862" s="270">
        <f t="shared" si="223"/>
        <v>0</v>
      </c>
    </row>
    <row r="2863" spans="11:15" x14ac:dyDescent="0.25">
      <c r="K2863" s="276">
        <f t="shared" si="224"/>
        <v>0</v>
      </c>
      <c r="L2863" s="269">
        <f t="shared" si="225"/>
        <v>0</v>
      </c>
      <c r="M2863" s="269">
        <f t="shared" si="226"/>
        <v>0</v>
      </c>
      <c r="N2863" s="276">
        <f t="shared" si="227"/>
        <v>0</v>
      </c>
      <c r="O2863" s="270">
        <f t="shared" si="223"/>
        <v>0</v>
      </c>
    </row>
    <row r="2864" spans="11:15" x14ac:dyDescent="0.25">
      <c r="K2864" s="276">
        <f t="shared" si="224"/>
        <v>0</v>
      </c>
      <c r="L2864" s="269">
        <f t="shared" si="225"/>
        <v>0</v>
      </c>
      <c r="M2864" s="269">
        <f t="shared" si="226"/>
        <v>0</v>
      </c>
      <c r="N2864" s="276">
        <f t="shared" si="227"/>
        <v>0</v>
      </c>
      <c r="O2864" s="270">
        <f t="shared" si="223"/>
        <v>0</v>
      </c>
    </row>
    <row r="2865" spans="11:15" x14ac:dyDescent="0.25">
      <c r="K2865" s="276">
        <f t="shared" si="224"/>
        <v>0</v>
      </c>
      <c r="L2865" s="269">
        <f t="shared" si="225"/>
        <v>0</v>
      </c>
      <c r="M2865" s="269">
        <f t="shared" si="226"/>
        <v>0</v>
      </c>
      <c r="N2865" s="276">
        <f t="shared" si="227"/>
        <v>0</v>
      </c>
      <c r="O2865" s="270">
        <f t="shared" si="223"/>
        <v>0</v>
      </c>
    </row>
    <row r="2866" spans="11:15" x14ac:dyDescent="0.25">
      <c r="K2866" s="276">
        <f t="shared" si="224"/>
        <v>0</v>
      </c>
      <c r="L2866" s="269">
        <f t="shared" si="225"/>
        <v>0</v>
      </c>
      <c r="M2866" s="269">
        <f t="shared" si="226"/>
        <v>0</v>
      </c>
      <c r="N2866" s="276">
        <f t="shared" si="227"/>
        <v>0</v>
      </c>
      <c r="O2866" s="270">
        <f t="shared" si="223"/>
        <v>0</v>
      </c>
    </row>
    <row r="2867" spans="11:15" x14ac:dyDescent="0.25">
      <c r="K2867" s="276">
        <f t="shared" si="224"/>
        <v>0</v>
      </c>
      <c r="L2867" s="269">
        <f t="shared" si="225"/>
        <v>0</v>
      </c>
      <c r="M2867" s="269">
        <f t="shared" si="226"/>
        <v>0</v>
      </c>
      <c r="N2867" s="276">
        <f t="shared" si="227"/>
        <v>0</v>
      </c>
      <c r="O2867" s="270">
        <f t="shared" si="223"/>
        <v>0</v>
      </c>
    </row>
    <row r="2868" spans="11:15" x14ac:dyDescent="0.25">
      <c r="K2868" s="276">
        <f t="shared" si="224"/>
        <v>0</v>
      </c>
      <c r="L2868" s="269">
        <f t="shared" si="225"/>
        <v>0</v>
      </c>
      <c r="M2868" s="269">
        <f t="shared" si="226"/>
        <v>0</v>
      </c>
      <c r="N2868" s="276">
        <f t="shared" si="227"/>
        <v>0</v>
      </c>
      <c r="O2868" s="270">
        <f t="shared" si="223"/>
        <v>0</v>
      </c>
    </row>
    <row r="2869" spans="11:15" x14ac:dyDescent="0.25">
      <c r="K2869" s="276">
        <f t="shared" si="224"/>
        <v>0</v>
      </c>
      <c r="L2869" s="269">
        <f t="shared" si="225"/>
        <v>0</v>
      </c>
      <c r="M2869" s="269">
        <f t="shared" si="226"/>
        <v>0</v>
      </c>
      <c r="N2869" s="276">
        <f t="shared" si="227"/>
        <v>0</v>
      </c>
      <c r="O2869" s="270">
        <f t="shared" si="223"/>
        <v>0</v>
      </c>
    </row>
    <row r="2870" spans="11:15" x14ac:dyDescent="0.25">
      <c r="K2870" s="276">
        <f t="shared" si="224"/>
        <v>0</v>
      </c>
      <c r="L2870" s="269">
        <f t="shared" si="225"/>
        <v>0</v>
      </c>
      <c r="M2870" s="269">
        <f t="shared" si="226"/>
        <v>0</v>
      </c>
      <c r="N2870" s="276">
        <f t="shared" si="227"/>
        <v>0</v>
      </c>
      <c r="O2870" s="270">
        <f t="shared" si="223"/>
        <v>0</v>
      </c>
    </row>
    <row r="2871" spans="11:15" x14ac:dyDescent="0.25">
      <c r="K2871" s="276">
        <f t="shared" si="224"/>
        <v>0</v>
      </c>
      <c r="L2871" s="269">
        <f t="shared" si="225"/>
        <v>0</v>
      </c>
      <c r="M2871" s="269">
        <f t="shared" si="226"/>
        <v>0</v>
      </c>
      <c r="N2871" s="276">
        <f t="shared" si="227"/>
        <v>0</v>
      </c>
      <c r="O2871" s="270">
        <f t="shared" si="223"/>
        <v>0</v>
      </c>
    </row>
    <row r="2872" spans="11:15" x14ac:dyDescent="0.25">
      <c r="K2872" s="276">
        <f t="shared" si="224"/>
        <v>0</v>
      </c>
      <c r="L2872" s="269">
        <f t="shared" si="225"/>
        <v>0</v>
      </c>
      <c r="M2872" s="269">
        <f t="shared" si="226"/>
        <v>0</v>
      </c>
      <c r="N2872" s="276">
        <f t="shared" si="227"/>
        <v>0</v>
      </c>
      <c r="O2872" s="270">
        <f t="shared" si="223"/>
        <v>0</v>
      </c>
    </row>
    <row r="2873" spans="11:15" x14ac:dyDescent="0.25">
      <c r="K2873" s="276">
        <f t="shared" si="224"/>
        <v>0</v>
      </c>
      <c r="L2873" s="269">
        <f t="shared" si="225"/>
        <v>0</v>
      </c>
      <c r="M2873" s="269">
        <f t="shared" si="226"/>
        <v>0</v>
      </c>
      <c r="N2873" s="276">
        <f t="shared" si="227"/>
        <v>0</v>
      </c>
      <c r="O2873" s="270">
        <f t="shared" si="223"/>
        <v>0</v>
      </c>
    </row>
    <row r="2874" spans="11:15" x14ac:dyDescent="0.25">
      <c r="K2874" s="276">
        <f t="shared" si="224"/>
        <v>0</v>
      </c>
      <c r="L2874" s="269">
        <f t="shared" si="225"/>
        <v>0</v>
      </c>
      <c r="M2874" s="269">
        <f t="shared" si="226"/>
        <v>0</v>
      </c>
      <c r="N2874" s="276">
        <f t="shared" si="227"/>
        <v>0</v>
      </c>
      <c r="O2874" s="270">
        <f t="shared" si="223"/>
        <v>0</v>
      </c>
    </row>
    <row r="2875" spans="11:15" x14ac:dyDescent="0.25">
      <c r="K2875" s="276">
        <f t="shared" si="224"/>
        <v>0</v>
      </c>
      <c r="L2875" s="269">
        <f t="shared" si="225"/>
        <v>0</v>
      </c>
      <c r="M2875" s="269">
        <f t="shared" si="226"/>
        <v>0</v>
      </c>
      <c r="N2875" s="276">
        <f t="shared" si="227"/>
        <v>0</v>
      </c>
      <c r="O2875" s="270">
        <f t="shared" si="223"/>
        <v>0</v>
      </c>
    </row>
    <row r="2876" spans="11:15" x14ac:dyDescent="0.25">
      <c r="K2876" s="276">
        <f t="shared" si="224"/>
        <v>0</v>
      </c>
      <c r="L2876" s="269">
        <f t="shared" si="225"/>
        <v>0</v>
      </c>
      <c r="M2876" s="269">
        <f t="shared" si="226"/>
        <v>0</v>
      </c>
      <c r="N2876" s="276">
        <f t="shared" si="227"/>
        <v>0</v>
      </c>
      <c r="O2876" s="270">
        <f t="shared" si="223"/>
        <v>0</v>
      </c>
    </row>
    <row r="2877" spans="11:15" x14ac:dyDescent="0.25">
      <c r="K2877" s="276">
        <f t="shared" si="224"/>
        <v>0</v>
      </c>
      <c r="L2877" s="269">
        <f t="shared" si="225"/>
        <v>0</v>
      </c>
      <c r="M2877" s="269">
        <f t="shared" si="226"/>
        <v>0</v>
      </c>
      <c r="N2877" s="276">
        <f t="shared" si="227"/>
        <v>0</v>
      </c>
      <c r="O2877" s="270">
        <f t="shared" si="223"/>
        <v>0</v>
      </c>
    </row>
    <row r="2878" spans="11:15" x14ac:dyDescent="0.25">
      <c r="K2878" s="276">
        <f t="shared" si="224"/>
        <v>0</v>
      </c>
      <c r="L2878" s="269">
        <f t="shared" si="225"/>
        <v>0</v>
      </c>
      <c r="M2878" s="269">
        <f t="shared" si="226"/>
        <v>0</v>
      </c>
      <c r="N2878" s="276">
        <f t="shared" si="227"/>
        <v>0</v>
      </c>
      <c r="O2878" s="270">
        <f t="shared" si="223"/>
        <v>0</v>
      </c>
    </row>
    <row r="2879" spans="11:15" x14ac:dyDescent="0.25">
      <c r="K2879" s="276">
        <f t="shared" si="224"/>
        <v>0</v>
      </c>
      <c r="L2879" s="269">
        <f t="shared" si="225"/>
        <v>0</v>
      </c>
      <c r="M2879" s="269">
        <f t="shared" si="226"/>
        <v>0</v>
      </c>
      <c r="N2879" s="276">
        <f t="shared" si="227"/>
        <v>0</v>
      </c>
      <c r="O2879" s="270">
        <f t="shared" si="223"/>
        <v>0</v>
      </c>
    </row>
    <row r="2880" spans="11:15" x14ac:dyDescent="0.25">
      <c r="K2880" s="276">
        <f t="shared" si="224"/>
        <v>0</v>
      </c>
      <c r="L2880" s="269">
        <f t="shared" si="225"/>
        <v>0</v>
      </c>
      <c r="M2880" s="269">
        <f t="shared" si="226"/>
        <v>0</v>
      </c>
      <c r="N2880" s="276">
        <f t="shared" si="227"/>
        <v>0</v>
      </c>
      <c r="O2880" s="270">
        <f t="shared" si="223"/>
        <v>0</v>
      </c>
    </row>
    <row r="2881" spans="11:15" x14ac:dyDescent="0.25">
      <c r="K2881" s="276">
        <f t="shared" si="224"/>
        <v>0</v>
      </c>
      <c r="L2881" s="269">
        <f t="shared" si="225"/>
        <v>0</v>
      </c>
      <c r="M2881" s="269">
        <f t="shared" si="226"/>
        <v>0</v>
      </c>
      <c r="N2881" s="276">
        <f t="shared" si="227"/>
        <v>0</v>
      </c>
      <c r="O2881" s="270">
        <f t="shared" si="223"/>
        <v>0</v>
      </c>
    </row>
    <row r="2882" spans="11:15" x14ac:dyDescent="0.25">
      <c r="K2882" s="276">
        <f t="shared" si="224"/>
        <v>0</v>
      </c>
      <c r="L2882" s="269">
        <f t="shared" si="225"/>
        <v>0</v>
      </c>
      <c r="M2882" s="269">
        <f t="shared" si="226"/>
        <v>0</v>
      </c>
      <c r="N2882" s="276">
        <f t="shared" si="227"/>
        <v>0</v>
      </c>
      <c r="O2882" s="270">
        <f t="shared" si="223"/>
        <v>0</v>
      </c>
    </row>
    <row r="2883" spans="11:15" x14ac:dyDescent="0.25">
      <c r="K2883" s="276">
        <f t="shared" si="224"/>
        <v>0</v>
      </c>
      <c r="L2883" s="269">
        <f t="shared" si="225"/>
        <v>0</v>
      </c>
      <c r="M2883" s="269">
        <f t="shared" si="226"/>
        <v>0</v>
      </c>
      <c r="N2883" s="276">
        <f t="shared" si="227"/>
        <v>0</v>
      </c>
      <c r="O2883" s="270">
        <f t="shared" si="223"/>
        <v>0</v>
      </c>
    </row>
    <row r="2884" spans="11:15" x14ac:dyDescent="0.25">
      <c r="K2884" s="276">
        <f t="shared" si="224"/>
        <v>0</v>
      </c>
      <c r="L2884" s="269">
        <f t="shared" si="225"/>
        <v>0</v>
      </c>
      <c r="M2884" s="269">
        <f t="shared" si="226"/>
        <v>0</v>
      </c>
      <c r="N2884" s="276">
        <f t="shared" si="227"/>
        <v>0</v>
      </c>
      <c r="O2884" s="270">
        <f t="shared" si="223"/>
        <v>0</v>
      </c>
    </row>
    <row r="2885" spans="11:15" x14ac:dyDescent="0.25">
      <c r="K2885" s="276">
        <f t="shared" si="224"/>
        <v>0</v>
      </c>
      <c r="L2885" s="269">
        <f t="shared" si="225"/>
        <v>0</v>
      </c>
      <c r="M2885" s="269">
        <f t="shared" si="226"/>
        <v>0</v>
      </c>
      <c r="N2885" s="276">
        <f t="shared" si="227"/>
        <v>0</v>
      </c>
      <c r="O2885" s="270">
        <f t="shared" si="223"/>
        <v>0</v>
      </c>
    </row>
    <row r="2886" spans="11:15" x14ac:dyDescent="0.25">
      <c r="K2886" s="276">
        <f t="shared" si="224"/>
        <v>0</v>
      </c>
      <c r="L2886" s="269">
        <f t="shared" si="225"/>
        <v>0</v>
      </c>
      <c r="M2886" s="269">
        <f t="shared" si="226"/>
        <v>0</v>
      </c>
      <c r="N2886" s="276">
        <f t="shared" si="227"/>
        <v>0</v>
      </c>
      <c r="O2886" s="270">
        <f t="shared" si="223"/>
        <v>0</v>
      </c>
    </row>
    <row r="2887" spans="11:15" x14ac:dyDescent="0.25">
      <c r="K2887" s="276">
        <f t="shared" si="224"/>
        <v>0</v>
      </c>
      <c r="L2887" s="269">
        <f t="shared" si="225"/>
        <v>0</v>
      </c>
      <c r="M2887" s="269">
        <f t="shared" si="226"/>
        <v>0</v>
      </c>
      <c r="N2887" s="276">
        <f t="shared" si="227"/>
        <v>0</v>
      </c>
      <c r="O2887" s="270">
        <f t="shared" si="223"/>
        <v>0</v>
      </c>
    </row>
    <row r="2888" spans="11:15" x14ac:dyDescent="0.25">
      <c r="K2888" s="276">
        <f t="shared" si="224"/>
        <v>0</v>
      </c>
      <c r="L2888" s="269">
        <f t="shared" si="225"/>
        <v>0</v>
      </c>
      <c r="M2888" s="269">
        <f t="shared" si="226"/>
        <v>0</v>
      </c>
      <c r="N2888" s="276">
        <f t="shared" si="227"/>
        <v>0</v>
      </c>
      <c r="O2888" s="270">
        <f t="shared" si="223"/>
        <v>0</v>
      </c>
    </row>
    <row r="2889" spans="11:15" x14ac:dyDescent="0.25">
      <c r="K2889" s="276">
        <f t="shared" si="224"/>
        <v>0</v>
      </c>
      <c r="L2889" s="269">
        <f t="shared" si="225"/>
        <v>0</v>
      </c>
      <c r="M2889" s="269">
        <f t="shared" si="226"/>
        <v>0</v>
      </c>
      <c r="N2889" s="276">
        <f t="shared" si="227"/>
        <v>0</v>
      </c>
      <c r="O2889" s="270">
        <f t="shared" si="223"/>
        <v>0</v>
      </c>
    </row>
    <row r="2890" spans="11:15" x14ac:dyDescent="0.25">
      <c r="K2890" s="276">
        <f t="shared" si="224"/>
        <v>0</v>
      </c>
      <c r="L2890" s="269">
        <f t="shared" si="225"/>
        <v>0</v>
      </c>
      <c r="M2890" s="269">
        <f t="shared" si="226"/>
        <v>0</v>
      </c>
      <c r="N2890" s="276">
        <f t="shared" si="227"/>
        <v>0</v>
      </c>
      <c r="O2890" s="270">
        <f t="shared" si="223"/>
        <v>0</v>
      </c>
    </row>
    <row r="2891" spans="11:15" x14ac:dyDescent="0.25">
      <c r="K2891" s="276">
        <f t="shared" si="224"/>
        <v>0</v>
      </c>
      <c r="L2891" s="269">
        <f t="shared" si="225"/>
        <v>0</v>
      </c>
      <c r="M2891" s="269">
        <f t="shared" si="226"/>
        <v>0</v>
      </c>
      <c r="N2891" s="276">
        <f t="shared" si="227"/>
        <v>0</v>
      </c>
      <c r="O2891" s="270">
        <f t="shared" si="223"/>
        <v>0</v>
      </c>
    </row>
    <row r="2892" spans="11:15" x14ac:dyDescent="0.25">
      <c r="K2892" s="276">
        <f t="shared" si="224"/>
        <v>0</v>
      </c>
      <c r="L2892" s="269">
        <f t="shared" si="225"/>
        <v>0</v>
      </c>
      <c r="M2892" s="269">
        <f t="shared" si="226"/>
        <v>0</v>
      </c>
      <c r="N2892" s="276">
        <f t="shared" si="227"/>
        <v>0</v>
      </c>
      <c r="O2892" s="270">
        <f t="shared" si="223"/>
        <v>0</v>
      </c>
    </row>
    <row r="2893" spans="11:15" x14ac:dyDescent="0.25">
      <c r="K2893" s="276">
        <f t="shared" si="224"/>
        <v>0</v>
      </c>
      <c r="L2893" s="269">
        <f t="shared" si="225"/>
        <v>0</v>
      </c>
      <c r="M2893" s="269">
        <f t="shared" si="226"/>
        <v>0</v>
      </c>
      <c r="N2893" s="276">
        <f t="shared" si="227"/>
        <v>0</v>
      </c>
      <c r="O2893" s="270">
        <f t="shared" si="223"/>
        <v>0</v>
      </c>
    </row>
    <row r="2894" spans="11:15" x14ac:dyDescent="0.25">
      <c r="K2894" s="276">
        <f t="shared" si="224"/>
        <v>0</v>
      </c>
      <c r="L2894" s="269">
        <f t="shared" si="225"/>
        <v>0</v>
      </c>
      <c r="M2894" s="269">
        <f t="shared" si="226"/>
        <v>0</v>
      </c>
      <c r="N2894" s="276">
        <f t="shared" si="227"/>
        <v>0</v>
      </c>
      <c r="O2894" s="270">
        <f t="shared" ref="O2894:O2957" si="228">SUM(F2894:I2894)</f>
        <v>0</v>
      </c>
    </row>
    <row r="2895" spans="11:15" x14ac:dyDescent="0.25">
      <c r="K2895" s="276">
        <f t="shared" si="224"/>
        <v>0</v>
      </c>
      <c r="L2895" s="269">
        <f t="shared" si="225"/>
        <v>0</v>
      </c>
      <c r="M2895" s="269">
        <f t="shared" si="226"/>
        <v>0</v>
      </c>
      <c r="N2895" s="276">
        <f t="shared" si="227"/>
        <v>0</v>
      </c>
      <c r="O2895" s="270">
        <f t="shared" si="228"/>
        <v>0</v>
      </c>
    </row>
    <row r="2896" spans="11:15" x14ac:dyDescent="0.25">
      <c r="K2896" s="276">
        <f t="shared" ref="K2896:K2959" si="229">J2896-C2896</f>
        <v>0</v>
      </c>
      <c r="L2896" s="269">
        <f t="shared" ref="L2896:L2959" si="230">A2896</f>
        <v>0</v>
      </c>
      <c r="M2896" s="269">
        <f t="shared" ref="M2896:M2959" si="231">B2896</f>
        <v>0</v>
      </c>
      <c r="N2896" s="276">
        <f t="shared" ref="N2896:N2959" si="232">J2896</f>
        <v>0</v>
      </c>
      <c r="O2896" s="270">
        <f t="shared" si="228"/>
        <v>0</v>
      </c>
    </row>
    <row r="2897" spans="11:15" x14ac:dyDescent="0.25">
      <c r="K2897" s="276">
        <f t="shared" si="229"/>
        <v>0</v>
      </c>
      <c r="L2897" s="269">
        <f t="shared" si="230"/>
        <v>0</v>
      </c>
      <c r="M2897" s="269">
        <f t="shared" si="231"/>
        <v>0</v>
      </c>
      <c r="N2897" s="276">
        <f t="shared" si="232"/>
        <v>0</v>
      </c>
      <c r="O2897" s="270">
        <f t="shared" si="228"/>
        <v>0</v>
      </c>
    </row>
    <row r="2898" spans="11:15" x14ac:dyDescent="0.25">
      <c r="K2898" s="276">
        <f t="shared" si="229"/>
        <v>0</v>
      </c>
      <c r="L2898" s="269">
        <f t="shared" si="230"/>
        <v>0</v>
      </c>
      <c r="M2898" s="269">
        <f t="shared" si="231"/>
        <v>0</v>
      </c>
      <c r="N2898" s="276">
        <f t="shared" si="232"/>
        <v>0</v>
      </c>
      <c r="O2898" s="270">
        <f t="shared" si="228"/>
        <v>0</v>
      </c>
    </row>
    <row r="2899" spans="11:15" x14ac:dyDescent="0.25">
      <c r="K2899" s="276">
        <f t="shared" si="229"/>
        <v>0</v>
      </c>
      <c r="L2899" s="269">
        <f t="shared" si="230"/>
        <v>0</v>
      </c>
      <c r="M2899" s="269">
        <f t="shared" si="231"/>
        <v>0</v>
      </c>
      <c r="N2899" s="276">
        <f t="shared" si="232"/>
        <v>0</v>
      </c>
      <c r="O2899" s="270">
        <f t="shared" si="228"/>
        <v>0</v>
      </c>
    </row>
    <row r="2900" spans="11:15" x14ac:dyDescent="0.25">
      <c r="K2900" s="276">
        <f t="shared" si="229"/>
        <v>0</v>
      </c>
      <c r="L2900" s="269">
        <f t="shared" si="230"/>
        <v>0</v>
      </c>
      <c r="M2900" s="269">
        <f t="shared" si="231"/>
        <v>0</v>
      </c>
      <c r="N2900" s="276">
        <f t="shared" si="232"/>
        <v>0</v>
      </c>
      <c r="O2900" s="270">
        <f t="shared" si="228"/>
        <v>0</v>
      </c>
    </row>
    <row r="2901" spans="11:15" x14ac:dyDescent="0.25">
      <c r="K2901" s="276">
        <f t="shared" si="229"/>
        <v>0</v>
      </c>
      <c r="L2901" s="269">
        <f t="shared" si="230"/>
        <v>0</v>
      </c>
      <c r="M2901" s="269">
        <f t="shared" si="231"/>
        <v>0</v>
      </c>
      <c r="N2901" s="276">
        <f t="shared" si="232"/>
        <v>0</v>
      </c>
      <c r="O2901" s="270">
        <f t="shared" si="228"/>
        <v>0</v>
      </c>
    </row>
    <row r="2902" spans="11:15" x14ac:dyDescent="0.25">
      <c r="K2902" s="276">
        <f t="shared" si="229"/>
        <v>0</v>
      </c>
      <c r="L2902" s="269">
        <f t="shared" si="230"/>
        <v>0</v>
      </c>
      <c r="M2902" s="269">
        <f t="shared" si="231"/>
        <v>0</v>
      </c>
      <c r="N2902" s="276">
        <f t="shared" si="232"/>
        <v>0</v>
      </c>
      <c r="O2902" s="270">
        <f t="shared" si="228"/>
        <v>0</v>
      </c>
    </row>
    <row r="2903" spans="11:15" x14ac:dyDescent="0.25">
      <c r="K2903" s="276">
        <f t="shared" si="229"/>
        <v>0</v>
      </c>
      <c r="L2903" s="269">
        <f t="shared" si="230"/>
        <v>0</v>
      </c>
      <c r="M2903" s="269">
        <f t="shared" si="231"/>
        <v>0</v>
      </c>
      <c r="N2903" s="276">
        <f t="shared" si="232"/>
        <v>0</v>
      </c>
      <c r="O2903" s="270">
        <f t="shared" si="228"/>
        <v>0</v>
      </c>
    </row>
    <row r="2904" spans="11:15" x14ac:dyDescent="0.25">
      <c r="K2904" s="276">
        <f t="shared" si="229"/>
        <v>0</v>
      </c>
      <c r="L2904" s="269">
        <f t="shared" si="230"/>
        <v>0</v>
      </c>
      <c r="M2904" s="269">
        <f t="shared" si="231"/>
        <v>0</v>
      </c>
      <c r="N2904" s="276">
        <f t="shared" si="232"/>
        <v>0</v>
      </c>
      <c r="O2904" s="270">
        <f t="shared" si="228"/>
        <v>0</v>
      </c>
    </row>
    <row r="2905" spans="11:15" x14ac:dyDescent="0.25">
      <c r="K2905" s="276">
        <f t="shared" si="229"/>
        <v>0</v>
      </c>
      <c r="L2905" s="269">
        <f t="shared" si="230"/>
        <v>0</v>
      </c>
      <c r="M2905" s="269">
        <f t="shared" si="231"/>
        <v>0</v>
      </c>
      <c r="N2905" s="276">
        <f t="shared" si="232"/>
        <v>0</v>
      </c>
      <c r="O2905" s="270">
        <f t="shared" si="228"/>
        <v>0</v>
      </c>
    </row>
    <row r="2906" spans="11:15" x14ac:dyDescent="0.25">
      <c r="K2906" s="276">
        <f t="shared" si="229"/>
        <v>0</v>
      </c>
      <c r="L2906" s="269">
        <f t="shared" si="230"/>
        <v>0</v>
      </c>
      <c r="M2906" s="269">
        <f t="shared" si="231"/>
        <v>0</v>
      </c>
      <c r="N2906" s="276">
        <f t="shared" si="232"/>
        <v>0</v>
      </c>
      <c r="O2906" s="270">
        <f t="shared" si="228"/>
        <v>0</v>
      </c>
    </row>
    <row r="2907" spans="11:15" x14ac:dyDescent="0.25">
      <c r="K2907" s="276">
        <f t="shared" si="229"/>
        <v>0</v>
      </c>
      <c r="L2907" s="269">
        <f t="shared" si="230"/>
        <v>0</v>
      </c>
      <c r="M2907" s="269">
        <f t="shared" si="231"/>
        <v>0</v>
      </c>
      <c r="N2907" s="276">
        <f t="shared" si="232"/>
        <v>0</v>
      </c>
      <c r="O2907" s="270">
        <f t="shared" si="228"/>
        <v>0</v>
      </c>
    </row>
    <row r="2908" spans="11:15" x14ac:dyDescent="0.25">
      <c r="K2908" s="276">
        <f t="shared" si="229"/>
        <v>0</v>
      </c>
      <c r="L2908" s="269">
        <f t="shared" si="230"/>
        <v>0</v>
      </c>
      <c r="M2908" s="269">
        <f t="shared" si="231"/>
        <v>0</v>
      </c>
      <c r="N2908" s="276">
        <f t="shared" si="232"/>
        <v>0</v>
      </c>
      <c r="O2908" s="270">
        <f t="shared" si="228"/>
        <v>0</v>
      </c>
    </row>
    <row r="2909" spans="11:15" x14ac:dyDescent="0.25">
      <c r="K2909" s="276">
        <f t="shared" si="229"/>
        <v>0</v>
      </c>
      <c r="L2909" s="269">
        <f t="shared" si="230"/>
        <v>0</v>
      </c>
      <c r="M2909" s="269">
        <f t="shared" si="231"/>
        <v>0</v>
      </c>
      <c r="N2909" s="276">
        <f t="shared" si="232"/>
        <v>0</v>
      </c>
      <c r="O2909" s="270">
        <f t="shared" si="228"/>
        <v>0</v>
      </c>
    </row>
    <row r="2910" spans="11:15" x14ac:dyDescent="0.25">
      <c r="K2910" s="276">
        <f t="shared" si="229"/>
        <v>0</v>
      </c>
      <c r="L2910" s="269">
        <f t="shared" si="230"/>
        <v>0</v>
      </c>
      <c r="M2910" s="269">
        <f t="shared" si="231"/>
        <v>0</v>
      </c>
      <c r="N2910" s="276">
        <f t="shared" si="232"/>
        <v>0</v>
      </c>
      <c r="O2910" s="270">
        <f t="shared" si="228"/>
        <v>0</v>
      </c>
    </row>
    <row r="2911" spans="11:15" x14ac:dyDescent="0.25">
      <c r="K2911" s="276">
        <f t="shared" si="229"/>
        <v>0</v>
      </c>
      <c r="L2911" s="269">
        <f t="shared" si="230"/>
        <v>0</v>
      </c>
      <c r="M2911" s="269">
        <f t="shared" si="231"/>
        <v>0</v>
      </c>
      <c r="N2911" s="276">
        <f t="shared" si="232"/>
        <v>0</v>
      </c>
      <c r="O2911" s="270">
        <f t="shared" si="228"/>
        <v>0</v>
      </c>
    </row>
    <row r="2912" spans="11:15" x14ac:dyDescent="0.25">
      <c r="K2912" s="276">
        <f t="shared" si="229"/>
        <v>0</v>
      </c>
      <c r="L2912" s="269">
        <f t="shared" si="230"/>
        <v>0</v>
      </c>
      <c r="M2912" s="269">
        <f t="shared" si="231"/>
        <v>0</v>
      </c>
      <c r="N2912" s="276">
        <f t="shared" si="232"/>
        <v>0</v>
      </c>
      <c r="O2912" s="270">
        <f t="shared" si="228"/>
        <v>0</v>
      </c>
    </row>
    <row r="2913" spans="11:15" x14ac:dyDescent="0.25">
      <c r="K2913" s="276">
        <f t="shared" si="229"/>
        <v>0</v>
      </c>
      <c r="L2913" s="269">
        <f t="shared" si="230"/>
        <v>0</v>
      </c>
      <c r="M2913" s="269">
        <f t="shared" si="231"/>
        <v>0</v>
      </c>
      <c r="N2913" s="276">
        <f t="shared" si="232"/>
        <v>0</v>
      </c>
      <c r="O2913" s="270">
        <f t="shared" si="228"/>
        <v>0</v>
      </c>
    </row>
    <row r="2914" spans="11:15" x14ac:dyDescent="0.25">
      <c r="K2914" s="276">
        <f t="shared" si="229"/>
        <v>0</v>
      </c>
      <c r="L2914" s="269">
        <f t="shared" si="230"/>
        <v>0</v>
      </c>
      <c r="M2914" s="269">
        <f t="shared" si="231"/>
        <v>0</v>
      </c>
      <c r="N2914" s="276">
        <f t="shared" si="232"/>
        <v>0</v>
      </c>
      <c r="O2914" s="270">
        <f t="shared" si="228"/>
        <v>0</v>
      </c>
    </row>
    <row r="2915" spans="11:15" x14ac:dyDescent="0.25">
      <c r="K2915" s="276">
        <f t="shared" si="229"/>
        <v>0</v>
      </c>
      <c r="L2915" s="269">
        <f t="shared" si="230"/>
        <v>0</v>
      </c>
      <c r="M2915" s="269">
        <f t="shared" si="231"/>
        <v>0</v>
      </c>
      <c r="N2915" s="276">
        <f t="shared" si="232"/>
        <v>0</v>
      </c>
      <c r="O2915" s="270">
        <f t="shared" si="228"/>
        <v>0</v>
      </c>
    </row>
    <row r="2916" spans="11:15" x14ac:dyDescent="0.25">
      <c r="K2916" s="276">
        <f t="shared" si="229"/>
        <v>0</v>
      </c>
      <c r="L2916" s="269">
        <f t="shared" si="230"/>
        <v>0</v>
      </c>
      <c r="M2916" s="269">
        <f t="shared" si="231"/>
        <v>0</v>
      </c>
      <c r="N2916" s="276">
        <f t="shared" si="232"/>
        <v>0</v>
      </c>
      <c r="O2916" s="270">
        <f t="shared" si="228"/>
        <v>0</v>
      </c>
    </row>
    <row r="2917" spans="11:15" x14ac:dyDescent="0.25">
      <c r="K2917" s="276">
        <f t="shared" si="229"/>
        <v>0</v>
      </c>
      <c r="L2917" s="269">
        <f t="shared" si="230"/>
        <v>0</v>
      </c>
      <c r="M2917" s="269">
        <f t="shared" si="231"/>
        <v>0</v>
      </c>
      <c r="N2917" s="276">
        <f t="shared" si="232"/>
        <v>0</v>
      </c>
      <c r="O2917" s="270">
        <f t="shared" si="228"/>
        <v>0</v>
      </c>
    </row>
    <row r="2918" spans="11:15" x14ac:dyDescent="0.25">
      <c r="K2918" s="276">
        <f t="shared" si="229"/>
        <v>0</v>
      </c>
      <c r="L2918" s="269">
        <f t="shared" si="230"/>
        <v>0</v>
      </c>
      <c r="M2918" s="269">
        <f t="shared" si="231"/>
        <v>0</v>
      </c>
      <c r="N2918" s="276">
        <f t="shared" si="232"/>
        <v>0</v>
      </c>
      <c r="O2918" s="270">
        <f t="shared" si="228"/>
        <v>0</v>
      </c>
    </row>
    <row r="2919" spans="11:15" x14ac:dyDescent="0.25">
      <c r="K2919" s="276">
        <f t="shared" si="229"/>
        <v>0</v>
      </c>
      <c r="L2919" s="269">
        <f t="shared" si="230"/>
        <v>0</v>
      </c>
      <c r="M2919" s="269">
        <f t="shared" si="231"/>
        <v>0</v>
      </c>
      <c r="N2919" s="276">
        <f t="shared" si="232"/>
        <v>0</v>
      </c>
      <c r="O2919" s="270">
        <f t="shared" si="228"/>
        <v>0</v>
      </c>
    </row>
    <row r="2920" spans="11:15" x14ac:dyDescent="0.25">
      <c r="K2920" s="276">
        <f t="shared" si="229"/>
        <v>0</v>
      </c>
      <c r="L2920" s="269">
        <f t="shared" si="230"/>
        <v>0</v>
      </c>
      <c r="M2920" s="269">
        <f t="shared" si="231"/>
        <v>0</v>
      </c>
      <c r="N2920" s="276">
        <f t="shared" si="232"/>
        <v>0</v>
      </c>
      <c r="O2920" s="270">
        <f t="shared" si="228"/>
        <v>0</v>
      </c>
    </row>
    <row r="2921" spans="11:15" x14ac:dyDescent="0.25">
      <c r="K2921" s="276">
        <f t="shared" si="229"/>
        <v>0</v>
      </c>
      <c r="L2921" s="269">
        <f t="shared" si="230"/>
        <v>0</v>
      </c>
      <c r="M2921" s="269">
        <f t="shared" si="231"/>
        <v>0</v>
      </c>
      <c r="N2921" s="276">
        <f t="shared" si="232"/>
        <v>0</v>
      </c>
      <c r="O2921" s="270">
        <f t="shared" si="228"/>
        <v>0</v>
      </c>
    </row>
    <row r="2922" spans="11:15" x14ac:dyDescent="0.25">
      <c r="K2922" s="276">
        <f t="shared" si="229"/>
        <v>0</v>
      </c>
      <c r="L2922" s="269">
        <f t="shared" si="230"/>
        <v>0</v>
      </c>
      <c r="M2922" s="269">
        <f t="shared" si="231"/>
        <v>0</v>
      </c>
      <c r="N2922" s="276">
        <f t="shared" si="232"/>
        <v>0</v>
      </c>
      <c r="O2922" s="270">
        <f t="shared" si="228"/>
        <v>0</v>
      </c>
    </row>
    <row r="2923" spans="11:15" x14ac:dyDescent="0.25">
      <c r="K2923" s="276">
        <f t="shared" si="229"/>
        <v>0</v>
      </c>
      <c r="L2923" s="269">
        <f t="shared" si="230"/>
        <v>0</v>
      </c>
      <c r="M2923" s="269">
        <f t="shared" si="231"/>
        <v>0</v>
      </c>
      <c r="N2923" s="276">
        <f t="shared" si="232"/>
        <v>0</v>
      </c>
      <c r="O2923" s="270">
        <f t="shared" si="228"/>
        <v>0</v>
      </c>
    </row>
    <row r="2924" spans="11:15" x14ac:dyDescent="0.25">
      <c r="K2924" s="276">
        <f t="shared" si="229"/>
        <v>0</v>
      </c>
      <c r="L2924" s="269">
        <f t="shared" si="230"/>
        <v>0</v>
      </c>
      <c r="M2924" s="269">
        <f t="shared" si="231"/>
        <v>0</v>
      </c>
      <c r="N2924" s="276">
        <f t="shared" si="232"/>
        <v>0</v>
      </c>
      <c r="O2924" s="270">
        <f t="shared" si="228"/>
        <v>0</v>
      </c>
    </row>
    <row r="2925" spans="11:15" x14ac:dyDescent="0.25">
      <c r="K2925" s="276">
        <f t="shared" si="229"/>
        <v>0</v>
      </c>
      <c r="L2925" s="269">
        <f t="shared" si="230"/>
        <v>0</v>
      </c>
      <c r="M2925" s="269">
        <f t="shared" si="231"/>
        <v>0</v>
      </c>
      <c r="N2925" s="276">
        <f t="shared" si="232"/>
        <v>0</v>
      </c>
      <c r="O2925" s="270">
        <f t="shared" si="228"/>
        <v>0</v>
      </c>
    </row>
    <row r="2926" spans="11:15" x14ac:dyDescent="0.25">
      <c r="K2926" s="276">
        <f t="shared" si="229"/>
        <v>0</v>
      </c>
      <c r="L2926" s="269">
        <f t="shared" si="230"/>
        <v>0</v>
      </c>
      <c r="M2926" s="269">
        <f t="shared" si="231"/>
        <v>0</v>
      </c>
      <c r="N2926" s="276">
        <f t="shared" si="232"/>
        <v>0</v>
      </c>
      <c r="O2926" s="270">
        <f t="shared" si="228"/>
        <v>0</v>
      </c>
    </row>
    <row r="2927" spans="11:15" x14ac:dyDescent="0.25">
      <c r="K2927" s="276">
        <f t="shared" si="229"/>
        <v>0</v>
      </c>
      <c r="L2927" s="269">
        <f t="shared" si="230"/>
        <v>0</v>
      </c>
      <c r="M2927" s="269">
        <f t="shared" si="231"/>
        <v>0</v>
      </c>
      <c r="N2927" s="276">
        <f t="shared" si="232"/>
        <v>0</v>
      </c>
      <c r="O2927" s="270">
        <f t="shared" si="228"/>
        <v>0</v>
      </c>
    </row>
    <row r="2928" spans="11:15" x14ac:dyDescent="0.25">
      <c r="K2928" s="276">
        <f t="shared" si="229"/>
        <v>0</v>
      </c>
      <c r="L2928" s="269">
        <f t="shared" si="230"/>
        <v>0</v>
      </c>
      <c r="M2928" s="269">
        <f t="shared" si="231"/>
        <v>0</v>
      </c>
      <c r="N2928" s="276">
        <f t="shared" si="232"/>
        <v>0</v>
      </c>
      <c r="O2928" s="270">
        <f t="shared" si="228"/>
        <v>0</v>
      </c>
    </row>
    <row r="2929" spans="11:15" x14ac:dyDescent="0.25">
      <c r="K2929" s="276">
        <f t="shared" si="229"/>
        <v>0</v>
      </c>
      <c r="L2929" s="269">
        <f t="shared" si="230"/>
        <v>0</v>
      </c>
      <c r="M2929" s="269">
        <f t="shared" si="231"/>
        <v>0</v>
      </c>
      <c r="N2929" s="276">
        <f t="shared" si="232"/>
        <v>0</v>
      </c>
      <c r="O2929" s="270">
        <f t="shared" si="228"/>
        <v>0</v>
      </c>
    </row>
    <row r="2930" spans="11:15" x14ac:dyDescent="0.25">
      <c r="K2930" s="276">
        <f t="shared" si="229"/>
        <v>0</v>
      </c>
      <c r="L2930" s="269">
        <f t="shared" si="230"/>
        <v>0</v>
      </c>
      <c r="M2930" s="269">
        <f t="shared" si="231"/>
        <v>0</v>
      </c>
      <c r="N2930" s="276">
        <f t="shared" si="232"/>
        <v>0</v>
      </c>
      <c r="O2930" s="270">
        <f t="shared" si="228"/>
        <v>0</v>
      </c>
    </row>
    <row r="2931" spans="11:15" x14ac:dyDescent="0.25">
      <c r="K2931" s="276">
        <f t="shared" si="229"/>
        <v>0</v>
      </c>
      <c r="L2931" s="269">
        <f t="shared" si="230"/>
        <v>0</v>
      </c>
      <c r="M2931" s="269">
        <f t="shared" si="231"/>
        <v>0</v>
      </c>
      <c r="N2931" s="276">
        <f t="shared" si="232"/>
        <v>0</v>
      </c>
      <c r="O2931" s="270">
        <f t="shared" si="228"/>
        <v>0</v>
      </c>
    </row>
    <row r="2932" spans="11:15" x14ac:dyDescent="0.25">
      <c r="K2932" s="276">
        <f t="shared" si="229"/>
        <v>0</v>
      </c>
      <c r="L2932" s="269">
        <f t="shared" si="230"/>
        <v>0</v>
      </c>
      <c r="M2932" s="269">
        <f t="shared" si="231"/>
        <v>0</v>
      </c>
      <c r="N2932" s="276">
        <f t="shared" si="232"/>
        <v>0</v>
      </c>
      <c r="O2932" s="270">
        <f t="shared" si="228"/>
        <v>0</v>
      </c>
    </row>
    <row r="2933" spans="11:15" x14ac:dyDescent="0.25">
      <c r="K2933" s="276">
        <f t="shared" si="229"/>
        <v>0</v>
      </c>
      <c r="L2933" s="269">
        <f t="shared" si="230"/>
        <v>0</v>
      </c>
      <c r="M2933" s="269">
        <f t="shared" si="231"/>
        <v>0</v>
      </c>
      <c r="N2933" s="276">
        <f t="shared" si="232"/>
        <v>0</v>
      </c>
      <c r="O2933" s="270">
        <f t="shared" si="228"/>
        <v>0</v>
      </c>
    </row>
    <row r="2934" spans="11:15" x14ac:dyDescent="0.25">
      <c r="K2934" s="276">
        <f t="shared" si="229"/>
        <v>0</v>
      </c>
      <c r="L2934" s="269">
        <f t="shared" si="230"/>
        <v>0</v>
      </c>
      <c r="M2934" s="269">
        <f t="shared" si="231"/>
        <v>0</v>
      </c>
      <c r="N2934" s="276">
        <f t="shared" si="232"/>
        <v>0</v>
      </c>
      <c r="O2934" s="270">
        <f t="shared" si="228"/>
        <v>0</v>
      </c>
    </row>
    <row r="2935" spans="11:15" x14ac:dyDescent="0.25">
      <c r="K2935" s="276">
        <f t="shared" si="229"/>
        <v>0</v>
      </c>
      <c r="L2935" s="269">
        <f t="shared" si="230"/>
        <v>0</v>
      </c>
      <c r="M2935" s="269">
        <f t="shared" si="231"/>
        <v>0</v>
      </c>
      <c r="N2935" s="276">
        <f t="shared" si="232"/>
        <v>0</v>
      </c>
      <c r="O2935" s="270">
        <f t="shared" si="228"/>
        <v>0</v>
      </c>
    </row>
    <row r="2936" spans="11:15" x14ac:dyDescent="0.25">
      <c r="K2936" s="276">
        <f t="shared" si="229"/>
        <v>0</v>
      </c>
      <c r="L2936" s="269">
        <f t="shared" si="230"/>
        <v>0</v>
      </c>
      <c r="M2936" s="269">
        <f t="shared" si="231"/>
        <v>0</v>
      </c>
      <c r="N2936" s="276">
        <f t="shared" si="232"/>
        <v>0</v>
      </c>
      <c r="O2936" s="270">
        <f t="shared" si="228"/>
        <v>0</v>
      </c>
    </row>
    <row r="2937" spans="11:15" x14ac:dyDescent="0.25">
      <c r="K2937" s="276">
        <f t="shared" si="229"/>
        <v>0</v>
      </c>
      <c r="L2937" s="269">
        <f t="shared" si="230"/>
        <v>0</v>
      </c>
      <c r="M2937" s="269">
        <f t="shared" si="231"/>
        <v>0</v>
      </c>
      <c r="N2937" s="276">
        <f t="shared" si="232"/>
        <v>0</v>
      </c>
      <c r="O2937" s="270">
        <f t="shared" si="228"/>
        <v>0</v>
      </c>
    </row>
    <row r="2938" spans="11:15" x14ac:dyDescent="0.25">
      <c r="K2938" s="276">
        <f t="shared" si="229"/>
        <v>0</v>
      </c>
      <c r="L2938" s="269">
        <f t="shared" si="230"/>
        <v>0</v>
      </c>
      <c r="M2938" s="269">
        <f t="shared" si="231"/>
        <v>0</v>
      </c>
      <c r="N2938" s="276">
        <f t="shared" si="232"/>
        <v>0</v>
      </c>
      <c r="O2938" s="270">
        <f t="shared" si="228"/>
        <v>0</v>
      </c>
    </row>
    <row r="2939" spans="11:15" x14ac:dyDescent="0.25">
      <c r="K2939" s="276">
        <f t="shared" si="229"/>
        <v>0</v>
      </c>
      <c r="L2939" s="269">
        <f t="shared" si="230"/>
        <v>0</v>
      </c>
      <c r="M2939" s="269">
        <f t="shared" si="231"/>
        <v>0</v>
      </c>
      <c r="N2939" s="276">
        <f t="shared" si="232"/>
        <v>0</v>
      </c>
      <c r="O2939" s="270">
        <f t="shared" si="228"/>
        <v>0</v>
      </c>
    </row>
    <row r="2940" spans="11:15" x14ac:dyDescent="0.25">
      <c r="K2940" s="276">
        <f t="shared" si="229"/>
        <v>0</v>
      </c>
      <c r="L2940" s="269">
        <f t="shared" si="230"/>
        <v>0</v>
      </c>
      <c r="M2940" s="269">
        <f t="shared" si="231"/>
        <v>0</v>
      </c>
      <c r="N2940" s="276">
        <f t="shared" si="232"/>
        <v>0</v>
      </c>
      <c r="O2940" s="270">
        <f t="shared" si="228"/>
        <v>0</v>
      </c>
    </row>
    <row r="2941" spans="11:15" x14ac:dyDescent="0.25">
      <c r="K2941" s="276">
        <f t="shared" si="229"/>
        <v>0</v>
      </c>
      <c r="L2941" s="269">
        <f t="shared" si="230"/>
        <v>0</v>
      </c>
      <c r="M2941" s="269">
        <f t="shared" si="231"/>
        <v>0</v>
      </c>
      <c r="N2941" s="276">
        <f t="shared" si="232"/>
        <v>0</v>
      </c>
      <c r="O2941" s="270">
        <f t="shared" si="228"/>
        <v>0</v>
      </c>
    </row>
    <row r="2942" spans="11:15" x14ac:dyDescent="0.25">
      <c r="K2942" s="276">
        <f t="shared" si="229"/>
        <v>0</v>
      </c>
      <c r="L2942" s="269">
        <f t="shared" si="230"/>
        <v>0</v>
      </c>
      <c r="M2942" s="269">
        <f t="shared" si="231"/>
        <v>0</v>
      </c>
      <c r="N2942" s="276">
        <f t="shared" si="232"/>
        <v>0</v>
      </c>
      <c r="O2942" s="270">
        <f t="shared" si="228"/>
        <v>0</v>
      </c>
    </row>
    <row r="2943" spans="11:15" x14ac:dyDescent="0.25">
      <c r="K2943" s="276">
        <f t="shared" si="229"/>
        <v>0</v>
      </c>
      <c r="L2943" s="269">
        <f t="shared" si="230"/>
        <v>0</v>
      </c>
      <c r="M2943" s="269">
        <f t="shared" si="231"/>
        <v>0</v>
      </c>
      <c r="N2943" s="276">
        <f t="shared" si="232"/>
        <v>0</v>
      </c>
      <c r="O2943" s="270">
        <f t="shared" si="228"/>
        <v>0</v>
      </c>
    </row>
    <row r="2944" spans="11:15" x14ac:dyDescent="0.25">
      <c r="K2944" s="276">
        <f t="shared" si="229"/>
        <v>0</v>
      </c>
      <c r="L2944" s="269">
        <f t="shared" si="230"/>
        <v>0</v>
      </c>
      <c r="M2944" s="269">
        <f t="shared" si="231"/>
        <v>0</v>
      </c>
      <c r="N2944" s="276">
        <f t="shared" si="232"/>
        <v>0</v>
      </c>
      <c r="O2944" s="270">
        <f t="shared" si="228"/>
        <v>0</v>
      </c>
    </row>
    <row r="2945" spans="11:15" x14ac:dyDescent="0.25">
      <c r="K2945" s="276">
        <f t="shared" si="229"/>
        <v>0</v>
      </c>
      <c r="L2945" s="269">
        <f t="shared" si="230"/>
        <v>0</v>
      </c>
      <c r="M2945" s="269">
        <f t="shared" si="231"/>
        <v>0</v>
      </c>
      <c r="N2945" s="276">
        <f t="shared" si="232"/>
        <v>0</v>
      </c>
      <c r="O2945" s="270">
        <f t="shared" si="228"/>
        <v>0</v>
      </c>
    </row>
    <row r="2946" spans="11:15" x14ac:dyDescent="0.25">
      <c r="K2946" s="276">
        <f t="shared" si="229"/>
        <v>0</v>
      </c>
      <c r="L2946" s="269">
        <f t="shared" si="230"/>
        <v>0</v>
      </c>
      <c r="M2946" s="269">
        <f t="shared" si="231"/>
        <v>0</v>
      </c>
      <c r="N2946" s="276">
        <f t="shared" si="232"/>
        <v>0</v>
      </c>
      <c r="O2946" s="270">
        <f t="shared" si="228"/>
        <v>0</v>
      </c>
    </row>
    <row r="2947" spans="11:15" x14ac:dyDescent="0.25">
      <c r="K2947" s="276">
        <f t="shared" si="229"/>
        <v>0</v>
      </c>
      <c r="L2947" s="269">
        <f t="shared" si="230"/>
        <v>0</v>
      </c>
      <c r="M2947" s="269">
        <f t="shared" si="231"/>
        <v>0</v>
      </c>
      <c r="N2947" s="276">
        <f t="shared" si="232"/>
        <v>0</v>
      </c>
      <c r="O2947" s="270">
        <f t="shared" si="228"/>
        <v>0</v>
      </c>
    </row>
    <row r="2948" spans="11:15" x14ac:dyDescent="0.25">
      <c r="K2948" s="276">
        <f t="shared" si="229"/>
        <v>0</v>
      </c>
      <c r="L2948" s="269">
        <f t="shared" si="230"/>
        <v>0</v>
      </c>
      <c r="M2948" s="269">
        <f t="shared" si="231"/>
        <v>0</v>
      </c>
      <c r="N2948" s="276">
        <f t="shared" si="232"/>
        <v>0</v>
      </c>
      <c r="O2948" s="270">
        <f t="shared" si="228"/>
        <v>0</v>
      </c>
    </row>
    <row r="2949" spans="11:15" x14ac:dyDescent="0.25">
      <c r="K2949" s="276">
        <f t="shared" si="229"/>
        <v>0</v>
      </c>
      <c r="L2949" s="269">
        <f t="shared" si="230"/>
        <v>0</v>
      </c>
      <c r="M2949" s="269">
        <f t="shared" si="231"/>
        <v>0</v>
      </c>
      <c r="N2949" s="276">
        <f t="shared" si="232"/>
        <v>0</v>
      </c>
      <c r="O2949" s="270">
        <f t="shared" si="228"/>
        <v>0</v>
      </c>
    </row>
    <row r="2950" spans="11:15" x14ac:dyDescent="0.25">
      <c r="K2950" s="276">
        <f t="shared" si="229"/>
        <v>0</v>
      </c>
      <c r="L2950" s="269">
        <f t="shared" si="230"/>
        <v>0</v>
      </c>
      <c r="M2950" s="269">
        <f t="shared" si="231"/>
        <v>0</v>
      </c>
      <c r="N2950" s="276">
        <f t="shared" si="232"/>
        <v>0</v>
      </c>
      <c r="O2950" s="270">
        <f t="shared" si="228"/>
        <v>0</v>
      </c>
    </row>
    <row r="2951" spans="11:15" x14ac:dyDescent="0.25">
      <c r="K2951" s="276">
        <f t="shared" si="229"/>
        <v>0</v>
      </c>
      <c r="L2951" s="269">
        <f t="shared" si="230"/>
        <v>0</v>
      </c>
      <c r="M2951" s="269">
        <f t="shared" si="231"/>
        <v>0</v>
      </c>
      <c r="N2951" s="276">
        <f t="shared" si="232"/>
        <v>0</v>
      </c>
      <c r="O2951" s="270">
        <f t="shared" si="228"/>
        <v>0</v>
      </c>
    </row>
    <row r="2952" spans="11:15" x14ac:dyDescent="0.25">
      <c r="K2952" s="276">
        <f t="shared" si="229"/>
        <v>0</v>
      </c>
      <c r="L2952" s="269">
        <f t="shared" si="230"/>
        <v>0</v>
      </c>
      <c r="M2952" s="269">
        <f t="shared" si="231"/>
        <v>0</v>
      </c>
      <c r="N2952" s="276">
        <f t="shared" si="232"/>
        <v>0</v>
      </c>
      <c r="O2952" s="270">
        <f t="shared" si="228"/>
        <v>0</v>
      </c>
    </row>
    <row r="2953" spans="11:15" x14ac:dyDescent="0.25">
      <c r="K2953" s="276">
        <f t="shared" si="229"/>
        <v>0</v>
      </c>
      <c r="L2953" s="269">
        <f t="shared" si="230"/>
        <v>0</v>
      </c>
      <c r="M2953" s="269">
        <f t="shared" si="231"/>
        <v>0</v>
      </c>
      <c r="N2953" s="276">
        <f t="shared" si="232"/>
        <v>0</v>
      </c>
      <c r="O2953" s="270">
        <f t="shared" si="228"/>
        <v>0</v>
      </c>
    </row>
    <row r="2954" spans="11:15" x14ac:dyDescent="0.25">
      <c r="K2954" s="276">
        <f t="shared" si="229"/>
        <v>0</v>
      </c>
      <c r="L2954" s="269">
        <f t="shared" si="230"/>
        <v>0</v>
      </c>
      <c r="M2954" s="269">
        <f t="shared" si="231"/>
        <v>0</v>
      </c>
      <c r="N2954" s="276">
        <f t="shared" si="232"/>
        <v>0</v>
      </c>
      <c r="O2954" s="270">
        <f t="shared" si="228"/>
        <v>0</v>
      </c>
    </row>
    <row r="2955" spans="11:15" x14ac:dyDescent="0.25">
      <c r="K2955" s="276">
        <f t="shared" si="229"/>
        <v>0</v>
      </c>
      <c r="L2955" s="269">
        <f t="shared" si="230"/>
        <v>0</v>
      </c>
      <c r="M2955" s="269">
        <f t="shared" si="231"/>
        <v>0</v>
      </c>
      <c r="N2955" s="276">
        <f t="shared" si="232"/>
        <v>0</v>
      </c>
      <c r="O2955" s="270">
        <f t="shared" si="228"/>
        <v>0</v>
      </c>
    </row>
    <row r="2956" spans="11:15" x14ac:dyDescent="0.25">
      <c r="K2956" s="276">
        <f t="shared" si="229"/>
        <v>0</v>
      </c>
      <c r="L2956" s="269">
        <f t="shared" si="230"/>
        <v>0</v>
      </c>
      <c r="M2956" s="269">
        <f t="shared" si="231"/>
        <v>0</v>
      </c>
      <c r="N2956" s="276">
        <f t="shared" si="232"/>
        <v>0</v>
      </c>
      <c r="O2956" s="270">
        <f t="shared" si="228"/>
        <v>0</v>
      </c>
    </row>
    <row r="2957" spans="11:15" x14ac:dyDescent="0.25">
      <c r="K2957" s="276">
        <f t="shared" si="229"/>
        <v>0</v>
      </c>
      <c r="L2957" s="269">
        <f t="shared" si="230"/>
        <v>0</v>
      </c>
      <c r="M2957" s="269">
        <f t="shared" si="231"/>
        <v>0</v>
      </c>
      <c r="N2957" s="276">
        <f t="shared" si="232"/>
        <v>0</v>
      </c>
      <c r="O2957" s="270">
        <f t="shared" si="228"/>
        <v>0</v>
      </c>
    </row>
    <row r="2958" spans="11:15" x14ac:dyDescent="0.25">
      <c r="K2958" s="276">
        <f t="shared" si="229"/>
        <v>0</v>
      </c>
      <c r="L2958" s="269">
        <f t="shared" si="230"/>
        <v>0</v>
      </c>
      <c r="M2958" s="269">
        <f t="shared" si="231"/>
        <v>0</v>
      </c>
      <c r="N2958" s="276">
        <f t="shared" si="232"/>
        <v>0</v>
      </c>
      <c r="O2958" s="270">
        <f t="shared" ref="O2958:O3021" si="233">SUM(F2958:I2958)</f>
        <v>0</v>
      </c>
    </row>
    <row r="2959" spans="11:15" x14ac:dyDescent="0.25">
      <c r="K2959" s="276">
        <f t="shared" si="229"/>
        <v>0</v>
      </c>
      <c r="L2959" s="269">
        <f t="shared" si="230"/>
        <v>0</v>
      </c>
      <c r="M2959" s="269">
        <f t="shared" si="231"/>
        <v>0</v>
      </c>
      <c r="N2959" s="276">
        <f t="shared" si="232"/>
        <v>0</v>
      </c>
      <c r="O2959" s="270">
        <f t="shared" si="233"/>
        <v>0</v>
      </c>
    </row>
    <row r="2960" spans="11:15" x14ac:dyDescent="0.25">
      <c r="K2960" s="276">
        <f t="shared" ref="K2960:K3023" si="234">J2960-C2960</f>
        <v>0</v>
      </c>
      <c r="L2960" s="269">
        <f t="shared" ref="L2960:L3023" si="235">A2960</f>
        <v>0</v>
      </c>
      <c r="M2960" s="269">
        <f t="shared" ref="M2960:M3023" si="236">B2960</f>
        <v>0</v>
      </c>
      <c r="N2960" s="276">
        <f t="shared" ref="N2960:N3023" si="237">J2960</f>
        <v>0</v>
      </c>
      <c r="O2960" s="270">
        <f t="shared" si="233"/>
        <v>0</v>
      </c>
    </row>
    <row r="2961" spans="11:15" x14ac:dyDescent="0.25">
      <c r="K2961" s="276">
        <f t="shared" si="234"/>
        <v>0</v>
      </c>
      <c r="L2961" s="269">
        <f t="shared" si="235"/>
        <v>0</v>
      </c>
      <c r="M2961" s="269">
        <f t="shared" si="236"/>
        <v>0</v>
      </c>
      <c r="N2961" s="276">
        <f t="shared" si="237"/>
        <v>0</v>
      </c>
      <c r="O2961" s="270">
        <f t="shared" si="233"/>
        <v>0</v>
      </c>
    </row>
    <row r="2962" spans="11:15" x14ac:dyDescent="0.25">
      <c r="K2962" s="276">
        <f t="shared" si="234"/>
        <v>0</v>
      </c>
      <c r="L2962" s="269">
        <f t="shared" si="235"/>
        <v>0</v>
      </c>
      <c r="M2962" s="269">
        <f t="shared" si="236"/>
        <v>0</v>
      </c>
      <c r="N2962" s="276">
        <f t="shared" si="237"/>
        <v>0</v>
      </c>
      <c r="O2962" s="270">
        <f t="shared" si="233"/>
        <v>0</v>
      </c>
    </row>
    <row r="2963" spans="11:15" x14ac:dyDescent="0.25">
      <c r="K2963" s="276">
        <f t="shared" si="234"/>
        <v>0</v>
      </c>
      <c r="L2963" s="269">
        <f t="shared" si="235"/>
        <v>0</v>
      </c>
      <c r="M2963" s="269">
        <f t="shared" si="236"/>
        <v>0</v>
      </c>
      <c r="N2963" s="276">
        <f t="shared" si="237"/>
        <v>0</v>
      </c>
      <c r="O2963" s="270">
        <f t="shared" si="233"/>
        <v>0</v>
      </c>
    </row>
    <row r="2964" spans="11:15" x14ac:dyDescent="0.25">
      <c r="K2964" s="276">
        <f t="shared" si="234"/>
        <v>0</v>
      </c>
      <c r="L2964" s="269">
        <f t="shared" si="235"/>
        <v>0</v>
      </c>
      <c r="M2964" s="269">
        <f t="shared" si="236"/>
        <v>0</v>
      </c>
      <c r="N2964" s="276">
        <f t="shared" si="237"/>
        <v>0</v>
      </c>
      <c r="O2964" s="270">
        <f t="shared" si="233"/>
        <v>0</v>
      </c>
    </row>
    <row r="2965" spans="11:15" x14ac:dyDescent="0.25">
      <c r="K2965" s="276">
        <f t="shared" si="234"/>
        <v>0</v>
      </c>
      <c r="L2965" s="269">
        <f t="shared" si="235"/>
        <v>0</v>
      </c>
      <c r="M2965" s="269">
        <f t="shared" si="236"/>
        <v>0</v>
      </c>
      <c r="N2965" s="276">
        <f t="shared" si="237"/>
        <v>0</v>
      </c>
      <c r="O2965" s="270">
        <f t="shared" si="233"/>
        <v>0</v>
      </c>
    </row>
    <row r="2966" spans="11:15" x14ac:dyDescent="0.25">
      <c r="K2966" s="276">
        <f t="shared" si="234"/>
        <v>0</v>
      </c>
      <c r="L2966" s="269">
        <f t="shared" si="235"/>
        <v>0</v>
      </c>
      <c r="M2966" s="269">
        <f t="shared" si="236"/>
        <v>0</v>
      </c>
      <c r="N2966" s="276">
        <f t="shared" si="237"/>
        <v>0</v>
      </c>
      <c r="O2966" s="270">
        <f t="shared" si="233"/>
        <v>0</v>
      </c>
    </row>
    <row r="2967" spans="11:15" x14ac:dyDescent="0.25">
      <c r="K2967" s="276">
        <f t="shared" si="234"/>
        <v>0</v>
      </c>
      <c r="L2967" s="269">
        <f t="shared" si="235"/>
        <v>0</v>
      </c>
      <c r="M2967" s="269">
        <f t="shared" si="236"/>
        <v>0</v>
      </c>
      <c r="N2967" s="276">
        <f t="shared" si="237"/>
        <v>0</v>
      </c>
      <c r="O2967" s="270">
        <f t="shared" si="233"/>
        <v>0</v>
      </c>
    </row>
    <row r="2968" spans="11:15" x14ac:dyDescent="0.25">
      <c r="K2968" s="276">
        <f t="shared" si="234"/>
        <v>0</v>
      </c>
      <c r="L2968" s="269">
        <f t="shared" si="235"/>
        <v>0</v>
      </c>
      <c r="M2968" s="269">
        <f t="shared" si="236"/>
        <v>0</v>
      </c>
      <c r="N2968" s="276">
        <f t="shared" si="237"/>
        <v>0</v>
      </c>
      <c r="O2968" s="270">
        <f t="shared" si="233"/>
        <v>0</v>
      </c>
    </row>
    <row r="2969" spans="11:15" x14ac:dyDescent="0.25">
      <c r="K2969" s="276">
        <f t="shared" si="234"/>
        <v>0</v>
      </c>
      <c r="L2969" s="269">
        <f t="shared" si="235"/>
        <v>0</v>
      </c>
      <c r="M2969" s="269">
        <f t="shared" si="236"/>
        <v>0</v>
      </c>
      <c r="N2969" s="276">
        <f t="shared" si="237"/>
        <v>0</v>
      </c>
      <c r="O2969" s="270">
        <f t="shared" si="233"/>
        <v>0</v>
      </c>
    </row>
    <row r="2970" spans="11:15" x14ac:dyDescent="0.25">
      <c r="K2970" s="276">
        <f t="shared" si="234"/>
        <v>0</v>
      </c>
      <c r="L2970" s="269">
        <f t="shared" si="235"/>
        <v>0</v>
      </c>
      <c r="M2970" s="269">
        <f t="shared" si="236"/>
        <v>0</v>
      </c>
      <c r="N2970" s="276">
        <f t="shared" si="237"/>
        <v>0</v>
      </c>
      <c r="O2970" s="270">
        <f t="shared" si="233"/>
        <v>0</v>
      </c>
    </row>
    <row r="2971" spans="11:15" x14ac:dyDescent="0.25">
      <c r="K2971" s="276">
        <f t="shared" si="234"/>
        <v>0</v>
      </c>
      <c r="L2971" s="269">
        <f t="shared" si="235"/>
        <v>0</v>
      </c>
      <c r="M2971" s="269">
        <f t="shared" si="236"/>
        <v>0</v>
      </c>
      <c r="N2971" s="276">
        <f t="shared" si="237"/>
        <v>0</v>
      </c>
      <c r="O2971" s="270">
        <f t="shared" si="233"/>
        <v>0</v>
      </c>
    </row>
    <row r="2972" spans="11:15" x14ac:dyDescent="0.25">
      <c r="K2972" s="276">
        <f t="shared" si="234"/>
        <v>0</v>
      </c>
      <c r="L2972" s="269">
        <f t="shared" si="235"/>
        <v>0</v>
      </c>
      <c r="M2972" s="269">
        <f t="shared" si="236"/>
        <v>0</v>
      </c>
      <c r="N2972" s="276">
        <f t="shared" si="237"/>
        <v>0</v>
      </c>
      <c r="O2972" s="270">
        <f t="shared" si="233"/>
        <v>0</v>
      </c>
    </row>
    <row r="2973" spans="11:15" x14ac:dyDescent="0.25">
      <c r="K2973" s="276">
        <f t="shared" si="234"/>
        <v>0</v>
      </c>
      <c r="L2973" s="269">
        <f t="shared" si="235"/>
        <v>0</v>
      </c>
      <c r="M2973" s="269">
        <f t="shared" si="236"/>
        <v>0</v>
      </c>
      <c r="N2973" s="276">
        <f t="shared" si="237"/>
        <v>0</v>
      </c>
      <c r="O2973" s="270">
        <f t="shared" si="233"/>
        <v>0</v>
      </c>
    </row>
    <row r="2974" spans="11:15" x14ac:dyDescent="0.25">
      <c r="K2974" s="276">
        <f t="shared" si="234"/>
        <v>0</v>
      </c>
      <c r="L2974" s="269">
        <f t="shared" si="235"/>
        <v>0</v>
      </c>
      <c r="M2974" s="269">
        <f t="shared" si="236"/>
        <v>0</v>
      </c>
      <c r="N2974" s="276">
        <f t="shared" si="237"/>
        <v>0</v>
      </c>
      <c r="O2974" s="270">
        <f t="shared" si="233"/>
        <v>0</v>
      </c>
    </row>
    <row r="2975" spans="11:15" x14ac:dyDescent="0.25">
      <c r="K2975" s="276">
        <f t="shared" si="234"/>
        <v>0</v>
      </c>
      <c r="L2975" s="269">
        <f t="shared" si="235"/>
        <v>0</v>
      </c>
      <c r="M2975" s="269">
        <f t="shared" si="236"/>
        <v>0</v>
      </c>
      <c r="N2975" s="276">
        <f t="shared" si="237"/>
        <v>0</v>
      </c>
      <c r="O2975" s="270">
        <f t="shared" si="233"/>
        <v>0</v>
      </c>
    </row>
    <row r="2976" spans="11:15" x14ac:dyDescent="0.25">
      <c r="K2976" s="276">
        <f t="shared" si="234"/>
        <v>0</v>
      </c>
      <c r="L2976" s="269">
        <f t="shared" si="235"/>
        <v>0</v>
      </c>
      <c r="M2976" s="269">
        <f t="shared" si="236"/>
        <v>0</v>
      </c>
      <c r="N2976" s="276">
        <f t="shared" si="237"/>
        <v>0</v>
      </c>
      <c r="O2976" s="270">
        <f t="shared" si="233"/>
        <v>0</v>
      </c>
    </row>
    <row r="2977" spans="11:15" x14ac:dyDescent="0.25">
      <c r="K2977" s="276">
        <f t="shared" si="234"/>
        <v>0</v>
      </c>
      <c r="L2977" s="269">
        <f t="shared" si="235"/>
        <v>0</v>
      </c>
      <c r="M2977" s="269">
        <f t="shared" si="236"/>
        <v>0</v>
      </c>
      <c r="N2977" s="276">
        <f t="shared" si="237"/>
        <v>0</v>
      </c>
      <c r="O2977" s="270">
        <f t="shared" si="233"/>
        <v>0</v>
      </c>
    </row>
    <row r="2978" spans="11:15" x14ac:dyDescent="0.25">
      <c r="K2978" s="276">
        <f t="shared" si="234"/>
        <v>0</v>
      </c>
      <c r="L2978" s="269">
        <f t="shared" si="235"/>
        <v>0</v>
      </c>
      <c r="M2978" s="269">
        <f t="shared" si="236"/>
        <v>0</v>
      </c>
      <c r="N2978" s="276">
        <f t="shared" si="237"/>
        <v>0</v>
      </c>
      <c r="O2978" s="270">
        <f t="shared" si="233"/>
        <v>0</v>
      </c>
    </row>
    <row r="2979" spans="11:15" x14ac:dyDescent="0.25">
      <c r="K2979" s="276">
        <f t="shared" si="234"/>
        <v>0</v>
      </c>
      <c r="L2979" s="269">
        <f t="shared" si="235"/>
        <v>0</v>
      </c>
      <c r="M2979" s="269">
        <f t="shared" si="236"/>
        <v>0</v>
      </c>
      <c r="N2979" s="276">
        <f t="shared" si="237"/>
        <v>0</v>
      </c>
      <c r="O2979" s="270">
        <f t="shared" si="233"/>
        <v>0</v>
      </c>
    </row>
    <row r="2980" spans="11:15" x14ac:dyDescent="0.25">
      <c r="K2980" s="276">
        <f t="shared" si="234"/>
        <v>0</v>
      </c>
      <c r="L2980" s="269">
        <f t="shared" si="235"/>
        <v>0</v>
      </c>
      <c r="M2980" s="269">
        <f t="shared" si="236"/>
        <v>0</v>
      </c>
      <c r="N2980" s="276">
        <f t="shared" si="237"/>
        <v>0</v>
      </c>
      <c r="O2980" s="270">
        <f t="shared" si="233"/>
        <v>0</v>
      </c>
    </row>
    <row r="2981" spans="11:15" x14ac:dyDescent="0.25">
      <c r="K2981" s="276">
        <f t="shared" si="234"/>
        <v>0</v>
      </c>
      <c r="L2981" s="269">
        <f t="shared" si="235"/>
        <v>0</v>
      </c>
      <c r="M2981" s="269">
        <f t="shared" si="236"/>
        <v>0</v>
      </c>
      <c r="N2981" s="276">
        <f t="shared" si="237"/>
        <v>0</v>
      </c>
      <c r="O2981" s="270">
        <f t="shared" si="233"/>
        <v>0</v>
      </c>
    </row>
    <row r="2982" spans="11:15" x14ac:dyDescent="0.25">
      <c r="K2982" s="276">
        <f t="shared" si="234"/>
        <v>0</v>
      </c>
      <c r="L2982" s="269">
        <f t="shared" si="235"/>
        <v>0</v>
      </c>
      <c r="M2982" s="269">
        <f t="shared" si="236"/>
        <v>0</v>
      </c>
      <c r="N2982" s="276">
        <f t="shared" si="237"/>
        <v>0</v>
      </c>
      <c r="O2982" s="270">
        <f t="shared" si="233"/>
        <v>0</v>
      </c>
    </row>
    <row r="2983" spans="11:15" x14ac:dyDescent="0.25">
      <c r="K2983" s="276">
        <f t="shared" si="234"/>
        <v>0</v>
      </c>
      <c r="L2983" s="269">
        <f t="shared" si="235"/>
        <v>0</v>
      </c>
      <c r="M2983" s="269">
        <f t="shared" si="236"/>
        <v>0</v>
      </c>
      <c r="N2983" s="276">
        <f t="shared" si="237"/>
        <v>0</v>
      </c>
      <c r="O2983" s="270">
        <f t="shared" si="233"/>
        <v>0</v>
      </c>
    </row>
    <row r="2984" spans="11:15" x14ac:dyDescent="0.25">
      <c r="K2984" s="276">
        <f t="shared" si="234"/>
        <v>0</v>
      </c>
      <c r="L2984" s="269">
        <f t="shared" si="235"/>
        <v>0</v>
      </c>
      <c r="M2984" s="269">
        <f t="shared" si="236"/>
        <v>0</v>
      </c>
      <c r="N2984" s="276">
        <f t="shared" si="237"/>
        <v>0</v>
      </c>
      <c r="O2984" s="270">
        <f t="shared" si="233"/>
        <v>0</v>
      </c>
    </row>
    <row r="2985" spans="11:15" x14ac:dyDescent="0.25">
      <c r="K2985" s="276">
        <f t="shared" si="234"/>
        <v>0</v>
      </c>
      <c r="L2985" s="269">
        <f t="shared" si="235"/>
        <v>0</v>
      </c>
      <c r="M2985" s="269">
        <f t="shared" si="236"/>
        <v>0</v>
      </c>
      <c r="N2985" s="276">
        <f t="shared" si="237"/>
        <v>0</v>
      </c>
      <c r="O2985" s="270">
        <f t="shared" si="233"/>
        <v>0</v>
      </c>
    </row>
    <row r="2986" spans="11:15" x14ac:dyDescent="0.25">
      <c r="K2986" s="276">
        <f t="shared" si="234"/>
        <v>0</v>
      </c>
      <c r="L2986" s="269">
        <f t="shared" si="235"/>
        <v>0</v>
      </c>
      <c r="M2986" s="269">
        <f t="shared" si="236"/>
        <v>0</v>
      </c>
      <c r="N2986" s="276">
        <f t="shared" si="237"/>
        <v>0</v>
      </c>
      <c r="O2986" s="270">
        <f t="shared" si="233"/>
        <v>0</v>
      </c>
    </row>
    <row r="2987" spans="11:15" x14ac:dyDescent="0.25">
      <c r="K2987" s="276">
        <f t="shared" si="234"/>
        <v>0</v>
      </c>
      <c r="L2987" s="269">
        <f t="shared" si="235"/>
        <v>0</v>
      </c>
      <c r="M2987" s="269">
        <f t="shared" si="236"/>
        <v>0</v>
      </c>
      <c r="N2987" s="276">
        <f t="shared" si="237"/>
        <v>0</v>
      </c>
      <c r="O2987" s="270">
        <f t="shared" si="233"/>
        <v>0</v>
      </c>
    </row>
    <row r="2988" spans="11:15" x14ac:dyDescent="0.25">
      <c r="K2988" s="276">
        <f t="shared" si="234"/>
        <v>0</v>
      </c>
      <c r="L2988" s="269">
        <f t="shared" si="235"/>
        <v>0</v>
      </c>
      <c r="M2988" s="269">
        <f t="shared" si="236"/>
        <v>0</v>
      </c>
      <c r="N2988" s="276">
        <f t="shared" si="237"/>
        <v>0</v>
      </c>
      <c r="O2988" s="270">
        <f t="shared" si="233"/>
        <v>0</v>
      </c>
    </row>
    <row r="2989" spans="11:15" x14ac:dyDescent="0.25">
      <c r="K2989" s="276">
        <f t="shared" si="234"/>
        <v>0</v>
      </c>
      <c r="L2989" s="269">
        <f t="shared" si="235"/>
        <v>0</v>
      </c>
      <c r="M2989" s="269">
        <f t="shared" si="236"/>
        <v>0</v>
      </c>
      <c r="N2989" s="276">
        <f t="shared" si="237"/>
        <v>0</v>
      </c>
      <c r="O2989" s="270">
        <f t="shared" si="233"/>
        <v>0</v>
      </c>
    </row>
    <row r="2990" spans="11:15" x14ac:dyDescent="0.25">
      <c r="K2990" s="276">
        <f t="shared" si="234"/>
        <v>0</v>
      </c>
      <c r="L2990" s="269">
        <f t="shared" si="235"/>
        <v>0</v>
      </c>
      <c r="M2990" s="269">
        <f t="shared" si="236"/>
        <v>0</v>
      </c>
      <c r="N2990" s="276">
        <f t="shared" si="237"/>
        <v>0</v>
      </c>
      <c r="O2990" s="270">
        <f t="shared" si="233"/>
        <v>0</v>
      </c>
    </row>
    <row r="2991" spans="11:15" x14ac:dyDescent="0.25">
      <c r="K2991" s="276">
        <f t="shared" si="234"/>
        <v>0</v>
      </c>
      <c r="L2991" s="269">
        <f t="shared" si="235"/>
        <v>0</v>
      </c>
      <c r="M2991" s="269">
        <f t="shared" si="236"/>
        <v>0</v>
      </c>
      <c r="N2991" s="276">
        <f t="shared" si="237"/>
        <v>0</v>
      </c>
      <c r="O2991" s="270">
        <f t="shared" si="233"/>
        <v>0</v>
      </c>
    </row>
    <row r="2992" spans="11:15" x14ac:dyDescent="0.25">
      <c r="K2992" s="276">
        <f t="shared" si="234"/>
        <v>0</v>
      </c>
      <c r="L2992" s="269">
        <f t="shared" si="235"/>
        <v>0</v>
      </c>
      <c r="M2992" s="269">
        <f t="shared" si="236"/>
        <v>0</v>
      </c>
      <c r="N2992" s="276">
        <f t="shared" si="237"/>
        <v>0</v>
      </c>
      <c r="O2992" s="270">
        <f t="shared" si="233"/>
        <v>0</v>
      </c>
    </row>
    <row r="2993" spans="11:15" x14ac:dyDescent="0.25">
      <c r="K2993" s="276">
        <f t="shared" si="234"/>
        <v>0</v>
      </c>
      <c r="L2993" s="269">
        <f t="shared" si="235"/>
        <v>0</v>
      </c>
      <c r="M2993" s="269">
        <f t="shared" si="236"/>
        <v>0</v>
      </c>
      <c r="N2993" s="276">
        <f t="shared" si="237"/>
        <v>0</v>
      </c>
      <c r="O2993" s="270">
        <f t="shared" si="233"/>
        <v>0</v>
      </c>
    </row>
    <row r="2994" spans="11:15" x14ac:dyDescent="0.25">
      <c r="K2994" s="276">
        <f t="shared" si="234"/>
        <v>0</v>
      </c>
      <c r="L2994" s="269">
        <f t="shared" si="235"/>
        <v>0</v>
      </c>
      <c r="M2994" s="269">
        <f t="shared" si="236"/>
        <v>0</v>
      </c>
      <c r="N2994" s="276">
        <f t="shared" si="237"/>
        <v>0</v>
      </c>
      <c r="O2994" s="270">
        <f t="shared" si="233"/>
        <v>0</v>
      </c>
    </row>
    <row r="2995" spans="11:15" x14ac:dyDescent="0.25">
      <c r="K2995" s="276">
        <f t="shared" si="234"/>
        <v>0</v>
      </c>
      <c r="L2995" s="269">
        <f t="shared" si="235"/>
        <v>0</v>
      </c>
      <c r="M2995" s="269">
        <f t="shared" si="236"/>
        <v>0</v>
      </c>
      <c r="N2995" s="276">
        <f t="shared" si="237"/>
        <v>0</v>
      </c>
      <c r="O2995" s="270">
        <f t="shared" si="233"/>
        <v>0</v>
      </c>
    </row>
    <row r="2996" spans="11:15" x14ac:dyDescent="0.25">
      <c r="K2996" s="276">
        <f t="shared" si="234"/>
        <v>0</v>
      </c>
      <c r="L2996" s="269">
        <f t="shared" si="235"/>
        <v>0</v>
      </c>
      <c r="M2996" s="269">
        <f t="shared" si="236"/>
        <v>0</v>
      </c>
      <c r="N2996" s="276">
        <f t="shared" si="237"/>
        <v>0</v>
      </c>
      <c r="O2996" s="270">
        <f t="shared" si="233"/>
        <v>0</v>
      </c>
    </row>
    <row r="2997" spans="11:15" x14ac:dyDescent="0.25">
      <c r="K2997" s="276">
        <f t="shared" si="234"/>
        <v>0</v>
      </c>
      <c r="L2997" s="269">
        <f t="shared" si="235"/>
        <v>0</v>
      </c>
      <c r="M2997" s="269">
        <f t="shared" si="236"/>
        <v>0</v>
      </c>
      <c r="N2997" s="276">
        <f t="shared" si="237"/>
        <v>0</v>
      </c>
      <c r="O2997" s="270">
        <f t="shared" si="233"/>
        <v>0</v>
      </c>
    </row>
    <row r="2998" spans="11:15" x14ac:dyDescent="0.25">
      <c r="K2998" s="276">
        <f t="shared" si="234"/>
        <v>0</v>
      </c>
      <c r="L2998" s="269">
        <f t="shared" si="235"/>
        <v>0</v>
      </c>
      <c r="M2998" s="269">
        <f t="shared" si="236"/>
        <v>0</v>
      </c>
      <c r="N2998" s="276">
        <f t="shared" si="237"/>
        <v>0</v>
      </c>
      <c r="O2998" s="270">
        <f t="shared" si="233"/>
        <v>0</v>
      </c>
    </row>
    <row r="2999" spans="11:15" x14ac:dyDescent="0.25">
      <c r="K2999" s="276">
        <f t="shared" si="234"/>
        <v>0</v>
      </c>
      <c r="L2999" s="269">
        <f t="shared" si="235"/>
        <v>0</v>
      </c>
      <c r="M2999" s="269">
        <f t="shared" si="236"/>
        <v>0</v>
      </c>
      <c r="N2999" s="276">
        <f t="shared" si="237"/>
        <v>0</v>
      </c>
      <c r="O2999" s="270">
        <f t="shared" si="233"/>
        <v>0</v>
      </c>
    </row>
    <row r="3000" spans="11:15" x14ac:dyDescent="0.25">
      <c r="K3000" s="276">
        <f t="shared" si="234"/>
        <v>0</v>
      </c>
      <c r="L3000" s="269">
        <f t="shared" si="235"/>
        <v>0</v>
      </c>
      <c r="M3000" s="269">
        <f t="shared" si="236"/>
        <v>0</v>
      </c>
      <c r="N3000" s="276">
        <f t="shared" si="237"/>
        <v>0</v>
      </c>
      <c r="O3000" s="270">
        <f t="shared" si="233"/>
        <v>0</v>
      </c>
    </row>
    <row r="3001" spans="11:15" x14ac:dyDescent="0.25">
      <c r="K3001" s="276">
        <f t="shared" si="234"/>
        <v>0</v>
      </c>
      <c r="L3001" s="269">
        <f t="shared" si="235"/>
        <v>0</v>
      </c>
      <c r="M3001" s="269">
        <f t="shared" si="236"/>
        <v>0</v>
      </c>
      <c r="N3001" s="276">
        <f t="shared" si="237"/>
        <v>0</v>
      </c>
      <c r="O3001" s="270">
        <f t="shared" si="233"/>
        <v>0</v>
      </c>
    </row>
    <row r="3002" spans="11:15" x14ac:dyDescent="0.25">
      <c r="K3002" s="276">
        <f t="shared" si="234"/>
        <v>0</v>
      </c>
      <c r="L3002" s="269">
        <f t="shared" si="235"/>
        <v>0</v>
      </c>
      <c r="M3002" s="269">
        <f t="shared" si="236"/>
        <v>0</v>
      </c>
      <c r="N3002" s="276">
        <f t="shared" si="237"/>
        <v>0</v>
      </c>
      <c r="O3002" s="270">
        <f t="shared" si="233"/>
        <v>0</v>
      </c>
    </row>
    <row r="3003" spans="11:15" x14ac:dyDescent="0.25">
      <c r="K3003" s="276">
        <f t="shared" si="234"/>
        <v>0</v>
      </c>
      <c r="L3003" s="269">
        <f t="shared" si="235"/>
        <v>0</v>
      </c>
      <c r="M3003" s="269">
        <f t="shared" si="236"/>
        <v>0</v>
      </c>
      <c r="N3003" s="276">
        <f t="shared" si="237"/>
        <v>0</v>
      </c>
      <c r="O3003" s="270">
        <f t="shared" si="233"/>
        <v>0</v>
      </c>
    </row>
    <row r="3004" spans="11:15" x14ac:dyDescent="0.25">
      <c r="K3004" s="276">
        <f t="shared" si="234"/>
        <v>0</v>
      </c>
      <c r="L3004" s="269">
        <f t="shared" si="235"/>
        <v>0</v>
      </c>
      <c r="M3004" s="269">
        <f t="shared" si="236"/>
        <v>0</v>
      </c>
      <c r="N3004" s="276">
        <f t="shared" si="237"/>
        <v>0</v>
      </c>
      <c r="O3004" s="270">
        <f t="shared" si="233"/>
        <v>0</v>
      </c>
    </row>
    <row r="3005" spans="11:15" x14ac:dyDescent="0.25">
      <c r="K3005" s="276">
        <f t="shared" si="234"/>
        <v>0</v>
      </c>
      <c r="L3005" s="269">
        <f t="shared" si="235"/>
        <v>0</v>
      </c>
      <c r="M3005" s="269">
        <f t="shared" si="236"/>
        <v>0</v>
      </c>
      <c r="N3005" s="276">
        <f t="shared" si="237"/>
        <v>0</v>
      </c>
      <c r="O3005" s="270">
        <f t="shared" si="233"/>
        <v>0</v>
      </c>
    </row>
    <row r="3006" spans="11:15" x14ac:dyDescent="0.25">
      <c r="K3006" s="276">
        <f t="shared" si="234"/>
        <v>0</v>
      </c>
      <c r="L3006" s="269">
        <f t="shared" si="235"/>
        <v>0</v>
      </c>
      <c r="M3006" s="269">
        <f t="shared" si="236"/>
        <v>0</v>
      </c>
      <c r="N3006" s="276">
        <f t="shared" si="237"/>
        <v>0</v>
      </c>
      <c r="O3006" s="270">
        <f t="shared" si="233"/>
        <v>0</v>
      </c>
    </row>
    <row r="3007" spans="11:15" x14ac:dyDescent="0.25">
      <c r="K3007" s="276">
        <f t="shared" si="234"/>
        <v>0</v>
      </c>
      <c r="L3007" s="269">
        <f t="shared" si="235"/>
        <v>0</v>
      </c>
      <c r="M3007" s="269">
        <f t="shared" si="236"/>
        <v>0</v>
      </c>
      <c r="N3007" s="276">
        <f t="shared" si="237"/>
        <v>0</v>
      </c>
      <c r="O3007" s="270">
        <f t="shared" si="233"/>
        <v>0</v>
      </c>
    </row>
    <row r="3008" spans="11:15" x14ac:dyDescent="0.25">
      <c r="K3008" s="276">
        <f t="shared" si="234"/>
        <v>0</v>
      </c>
      <c r="L3008" s="269">
        <f t="shared" si="235"/>
        <v>0</v>
      </c>
      <c r="M3008" s="269">
        <f t="shared" si="236"/>
        <v>0</v>
      </c>
      <c r="N3008" s="276">
        <f t="shared" si="237"/>
        <v>0</v>
      </c>
      <c r="O3008" s="270">
        <f t="shared" si="233"/>
        <v>0</v>
      </c>
    </row>
    <row r="3009" spans="11:15" x14ac:dyDescent="0.25">
      <c r="K3009" s="276">
        <f t="shared" si="234"/>
        <v>0</v>
      </c>
      <c r="L3009" s="269">
        <f t="shared" si="235"/>
        <v>0</v>
      </c>
      <c r="M3009" s="269">
        <f t="shared" si="236"/>
        <v>0</v>
      </c>
      <c r="N3009" s="276">
        <f t="shared" si="237"/>
        <v>0</v>
      </c>
      <c r="O3009" s="270">
        <f t="shared" si="233"/>
        <v>0</v>
      </c>
    </row>
    <row r="3010" spans="11:15" x14ac:dyDescent="0.25">
      <c r="K3010" s="276">
        <f t="shared" si="234"/>
        <v>0</v>
      </c>
      <c r="L3010" s="269">
        <f t="shared" si="235"/>
        <v>0</v>
      </c>
      <c r="M3010" s="269">
        <f t="shared" si="236"/>
        <v>0</v>
      </c>
      <c r="N3010" s="276">
        <f t="shared" si="237"/>
        <v>0</v>
      </c>
      <c r="O3010" s="270">
        <f t="shared" si="233"/>
        <v>0</v>
      </c>
    </row>
    <row r="3011" spans="11:15" x14ac:dyDescent="0.25">
      <c r="K3011" s="276">
        <f t="shared" si="234"/>
        <v>0</v>
      </c>
      <c r="L3011" s="269">
        <f t="shared" si="235"/>
        <v>0</v>
      </c>
      <c r="M3011" s="269">
        <f t="shared" si="236"/>
        <v>0</v>
      </c>
      <c r="N3011" s="276">
        <f t="shared" si="237"/>
        <v>0</v>
      </c>
      <c r="O3011" s="270">
        <f t="shared" si="233"/>
        <v>0</v>
      </c>
    </row>
    <row r="3012" spans="11:15" x14ac:dyDescent="0.25">
      <c r="K3012" s="276">
        <f t="shared" si="234"/>
        <v>0</v>
      </c>
      <c r="L3012" s="269">
        <f t="shared" si="235"/>
        <v>0</v>
      </c>
      <c r="M3012" s="269">
        <f t="shared" si="236"/>
        <v>0</v>
      </c>
      <c r="N3012" s="276">
        <f t="shared" si="237"/>
        <v>0</v>
      </c>
      <c r="O3012" s="270">
        <f t="shared" si="233"/>
        <v>0</v>
      </c>
    </row>
    <row r="3013" spans="11:15" x14ac:dyDescent="0.25">
      <c r="K3013" s="276">
        <f t="shared" si="234"/>
        <v>0</v>
      </c>
      <c r="L3013" s="269">
        <f t="shared" si="235"/>
        <v>0</v>
      </c>
      <c r="M3013" s="269">
        <f t="shared" si="236"/>
        <v>0</v>
      </c>
      <c r="N3013" s="276">
        <f t="shared" si="237"/>
        <v>0</v>
      </c>
      <c r="O3013" s="270">
        <f t="shared" si="233"/>
        <v>0</v>
      </c>
    </row>
    <row r="3014" spans="11:15" x14ac:dyDescent="0.25">
      <c r="K3014" s="276">
        <f t="shared" si="234"/>
        <v>0</v>
      </c>
      <c r="L3014" s="269">
        <f t="shared" si="235"/>
        <v>0</v>
      </c>
      <c r="M3014" s="269">
        <f t="shared" si="236"/>
        <v>0</v>
      </c>
      <c r="N3014" s="276">
        <f t="shared" si="237"/>
        <v>0</v>
      </c>
      <c r="O3014" s="270">
        <f t="shared" si="233"/>
        <v>0</v>
      </c>
    </row>
    <row r="3015" spans="11:15" x14ac:dyDescent="0.25">
      <c r="K3015" s="276">
        <f t="shared" si="234"/>
        <v>0</v>
      </c>
      <c r="L3015" s="269">
        <f t="shared" si="235"/>
        <v>0</v>
      </c>
      <c r="M3015" s="269">
        <f t="shared" si="236"/>
        <v>0</v>
      </c>
      <c r="N3015" s="276">
        <f t="shared" si="237"/>
        <v>0</v>
      </c>
      <c r="O3015" s="270">
        <f t="shared" si="233"/>
        <v>0</v>
      </c>
    </row>
    <row r="3016" spans="11:15" x14ac:dyDescent="0.25">
      <c r="K3016" s="276">
        <f t="shared" si="234"/>
        <v>0</v>
      </c>
      <c r="L3016" s="269">
        <f t="shared" si="235"/>
        <v>0</v>
      </c>
      <c r="M3016" s="269">
        <f t="shared" si="236"/>
        <v>0</v>
      </c>
      <c r="N3016" s="276">
        <f t="shared" si="237"/>
        <v>0</v>
      </c>
      <c r="O3016" s="270">
        <f t="shared" si="233"/>
        <v>0</v>
      </c>
    </row>
    <row r="3017" spans="11:15" x14ac:dyDescent="0.25">
      <c r="K3017" s="276">
        <f t="shared" si="234"/>
        <v>0</v>
      </c>
      <c r="L3017" s="269">
        <f t="shared" si="235"/>
        <v>0</v>
      </c>
      <c r="M3017" s="269">
        <f t="shared" si="236"/>
        <v>0</v>
      </c>
      <c r="N3017" s="276">
        <f t="shared" si="237"/>
        <v>0</v>
      </c>
      <c r="O3017" s="270">
        <f t="shared" si="233"/>
        <v>0</v>
      </c>
    </row>
    <row r="3018" spans="11:15" x14ac:dyDescent="0.25">
      <c r="K3018" s="276">
        <f t="shared" si="234"/>
        <v>0</v>
      </c>
      <c r="L3018" s="269">
        <f t="shared" si="235"/>
        <v>0</v>
      </c>
      <c r="M3018" s="269">
        <f t="shared" si="236"/>
        <v>0</v>
      </c>
      <c r="N3018" s="276">
        <f t="shared" si="237"/>
        <v>0</v>
      </c>
      <c r="O3018" s="270">
        <f t="shared" si="233"/>
        <v>0</v>
      </c>
    </row>
    <row r="3019" spans="11:15" x14ac:dyDescent="0.25">
      <c r="K3019" s="276">
        <f t="shared" si="234"/>
        <v>0</v>
      </c>
      <c r="L3019" s="269">
        <f t="shared" si="235"/>
        <v>0</v>
      </c>
      <c r="M3019" s="269">
        <f t="shared" si="236"/>
        <v>0</v>
      </c>
      <c r="N3019" s="276">
        <f t="shared" si="237"/>
        <v>0</v>
      </c>
      <c r="O3019" s="270">
        <f t="shared" si="233"/>
        <v>0</v>
      </c>
    </row>
    <row r="3020" spans="11:15" x14ac:dyDescent="0.25">
      <c r="K3020" s="276">
        <f t="shared" si="234"/>
        <v>0</v>
      </c>
      <c r="L3020" s="269">
        <f t="shared" si="235"/>
        <v>0</v>
      </c>
      <c r="M3020" s="269">
        <f t="shared" si="236"/>
        <v>0</v>
      </c>
      <c r="N3020" s="276">
        <f t="shared" si="237"/>
        <v>0</v>
      </c>
      <c r="O3020" s="270">
        <f t="shared" si="233"/>
        <v>0</v>
      </c>
    </row>
    <row r="3021" spans="11:15" x14ac:dyDescent="0.25">
      <c r="K3021" s="276">
        <f t="shared" si="234"/>
        <v>0</v>
      </c>
      <c r="L3021" s="269">
        <f t="shared" si="235"/>
        <v>0</v>
      </c>
      <c r="M3021" s="269">
        <f t="shared" si="236"/>
        <v>0</v>
      </c>
      <c r="N3021" s="276">
        <f t="shared" si="237"/>
        <v>0</v>
      </c>
      <c r="O3021" s="270">
        <f t="shared" si="233"/>
        <v>0</v>
      </c>
    </row>
    <row r="3022" spans="11:15" x14ac:dyDescent="0.25">
      <c r="K3022" s="276">
        <f t="shared" si="234"/>
        <v>0</v>
      </c>
      <c r="L3022" s="269">
        <f t="shared" si="235"/>
        <v>0</v>
      </c>
      <c r="M3022" s="269">
        <f t="shared" si="236"/>
        <v>0</v>
      </c>
      <c r="N3022" s="276">
        <f t="shared" si="237"/>
        <v>0</v>
      </c>
      <c r="O3022" s="270">
        <f t="shared" ref="O3022:O3085" si="238">SUM(F3022:I3022)</f>
        <v>0</v>
      </c>
    </row>
    <row r="3023" spans="11:15" x14ac:dyDescent="0.25">
      <c r="K3023" s="276">
        <f t="shared" si="234"/>
        <v>0</v>
      </c>
      <c r="L3023" s="269">
        <f t="shared" si="235"/>
        <v>0</v>
      </c>
      <c r="M3023" s="269">
        <f t="shared" si="236"/>
        <v>0</v>
      </c>
      <c r="N3023" s="276">
        <f t="shared" si="237"/>
        <v>0</v>
      </c>
      <c r="O3023" s="270">
        <f t="shared" si="238"/>
        <v>0</v>
      </c>
    </row>
    <row r="3024" spans="11:15" x14ac:dyDescent="0.25">
      <c r="K3024" s="276">
        <f t="shared" ref="K3024:K3087" si="239">J3024-C3024</f>
        <v>0</v>
      </c>
      <c r="L3024" s="269">
        <f t="shared" ref="L3024:L3087" si="240">A3024</f>
        <v>0</v>
      </c>
      <c r="M3024" s="269">
        <f t="shared" ref="M3024:M3087" si="241">B3024</f>
        <v>0</v>
      </c>
      <c r="N3024" s="276">
        <f t="shared" ref="N3024:N3087" si="242">J3024</f>
        <v>0</v>
      </c>
      <c r="O3024" s="270">
        <f t="shared" si="238"/>
        <v>0</v>
      </c>
    </row>
    <row r="3025" spans="11:15" x14ac:dyDescent="0.25">
      <c r="K3025" s="276">
        <f t="shared" si="239"/>
        <v>0</v>
      </c>
      <c r="L3025" s="269">
        <f t="shared" si="240"/>
        <v>0</v>
      </c>
      <c r="M3025" s="269">
        <f t="shared" si="241"/>
        <v>0</v>
      </c>
      <c r="N3025" s="276">
        <f t="shared" si="242"/>
        <v>0</v>
      </c>
      <c r="O3025" s="270">
        <f t="shared" si="238"/>
        <v>0</v>
      </c>
    </row>
    <row r="3026" spans="11:15" x14ac:dyDescent="0.25">
      <c r="K3026" s="276">
        <f t="shared" si="239"/>
        <v>0</v>
      </c>
      <c r="L3026" s="269">
        <f t="shared" si="240"/>
        <v>0</v>
      </c>
      <c r="M3026" s="269">
        <f t="shared" si="241"/>
        <v>0</v>
      </c>
      <c r="N3026" s="276">
        <f t="shared" si="242"/>
        <v>0</v>
      </c>
      <c r="O3026" s="270">
        <f t="shared" si="238"/>
        <v>0</v>
      </c>
    </row>
    <row r="3027" spans="11:15" x14ac:dyDescent="0.25">
      <c r="K3027" s="276">
        <f t="shared" si="239"/>
        <v>0</v>
      </c>
      <c r="L3027" s="269">
        <f t="shared" si="240"/>
        <v>0</v>
      </c>
      <c r="M3027" s="269">
        <f t="shared" si="241"/>
        <v>0</v>
      </c>
      <c r="N3027" s="276">
        <f t="shared" si="242"/>
        <v>0</v>
      </c>
      <c r="O3027" s="270">
        <f t="shared" si="238"/>
        <v>0</v>
      </c>
    </row>
    <row r="3028" spans="11:15" x14ac:dyDescent="0.25">
      <c r="K3028" s="276">
        <f t="shared" si="239"/>
        <v>0</v>
      </c>
      <c r="L3028" s="269">
        <f t="shared" si="240"/>
        <v>0</v>
      </c>
      <c r="M3028" s="269">
        <f t="shared" si="241"/>
        <v>0</v>
      </c>
      <c r="N3028" s="276">
        <f t="shared" si="242"/>
        <v>0</v>
      </c>
      <c r="O3028" s="270">
        <f t="shared" si="238"/>
        <v>0</v>
      </c>
    </row>
    <row r="3029" spans="11:15" x14ac:dyDescent="0.25">
      <c r="K3029" s="276">
        <f t="shared" si="239"/>
        <v>0</v>
      </c>
      <c r="L3029" s="269">
        <f t="shared" si="240"/>
        <v>0</v>
      </c>
      <c r="M3029" s="269">
        <f t="shared" si="241"/>
        <v>0</v>
      </c>
      <c r="N3029" s="276">
        <f t="shared" si="242"/>
        <v>0</v>
      </c>
      <c r="O3029" s="270">
        <f t="shared" si="238"/>
        <v>0</v>
      </c>
    </row>
    <row r="3030" spans="11:15" x14ac:dyDescent="0.25">
      <c r="K3030" s="276">
        <f t="shared" si="239"/>
        <v>0</v>
      </c>
      <c r="L3030" s="269">
        <f t="shared" si="240"/>
        <v>0</v>
      </c>
      <c r="M3030" s="269">
        <f t="shared" si="241"/>
        <v>0</v>
      </c>
      <c r="N3030" s="276">
        <f t="shared" si="242"/>
        <v>0</v>
      </c>
      <c r="O3030" s="270">
        <f t="shared" si="238"/>
        <v>0</v>
      </c>
    </row>
    <row r="3031" spans="11:15" x14ac:dyDescent="0.25">
      <c r="K3031" s="276">
        <f t="shared" si="239"/>
        <v>0</v>
      </c>
      <c r="L3031" s="269">
        <f t="shared" si="240"/>
        <v>0</v>
      </c>
      <c r="M3031" s="269">
        <f t="shared" si="241"/>
        <v>0</v>
      </c>
      <c r="N3031" s="276">
        <f t="shared" si="242"/>
        <v>0</v>
      </c>
      <c r="O3031" s="270">
        <f t="shared" si="238"/>
        <v>0</v>
      </c>
    </row>
    <row r="3032" spans="11:15" x14ac:dyDescent="0.25">
      <c r="K3032" s="276">
        <f t="shared" si="239"/>
        <v>0</v>
      </c>
      <c r="L3032" s="269">
        <f t="shared" si="240"/>
        <v>0</v>
      </c>
      <c r="M3032" s="269">
        <f t="shared" si="241"/>
        <v>0</v>
      </c>
      <c r="N3032" s="276">
        <f t="shared" si="242"/>
        <v>0</v>
      </c>
      <c r="O3032" s="270">
        <f t="shared" si="238"/>
        <v>0</v>
      </c>
    </row>
    <row r="3033" spans="11:15" x14ac:dyDescent="0.25">
      <c r="K3033" s="276">
        <f t="shared" si="239"/>
        <v>0</v>
      </c>
      <c r="L3033" s="269">
        <f t="shared" si="240"/>
        <v>0</v>
      </c>
      <c r="M3033" s="269">
        <f t="shared" si="241"/>
        <v>0</v>
      </c>
      <c r="N3033" s="276">
        <f t="shared" si="242"/>
        <v>0</v>
      </c>
      <c r="O3033" s="270">
        <f t="shared" si="238"/>
        <v>0</v>
      </c>
    </row>
    <row r="3034" spans="11:15" x14ac:dyDescent="0.25">
      <c r="K3034" s="276">
        <f t="shared" si="239"/>
        <v>0</v>
      </c>
      <c r="L3034" s="269">
        <f t="shared" si="240"/>
        <v>0</v>
      </c>
      <c r="M3034" s="269">
        <f t="shared" si="241"/>
        <v>0</v>
      </c>
      <c r="N3034" s="276">
        <f t="shared" si="242"/>
        <v>0</v>
      </c>
      <c r="O3034" s="270">
        <f t="shared" si="238"/>
        <v>0</v>
      </c>
    </row>
    <row r="3035" spans="11:15" x14ac:dyDescent="0.25">
      <c r="K3035" s="276">
        <f t="shared" si="239"/>
        <v>0</v>
      </c>
      <c r="L3035" s="269">
        <f t="shared" si="240"/>
        <v>0</v>
      </c>
      <c r="M3035" s="269">
        <f t="shared" si="241"/>
        <v>0</v>
      </c>
      <c r="N3035" s="276">
        <f t="shared" si="242"/>
        <v>0</v>
      </c>
      <c r="O3035" s="270">
        <f t="shared" si="238"/>
        <v>0</v>
      </c>
    </row>
    <row r="3036" spans="11:15" x14ac:dyDescent="0.25">
      <c r="K3036" s="276">
        <f t="shared" si="239"/>
        <v>0</v>
      </c>
      <c r="L3036" s="269">
        <f t="shared" si="240"/>
        <v>0</v>
      </c>
      <c r="M3036" s="269">
        <f t="shared" si="241"/>
        <v>0</v>
      </c>
      <c r="N3036" s="276">
        <f t="shared" si="242"/>
        <v>0</v>
      </c>
      <c r="O3036" s="270">
        <f t="shared" si="238"/>
        <v>0</v>
      </c>
    </row>
    <row r="3037" spans="11:15" x14ac:dyDescent="0.25">
      <c r="K3037" s="276">
        <f t="shared" si="239"/>
        <v>0</v>
      </c>
      <c r="L3037" s="269">
        <f t="shared" si="240"/>
        <v>0</v>
      </c>
      <c r="M3037" s="269">
        <f t="shared" si="241"/>
        <v>0</v>
      </c>
      <c r="N3037" s="276">
        <f t="shared" si="242"/>
        <v>0</v>
      </c>
      <c r="O3037" s="270">
        <f t="shared" si="238"/>
        <v>0</v>
      </c>
    </row>
    <row r="3038" spans="11:15" x14ac:dyDescent="0.25">
      <c r="K3038" s="276">
        <f t="shared" si="239"/>
        <v>0</v>
      </c>
      <c r="L3038" s="269">
        <f t="shared" si="240"/>
        <v>0</v>
      </c>
      <c r="M3038" s="269">
        <f t="shared" si="241"/>
        <v>0</v>
      </c>
      <c r="N3038" s="276">
        <f t="shared" si="242"/>
        <v>0</v>
      </c>
      <c r="O3038" s="270">
        <f t="shared" si="238"/>
        <v>0</v>
      </c>
    </row>
    <row r="3039" spans="11:15" x14ac:dyDescent="0.25">
      <c r="K3039" s="276">
        <f t="shared" si="239"/>
        <v>0</v>
      </c>
      <c r="L3039" s="269">
        <f t="shared" si="240"/>
        <v>0</v>
      </c>
      <c r="M3039" s="269">
        <f t="shared" si="241"/>
        <v>0</v>
      </c>
      <c r="N3039" s="276">
        <f t="shared" si="242"/>
        <v>0</v>
      </c>
      <c r="O3039" s="270">
        <f t="shared" si="238"/>
        <v>0</v>
      </c>
    </row>
    <row r="3040" spans="11:15" x14ac:dyDescent="0.25">
      <c r="K3040" s="276">
        <f t="shared" si="239"/>
        <v>0</v>
      </c>
      <c r="L3040" s="269">
        <f t="shared" si="240"/>
        <v>0</v>
      </c>
      <c r="M3040" s="269">
        <f t="shared" si="241"/>
        <v>0</v>
      </c>
      <c r="N3040" s="276">
        <f t="shared" si="242"/>
        <v>0</v>
      </c>
      <c r="O3040" s="270">
        <f t="shared" si="238"/>
        <v>0</v>
      </c>
    </row>
    <row r="3041" spans="11:15" x14ac:dyDescent="0.25">
      <c r="K3041" s="276">
        <f t="shared" si="239"/>
        <v>0</v>
      </c>
      <c r="L3041" s="269">
        <f t="shared" si="240"/>
        <v>0</v>
      </c>
      <c r="M3041" s="269">
        <f t="shared" si="241"/>
        <v>0</v>
      </c>
      <c r="N3041" s="276">
        <f t="shared" si="242"/>
        <v>0</v>
      </c>
      <c r="O3041" s="270">
        <f t="shared" si="238"/>
        <v>0</v>
      </c>
    </row>
    <row r="3042" spans="11:15" x14ac:dyDescent="0.25">
      <c r="K3042" s="276">
        <f t="shared" si="239"/>
        <v>0</v>
      </c>
      <c r="L3042" s="269">
        <f t="shared" si="240"/>
        <v>0</v>
      </c>
      <c r="M3042" s="269">
        <f t="shared" si="241"/>
        <v>0</v>
      </c>
      <c r="N3042" s="276">
        <f t="shared" si="242"/>
        <v>0</v>
      </c>
      <c r="O3042" s="270">
        <f t="shared" si="238"/>
        <v>0</v>
      </c>
    </row>
    <row r="3043" spans="11:15" x14ac:dyDescent="0.25">
      <c r="K3043" s="276">
        <f t="shared" si="239"/>
        <v>0</v>
      </c>
      <c r="L3043" s="269">
        <f t="shared" si="240"/>
        <v>0</v>
      </c>
      <c r="M3043" s="269">
        <f t="shared" si="241"/>
        <v>0</v>
      </c>
      <c r="N3043" s="276">
        <f t="shared" si="242"/>
        <v>0</v>
      </c>
      <c r="O3043" s="270">
        <f t="shared" si="238"/>
        <v>0</v>
      </c>
    </row>
    <row r="3044" spans="11:15" x14ac:dyDescent="0.25">
      <c r="K3044" s="276">
        <f t="shared" si="239"/>
        <v>0</v>
      </c>
      <c r="L3044" s="269">
        <f t="shared" si="240"/>
        <v>0</v>
      </c>
      <c r="M3044" s="269">
        <f t="shared" si="241"/>
        <v>0</v>
      </c>
      <c r="N3044" s="276">
        <f t="shared" si="242"/>
        <v>0</v>
      </c>
      <c r="O3044" s="270">
        <f t="shared" si="238"/>
        <v>0</v>
      </c>
    </row>
    <row r="3045" spans="11:15" x14ac:dyDescent="0.25">
      <c r="K3045" s="276">
        <f t="shared" si="239"/>
        <v>0</v>
      </c>
      <c r="L3045" s="269">
        <f t="shared" si="240"/>
        <v>0</v>
      </c>
      <c r="M3045" s="269">
        <f t="shared" si="241"/>
        <v>0</v>
      </c>
      <c r="N3045" s="276">
        <f t="shared" si="242"/>
        <v>0</v>
      </c>
      <c r="O3045" s="270">
        <f t="shared" si="238"/>
        <v>0</v>
      </c>
    </row>
    <row r="3046" spans="11:15" x14ac:dyDescent="0.25">
      <c r="K3046" s="276">
        <f t="shared" si="239"/>
        <v>0</v>
      </c>
      <c r="L3046" s="269">
        <f t="shared" si="240"/>
        <v>0</v>
      </c>
      <c r="M3046" s="269">
        <f t="shared" si="241"/>
        <v>0</v>
      </c>
      <c r="N3046" s="276">
        <f t="shared" si="242"/>
        <v>0</v>
      </c>
      <c r="O3046" s="270">
        <f t="shared" si="238"/>
        <v>0</v>
      </c>
    </row>
    <row r="3047" spans="11:15" x14ac:dyDescent="0.25">
      <c r="K3047" s="276">
        <f t="shared" si="239"/>
        <v>0</v>
      </c>
      <c r="L3047" s="269">
        <f t="shared" si="240"/>
        <v>0</v>
      </c>
      <c r="M3047" s="269">
        <f t="shared" si="241"/>
        <v>0</v>
      </c>
      <c r="N3047" s="276">
        <f t="shared" si="242"/>
        <v>0</v>
      </c>
      <c r="O3047" s="270">
        <f t="shared" si="238"/>
        <v>0</v>
      </c>
    </row>
    <row r="3048" spans="11:15" x14ac:dyDescent="0.25">
      <c r="K3048" s="276">
        <f t="shared" si="239"/>
        <v>0</v>
      </c>
      <c r="L3048" s="269">
        <f t="shared" si="240"/>
        <v>0</v>
      </c>
      <c r="M3048" s="269">
        <f t="shared" si="241"/>
        <v>0</v>
      </c>
      <c r="N3048" s="276">
        <f t="shared" si="242"/>
        <v>0</v>
      </c>
      <c r="O3048" s="270">
        <f t="shared" si="238"/>
        <v>0</v>
      </c>
    </row>
    <row r="3049" spans="11:15" x14ac:dyDescent="0.25">
      <c r="K3049" s="276">
        <f t="shared" si="239"/>
        <v>0</v>
      </c>
      <c r="L3049" s="269">
        <f t="shared" si="240"/>
        <v>0</v>
      </c>
      <c r="M3049" s="269">
        <f t="shared" si="241"/>
        <v>0</v>
      </c>
      <c r="N3049" s="276">
        <f t="shared" si="242"/>
        <v>0</v>
      </c>
      <c r="O3049" s="270">
        <f t="shared" si="238"/>
        <v>0</v>
      </c>
    </row>
    <row r="3050" spans="11:15" x14ac:dyDescent="0.25">
      <c r="K3050" s="276">
        <f t="shared" si="239"/>
        <v>0</v>
      </c>
      <c r="L3050" s="269">
        <f t="shared" si="240"/>
        <v>0</v>
      </c>
      <c r="M3050" s="269">
        <f t="shared" si="241"/>
        <v>0</v>
      </c>
      <c r="N3050" s="276">
        <f t="shared" si="242"/>
        <v>0</v>
      </c>
      <c r="O3050" s="270">
        <f t="shared" si="238"/>
        <v>0</v>
      </c>
    </row>
    <row r="3051" spans="11:15" x14ac:dyDescent="0.25">
      <c r="K3051" s="276">
        <f t="shared" si="239"/>
        <v>0</v>
      </c>
      <c r="L3051" s="269">
        <f t="shared" si="240"/>
        <v>0</v>
      </c>
      <c r="M3051" s="269">
        <f t="shared" si="241"/>
        <v>0</v>
      </c>
      <c r="N3051" s="276">
        <f t="shared" si="242"/>
        <v>0</v>
      </c>
      <c r="O3051" s="270">
        <f t="shared" si="238"/>
        <v>0</v>
      </c>
    </row>
    <row r="3052" spans="11:15" x14ac:dyDescent="0.25">
      <c r="K3052" s="276">
        <f t="shared" si="239"/>
        <v>0</v>
      </c>
      <c r="L3052" s="269">
        <f t="shared" si="240"/>
        <v>0</v>
      </c>
      <c r="M3052" s="269">
        <f t="shared" si="241"/>
        <v>0</v>
      </c>
      <c r="N3052" s="276">
        <f t="shared" si="242"/>
        <v>0</v>
      </c>
      <c r="O3052" s="270">
        <f t="shared" si="238"/>
        <v>0</v>
      </c>
    </row>
    <row r="3053" spans="11:15" x14ac:dyDescent="0.25">
      <c r="K3053" s="276">
        <f t="shared" si="239"/>
        <v>0</v>
      </c>
      <c r="L3053" s="269">
        <f t="shared" si="240"/>
        <v>0</v>
      </c>
      <c r="M3053" s="269">
        <f t="shared" si="241"/>
        <v>0</v>
      </c>
      <c r="N3053" s="276">
        <f t="shared" si="242"/>
        <v>0</v>
      </c>
      <c r="O3053" s="270">
        <f t="shared" si="238"/>
        <v>0</v>
      </c>
    </row>
    <row r="3054" spans="11:15" x14ac:dyDescent="0.25">
      <c r="K3054" s="276">
        <f t="shared" si="239"/>
        <v>0</v>
      </c>
      <c r="L3054" s="269">
        <f t="shared" si="240"/>
        <v>0</v>
      </c>
      <c r="M3054" s="269">
        <f t="shared" si="241"/>
        <v>0</v>
      </c>
      <c r="N3054" s="276">
        <f t="shared" si="242"/>
        <v>0</v>
      </c>
      <c r="O3054" s="270">
        <f t="shared" si="238"/>
        <v>0</v>
      </c>
    </row>
    <row r="3055" spans="11:15" x14ac:dyDescent="0.25">
      <c r="K3055" s="276">
        <f t="shared" si="239"/>
        <v>0</v>
      </c>
      <c r="L3055" s="269">
        <f t="shared" si="240"/>
        <v>0</v>
      </c>
      <c r="M3055" s="269">
        <f t="shared" si="241"/>
        <v>0</v>
      </c>
      <c r="N3055" s="276">
        <f t="shared" si="242"/>
        <v>0</v>
      </c>
      <c r="O3055" s="270">
        <f t="shared" si="238"/>
        <v>0</v>
      </c>
    </row>
    <row r="3056" spans="11:15" x14ac:dyDescent="0.25">
      <c r="K3056" s="276">
        <f t="shared" si="239"/>
        <v>0</v>
      </c>
      <c r="L3056" s="269">
        <f t="shared" si="240"/>
        <v>0</v>
      </c>
      <c r="M3056" s="269">
        <f t="shared" si="241"/>
        <v>0</v>
      </c>
      <c r="N3056" s="276">
        <f t="shared" si="242"/>
        <v>0</v>
      </c>
      <c r="O3056" s="270">
        <f t="shared" si="238"/>
        <v>0</v>
      </c>
    </row>
    <row r="3057" spans="11:15" x14ac:dyDescent="0.25">
      <c r="K3057" s="276">
        <f t="shared" si="239"/>
        <v>0</v>
      </c>
      <c r="L3057" s="269">
        <f t="shared" si="240"/>
        <v>0</v>
      </c>
      <c r="M3057" s="269">
        <f t="shared" si="241"/>
        <v>0</v>
      </c>
      <c r="N3057" s="276">
        <f t="shared" si="242"/>
        <v>0</v>
      </c>
      <c r="O3057" s="270">
        <f t="shared" si="238"/>
        <v>0</v>
      </c>
    </row>
    <row r="3058" spans="11:15" x14ac:dyDescent="0.25">
      <c r="K3058" s="276">
        <f t="shared" si="239"/>
        <v>0</v>
      </c>
      <c r="L3058" s="269">
        <f t="shared" si="240"/>
        <v>0</v>
      </c>
      <c r="M3058" s="269">
        <f t="shared" si="241"/>
        <v>0</v>
      </c>
      <c r="N3058" s="276">
        <f t="shared" si="242"/>
        <v>0</v>
      </c>
      <c r="O3058" s="270">
        <f t="shared" si="238"/>
        <v>0</v>
      </c>
    </row>
    <row r="3059" spans="11:15" x14ac:dyDescent="0.25">
      <c r="K3059" s="276">
        <f t="shared" si="239"/>
        <v>0</v>
      </c>
      <c r="L3059" s="269">
        <f t="shared" si="240"/>
        <v>0</v>
      </c>
      <c r="M3059" s="269">
        <f t="shared" si="241"/>
        <v>0</v>
      </c>
      <c r="N3059" s="276">
        <f t="shared" si="242"/>
        <v>0</v>
      </c>
      <c r="O3059" s="270">
        <f t="shared" si="238"/>
        <v>0</v>
      </c>
    </row>
    <row r="3060" spans="11:15" x14ac:dyDescent="0.25">
      <c r="K3060" s="276">
        <f t="shared" si="239"/>
        <v>0</v>
      </c>
      <c r="L3060" s="269">
        <f t="shared" si="240"/>
        <v>0</v>
      </c>
      <c r="M3060" s="269">
        <f t="shared" si="241"/>
        <v>0</v>
      </c>
      <c r="N3060" s="276">
        <f t="shared" si="242"/>
        <v>0</v>
      </c>
      <c r="O3060" s="270">
        <f t="shared" si="238"/>
        <v>0</v>
      </c>
    </row>
    <row r="3061" spans="11:15" x14ac:dyDescent="0.25">
      <c r="K3061" s="276">
        <f t="shared" si="239"/>
        <v>0</v>
      </c>
      <c r="L3061" s="269">
        <f t="shared" si="240"/>
        <v>0</v>
      </c>
      <c r="M3061" s="269">
        <f t="shared" si="241"/>
        <v>0</v>
      </c>
      <c r="N3061" s="276">
        <f t="shared" si="242"/>
        <v>0</v>
      </c>
      <c r="O3061" s="270">
        <f t="shared" si="238"/>
        <v>0</v>
      </c>
    </row>
    <row r="3062" spans="11:15" x14ac:dyDescent="0.25">
      <c r="K3062" s="276">
        <f t="shared" si="239"/>
        <v>0</v>
      </c>
      <c r="L3062" s="269">
        <f t="shared" si="240"/>
        <v>0</v>
      </c>
      <c r="M3062" s="269">
        <f t="shared" si="241"/>
        <v>0</v>
      </c>
      <c r="N3062" s="276">
        <f t="shared" si="242"/>
        <v>0</v>
      </c>
      <c r="O3062" s="270">
        <f t="shared" si="238"/>
        <v>0</v>
      </c>
    </row>
    <row r="3063" spans="11:15" x14ac:dyDescent="0.25">
      <c r="K3063" s="276">
        <f t="shared" si="239"/>
        <v>0</v>
      </c>
      <c r="L3063" s="269">
        <f t="shared" si="240"/>
        <v>0</v>
      </c>
      <c r="M3063" s="269">
        <f t="shared" si="241"/>
        <v>0</v>
      </c>
      <c r="N3063" s="276">
        <f t="shared" si="242"/>
        <v>0</v>
      </c>
      <c r="O3063" s="270">
        <f t="shared" si="238"/>
        <v>0</v>
      </c>
    </row>
    <row r="3064" spans="11:15" x14ac:dyDescent="0.25">
      <c r="K3064" s="276">
        <f t="shared" si="239"/>
        <v>0</v>
      </c>
      <c r="L3064" s="269">
        <f t="shared" si="240"/>
        <v>0</v>
      </c>
      <c r="M3064" s="269">
        <f t="shared" si="241"/>
        <v>0</v>
      </c>
      <c r="N3064" s="276">
        <f t="shared" si="242"/>
        <v>0</v>
      </c>
      <c r="O3064" s="270">
        <f t="shared" si="238"/>
        <v>0</v>
      </c>
    </row>
    <row r="3065" spans="11:15" x14ac:dyDescent="0.25">
      <c r="K3065" s="276">
        <f t="shared" si="239"/>
        <v>0</v>
      </c>
      <c r="L3065" s="269">
        <f t="shared" si="240"/>
        <v>0</v>
      </c>
      <c r="M3065" s="269">
        <f t="shared" si="241"/>
        <v>0</v>
      </c>
      <c r="N3065" s="276">
        <f t="shared" si="242"/>
        <v>0</v>
      </c>
      <c r="O3065" s="270">
        <f t="shared" si="238"/>
        <v>0</v>
      </c>
    </row>
    <row r="3066" spans="11:15" x14ac:dyDescent="0.25">
      <c r="K3066" s="276">
        <f t="shared" si="239"/>
        <v>0</v>
      </c>
      <c r="L3066" s="269">
        <f t="shared" si="240"/>
        <v>0</v>
      </c>
      <c r="M3066" s="269">
        <f t="shared" si="241"/>
        <v>0</v>
      </c>
      <c r="N3066" s="276">
        <f t="shared" si="242"/>
        <v>0</v>
      </c>
      <c r="O3066" s="270">
        <f t="shared" si="238"/>
        <v>0</v>
      </c>
    </row>
    <row r="3067" spans="11:15" x14ac:dyDescent="0.25">
      <c r="K3067" s="276">
        <f t="shared" si="239"/>
        <v>0</v>
      </c>
      <c r="L3067" s="269">
        <f t="shared" si="240"/>
        <v>0</v>
      </c>
      <c r="M3067" s="269">
        <f t="shared" si="241"/>
        <v>0</v>
      </c>
      <c r="N3067" s="276">
        <f t="shared" si="242"/>
        <v>0</v>
      </c>
      <c r="O3067" s="270">
        <f t="shared" si="238"/>
        <v>0</v>
      </c>
    </row>
    <row r="3068" spans="11:15" x14ac:dyDescent="0.25">
      <c r="K3068" s="276">
        <f t="shared" si="239"/>
        <v>0</v>
      </c>
      <c r="L3068" s="269">
        <f t="shared" si="240"/>
        <v>0</v>
      </c>
      <c r="M3068" s="269">
        <f t="shared" si="241"/>
        <v>0</v>
      </c>
      <c r="N3068" s="276">
        <f t="shared" si="242"/>
        <v>0</v>
      </c>
      <c r="O3068" s="270">
        <f t="shared" si="238"/>
        <v>0</v>
      </c>
    </row>
    <row r="3069" spans="11:15" x14ac:dyDescent="0.25">
      <c r="K3069" s="276">
        <f t="shared" si="239"/>
        <v>0</v>
      </c>
      <c r="L3069" s="269">
        <f t="shared" si="240"/>
        <v>0</v>
      </c>
      <c r="M3069" s="269">
        <f t="shared" si="241"/>
        <v>0</v>
      </c>
      <c r="N3069" s="276">
        <f t="shared" si="242"/>
        <v>0</v>
      </c>
      <c r="O3069" s="270">
        <f t="shared" si="238"/>
        <v>0</v>
      </c>
    </row>
    <row r="3070" spans="11:15" x14ac:dyDescent="0.25">
      <c r="K3070" s="276">
        <f t="shared" si="239"/>
        <v>0</v>
      </c>
      <c r="L3070" s="269">
        <f t="shared" si="240"/>
        <v>0</v>
      </c>
      <c r="M3070" s="269">
        <f t="shared" si="241"/>
        <v>0</v>
      </c>
      <c r="N3070" s="276">
        <f t="shared" si="242"/>
        <v>0</v>
      </c>
      <c r="O3070" s="270">
        <f t="shared" si="238"/>
        <v>0</v>
      </c>
    </row>
    <row r="3071" spans="11:15" x14ac:dyDescent="0.25">
      <c r="K3071" s="276">
        <f t="shared" si="239"/>
        <v>0</v>
      </c>
      <c r="L3071" s="269">
        <f t="shared" si="240"/>
        <v>0</v>
      </c>
      <c r="M3071" s="269">
        <f t="shared" si="241"/>
        <v>0</v>
      </c>
      <c r="N3071" s="276">
        <f t="shared" si="242"/>
        <v>0</v>
      </c>
      <c r="O3071" s="270">
        <f t="shared" si="238"/>
        <v>0</v>
      </c>
    </row>
    <row r="3072" spans="11:15" x14ac:dyDescent="0.25">
      <c r="K3072" s="276">
        <f t="shared" si="239"/>
        <v>0</v>
      </c>
      <c r="L3072" s="269">
        <f t="shared" si="240"/>
        <v>0</v>
      </c>
      <c r="M3072" s="269">
        <f t="shared" si="241"/>
        <v>0</v>
      </c>
      <c r="N3072" s="276">
        <f t="shared" si="242"/>
        <v>0</v>
      </c>
      <c r="O3072" s="270">
        <f t="shared" si="238"/>
        <v>0</v>
      </c>
    </row>
    <row r="3073" spans="11:15" x14ac:dyDescent="0.25">
      <c r="K3073" s="276">
        <f t="shared" si="239"/>
        <v>0</v>
      </c>
      <c r="L3073" s="269">
        <f t="shared" si="240"/>
        <v>0</v>
      </c>
      <c r="M3073" s="269">
        <f t="shared" si="241"/>
        <v>0</v>
      </c>
      <c r="N3073" s="276">
        <f t="shared" si="242"/>
        <v>0</v>
      </c>
      <c r="O3073" s="270">
        <f t="shared" si="238"/>
        <v>0</v>
      </c>
    </row>
    <row r="3074" spans="11:15" x14ac:dyDescent="0.25">
      <c r="K3074" s="276">
        <f t="shared" si="239"/>
        <v>0</v>
      </c>
      <c r="L3074" s="269">
        <f t="shared" si="240"/>
        <v>0</v>
      </c>
      <c r="M3074" s="269">
        <f t="shared" si="241"/>
        <v>0</v>
      </c>
      <c r="N3074" s="276">
        <f t="shared" si="242"/>
        <v>0</v>
      </c>
      <c r="O3074" s="270">
        <f t="shared" si="238"/>
        <v>0</v>
      </c>
    </row>
    <row r="3075" spans="11:15" x14ac:dyDescent="0.25">
      <c r="K3075" s="276">
        <f t="shared" si="239"/>
        <v>0</v>
      </c>
      <c r="L3075" s="269">
        <f t="shared" si="240"/>
        <v>0</v>
      </c>
      <c r="M3075" s="269">
        <f t="shared" si="241"/>
        <v>0</v>
      </c>
      <c r="N3075" s="276">
        <f t="shared" si="242"/>
        <v>0</v>
      </c>
      <c r="O3075" s="270">
        <f t="shared" si="238"/>
        <v>0</v>
      </c>
    </row>
    <row r="3076" spans="11:15" x14ac:dyDescent="0.25">
      <c r="K3076" s="276">
        <f t="shared" si="239"/>
        <v>0</v>
      </c>
      <c r="L3076" s="269">
        <f t="shared" si="240"/>
        <v>0</v>
      </c>
      <c r="M3076" s="269">
        <f t="shared" si="241"/>
        <v>0</v>
      </c>
      <c r="N3076" s="276">
        <f t="shared" si="242"/>
        <v>0</v>
      </c>
      <c r="O3076" s="270">
        <f t="shared" si="238"/>
        <v>0</v>
      </c>
    </row>
    <row r="3077" spans="11:15" x14ac:dyDescent="0.25">
      <c r="K3077" s="276">
        <f t="shared" si="239"/>
        <v>0</v>
      </c>
      <c r="L3077" s="269">
        <f t="shared" si="240"/>
        <v>0</v>
      </c>
      <c r="M3077" s="269">
        <f t="shared" si="241"/>
        <v>0</v>
      </c>
      <c r="N3077" s="276">
        <f t="shared" si="242"/>
        <v>0</v>
      </c>
      <c r="O3077" s="270">
        <f t="shared" si="238"/>
        <v>0</v>
      </c>
    </row>
    <row r="3078" spans="11:15" x14ac:dyDescent="0.25">
      <c r="K3078" s="276">
        <f t="shared" si="239"/>
        <v>0</v>
      </c>
      <c r="L3078" s="269">
        <f t="shared" si="240"/>
        <v>0</v>
      </c>
      <c r="M3078" s="269">
        <f t="shared" si="241"/>
        <v>0</v>
      </c>
      <c r="N3078" s="276">
        <f t="shared" si="242"/>
        <v>0</v>
      </c>
      <c r="O3078" s="270">
        <f t="shared" si="238"/>
        <v>0</v>
      </c>
    </row>
    <row r="3079" spans="11:15" x14ac:dyDescent="0.25">
      <c r="K3079" s="276">
        <f t="shared" si="239"/>
        <v>0</v>
      </c>
      <c r="L3079" s="269">
        <f t="shared" si="240"/>
        <v>0</v>
      </c>
      <c r="M3079" s="269">
        <f t="shared" si="241"/>
        <v>0</v>
      </c>
      <c r="N3079" s="276">
        <f t="shared" si="242"/>
        <v>0</v>
      </c>
      <c r="O3079" s="270">
        <f t="shared" si="238"/>
        <v>0</v>
      </c>
    </row>
    <row r="3080" spans="11:15" x14ac:dyDescent="0.25">
      <c r="K3080" s="276">
        <f t="shared" si="239"/>
        <v>0</v>
      </c>
      <c r="L3080" s="269">
        <f t="shared" si="240"/>
        <v>0</v>
      </c>
      <c r="M3080" s="269">
        <f t="shared" si="241"/>
        <v>0</v>
      </c>
      <c r="N3080" s="276">
        <f t="shared" si="242"/>
        <v>0</v>
      </c>
      <c r="O3080" s="270">
        <f t="shared" si="238"/>
        <v>0</v>
      </c>
    </row>
    <row r="3081" spans="11:15" x14ac:dyDescent="0.25">
      <c r="K3081" s="276">
        <f t="shared" si="239"/>
        <v>0</v>
      </c>
      <c r="L3081" s="269">
        <f t="shared" si="240"/>
        <v>0</v>
      </c>
      <c r="M3081" s="269">
        <f t="shared" si="241"/>
        <v>0</v>
      </c>
      <c r="N3081" s="276">
        <f t="shared" si="242"/>
        <v>0</v>
      </c>
      <c r="O3081" s="270">
        <f t="shared" si="238"/>
        <v>0</v>
      </c>
    </row>
    <row r="3082" spans="11:15" x14ac:dyDescent="0.25">
      <c r="K3082" s="276">
        <f t="shared" si="239"/>
        <v>0</v>
      </c>
      <c r="L3082" s="269">
        <f t="shared" si="240"/>
        <v>0</v>
      </c>
      <c r="M3082" s="269">
        <f t="shared" si="241"/>
        <v>0</v>
      </c>
      <c r="N3082" s="276">
        <f t="shared" si="242"/>
        <v>0</v>
      </c>
      <c r="O3082" s="270">
        <f t="shared" si="238"/>
        <v>0</v>
      </c>
    </row>
    <row r="3083" spans="11:15" x14ac:dyDescent="0.25">
      <c r="K3083" s="276">
        <f t="shared" si="239"/>
        <v>0</v>
      </c>
      <c r="L3083" s="269">
        <f t="shared" si="240"/>
        <v>0</v>
      </c>
      <c r="M3083" s="269">
        <f t="shared" si="241"/>
        <v>0</v>
      </c>
      <c r="N3083" s="276">
        <f t="shared" si="242"/>
        <v>0</v>
      </c>
      <c r="O3083" s="270">
        <f t="shared" si="238"/>
        <v>0</v>
      </c>
    </row>
    <row r="3084" spans="11:15" x14ac:dyDescent="0.25">
      <c r="K3084" s="276">
        <f t="shared" si="239"/>
        <v>0</v>
      </c>
      <c r="L3084" s="269">
        <f t="shared" si="240"/>
        <v>0</v>
      </c>
      <c r="M3084" s="269">
        <f t="shared" si="241"/>
        <v>0</v>
      </c>
      <c r="N3084" s="276">
        <f t="shared" si="242"/>
        <v>0</v>
      </c>
      <c r="O3084" s="270">
        <f t="shared" si="238"/>
        <v>0</v>
      </c>
    </row>
    <row r="3085" spans="11:15" x14ac:dyDescent="0.25">
      <c r="K3085" s="276">
        <f t="shared" si="239"/>
        <v>0</v>
      </c>
      <c r="L3085" s="269">
        <f t="shared" si="240"/>
        <v>0</v>
      </c>
      <c r="M3085" s="269">
        <f t="shared" si="241"/>
        <v>0</v>
      </c>
      <c r="N3085" s="276">
        <f t="shared" si="242"/>
        <v>0</v>
      </c>
      <c r="O3085" s="270">
        <f t="shared" si="238"/>
        <v>0</v>
      </c>
    </row>
    <row r="3086" spans="11:15" x14ac:dyDescent="0.25">
      <c r="K3086" s="276">
        <f t="shared" si="239"/>
        <v>0</v>
      </c>
      <c r="L3086" s="269">
        <f t="shared" si="240"/>
        <v>0</v>
      </c>
      <c r="M3086" s="269">
        <f t="shared" si="241"/>
        <v>0</v>
      </c>
      <c r="N3086" s="276">
        <f t="shared" si="242"/>
        <v>0</v>
      </c>
      <c r="O3086" s="270">
        <f t="shared" ref="O3086:O3149" si="243">SUM(F3086:I3086)</f>
        <v>0</v>
      </c>
    </row>
    <row r="3087" spans="11:15" x14ac:dyDescent="0.25">
      <c r="K3087" s="276">
        <f t="shared" si="239"/>
        <v>0</v>
      </c>
      <c r="L3087" s="269">
        <f t="shared" si="240"/>
        <v>0</v>
      </c>
      <c r="M3087" s="269">
        <f t="shared" si="241"/>
        <v>0</v>
      </c>
      <c r="N3087" s="276">
        <f t="shared" si="242"/>
        <v>0</v>
      </c>
      <c r="O3087" s="270">
        <f t="shared" si="243"/>
        <v>0</v>
      </c>
    </row>
    <row r="3088" spans="11:15" x14ac:dyDescent="0.25">
      <c r="K3088" s="276">
        <f t="shared" ref="K3088:K3151" si="244">J3088-C3088</f>
        <v>0</v>
      </c>
      <c r="L3088" s="269">
        <f t="shared" ref="L3088:L3151" si="245">A3088</f>
        <v>0</v>
      </c>
      <c r="M3088" s="269">
        <f t="shared" ref="M3088:M3151" si="246">B3088</f>
        <v>0</v>
      </c>
      <c r="N3088" s="276">
        <f t="shared" ref="N3088:N3151" si="247">J3088</f>
        <v>0</v>
      </c>
      <c r="O3088" s="270">
        <f t="shared" si="243"/>
        <v>0</v>
      </c>
    </row>
    <row r="3089" spans="11:15" x14ac:dyDescent="0.25">
      <c r="K3089" s="276">
        <f t="shared" si="244"/>
        <v>0</v>
      </c>
      <c r="L3089" s="269">
        <f t="shared" si="245"/>
        <v>0</v>
      </c>
      <c r="M3089" s="269">
        <f t="shared" si="246"/>
        <v>0</v>
      </c>
      <c r="N3089" s="276">
        <f t="shared" si="247"/>
        <v>0</v>
      </c>
      <c r="O3089" s="270">
        <f t="shared" si="243"/>
        <v>0</v>
      </c>
    </row>
    <row r="3090" spans="11:15" x14ac:dyDescent="0.25">
      <c r="K3090" s="276">
        <f t="shared" si="244"/>
        <v>0</v>
      </c>
      <c r="L3090" s="269">
        <f t="shared" si="245"/>
        <v>0</v>
      </c>
      <c r="M3090" s="269">
        <f t="shared" si="246"/>
        <v>0</v>
      </c>
      <c r="N3090" s="276">
        <f t="shared" si="247"/>
        <v>0</v>
      </c>
      <c r="O3090" s="270">
        <f t="shared" si="243"/>
        <v>0</v>
      </c>
    </row>
    <row r="3091" spans="11:15" x14ac:dyDescent="0.25">
      <c r="K3091" s="276">
        <f t="shared" si="244"/>
        <v>0</v>
      </c>
      <c r="L3091" s="269">
        <f t="shared" si="245"/>
        <v>0</v>
      </c>
      <c r="M3091" s="269">
        <f t="shared" si="246"/>
        <v>0</v>
      </c>
      <c r="N3091" s="276">
        <f t="shared" si="247"/>
        <v>0</v>
      </c>
      <c r="O3091" s="270">
        <f t="shared" si="243"/>
        <v>0</v>
      </c>
    </row>
    <row r="3092" spans="11:15" x14ac:dyDescent="0.25">
      <c r="K3092" s="276">
        <f t="shared" si="244"/>
        <v>0</v>
      </c>
      <c r="L3092" s="269">
        <f t="shared" si="245"/>
        <v>0</v>
      </c>
      <c r="M3092" s="269">
        <f t="shared" si="246"/>
        <v>0</v>
      </c>
      <c r="N3092" s="276">
        <f t="shared" si="247"/>
        <v>0</v>
      </c>
      <c r="O3092" s="270">
        <f t="shared" si="243"/>
        <v>0</v>
      </c>
    </row>
    <row r="3093" spans="11:15" x14ac:dyDescent="0.25">
      <c r="K3093" s="276">
        <f t="shared" si="244"/>
        <v>0</v>
      </c>
      <c r="L3093" s="269">
        <f t="shared" si="245"/>
        <v>0</v>
      </c>
      <c r="M3093" s="269">
        <f t="shared" si="246"/>
        <v>0</v>
      </c>
      <c r="N3093" s="276">
        <f t="shared" si="247"/>
        <v>0</v>
      </c>
      <c r="O3093" s="270">
        <f t="shared" si="243"/>
        <v>0</v>
      </c>
    </row>
    <row r="3094" spans="11:15" x14ac:dyDescent="0.25">
      <c r="K3094" s="276">
        <f t="shared" si="244"/>
        <v>0</v>
      </c>
      <c r="L3094" s="269">
        <f t="shared" si="245"/>
        <v>0</v>
      </c>
      <c r="M3094" s="269">
        <f t="shared" si="246"/>
        <v>0</v>
      </c>
      <c r="N3094" s="276">
        <f t="shared" si="247"/>
        <v>0</v>
      </c>
      <c r="O3094" s="270">
        <f t="shared" si="243"/>
        <v>0</v>
      </c>
    </row>
    <row r="3095" spans="11:15" x14ac:dyDescent="0.25">
      <c r="K3095" s="276">
        <f t="shared" si="244"/>
        <v>0</v>
      </c>
      <c r="L3095" s="269">
        <f t="shared" si="245"/>
        <v>0</v>
      </c>
      <c r="M3095" s="269">
        <f t="shared" si="246"/>
        <v>0</v>
      </c>
      <c r="N3095" s="276">
        <f t="shared" si="247"/>
        <v>0</v>
      </c>
      <c r="O3095" s="270">
        <f t="shared" si="243"/>
        <v>0</v>
      </c>
    </row>
    <row r="3096" spans="11:15" x14ac:dyDescent="0.25">
      <c r="K3096" s="276">
        <f t="shared" si="244"/>
        <v>0</v>
      </c>
      <c r="L3096" s="269">
        <f t="shared" si="245"/>
        <v>0</v>
      </c>
      <c r="M3096" s="269">
        <f t="shared" si="246"/>
        <v>0</v>
      </c>
      <c r="N3096" s="276">
        <f t="shared" si="247"/>
        <v>0</v>
      </c>
      <c r="O3096" s="270">
        <f t="shared" si="243"/>
        <v>0</v>
      </c>
    </row>
    <row r="3097" spans="11:15" x14ac:dyDescent="0.25">
      <c r="K3097" s="276">
        <f t="shared" si="244"/>
        <v>0</v>
      </c>
      <c r="L3097" s="269">
        <f t="shared" si="245"/>
        <v>0</v>
      </c>
      <c r="M3097" s="269">
        <f t="shared" si="246"/>
        <v>0</v>
      </c>
      <c r="N3097" s="276">
        <f t="shared" si="247"/>
        <v>0</v>
      </c>
      <c r="O3097" s="270">
        <f t="shared" si="243"/>
        <v>0</v>
      </c>
    </row>
    <row r="3098" spans="11:15" x14ac:dyDescent="0.25">
      <c r="K3098" s="276">
        <f t="shared" si="244"/>
        <v>0</v>
      </c>
      <c r="L3098" s="269">
        <f t="shared" si="245"/>
        <v>0</v>
      </c>
      <c r="M3098" s="269">
        <f t="shared" si="246"/>
        <v>0</v>
      </c>
      <c r="N3098" s="276">
        <f t="shared" si="247"/>
        <v>0</v>
      </c>
      <c r="O3098" s="270">
        <f t="shared" si="243"/>
        <v>0</v>
      </c>
    </row>
    <row r="3099" spans="11:15" x14ac:dyDescent="0.25">
      <c r="K3099" s="276">
        <f t="shared" si="244"/>
        <v>0</v>
      </c>
      <c r="L3099" s="269">
        <f t="shared" si="245"/>
        <v>0</v>
      </c>
      <c r="M3099" s="269">
        <f t="shared" si="246"/>
        <v>0</v>
      </c>
      <c r="N3099" s="276">
        <f t="shared" si="247"/>
        <v>0</v>
      </c>
      <c r="O3099" s="270">
        <f t="shared" si="243"/>
        <v>0</v>
      </c>
    </row>
    <row r="3100" spans="11:15" x14ac:dyDescent="0.25">
      <c r="K3100" s="276">
        <f t="shared" si="244"/>
        <v>0</v>
      </c>
      <c r="L3100" s="269">
        <f t="shared" si="245"/>
        <v>0</v>
      </c>
      <c r="M3100" s="269">
        <f t="shared" si="246"/>
        <v>0</v>
      </c>
      <c r="N3100" s="276">
        <f t="shared" si="247"/>
        <v>0</v>
      </c>
      <c r="O3100" s="270">
        <f t="shared" si="243"/>
        <v>0</v>
      </c>
    </row>
    <row r="3101" spans="11:15" x14ac:dyDescent="0.25">
      <c r="K3101" s="276">
        <f t="shared" si="244"/>
        <v>0</v>
      </c>
      <c r="L3101" s="269">
        <f t="shared" si="245"/>
        <v>0</v>
      </c>
      <c r="M3101" s="269">
        <f t="shared" si="246"/>
        <v>0</v>
      </c>
      <c r="N3101" s="276">
        <f t="shared" si="247"/>
        <v>0</v>
      </c>
      <c r="O3101" s="270">
        <f t="shared" si="243"/>
        <v>0</v>
      </c>
    </row>
    <row r="3102" spans="11:15" x14ac:dyDescent="0.25">
      <c r="K3102" s="276">
        <f t="shared" si="244"/>
        <v>0</v>
      </c>
      <c r="L3102" s="269">
        <f t="shared" si="245"/>
        <v>0</v>
      </c>
      <c r="M3102" s="269">
        <f t="shared" si="246"/>
        <v>0</v>
      </c>
      <c r="N3102" s="276">
        <f t="shared" si="247"/>
        <v>0</v>
      </c>
      <c r="O3102" s="270">
        <f t="shared" si="243"/>
        <v>0</v>
      </c>
    </row>
    <row r="3103" spans="11:15" x14ac:dyDescent="0.25">
      <c r="K3103" s="276">
        <f t="shared" si="244"/>
        <v>0</v>
      </c>
      <c r="L3103" s="269">
        <f t="shared" si="245"/>
        <v>0</v>
      </c>
      <c r="M3103" s="269">
        <f t="shared" si="246"/>
        <v>0</v>
      </c>
      <c r="N3103" s="276">
        <f t="shared" si="247"/>
        <v>0</v>
      </c>
      <c r="O3103" s="270">
        <f t="shared" si="243"/>
        <v>0</v>
      </c>
    </row>
    <row r="3104" spans="11:15" x14ac:dyDescent="0.25">
      <c r="K3104" s="276">
        <f t="shared" si="244"/>
        <v>0</v>
      </c>
      <c r="L3104" s="269">
        <f t="shared" si="245"/>
        <v>0</v>
      </c>
      <c r="M3104" s="269">
        <f t="shared" si="246"/>
        <v>0</v>
      </c>
      <c r="N3104" s="276">
        <f t="shared" si="247"/>
        <v>0</v>
      </c>
      <c r="O3104" s="270">
        <f t="shared" si="243"/>
        <v>0</v>
      </c>
    </row>
    <row r="3105" spans="11:15" x14ac:dyDescent="0.25">
      <c r="K3105" s="276">
        <f t="shared" si="244"/>
        <v>0</v>
      </c>
      <c r="L3105" s="269">
        <f t="shared" si="245"/>
        <v>0</v>
      </c>
      <c r="M3105" s="269">
        <f t="shared" si="246"/>
        <v>0</v>
      </c>
      <c r="N3105" s="276">
        <f t="shared" si="247"/>
        <v>0</v>
      </c>
      <c r="O3105" s="270">
        <f t="shared" si="243"/>
        <v>0</v>
      </c>
    </row>
    <row r="3106" spans="11:15" x14ac:dyDescent="0.25">
      <c r="K3106" s="276">
        <f t="shared" si="244"/>
        <v>0</v>
      </c>
      <c r="L3106" s="269">
        <f t="shared" si="245"/>
        <v>0</v>
      </c>
      <c r="M3106" s="269">
        <f t="shared" si="246"/>
        <v>0</v>
      </c>
      <c r="N3106" s="276">
        <f t="shared" si="247"/>
        <v>0</v>
      </c>
      <c r="O3106" s="270">
        <f t="shared" si="243"/>
        <v>0</v>
      </c>
    </row>
    <row r="3107" spans="11:15" x14ac:dyDescent="0.25">
      <c r="K3107" s="276">
        <f t="shared" si="244"/>
        <v>0</v>
      </c>
      <c r="L3107" s="269">
        <f t="shared" si="245"/>
        <v>0</v>
      </c>
      <c r="M3107" s="269">
        <f t="shared" si="246"/>
        <v>0</v>
      </c>
      <c r="N3107" s="276">
        <f t="shared" si="247"/>
        <v>0</v>
      </c>
      <c r="O3107" s="270">
        <f t="shared" si="243"/>
        <v>0</v>
      </c>
    </row>
    <row r="3108" spans="11:15" x14ac:dyDescent="0.25">
      <c r="K3108" s="276">
        <f t="shared" si="244"/>
        <v>0</v>
      </c>
      <c r="L3108" s="269">
        <f t="shared" si="245"/>
        <v>0</v>
      </c>
      <c r="M3108" s="269">
        <f t="shared" si="246"/>
        <v>0</v>
      </c>
      <c r="N3108" s="276">
        <f t="shared" si="247"/>
        <v>0</v>
      </c>
      <c r="O3108" s="270">
        <f t="shared" si="243"/>
        <v>0</v>
      </c>
    </row>
    <row r="3109" spans="11:15" x14ac:dyDescent="0.25">
      <c r="K3109" s="276">
        <f t="shared" si="244"/>
        <v>0</v>
      </c>
      <c r="L3109" s="269">
        <f t="shared" si="245"/>
        <v>0</v>
      </c>
      <c r="M3109" s="269">
        <f t="shared" si="246"/>
        <v>0</v>
      </c>
      <c r="N3109" s="276">
        <f t="shared" si="247"/>
        <v>0</v>
      </c>
      <c r="O3109" s="270">
        <f t="shared" si="243"/>
        <v>0</v>
      </c>
    </row>
    <row r="3110" spans="11:15" x14ac:dyDescent="0.25">
      <c r="K3110" s="276">
        <f t="shared" si="244"/>
        <v>0</v>
      </c>
      <c r="L3110" s="269">
        <f t="shared" si="245"/>
        <v>0</v>
      </c>
      <c r="M3110" s="269">
        <f t="shared" si="246"/>
        <v>0</v>
      </c>
      <c r="N3110" s="276">
        <f t="shared" si="247"/>
        <v>0</v>
      </c>
      <c r="O3110" s="270">
        <f t="shared" si="243"/>
        <v>0</v>
      </c>
    </row>
    <row r="3111" spans="11:15" x14ac:dyDescent="0.25">
      <c r="K3111" s="276">
        <f t="shared" si="244"/>
        <v>0</v>
      </c>
      <c r="L3111" s="269">
        <f t="shared" si="245"/>
        <v>0</v>
      </c>
      <c r="M3111" s="269">
        <f t="shared" si="246"/>
        <v>0</v>
      </c>
      <c r="N3111" s="276">
        <f t="shared" si="247"/>
        <v>0</v>
      </c>
      <c r="O3111" s="270">
        <f t="shared" si="243"/>
        <v>0</v>
      </c>
    </row>
    <row r="3112" spans="11:15" x14ac:dyDescent="0.25">
      <c r="K3112" s="276">
        <f t="shared" si="244"/>
        <v>0</v>
      </c>
      <c r="L3112" s="269">
        <f t="shared" si="245"/>
        <v>0</v>
      </c>
      <c r="M3112" s="269">
        <f t="shared" si="246"/>
        <v>0</v>
      </c>
      <c r="N3112" s="276">
        <f t="shared" si="247"/>
        <v>0</v>
      </c>
      <c r="O3112" s="270">
        <f t="shared" si="243"/>
        <v>0</v>
      </c>
    </row>
    <row r="3113" spans="11:15" x14ac:dyDescent="0.25">
      <c r="K3113" s="276">
        <f t="shared" si="244"/>
        <v>0</v>
      </c>
      <c r="L3113" s="269">
        <f t="shared" si="245"/>
        <v>0</v>
      </c>
      <c r="M3113" s="269">
        <f t="shared" si="246"/>
        <v>0</v>
      </c>
      <c r="N3113" s="276">
        <f t="shared" si="247"/>
        <v>0</v>
      </c>
      <c r="O3113" s="270">
        <f t="shared" si="243"/>
        <v>0</v>
      </c>
    </row>
    <row r="3114" spans="11:15" x14ac:dyDescent="0.25">
      <c r="K3114" s="276">
        <f t="shared" si="244"/>
        <v>0</v>
      </c>
      <c r="L3114" s="269">
        <f t="shared" si="245"/>
        <v>0</v>
      </c>
      <c r="M3114" s="269">
        <f t="shared" si="246"/>
        <v>0</v>
      </c>
      <c r="N3114" s="276">
        <f t="shared" si="247"/>
        <v>0</v>
      </c>
      <c r="O3114" s="270">
        <f t="shared" si="243"/>
        <v>0</v>
      </c>
    </row>
    <row r="3115" spans="11:15" x14ac:dyDescent="0.25">
      <c r="K3115" s="276">
        <f t="shared" si="244"/>
        <v>0</v>
      </c>
      <c r="L3115" s="269">
        <f t="shared" si="245"/>
        <v>0</v>
      </c>
      <c r="M3115" s="269">
        <f t="shared" si="246"/>
        <v>0</v>
      </c>
      <c r="N3115" s="276">
        <f t="shared" si="247"/>
        <v>0</v>
      </c>
      <c r="O3115" s="270">
        <f t="shared" si="243"/>
        <v>0</v>
      </c>
    </row>
    <row r="3116" spans="11:15" x14ac:dyDescent="0.25">
      <c r="K3116" s="276">
        <f t="shared" si="244"/>
        <v>0</v>
      </c>
      <c r="L3116" s="269">
        <f t="shared" si="245"/>
        <v>0</v>
      </c>
      <c r="M3116" s="269">
        <f t="shared" si="246"/>
        <v>0</v>
      </c>
      <c r="N3116" s="276">
        <f t="shared" si="247"/>
        <v>0</v>
      </c>
      <c r="O3116" s="270">
        <f t="shared" si="243"/>
        <v>0</v>
      </c>
    </row>
    <row r="3117" spans="11:15" x14ac:dyDescent="0.25">
      <c r="K3117" s="276">
        <f t="shared" si="244"/>
        <v>0</v>
      </c>
      <c r="L3117" s="269">
        <f t="shared" si="245"/>
        <v>0</v>
      </c>
      <c r="M3117" s="269">
        <f t="shared" si="246"/>
        <v>0</v>
      </c>
      <c r="N3117" s="276">
        <f t="shared" si="247"/>
        <v>0</v>
      </c>
      <c r="O3117" s="270">
        <f t="shared" si="243"/>
        <v>0</v>
      </c>
    </row>
    <row r="3118" spans="11:15" x14ac:dyDescent="0.25">
      <c r="K3118" s="276">
        <f t="shared" si="244"/>
        <v>0</v>
      </c>
      <c r="L3118" s="269">
        <f t="shared" si="245"/>
        <v>0</v>
      </c>
      <c r="M3118" s="269">
        <f t="shared" si="246"/>
        <v>0</v>
      </c>
      <c r="N3118" s="276">
        <f t="shared" si="247"/>
        <v>0</v>
      </c>
      <c r="O3118" s="270">
        <f t="shared" si="243"/>
        <v>0</v>
      </c>
    </row>
    <row r="3119" spans="11:15" x14ac:dyDescent="0.25">
      <c r="K3119" s="276">
        <f t="shared" si="244"/>
        <v>0</v>
      </c>
      <c r="L3119" s="269">
        <f t="shared" si="245"/>
        <v>0</v>
      </c>
      <c r="M3119" s="269">
        <f t="shared" si="246"/>
        <v>0</v>
      </c>
      <c r="N3119" s="276">
        <f t="shared" si="247"/>
        <v>0</v>
      </c>
      <c r="O3119" s="270">
        <f t="shared" si="243"/>
        <v>0</v>
      </c>
    </row>
    <row r="3120" spans="11:15" x14ac:dyDescent="0.25">
      <c r="K3120" s="276">
        <f t="shared" si="244"/>
        <v>0</v>
      </c>
      <c r="L3120" s="269">
        <f t="shared" si="245"/>
        <v>0</v>
      </c>
      <c r="M3120" s="269">
        <f t="shared" si="246"/>
        <v>0</v>
      </c>
      <c r="N3120" s="276">
        <f t="shared" si="247"/>
        <v>0</v>
      </c>
      <c r="O3120" s="270">
        <f t="shared" si="243"/>
        <v>0</v>
      </c>
    </row>
    <row r="3121" spans="11:15" x14ac:dyDescent="0.25">
      <c r="K3121" s="276">
        <f t="shared" si="244"/>
        <v>0</v>
      </c>
      <c r="L3121" s="269">
        <f t="shared" si="245"/>
        <v>0</v>
      </c>
      <c r="M3121" s="269">
        <f t="shared" si="246"/>
        <v>0</v>
      </c>
      <c r="N3121" s="276">
        <f t="shared" si="247"/>
        <v>0</v>
      </c>
      <c r="O3121" s="270">
        <f t="shared" si="243"/>
        <v>0</v>
      </c>
    </row>
    <row r="3122" spans="11:15" x14ac:dyDescent="0.25">
      <c r="K3122" s="276">
        <f t="shared" si="244"/>
        <v>0</v>
      </c>
      <c r="L3122" s="269">
        <f t="shared" si="245"/>
        <v>0</v>
      </c>
      <c r="M3122" s="269">
        <f t="shared" si="246"/>
        <v>0</v>
      </c>
      <c r="N3122" s="276">
        <f t="shared" si="247"/>
        <v>0</v>
      </c>
      <c r="O3122" s="270">
        <f t="shared" si="243"/>
        <v>0</v>
      </c>
    </row>
    <row r="3123" spans="11:15" x14ac:dyDescent="0.25">
      <c r="K3123" s="276">
        <f t="shared" si="244"/>
        <v>0</v>
      </c>
      <c r="L3123" s="269">
        <f t="shared" si="245"/>
        <v>0</v>
      </c>
      <c r="M3123" s="269">
        <f t="shared" si="246"/>
        <v>0</v>
      </c>
      <c r="N3123" s="276">
        <f t="shared" si="247"/>
        <v>0</v>
      </c>
      <c r="O3123" s="270">
        <f t="shared" si="243"/>
        <v>0</v>
      </c>
    </row>
    <row r="3124" spans="11:15" x14ac:dyDescent="0.25">
      <c r="K3124" s="276">
        <f t="shared" si="244"/>
        <v>0</v>
      </c>
      <c r="L3124" s="269">
        <f t="shared" si="245"/>
        <v>0</v>
      </c>
      <c r="M3124" s="269">
        <f t="shared" si="246"/>
        <v>0</v>
      </c>
      <c r="N3124" s="276">
        <f t="shared" si="247"/>
        <v>0</v>
      </c>
      <c r="O3124" s="270">
        <f t="shared" si="243"/>
        <v>0</v>
      </c>
    </row>
    <row r="3125" spans="11:15" x14ac:dyDescent="0.25">
      <c r="K3125" s="276">
        <f t="shared" si="244"/>
        <v>0</v>
      </c>
      <c r="L3125" s="269">
        <f t="shared" si="245"/>
        <v>0</v>
      </c>
      <c r="M3125" s="269">
        <f t="shared" si="246"/>
        <v>0</v>
      </c>
      <c r="N3125" s="276">
        <f t="shared" si="247"/>
        <v>0</v>
      </c>
      <c r="O3125" s="270">
        <f t="shared" si="243"/>
        <v>0</v>
      </c>
    </row>
    <row r="3126" spans="11:15" x14ac:dyDescent="0.25">
      <c r="K3126" s="276">
        <f t="shared" si="244"/>
        <v>0</v>
      </c>
      <c r="L3126" s="269">
        <f t="shared" si="245"/>
        <v>0</v>
      </c>
      <c r="M3126" s="269">
        <f t="shared" si="246"/>
        <v>0</v>
      </c>
      <c r="N3126" s="276">
        <f t="shared" si="247"/>
        <v>0</v>
      </c>
      <c r="O3126" s="270">
        <f t="shared" si="243"/>
        <v>0</v>
      </c>
    </row>
    <row r="3127" spans="11:15" x14ac:dyDescent="0.25">
      <c r="K3127" s="276">
        <f t="shared" si="244"/>
        <v>0</v>
      </c>
      <c r="L3127" s="269">
        <f t="shared" si="245"/>
        <v>0</v>
      </c>
      <c r="M3127" s="269">
        <f t="shared" si="246"/>
        <v>0</v>
      </c>
      <c r="N3127" s="276">
        <f t="shared" si="247"/>
        <v>0</v>
      </c>
      <c r="O3127" s="270">
        <f t="shared" si="243"/>
        <v>0</v>
      </c>
    </row>
    <row r="3128" spans="11:15" x14ac:dyDescent="0.25">
      <c r="K3128" s="276">
        <f t="shared" si="244"/>
        <v>0</v>
      </c>
      <c r="L3128" s="269">
        <f t="shared" si="245"/>
        <v>0</v>
      </c>
      <c r="M3128" s="269">
        <f t="shared" si="246"/>
        <v>0</v>
      </c>
      <c r="N3128" s="276">
        <f t="shared" si="247"/>
        <v>0</v>
      </c>
      <c r="O3128" s="270">
        <f t="shared" si="243"/>
        <v>0</v>
      </c>
    </row>
    <row r="3129" spans="11:15" x14ac:dyDescent="0.25">
      <c r="K3129" s="276">
        <f t="shared" si="244"/>
        <v>0</v>
      </c>
      <c r="L3129" s="269">
        <f t="shared" si="245"/>
        <v>0</v>
      </c>
      <c r="M3129" s="269">
        <f t="shared" si="246"/>
        <v>0</v>
      </c>
      <c r="N3129" s="276">
        <f t="shared" si="247"/>
        <v>0</v>
      </c>
      <c r="O3129" s="270">
        <f t="shared" si="243"/>
        <v>0</v>
      </c>
    </row>
    <row r="3130" spans="11:15" x14ac:dyDescent="0.25">
      <c r="K3130" s="276">
        <f t="shared" si="244"/>
        <v>0</v>
      </c>
      <c r="L3130" s="269">
        <f t="shared" si="245"/>
        <v>0</v>
      </c>
      <c r="M3130" s="269">
        <f t="shared" si="246"/>
        <v>0</v>
      </c>
      <c r="N3130" s="276">
        <f t="shared" si="247"/>
        <v>0</v>
      </c>
      <c r="O3130" s="270">
        <f t="shared" si="243"/>
        <v>0</v>
      </c>
    </row>
    <row r="3131" spans="11:15" x14ac:dyDescent="0.25">
      <c r="K3131" s="276">
        <f t="shared" si="244"/>
        <v>0</v>
      </c>
      <c r="L3131" s="269">
        <f t="shared" si="245"/>
        <v>0</v>
      </c>
      <c r="M3131" s="269">
        <f t="shared" si="246"/>
        <v>0</v>
      </c>
      <c r="N3131" s="276">
        <f t="shared" si="247"/>
        <v>0</v>
      </c>
      <c r="O3131" s="270">
        <f t="shared" si="243"/>
        <v>0</v>
      </c>
    </row>
    <row r="3132" spans="11:15" x14ac:dyDescent="0.25">
      <c r="K3132" s="276">
        <f t="shared" si="244"/>
        <v>0</v>
      </c>
      <c r="L3132" s="269">
        <f t="shared" si="245"/>
        <v>0</v>
      </c>
      <c r="M3132" s="269">
        <f t="shared" si="246"/>
        <v>0</v>
      </c>
      <c r="N3132" s="276">
        <f t="shared" si="247"/>
        <v>0</v>
      </c>
      <c r="O3132" s="270">
        <f t="shared" si="243"/>
        <v>0</v>
      </c>
    </row>
    <row r="3133" spans="11:15" x14ac:dyDescent="0.25">
      <c r="K3133" s="276">
        <f t="shared" si="244"/>
        <v>0</v>
      </c>
      <c r="L3133" s="269">
        <f t="shared" si="245"/>
        <v>0</v>
      </c>
      <c r="M3133" s="269">
        <f t="shared" si="246"/>
        <v>0</v>
      </c>
      <c r="N3133" s="276">
        <f t="shared" si="247"/>
        <v>0</v>
      </c>
      <c r="O3133" s="270">
        <f t="shared" si="243"/>
        <v>0</v>
      </c>
    </row>
    <row r="3134" spans="11:15" x14ac:dyDescent="0.25">
      <c r="K3134" s="276">
        <f t="shared" si="244"/>
        <v>0</v>
      </c>
      <c r="L3134" s="269">
        <f t="shared" si="245"/>
        <v>0</v>
      </c>
      <c r="M3134" s="269">
        <f t="shared" si="246"/>
        <v>0</v>
      </c>
      <c r="N3134" s="276">
        <f t="shared" si="247"/>
        <v>0</v>
      </c>
      <c r="O3134" s="270">
        <f t="shared" si="243"/>
        <v>0</v>
      </c>
    </row>
    <row r="3135" spans="11:15" x14ac:dyDescent="0.25">
      <c r="K3135" s="276">
        <f t="shared" si="244"/>
        <v>0</v>
      </c>
      <c r="L3135" s="269">
        <f t="shared" si="245"/>
        <v>0</v>
      </c>
      <c r="M3135" s="269">
        <f t="shared" si="246"/>
        <v>0</v>
      </c>
      <c r="N3135" s="276">
        <f t="shared" si="247"/>
        <v>0</v>
      </c>
      <c r="O3135" s="270">
        <f t="shared" si="243"/>
        <v>0</v>
      </c>
    </row>
    <row r="3136" spans="11:15" x14ac:dyDescent="0.25">
      <c r="K3136" s="276">
        <f t="shared" si="244"/>
        <v>0</v>
      </c>
      <c r="L3136" s="269">
        <f t="shared" si="245"/>
        <v>0</v>
      </c>
      <c r="M3136" s="269">
        <f t="shared" si="246"/>
        <v>0</v>
      </c>
      <c r="N3136" s="276">
        <f t="shared" si="247"/>
        <v>0</v>
      </c>
      <c r="O3136" s="270">
        <f t="shared" si="243"/>
        <v>0</v>
      </c>
    </row>
    <row r="3137" spans="11:15" x14ac:dyDescent="0.25">
      <c r="K3137" s="276">
        <f t="shared" si="244"/>
        <v>0</v>
      </c>
      <c r="L3137" s="269">
        <f t="shared" si="245"/>
        <v>0</v>
      </c>
      <c r="M3137" s="269">
        <f t="shared" si="246"/>
        <v>0</v>
      </c>
      <c r="N3137" s="276">
        <f t="shared" si="247"/>
        <v>0</v>
      </c>
      <c r="O3137" s="270">
        <f t="shared" si="243"/>
        <v>0</v>
      </c>
    </row>
    <row r="3138" spans="11:15" x14ac:dyDescent="0.25">
      <c r="K3138" s="276">
        <f t="shared" si="244"/>
        <v>0</v>
      </c>
      <c r="L3138" s="269">
        <f t="shared" si="245"/>
        <v>0</v>
      </c>
      <c r="M3138" s="269">
        <f t="shared" si="246"/>
        <v>0</v>
      </c>
      <c r="N3138" s="276">
        <f t="shared" si="247"/>
        <v>0</v>
      </c>
      <c r="O3138" s="270">
        <f t="shared" si="243"/>
        <v>0</v>
      </c>
    </row>
    <row r="3139" spans="11:15" x14ac:dyDescent="0.25">
      <c r="K3139" s="276">
        <f t="shared" si="244"/>
        <v>0</v>
      </c>
      <c r="L3139" s="269">
        <f t="shared" si="245"/>
        <v>0</v>
      </c>
      <c r="M3139" s="269">
        <f t="shared" si="246"/>
        <v>0</v>
      </c>
      <c r="N3139" s="276">
        <f t="shared" si="247"/>
        <v>0</v>
      </c>
      <c r="O3139" s="270">
        <f t="shared" si="243"/>
        <v>0</v>
      </c>
    </row>
    <row r="3140" spans="11:15" x14ac:dyDescent="0.25">
      <c r="K3140" s="276">
        <f t="shared" si="244"/>
        <v>0</v>
      </c>
      <c r="L3140" s="269">
        <f t="shared" si="245"/>
        <v>0</v>
      </c>
      <c r="M3140" s="269">
        <f t="shared" si="246"/>
        <v>0</v>
      </c>
      <c r="N3140" s="276">
        <f t="shared" si="247"/>
        <v>0</v>
      </c>
      <c r="O3140" s="270">
        <f t="shared" si="243"/>
        <v>0</v>
      </c>
    </row>
    <row r="3141" spans="11:15" x14ac:dyDescent="0.25">
      <c r="K3141" s="276">
        <f t="shared" si="244"/>
        <v>0</v>
      </c>
      <c r="L3141" s="269">
        <f t="shared" si="245"/>
        <v>0</v>
      </c>
      <c r="M3141" s="269">
        <f t="shared" si="246"/>
        <v>0</v>
      </c>
      <c r="N3141" s="276">
        <f t="shared" si="247"/>
        <v>0</v>
      </c>
      <c r="O3141" s="270">
        <f t="shared" si="243"/>
        <v>0</v>
      </c>
    </row>
    <row r="3142" spans="11:15" x14ac:dyDescent="0.25">
      <c r="K3142" s="276">
        <f t="shared" si="244"/>
        <v>0</v>
      </c>
      <c r="L3142" s="269">
        <f t="shared" si="245"/>
        <v>0</v>
      </c>
      <c r="M3142" s="269">
        <f t="shared" si="246"/>
        <v>0</v>
      </c>
      <c r="N3142" s="276">
        <f t="shared" si="247"/>
        <v>0</v>
      </c>
      <c r="O3142" s="270">
        <f t="shared" si="243"/>
        <v>0</v>
      </c>
    </row>
    <row r="3143" spans="11:15" x14ac:dyDescent="0.25">
      <c r="K3143" s="276">
        <f t="shared" si="244"/>
        <v>0</v>
      </c>
      <c r="L3143" s="269">
        <f t="shared" si="245"/>
        <v>0</v>
      </c>
      <c r="M3143" s="269">
        <f t="shared" si="246"/>
        <v>0</v>
      </c>
      <c r="N3143" s="276">
        <f t="shared" si="247"/>
        <v>0</v>
      </c>
      <c r="O3143" s="270">
        <f t="shared" si="243"/>
        <v>0</v>
      </c>
    </row>
    <row r="3144" spans="11:15" x14ac:dyDescent="0.25">
      <c r="K3144" s="276">
        <f t="shared" si="244"/>
        <v>0</v>
      </c>
      <c r="L3144" s="269">
        <f t="shared" si="245"/>
        <v>0</v>
      </c>
      <c r="M3144" s="269">
        <f t="shared" si="246"/>
        <v>0</v>
      </c>
      <c r="N3144" s="276">
        <f t="shared" si="247"/>
        <v>0</v>
      </c>
      <c r="O3144" s="270">
        <f t="shared" si="243"/>
        <v>0</v>
      </c>
    </row>
    <row r="3145" spans="11:15" x14ac:dyDescent="0.25">
      <c r="K3145" s="276">
        <f t="shared" si="244"/>
        <v>0</v>
      </c>
      <c r="L3145" s="269">
        <f t="shared" si="245"/>
        <v>0</v>
      </c>
      <c r="M3145" s="269">
        <f t="shared" si="246"/>
        <v>0</v>
      </c>
      <c r="N3145" s="276">
        <f t="shared" si="247"/>
        <v>0</v>
      </c>
      <c r="O3145" s="270">
        <f t="shared" si="243"/>
        <v>0</v>
      </c>
    </row>
    <row r="3146" spans="11:15" x14ac:dyDescent="0.25">
      <c r="K3146" s="276">
        <f t="shared" si="244"/>
        <v>0</v>
      </c>
      <c r="L3146" s="269">
        <f t="shared" si="245"/>
        <v>0</v>
      </c>
      <c r="M3146" s="269">
        <f t="shared" si="246"/>
        <v>0</v>
      </c>
      <c r="N3146" s="276">
        <f t="shared" si="247"/>
        <v>0</v>
      </c>
      <c r="O3146" s="270">
        <f t="shared" si="243"/>
        <v>0</v>
      </c>
    </row>
    <row r="3147" spans="11:15" x14ac:dyDescent="0.25">
      <c r="K3147" s="276">
        <f t="shared" si="244"/>
        <v>0</v>
      </c>
      <c r="L3147" s="269">
        <f t="shared" si="245"/>
        <v>0</v>
      </c>
      <c r="M3147" s="269">
        <f t="shared" si="246"/>
        <v>0</v>
      </c>
      <c r="N3147" s="276">
        <f t="shared" si="247"/>
        <v>0</v>
      </c>
      <c r="O3147" s="270">
        <f t="shared" si="243"/>
        <v>0</v>
      </c>
    </row>
    <row r="3148" spans="11:15" x14ac:dyDescent="0.25">
      <c r="K3148" s="276">
        <f t="shared" si="244"/>
        <v>0</v>
      </c>
      <c r="L3148" s="269">
        <f t="shared" si="245"/>
        <v>0</v>
      </c>
      <c r="M3148" s="269">
        <f t="shared" si="246"/>
        <v>0</v>
      </c>
      <c r="N3148" s="276">
        <f t="shared" si="247"/>
        <v>0</v>
      </c>
      <c r="O3148" s="270">
        <f t="shared" si="243"/>
        <v>0</v>
      </c>
    </row>
    <row r="3149" spans="11:15" x14ac:dyDescent="0.25">
      <c r="K3149" s="276">
        <f t="shared" si="244"/>
        <v>0</v>
      </c>
      <c r="L3149" s="269">
        <f t="shared" si="245"/>
        <v>0</v>
      </c>
      <c r="M3149" s="269">
        <f t="shared" si="246"/>
        <v>0</v>
      </c>
      <c r="N3149" s="276">
        <f t="shared" si="247"/>
        <v>0</v>
      </c>
      <c r="O3149" s="270">
        <f t="shared" si="243"/>
        <v>0</v>
      </c>
    </row>
    <row r="3150" spans="11:15" x14ac:dyDescent="0.25">
      <c r="K3150" s="276">
        <f t="shared" si="244"/>
        <v>0</v>
      </c>
      <c r="L3150" s="269">
        <f t="shared" si="245"/>
        <v>0</v>
      </c>
      <c r="M3150" s="269">
        <f t="shared" si="246"/>
        <v>0</v>
      </c>
      <c r="N3150" s="276">
        <f t="shared" si="247"/>
        <v>0</v>
      </c>
      <c r="O3150" s="270">
        <f t="shared" ref="O3150:O3213" si="248">SUM(F3150:I3150)</f>
        <v>0</v>
      </c>
    </row>
    <row r="3151" spans="11:15" x14ac:dyDescent="0.25">
      <c r="K3151" s="276">
        <f t="shared" si="244"/>
        <v>0</v>
      </c>
      <c r="L3151" s="269">
        <f t="shared" si="245"/>
        <v>0</v>
      </c>
      <c r="M3151" s="269">
        <f t="shared" si="246"/>
        <v>0</v>
      </c>
      <c r="N3151" s="276">
        <f t="shared" si="247"/>
        <v>0</v>
      </c>
      <c r="O3151" s="270">
        <f t="shared" si="248"/>
        <v>0</v>
      </c>
    </row>
    <row r="3152" spans="11:15" x14ac:dyDescent="0.25">
      <c r="K3152" s="276">
        <f t="shared" ref="K3152:K3215" si="249">J3152-C3152</f>
        <v>0</v>
      </c>
      <c r="L3152" s="269">
        <f t="shared" ref="L3152:L3215" si="250">A3152</f>
        <v>0</v>
      </c>
      <c r="M3152" s="269">
        <f t="shared" ref="M3152:M3215" si="251">B3152</f>
        <v>0</v>
      </c>
      <c r="N3152" s="276">
        <f t="shared" ref="N3152:N3215" si="252">J3152</f>
        <v>0</v>
      </c>
      <c r="O3152" s="270">
        <f t="shared" si="248"/>
        <v>0</v>
      </c>
    </row>
    <row r="3153" spans="11:15" x14ac:dyDescent="0.25">
      <c r="K3153" s="276">
        <f t="shared" si="249"/>
        <v>0</v>
      </c>
      <c r="L3153" s="269">
        <f t="shared" si="250"/>
        <v>0</v>
      </c>
      <c r="M3153" s="269">
        <f t="shared" si="251"/>
        <v>0</v>
      </c>
      <c r="N3153" s="276">
        <f t="shared" si="252"/>
        <v>0</v>
      </c>
      <c r="O3153" s="270">
        <f t="shared" si="248"/>
        <v>0</v>
      </c>
    </row>
    <row r="3154" spans="11:15" x14ac:dyDescent="0.25">
      <c r="K3154" s="276">
        <f t="shared" si="249"/>
        <v>0</v>
      </c>
      <c r="L3154" s="269">
        <f t="shared" si="250"/>
        <v>0</v>
      </c>
      <c r="M3154" s="269">
        <f t="shared" si="251"/>
        <v>0</v>
      </c>
      <c r="N3154" s="276">
        <f t="shared" si="252"/>
        <v>0</v>
      </c>
      <c r="O3154" s="270">
        <f t="shared" si="248"/>
        <v>0</v>
      </c>
    </row>
    <row r="3155" spans="11:15" x14ac:dyDescent="0.25">
      <c r="K3155" s="276">
        <f t="shared" si="249"/>
        <v>0</v>
      </c>
      <c r="L3155" s="269">
        <f t="shared" si="250"/>
        <v>0</v>
      </c>
      <c r="M3155" s="269">
        <f t="shared" si="251"/>
        <v>0</v>
      </c>
      <c r="N3155" s="276">
        <f t="shared" si="252"/>
        <v>0</v>
      </c>
      <c r="O3155" s="270">
        <f t="shared" si="248"/>
        <v>0</v>
      </c>
    </row>
    <row r="3156" spans="11:15" x14ac:dyDescent="0.25">
      <c r="K3156" s="276">
        <f t="shared" si="249"/>
        <v>0</v>
      </c>
      <c r="L3156" s="269">
        <f t="shared" si="250"/>
        <v>0</v>
      </c>
      <c r="M3156" s="269">
        <f t="shared" si="251"/>
        <v>0</v>
      </c>
      <c r="N3156" s="276">
        <f t="shared" si="252"/>
        <v>0</v>
      </c>
      <c r="O3156" s="270">
        <f t="shared" si="248"/>
        <v>0</v>
      </c>
    </row>
    <row r="3157" spans="11:15" x14ac:dyDescent="0.25">
      <c r="K3157" s="276">
        <f t="shared" si="249"/>
        <v>0</v>
      </c>
      <c r="L3157" s="269">
        <f t="shared" si="250"/>
        <v>0</v>
      </c>
      <c r="M3157" s="269">
        <f t="shared" si="251"/>
        <v>0</v>
      </c>
      <c r="N3157" s="276">
        <f t="shared" si="252"/>
        <v>0</v>
      </c>
      <c r="O3157" s="270">
        <f t="shared" si="248"/>
        <v>0</v>
      </c>
    </row>
    <row r="3158" spans="11:15" x14ac:dyDescent="0.25">
      <c r="K3158" s="276">
        <f t="shared" si="249"/>
        <v>0</v>
      </c>
      <c r="L3158" s="269">
        <f t="shared" si="250"/>
        <v>0</v>
      </c>
      <c r="M3158" s="269">
        <f t="shared" si="251"/>
        <v>0</v>
      </c>
      <c r="N3158" s="276">
        <f t="shared" si="252"/>
        <v>0</v>
      </c>
      <c r="O3158" s="270">
        <f t="shared" si="248"/>
        <v>0</v>
      </c>
    </row>
    <row r="3159" spans="11:15" x14ac:dyDescent="0.25">
      <c r="K3159" s="276">
        <f t="shared" si="249"/>
        <v>0</v>
      </c>
      <c r="L3159" s="269">
        <f t="shared" si="250"/>
        <v>0</v>
      </c>
      <c r="M3159" s="269">
        <f t="shared" si="251"/>
        <v>0</v>
      </c>
      <c r="N3159" s="276">
        <f t="shared" si="252"/>
        <v>0</v>
      </c>
      <c r="O3159" s="270">
        <f t="shared" si="248"/>
        <v>0</v>
      </c>
    </row>
    <row r="3160" spans="11:15" x14ac:dyDescent="0.25">
      <c r="K3160" s="276">
        <f t="shared" si="249"/>
        <v>0</v>
      </c>
      <c r="L3160" s="269">
        <f t="shared" si="250"/>
        <v>0</v>
      </c>
      <c r="M3160" s="269">
        <f t="shared" si="251"/>
        <v>0</v>
      </c>
      <c r="N3160" s="276">
        <f t="shared" si="252"/>
        <v>0</v>
      </c>
      <c r="O3160" s="270">
        <f t="shared" si="248"/>
        <v>0</v>
      </c>
    </row>
    <row r="3161" spans="11:15" x14ac:dyDescent="0.25">
      <c r="K3161" s="276">
        <f t="shared" si="249"/>
        <v>0</v>
      </c>
      <c r="L3161" s="269">
        <f t="shared" si="250"/>
        <v>0</v>
      </c>
      <c r="M3161" s="269">
        <f t="shared" si="251"/>
        <v>0</v>
      </c>
      <c r="N3161" s="276">
        <f t="shared" si="252"/>
        <v>0</v>
      </c>
      <c r="O3161" s="270">
        <f t="shared" si="248"/>
        <v>0</v>
      </c>
    </row>
    <row r="3162" spans="11:15" x14ac:dyDescent="0.25">
      <c r="K3162" s="276">
        <f t="shared" si="249"/>
        <v>0</v>
      </c>
      <c r="L3162" s="269">
        <f t="shared" si="250"/>
        <v>0</v>
      </c>
      <c r="M3162" s="269">
        <f t="shared" si="251"/>
        <v>0</v>
      </c>
      <c r="N3162" s="276">
        <f t="shared" si="252"/>
        <v>0</v>
      </c>
      <c r="O3162" s="270">
        <f t="shared" si="248"/>
        <v>0</v>
      </c>
    </row>
    <row r="3163" spans="11:15" x14ac:dyDescent="0.25">
      <c r="K3163" s="276">
        <f t="shared" si="249"/>
        <v>0</v>
      </c>
      <c r="L3163" s="269">
        <f t="shared" si="250"/>
        <v>0</v>
      </c>
      <c r="M3163" s="269">
        <f t="shared" si="251"/>
        <v>0</v>
      </c>
      <c r="N3163" s="276">
        <f t="shared" si="252"/>
        <v>0</v>
      </c>
      <c r="O3163" s="270">
        <f t="shared" si="248"/>
        <v>0</v>
      </c>
    </row>
    <row r="3164" spans="11:15" x14ac:dyDescent="0.25">
      <c r="K3164" s="276">
        <f t="shared" si="249"/>
        <v>0</v>
      </c>
      <c r="L3164" s="269">
        <f t="shared" si="250"/>
        <v>0</v>
      </c>
      <c r="M3164" s="269">
        <f t="shared" si="251"/>
        <v>0</v>
      </c>
      <c r="N3164" s="276">
        <f t="shared" si="252"/>
        <v>0</v>
      </c>
      <c r="O3164" s="270">
        <f t="shared" si="248"/>
        <v>0</v>
      </c>
    </row>
    <row r="3165" spans="11:15" x14ac:dyDescent="0.25">
      <c r="K3165" s="276">
        <f t="shared" si="249"/>
        <v>0</v>
      </c>
      <c r="L3165" s="269">
        <f t="shared" si="250"/>
        <v>0</v>
      </c>
      <c r="M3165" s="269">
        <f t="shared" si="251"/>
        <v>0</v>
      </c>
      <c r="N3165" s="276">
        <f t="shared" si="252"/>
        <v>0</v>
      </c>
      <c r="O3165" s="270">
        <f t="shared" si="248"/>
        <v>0</v>
      </c>
    </row>
    <row r="3166" spans="11:15" x14ac:dyDescent="0.25">
      <c r="K3166" s="276">
        <f t="shared" si="249"/>
        <v>0</v>
      </c>
      <c r="L3166" s="269">
        <f t="shared" si="250"/>
        <v>0</v>
      </c>
      <c r="M3166" s="269">
        <f t="shared" si="251"/>
        <v>0</v>
      </c>
      <c r="N3166" s="276">
        <f t="shared" si="252"/>
        <v>0</v>
      </c>
      <c r="O3166" s="270">
        <f t="shared" si="248"/>
        <v>0</v>
      </c>
    </row>
    <row r="3167" spans="11:15" x14ac:dyDescent="0.25">
      <c r="K3167" s="276">
        <f t="shared" si="249"/>
        <v>0</v>
      </c>
      <c r="L3167" s="269">
        <f t="shared" si="250"/>
        <v>0</v>
      </c>
      <c r="M3167" s="269">
        <f t="shared" si="251"/>
        <v>0</v>
      </c>
      <c r="N3167" s="276">
        <f t="shared" si="252"/>
        <v>0</v>
      </c>
      <c r="O3167" s="270">
        <f t="shared" si="248"/>
        <v>0</v>
      </c>
    </row>
    <row r="3168" spans="11:15" x14ac:dyDescent="0.25">
      <c r="K3168" s="276">
        <f t="shared" si="249"/>
        <v>0</v>
      </c>
      <c r="L3168" s="269">
        <f t="shared" si="250"/>
        <v>0</v>
      </c>
      <c r="M3168" s="269">
        <f t="shared" si="251"/>
        <v>0</v>
      </c>
      <c r="N3168" s="276">
        <f t="shared" si="252"/>
        <v>0</v>
      </c>
      <c r="O3168" s="270">
        <f t="shared" si="248"/>
        <v>0</v>
      </c>
    </row>
    <row r="3169" spans="11:15" x14ac:dyDescent="0.25">
      <c r="K3169" s="276">
        <f t="shared" si="249"/>
        <v>0</v>
      </c>
      <c r="L3169" s="269">
        <f t="shared" si="250"/>
        <v>0</v>
      </c>
      <c r="M3169" s="269">
        <f t="shared" si="251"/>
        <v>0</v>
      </c>
      <c r="N3169" s="276">
        <f t="shared" si="252"/>
        <v>0</v>
      </c>
      <c r="O3169" s="270">
        <f t="shared" si="248"/>
        <v>0</v>
      </c>
    </row>
    <row r="3170" spans="11:15" x14ac:dyDescent="0.25">
      <c r="K3170" s="276">
        <f t="shared" si="249"/>
        <v>0</v>
      </c>
      <c r="L3170" s="269">
        <f t="shared" si="250"/>
        <v>0</v>
      </c>
      <c r="M3170" s="269">
        <f t="shared" si="251"/>
        <v>0</v>
      </c>
      <c r="N3170" s="276">
        <f t="shared" si="252"/>
        <v>0</v>
      </c>
      <c r="O3170" s="270">
        <f t="shared" si="248"/>
        <v>0</v>
      </c>
    </row>
    <row r="3171" spans="11:15" x14ac:dyDescent="0.25">
      <c r="K3171" s="276">
        <f t="shared" si="249"/>
        <v>0</v>
      </c>
      <c r="L3171" s="269">
        <f t="shared" si="250"/>
        <v>0</v>
      </c>
      <c r="M3171" s="269">
        <f t="shared" si="251"/>
        <v>0</v>
      </c>
      <c r="N3171" s="276">
        <f t="shared" si="252"/>
        <v>0</v>
      </c>
      <c r="O3171" s="270">
        <f t="shared" si="248"/>
        <v>0</v>
      </c>
    </row>
    <row r="3172" spans="11:15" x14ac:dyDescent="0.25">
      <c r="K3172" s="276">
        <f t="shared" si="249"/>
        <v>0</v>
      </c>
      <c r="L3172" s="269">
        <f t="shared" si="250"/>
        <v>0</v>
      </c>
      <c r="M3172" s="269">
        <f t="shared" si="251"/>
        <v>0</v>
      </c>
      <c r="N3172" s="276">
        <f t="shared" si="252"/>
        <v>0</v>
      </c>
      <c r="O3172" s="270">
        <f t="shared" si="248"/>
        <v>0</v>
      </c>
    </row>
    <row r="3173" spans="11:15" x14ac:dyDescent="0.25">
      <c r="K3173" s="276">
        <f t="shared" si="249"/>
        <v>0</v>
      </c>
      <c r="L3173" s="269">
        <f t="shared" si="250"/>
        <v>0</v>
      </c>
      <c r="M3173" s="269">
        <f t="shared" si="251"/>
        <v>0</v>
      </c>
      <c r="N3173" s="276">
        <f t="shared" si="252"/>
        <v>0</v>
      </c>
      <c r="O3173" s="270">
        <f t="shared" si="248"/>
        <v>0</v>
      </c>
    </row>
    <row r="3174" spans="11:15" x14ac:dyDescent="0.25">
      <c r="K3174" s="276">
        <f t="shared" si="249"/>
        <v>0</v>
      </c>
      <c r="L3174" s="269">
        <f t="shared" si="250"/>
        <v>0</v>
      </c>
      <c r="M3174" s="269">
        <f t="shared" si="251"/>
        <v>0</v>
      </c>
      <c r="N3174" s="276">
        <f t="shared" si="252"/>
        <v>0</v>
      </c>
      <c r="O3174" s="270">
        <f t="shared" si="248"/>
        <v>0</v>
      </c>
    </row>
    <row r="3175" spans="11:15" x14ac:dyDescent="0.25">
      <c r="K3175" s="276">
        <f t="shared" si="249"/>
        <v>0</v>
      </c>
      <c r="L3175" s="269">
        <f t="shared" si="250"/>
        <v>0</v>
      </c>
      <c r="M3175" s="269">
        <f t="shared" si="251"/>
        <v>0</v>
      </c>
      <c r="N3175" s="276">
        <f t="shared" si="252"/>
        <v>0</v>
      </c>
      <c r="O3175" s="270">
        <f t="shared" si="248"/>
        <v>0</v>
      </c>
    </row>
    <row r="3176" spans="11:15" x14ac:dyDescent="0.25">
      <c r="K3176" s="276">
        <f t="shared" si="249"/>
        <v>0</v>
      </c>
      <c r="L3176" s="269">
        <f t="shared" si="250"/>
        <v>0</v>
      </c>
      <c r="M3176" s="269">
        <f t="shared" si="251"/>
        <v>0</v>
      </c>
      <c r="N3176" s="276">
        <f t="shared" si="252"/>
        <v>0</v>
      </c>
      <c r="O3176" s="270">
        <f t="shared" si="248"/>
        <v>0</v>
      </c>
    </row>
    <row r="3177" spans="11:15" x14ac:dyDescent="0.25">
      <c r="K3177" s="276">
        <f t="shared" si="249"/>
        <v>0</v>
      </c>
      <c r="L3177" s="269">
        <f t="shared" si="250"/>
        <v>0</v>
      </c>
      <c r="M3177" s="269">
        <f t="shared" si="251"/>
        <v>0</v>
      </c>
      <c r="N3177" s="276">
        <f t="shared" si="252"/>
        <v>0</v>
      </c>
      <c r="O3177" s="270">
        <f t="shared" si="248"/>
        <v>0</v>
      </c>
    </row>
    <row r="3178" spans="11:15" x14ac:dyDescent="0.25">
      <c r="K3178" s="276">
        <f t="shared" si="249"/>
        <v>0</v>
      </c>
      <c r="L3178" s="269">
        <f t="shared" si="250"/>
        <v>0</v>
      </c>
      <c r="M3178" s="269">
        <f t="shared" si="251"/>
        <v>0</v>
      </c>
      <c r="N3178" s="276">
        <f t="shared" si="252"/>
        <v>0</v>
      </c>
      <c r="O3178" s="270">
        <f t="shared" si="248"/>
        <v>0</v>
      </c>
    </row>
    <row r="3179" spans="11:15" x14ac:dyDescent="0.25">
      <c r="K3179" s="276">
        <f t="shared" si="249"/>
        <v>0</v>
      </c>
      <c r="L3179" s="269">
        <f t="shared" si="250"/>
        <v>0</v>
      </c>
      <c r="M3179" s="269">
        <f t="shared" si="251"/>
        <v>0</v>
      </c>
      <c r="N3179" s="276">
        <f t="shared" si="252"/>
        <v>0</v>
      </c>
      <c r="O3179" s="270">
        <f t="shared" si="248"/>
        <v>0</v>
      </c>
    </row>
    <row r="3180" spans="11:15" x14ac:dyDescent="0.25">
      <c r="K3180" s="276">
        <f t="shared" si="249"/>
        <v>0</v>
      </c>
      <c r="L3180" s="269">
        <f t="shared" si="250"/>
        <v>0</v>
      </c>
      <c r="M3180" s="269">
        <f t="shared" si="251"/>
        <v>0</v>
      </c>
      <c r="N3180" s="276">
        <f t="shared" si="252"/>
        <v>0</v>
      </c>
      <c r="O3180" s="270">
        <f t="shared" si="248"/>
        <v>0</v>
      </c>
    </row>
    <row r="3181" spans="11:15" x14ac:dyDescent="0.25">
      <c r="K3181" s="276">
        <f t="shared" si="249"/>
        <v>0</v>
      </c>
      <c r="L3181" s="269">
        <f t="shared" si="250"/>
        <v>0</v>
      </c>
      <c r="M3181" s="269">
        <f t="shared" si="251"/>
        <v>0</v>
      </c>
      <c r="N3181" s="276">
        <f t="shared" si="252"/>
        <v>0</v>
      </c>
      <c r="O3181" s="270">
        <f t="shared" si="248"/>
        <v>0</v>
      </c>
    </row>
    <row r="3182" spans="11:15" x14ac:dyDescent="0.25">
      <c r="K3182" s="276">
        <f t="shared" si="249"/>
        <v>0</v>
      </c>
      <c r="L3182" s="269">
        <f t="shared" si="250"/>
        <v>0</v>
      </c>
      <c r="M3182" s="269">
        <f t="shared" si="251"/>
        <v>0</v>
      </c>
      <c r="N3182" s="276">
        <f t="shared" si="252"/>
        <v>0</v>
      </c>
      <c r="O3182" s="270">
        <f t="shared" si="248"/>
        <v>0</v>
      </c>
    </row>
    <row r="3183" spans="11:15" x14ac:dyDescent="0.25">
      <c r="K3183" s="276">
        <f t="shared" si="249"/>
        <v>0</v>
      </c>
      <c r="L3183" s="269">
        <f t="shared" si="250"/>
        <v>0</v>
      </c>
      <c r="M3183" s="269">
        <f t="shared" si="251"/>
        <v>0</v>
      </c>
      <c r="N3183" s="276">
        <f t="shared" si="252"/>
        <v>0</v>
      </c>
      <c r="O3183" s="270">
        <f t="shared" si="248"/>
        <v>0</v>
      </c>
    </row>
    <row r="3184" spans="11:15" x14ac:dyDescent="0.25">
      <c r="K3184" s="276">
        <f t="shared" si="249"/>
        <v>0</v>
      </c>
      <c r="L3184" s="269">
        <f t="shared" si="250"/>
        <v>0</v>
      </c>
      <c r="M3184" s="269">
        <f t="shared" si="251"/>
        <v>0</v>
      </c>
      <c r="N3184" s="276">
        <f t="shared" si="252"/>
        <v>0</v>
      </c>
      <c r="O3184" s="270">
        <f t="shared" si="248"/>
        <v>0</v>
      </c>
    </row>
    <row r="3185" spans="11:15" x14ac:dyDescent="0.25">
      <c r="K3185" s="276">
        <f t="shared" si="249"/>
        <v>0</v>
      </c>
      <c r="L3185" s="269">
        <f t="shared" si="250"/>
        <v>0</v>
      </c>
      <c r="M3185" s="269">
        <f t="shared" si="251"/>
        <v>0</v>
      </c>
      <c r="N3185" s="276">
        <f t="shared" si="252"/>
        <v>0</v>
      </c>
      <c r="O3185" s="270">
        <f t="shared" si="248"/>
        <v>0</v>
      </c>
    </row>
    <row r="3186" spans="11:15" x14ac:dyDescent="0.25">
      <c r="K3186" s="276">
        <f t="shared" si="249"/>
        <v>0</v>
      </c>
      <c r="L3186" s="269">
        <f t="shared" si="250"/>
        <v>0</v>
      </c>
      <c r="M3186" s="269">
        <f t="shared" si="251"/>
        <v>0</v>
      </c>
      <c r="N3186" s="276">
        <f t="shared" si="252"/>
        <v>0</v>
      </c>
      <c r="O3186" s="270">
        <f t="shared" si="248"/>
        <v>0</v>
      </c>
    </row>
    <row r="3187" spans="11:15" x14ac:dyDescent="0.25">
      <c r="K3187" s="276">
        <f t="shared" si="249"/>
        <v>0</v>
      </c>
      <c r="L3187" s="269">
        <f t="shared" si="250"/>
        <v>0</v>
      </c>
      <c r="M3187" s="269">
        <f t="shared" si="251"/>
        <v>0</v>
      </c>
      <c r="N3187" s="276">
        <f t="shared" si="252"/>
        <v>0</v>
      </c>
      <c r="O3187" s="270">
        <f t="shared" si="248"/>
        <v>0</v>
      </c>
    </row>
    <row r="3188" spans="11:15" x14ac:dyDescent="0.25">
      <c r="K3188" s="276">
        <f t="shared" si="249"/>
        <v>0</v>
      </c>
      <c r="L3188" s="269">
        <f t="shared" si="250"/>
        <v>0</v>
      </c>
      <c r="M3188" s="269">
        <f t="shared" si="251"/>
        <v>0</v>
      </c>
      <c r="N3188" s="276">
        <f t="shared" si="252"/>
        <v>0</v>
      </c>
      <c r="O3188" s="270">
        <f t="shared" si="248"/>
        <v>0</v>
      </c>
    </row>
    <row r="3189" spans="11:15" x14ac:dyDescent="0.25">
      <c r="K3189" s="276">
        <f t="shared" si="249"/>
        <v>0</v>
      </c>
      <c r="L3189" s="269">
        <f t="shared" si="250"/>
        <v>0</v>
      </c>
      <c r="M3189" s="269">
        <f t="shared" si="251"/>
        <v>0</v>
      </c>
      <c r="N3189" s="276">
        <f t="shared" si="252"/>
        <v>0</v>
      </c>
      <c r="O3189" s="270">
        <f t="shared" si="248"/>
        <v>0</v>
      </c>
    </row>
    <row r="3190" spans="11:15" x14ac:dyDescent="0.25">
      <c r="K3190" s="276">
        <f t="shared" si="249"/>
        <v>0</v>
      </c>
      <c r="L3190" s="269">
        <f t="shared" si="250"/>
        <v>0</v>
      </c>
      <c r="M3190" s="269">
        <f t="shared" si="251"/>
        <v>0</v>
      </c>
      <c r="N3190" s="276">
        <f t="shared" si="252"/>
        <v>0</v>
      </c>
      <c r="O3190" s="270">
        <f t="shared" si="248"/>
        <v>0</v>
      </c>
    </row>
    <row r="3191" spans="11:15" x14ac:dyDescent="0.25">
      <c r="K3191" s="276">
        <f t="shared" si="249"/>
        <v>0</v>
      </c>
      <c r="L3191" s="269">
        <f t="shared" si="250"/>
        <v>0</v>
      </c>
      <c r="M3191" s="269">
        <f t="shared" si="251"/>
        <v>0</v>
      </c>
      <c r="N3191" s="276">
        <f t="shared" si="252"/>
        <v>0</v>
      </c>
      <c r="O3191" s="270">
        <f t="shared" si="248"/>
        <v>0</v>
      </c>
    </row>
    <row r="3192" spans="11:15" x14ac:dyDescent="0.25">
      <c r="K3192" s="276">
        <f t="shared" si="249"/>
        <v>0</v>
      </c>
      <c r="L3192" s="269">
        <f t="shared" si="250"/>
        <v>0</v>
      </c>
      <c r="M3192" s="269">
        <f t="shared" si="251"/>
        <v>0</v>
      </c>
      <c r="N3192" s="276">
        <f t="shared" si="252"/>
        <v>0</v>
      </c>
      <c r="O3192" s="270">
        <f t="shared" si="248"/>
        <v>0</v>
      </c>
    </row>
    <row r="3193" spans="11:15" x14ac:dyDescent="0.25">
      <c r="K3193" s="276">
        <f t="shared" si="249"/>
        <v>0</v>
      </c>
      <c r="L3193" s="269">
        <f t="shared" si="250"/>
        <v>0</v>
      </c>
      <c r="M3193" s="269">
        <f t="shared" si="251"/>
        <v>0</v>
      </c>
      <c r="N3193" s="276">
        <f t="shared" si="252"/>
        <v>0</v>
      </c>
      <c r="O3193" s="270">
        <f t="shared" si="248"/>
        <v>0</v>
      </c>
    </row>
    <row r="3194" spans="11:15" x14ac:dyDescent="0.25">
      <c r="K3194" s="276">
        <f t="shared" si="249"/>
        <v>0</v>
      </c>
      <c r="L3194" s="269">
        <f t="shared" si="250"/>
        <v>0</v>
      </c>
      <c r="M3194" s="269">
        <f t="shared" si="251"/>
        <v>0</v>
      </c>
      <c r="N3194" s="276">
        <f t="shared" si="252"/>
        <v>0</v>
      </c>
      <c r="O3194" s="270">
        <f t="shared" si="248"/>
        <v>0</v>
      </c>
    </row>
    <row r="3195" spans="11:15" x14ac:dyDescent="0.25">
      <c r="K3195" s="276">
        <f t="shared" si="249"/>
        <v>0</v>
      </c>
      <c r="L3195" s="269">
        <f t="shared" si="250"/>
        <v>0</v>
      </c>
      <c r="M3195" s="269">
        <f t="shared" si="251"/>
        <v>0</v>
      </c>
      <c r="N3195" s="276">
        <f t="shared" si="252"/>
        <v>0</v>
      </c>
      <c r="O3195" s="270">
        <f t="shared" si="248"/>
        <v>0</v>
      </c>
    </row>
    <row r="3196" spans="11:15" x14ac:dyDescent="0.25">
      <c r="K3196" s="276">
        <f t="shared" si="249"/>
        <v>0</v>
      </c>
      <c r="L3196" s="269">
        <f t="shared" si="250"/>
        <v>0</v>
      </c>
      <c r="M3196" s="269">
        <f t="shared" si="251"/>
        <v>0</v>
      </c>
      <c r="N3196" s="276">
        <f t="shared" si="252"/>
        <v>0</v>
      </c>
      <c r="O3196" s="270">
        <f t="shared" si="248"/>
        <v>0</v>
      </c>
    </row>
    <row r="3197" spans="11:15" x14ac:dyDescent="0.25">
      <c r="K3197" s="276">
        <f t="shared" si="249"/>
        <v>0</v>
      </c>
      <c r="L3197" s="269">
        <f t="shared" si="250"/>
        <v>0</v>
      </c>
      <c r="M3197" s="269">
        <f t="shared" si="251"/>
        <v>0</v>
      </c>
      <c r="N3197" s="276">
        <f t="shared" si="252"/>
        <v>0</v>
      </c>
      <c r="O3197" s="270">
        <f t="shared" si="248"/>
        <v>0</v>
      </c>
    </row>
    <row r="3198" spans="11:15" x14ac:dyDescent="0.25">
      <c r="K3198" s="276">
        <f t="shared" si="249"/>
        <v>0</v>
      </c>
      <c r="L3198" s="269">
        <f t="shared" si="250"/>
        <v>0</v>
      </c>
      <c r="M3198" s="269">
        <f t="shared" si="251"/>
        <v>0</v>
      </c>
      <c r="N3198" s="276">
        <f t="shared" si="252"/>
        <v>0</v>
      </c>
      <c r="O3198" s="270">
        <f t="shared" si="248"/>
        <v>0</v>
      </c>
    </row>
    <row r="3199" spans="11:15" x14ac:dyDescent="0.25">
      <c r="K3199" s="276">
        <f t="shared" si="249"/>
        <v>0</v>
      </c>
      <c r="L3199" s="269">
        <f t="shared" si="250"/>
        <v>0</v>
      </c>
      <c r="M3199" s="269">
        <f t="shared" si="251"/>
        <v>0</v>
      </c>
      <c r="N3199" s="276">
        <f t="shared" si="252"/>
        <v>0</v>
      </c>
      <c r="O3199" s="270">
        <f t="shared" si="248"/>
        <v>0</v>
      </c>
    </row>
    <row r="3200" spans="11:15" x14ac:dyDescent="0.25">
      <c r="K3200" s="276">
        <f t="shared" si="249"/>
        <v>0</v>
      </c>
      <c r="L3200" s="269">
        <f t="shared" si="250"/>
        <v>0</v>
      </c>
      <c r="M3200" s="269">
        <f t="shared" si="251"/>
        <v>0</v>
      </c>
      <c r="N3200" s="276">
        <f t="shared" si="252"/>
        <v>0</v>
      </c>
      <c r="O3200" s="270">
        <f t="shared" si="248"/>
        <v>0</v>
      </c>
    </row>
    <row r="3201" spans="11:15" x14ac:dyDescent="0.25">
      <c r="K3201" s="276">
        <f t="shared" si="249"/>
        <v>0</v>
      </c>
      <c r="L3201" s="269">
        <f t="shared" si="250"/>
        <v>0</v>
      </c>
      <c r="M3201" s="269">
        <f t="shared" si="251"/>
        <v>0</v>
      </c>
      <c r="N3201" s="276">
        <f t="shared" si="252"/>
        <v>0</v>
      </c>
      <c r="O3201" s="270">
        <f t="shared" si="248"/>
        <v>0</v>
      </c>
    </row>
    <row r="3202" spans="11:15" x14ac:dyDescent="0.25">
      <c r="K3202" s="276">
        <f t="shared" si="249"/>
        <v>0</v>
      </c>
      <c r="L3202" s="269">
        <f t="shared" si="250"/>
        <v>0</v>
      </c>
      <c r="M3202" s="269">
        <f t="shared" si="251"/>
        <v>0</v>
      </c>
      <c r="N3202" s="276">
        <f t="shared" si="252"/>
        <v>0</v>
      </c>
      <c r="O3202" s="270">
        <f t="shared" si="248"/>
        <v>0</v>
      </c>
    </row>
    <row r="3203" spans="11:15" x14ac:dyDescent="0.25">
      <c r="K3203" s="276">
        <f t="shared" si="249"/>
        <v>0</v>
      </c>
      <c r="L3203" s="269">
        <f t="shared" si="250"/>
        <v>0</v>
      </c>
      <c r="M3203" s="269">
        <f t="shared" si="251"/>
        <v>0</v>
      </c>
      <c r="N3203" s="276">
        <f t="shared" si="252"/>
        <v>0</v>
      </c>
      <c r="O3203" s="270">
        <f t="shared" si="248"/>
        <v>0</v>
      </c>
    </row>
    <row r="3204" spans="11:15" x14ac:dyDescent="0.25">
      <c r="K3204" s="276">
        <f t="shared" si="249"/>
        <v>0</v>
      </c>
      <c r="L3204" s="269">
        <f t="shared" si="250"/>
        <v>0</v>
      </c>
      <c r="M3204" s="269">
        <f t="shared" si="251"/>
        <v>0</v>
      </c>
      <c r="N3204" s="276">
        <f t="shared" si="252"/>
        <v>0</v>
      </c>
      <c r="O3204" s="270">
        <f t="shared" si="248"/>
        <v>0</v>
      </c>
    </row>
    <row r="3205" spans="11:15" x14ac:dyDescent="0.25">
      <c r="K3205" s="276">
        <f t="shared" si="249"/>
        <v>0</v>
      </c>
      <c r="L3205" s="269">
        <f t="shared" si="250"/>
        <v>0</v>
      </c>
      <c r="M3205" s="269">
        <f t="shared" si="251"/>
        <v>0</v>
      </c>
      <c r="N3205" s="276">
        <f t="shared" si="252"/>
        <v>0</v>
      </c>
      <c r="O3205" s="270">
        <f t="shared" si="248"/>
        <v>0</v>
      </c>
    </row>
    <row r="3206" spans="11:15" x14ac:dyDescent="0.25">
      <c r="K3206" s="276">
        <f t="shared" si="249"/>
        <v>0</v>
      </c>
      <c r="L3206" s="269">
        <f t="shared" si="250"/>
        <v>0</v>
      </c>
      <c r="M3206" s="269">
        <f t="shared" si="251"/>
        <v>0</v>
      </c>
      <c r="N3206" s="276">
        <f t="shared" si="252"/>
        <v>0</v>
      </c>
      <c r="O3206" s="270">
        <f t="shared" si="248"/>
        <v>0</v>
      </c>
    </row>
    <row r="3207" spans="11:15" x14ac:dyDescent="0.25">
      <c r="K3207" s="276">
        <f t="shared" si="249"/>
        <v>0</v>
      </c>
      <c r="L3207" s="269">
        <f t="shared" si="250"/>
        <v>0</v>
      </c>
      <c r="M3207" s="269">
        <f t="shared" si="251"/>
        <v>0</v>
      </c>
      <c r="N3207" s="276">
        <f t="shared" si="252"/>
        <v>0</v>
      </c>
      <c r="O3207" s="270">
        <f t="shared" si="248"/>
        <v>0</v>
      </c>
    </row>
    <row r="3208" spans="11:15" x14ac:dyDescent="0.25">
      <c r="K3208" s="276">
        <f t="shared" si="249"/>
        <v>0</v>
      </c>
      <c r="L3208" s="269">
        <f t="shared" si="250"/>
        <v>0</v>
      </c>
      <c r="M3208" s="269">
        <f t="shared" si="251"/>
        <v>0</v>
      </c>
      <c r="N3208" s="276">
        <f t="shared" si="252"/>
        <v>0</v>
      </c>
      <c r="O3208" s="270">
        <f t="shared" si="248"/>
        <v>0</v>
      </c>
    </row>
    <row r="3209" spans="11:15" x14ac:dyDescent="0.25">
      <c r="K3209" s="276">
        <f t="shared" si="249"/>
        <v>0</v>
      </c>
      <c r="L3209" s="269">
        <f t="shared" si="250"/>
        <v>0</v>
      </c>
      <c r="M3209" s="269">
        <f t="shared" si="251"/>
        <v>0</v>
      </c>
      <c r="N3209" s="276">
        <f t="shared" si="252"/>
        <v>0</v>
      </c>
      <c r="O3209" s="270">
        <f t="shared" si="248"/>
        <v>0</v>
      </c>
    </row>
    <row r="3210" spans="11:15" x14ac:dyDescent="0.25">
      <c r="K3210" s="276">
        <f t="shared" si="249"/>
        <v>0</v>
      </c>
      <c r="L3210" s="269">
        <f t="shared" si="250"/>
        <v>0</v>
      </c>
      <c r="M3210" s="269">
        <f t="shared" si="251"/>
        <v>0</v>
      </c>
      <c r="N3210" s="276">
        <f t="shared" si="252"/>
        <v>0</v>
      </c>
      <c r="O3210" s="270">
        <f t="shared" si="248"/>
        <v>0</v>
      </c>
    </row>
    <row r="3211" spans="11:15" x14ac:dyDescent="0.25">
      <c r="K3211" s="276">
        <f t="shared" si="249"/>
        <v>0</v>
      </c>
      <c r="L3211" s="269">
        <f t="shared" si="250"/>
        <v>0</v>
      </c>
      <c r="M3211" s="269">
        <f t="shared" si="251"/>
        <v>0</v>
      </c>
      <c r="N3211" s="276">
        <f t="shared" si="252"/>
        <v>0</v>
      </c>
      <c r="O3211" s="270">
        <f t="shared" si="248"/>
        <v>0</v>
      </c>
    </row>
    <row r="3212" spans="11:15" x14ac:dyDescent="0.25">
      <c r="K3212" s="276">
        <f t="shared" si="249"/>
        <v>0</v>
      </c>
      <c r="L3212" s="269">
        <f t="shared" si="250"/>
        <v>0</v>
      </c>
      <c r="M3212" s="269">
        <f t="shared" si="251"/>
        <v>0</v>
      </c>
      <c r="N3212" s="276">
        <f t="shared" si="252"/>
        <v>0</v>
      </c>
      <c r="O3212" s="270">
        <f t="shared" si="248"/>
        <v>0</v>
      </c>
    </row>
    <row r="3213" spans="11:15" x14ac:dyDescent="0.25">
      <c r="K3213" s="276">
        <f t="shared" si="249"/>
        <v>0</v>
      </c>
      <c r="L3213" s="269">
        <f t="shared" si="250"/>
        <v>0</v>
      </c>
      <c r="M3213" s="269">
        <f t="shared" si="251"/>
        <v>0</v>
      </c>
      <c r="N3213" s="276">
        <f t="shared" si="252"/>
        <v>0</v>
      </c>
      <c r="O3213" s="270">
        <f t="shared" si="248"/>
        <v>0</v>
      </c>
    </row>
    <row r="3214" spans="11:15" x14ac:dyDescent="0.25">
      <c r="K3214" s="276">
        <f t="shared" si="249"/>
        <v>0</v>
      </c>
      <c r="L3214" s="269">
        <f t="shared" si="250"/>
        <v>0</v>
      </c>
      <c r="M3214" s="269">
        <f t="shared" si="251"/>
        <v>0</v>
      </c>
      <c r="N3214" s="276">
        <f t="shared" si="252"/>
        <v>0</v>
      </c>
      <c r="O3214" s="270">
        <f t="shared" ref="O3214:O3277" si="253">SUM(F3214:I3214)</f>
        <v>0</v>
      </c>
    </row>
    <row r="3215" spans="11:15" x14ac:dyDescent="0.25">
      <c r="K3215" s="276">
        <f t="shared" si="249"/>
        <v>0</v>
      </c>
      <c r="L3215" s="269">
        <f t="shared" si="250"/>
        <v>0</v>
      </c>
      <c r="M3215" s="269">
        <f t="shared" si="251"/>
        <v>0</v>
      </c>
      <c r="N3215" s="276">
        <f t="shared" si="252"/>
        <v>0</v>
      </c>
      <c r="O3215" s="270">
        <f t="shared" si="253"/>
        <v>0</v>
      </c>
    </row>
    <row r="3216" spans="11:15" x14ac:dyDescent="0.25">
      <c r="K3216" s="276">
        <f t="shared" ref="K3216:K3279" si="254">J3216-C3216</f>
        <v>0</v>
      </c>
      <c r="L3216" s="269">
        <f t="shared" ref="L3216:L3279" si="255">A3216</f>
        <v>0</v>
      </c>
      <c r="M3216" s="269">
        <f t="shared" ref="M3216:M3279" si="256">B3216</f>
        <v>0</v>
      </c>
      <c r="N3216" s="276">
        <f t="shared" ref="N3216:N3279" si="257">J3216</f>
        <v>0</v>
      </c>
      <c r="O3216" s="270">
        <f t="shared" si="253"/>
        <v>0</v>
      </c>
    </row>
    <row r="3217" spans="11:15" x14ac:dyDescent="0.25">
      <c r="K3217" s="276">
        <f t="shared" si="254"/>
        <v>0</v>
      </c>
      <c r="L3217" s="269">
        <f t="shared" si="255"/>
        <v>0</v>
      </c>
      <c r="M3217" s="269">
        <f t="shared" si="256"/>
        <v>0</v>
      </c>
      <c r="N3217" s="276">
        <f t="shared" si="257"/>
        <v>0</v>
      </c>
      <c r="O3217" s="270">
        <f t="shared" si="253"/>
        <v>0</v>
      </c>
    </row>
    <row r="3218" spans="11:15" x14ac:dyDescent="0.25">
      <c r="K3218" s="276">
        <f t="shared" si="254"/>
        <v>0</v>
      </c>
      <c r="L3218" s="269">
        <f t="shared" si="255"/>
        <v>0</v>
      </c>
      <c r="M3218" s="269">
        <f t="shared" si="256"/>
        <v>0</v>
      </c>
      <c r="N3218" s="276">
        <f t="shared" si="257"/>
        <v>0</v>
      </c>
      <c r="O3218" s="270">
        <f t="shared" si="253"/>
        <v>0</v>
      </c>
    </row>
    <row r="3219" spans="11:15" x14ac:dyDescent="0.25">
      <c r="K3219" s="276">
        <f t="shared" si="254"/>
        <v>0</v>
      </c>
      <c r="L3219" s="269">
        <f t="shared" si="255"/>
        <v>0</v>
      </c>
      <c r="M3219" s="269">
        <f t="shared" si="256"/>
        <v>0</v>
      </c>
      <c r="N3219" s="276">
        <f t="shared" si="257"/>
        <v>0</v>
      </c>
      <c r="O3219" s="270">
        <f t="shared" si="253"/>
        <v>0</v>
      </c>
    </row>
    <row r="3220" spans="11:15" x14ac:dyDescent="0.25">
      <c r="K3220" s="276">
        <f t="shared" si="254"/>
        <v>0</v>
      </c>
      <c r="L3220" s="269">
        <f t="shared" si="255"/>
        <v>0</v>
      </c>
      <c r="M3220" s="269">
        <f t="shared" si="256"/>
        <v>0</v>
      </c>
      <c r="N3220" s="276">
        <f t="shared" si="257"/>
        <v>0</v>
      </c>
      <c r="O3220" s="270">
        <f t="shared" si="253"/>
        <v>0</v>
      </c>
    </row>
    <row r="3221" spans="11:15" x14ac:dyDescent="0.25">
      <c r="K3221" s="276">
        <f t="shared" si="254"/>
        <v>0</v>
      </c>
      <c r="L3221" s="269">
        <f t="shared" si="255"/>
        <v>0</v>
      </c>
      <c r="M3221" s="269">
        <f t="shared" si="256"/>
        <v>0</v>
      </c>
      <c r="N3221" s="276">
        <f t="shared" si="257"/>
        <v>0</v>
      </c>
      <c r="O3221" s="270">
        <f t="shared" si="253"/>
        <v>0</v>
      </c>
    </row>
    <row r="3222" spans="11:15" x14ac:dyDescent="0.25">
      <c r="K3222" s="276">
        <f t="shared" si="254"/>
        <v>0</v>
      </c>
      <c r="L3222" s="269">
        <f t="shared" si="255"/>
        <v>0</v>
      </c>
      <c r="M3222" s="269">
        <f t="shared" si="256"/>
        <v>0</v>
      </c>
      <c r="N3222" s="276">
        <f t="shared" si="257"/>
        <v>0</v>
      </c>
      <c r="O3222" s="270">
        <f t="shared" si="253"/>
        <v>0</v>
      </c>
    </row>
    <row r="3223" spans="11:15" x14ac:dyDescent="0.25">
      <c r="K3223" s="276">
        <f t="shared" si="254"/>
        <v>0</v>
      </c>
      <c r="L3223" s="269">
        <f t="shared" si="255"/>
        <v>0</v>
      </c>
      <c r="M3223" s="269">
        <f t="shared" si="256"/>
        <v>0</v>
      </c>
      <c r="N3223" s="276">
        <f t="shared" si="257"/>
        <v>0</v>
      </c>
      <c r="O3223" s="270">
        <f t="shared" si="253"/>
        <v>0</v>
      </c>
    </row>
    <row r="3224" spans="11:15" x14ac:dyDescent="0.25">
      <c r="K3224" s="276">
        <f t="shared" si="254"/>
        <v>0</v>
      </c>
      <c r="L3224" s="269">
        <f t="shared" si="255"/>
        <v>0</v>
      </c>
      <c r="M3224" s="269">
        <f t="shared" si="256"/>
        <v>0</v>
      </c>
      <c r="N3224" s="276">
        <f t="shared" si="257"/>
        <v>0</v>
      </c>
      <c r="O3224" s="270">
        <f t="shared" si="253"/>
        <v>0</v>
      </c>
    </row>
    <row r="3225" spans="11:15" x14ac:dyDescent="0.25">
      <c r="K3225" s="276">
        <f t="shared" si="254"/>
        <v>0</v>
      </c>
      <c r="L3225" s="269">
        <f t="shared" si="255"/>
        <v>0</v>
      </c>
      <c r="M3225" s="269">
        <f t="shared" si="256"/>
        <v>0</v>
      </c>
      <c r="N3225" s="276">
        <f t="shared" si="257"/>
        <v>0</v>
      </c>
      <c r="O3225" s="270">
        <f t="shared" si="253"/>
        <v>0</v>
      </c>
    </row>
    <row r="3226" spans="11:15" x14ac:dyDescent="0.25">
      <c r="K3226" s="276">
        <f t="shared" si="254"/>
        <v>0</v>
      </c>
      <c r="L3226" s="269">
        <f t="shared" si="255"/>
        <v>0</v>
      </c>
      <c r="M3226" s="269">
        <f t="shared" si="256"/>
        <v>0</v>
      </c>
      <c r="N3226" s="276">
        <f t="shared" si="257"/>
        <v>0</v>
      </c>
      <c r="O3226" s="270">
        <f t="shared" si="253"/>
        <v>0</v>
      </c>
    </row>
    <row r="3227" spans="11:15" x14ac:dyDescent="0.25">
      <c r="K3227" s="276">
        <f t="shared" si="254"/>
        <v>0</v>
      </c>
      <c r="L3227" s="269">
        <f t="shared" si="255"/>
        <v>0</v>
      </c>
      <c r="M3227" s="269">
        <f t="shared" si="256"/>
        <v>0</v>
      </c>
      <c r="N3227" s="276">
        <f t="shared" si="257"/>
        <v>0</v>
      </c>
      <c r="O3227" s="270">
        <f t="shared" si="253"/>
        <v>0</v>
      </c>
    </row>
    <row r="3228" spans="11:15" x14ac:dyDescent="0.25">
      <c r="K3228" s="276">
        <f t="shared" si="254"/>
        <v>0</v>
      </c>
      <c r="L3228" s="269">
        <f t="shared" si="255"/>
        <v>0</v>
      </c>
      <c r="M3228" s="269">
        <f t="shared" si="256"/>
        <v>0</v>
      </c>
      <c r="N3228" s="276">
        <f t="shared" si="257"/>
        <v>0</v>
      </c>
      <c r="O3228" s="270">
        <f t="shared" si="253"/>
        <v>0</v>
      </c>
    </row>
    <row r="3229" spans="11:15" x14ac:dyDescent="0.25">
      <c r="K3229" s="276">
        <f t="shared" si="254"/>
        <v>0</v>
      </c>
      <c r="L3229" s="269">
        <f t="shared" si="255"/>
        <v>0</v>
      </c>
      <c r="M3229" s="269">
        <f t="shared" si="256"/>
        <v>0</v>
      </c>
      <c r="N3229" s="276">
        <f t="shared" si="257"/>
        <v>0</v>
      </c>
      <c r="O3229" s="270">
        <f t="shared" si="253"/>
        <v>0</v>
      </c>
    </row>
    <row r="3230" spans="11:15" x14ac:dyDescent="0.25">
      <c r="K3230" s="276">
        <f t="shared" si="254"/>
        <v>0</v>
      </c>
      <c r="L3230" s="269">
        <f t="shared" si="255"/>
        <v>0</v>
      </c>
      <c r="M3230" s="269">
        <f t="shared" si="256"/>
        <v>0</v>
      </c>
      <c r="N3230" s="276">
        <f t="shared" si="257"/>
        <v>0</v>
      </c>
      <c r="O3230" s="270">
        <f t="shared" si="253"/>
        <v>0</v>
      </c>
    </row>
    <row r="3231" spans="11:15" x14ac:dyDescent="0.25">
      <c r="K3231" s="276">
        <f t="shared" si="254"/>
        <v>0</v>
      </c>
      <c r="L3231" s="269">
        <f t="shared" si="255"/>
        <v>0</v>
      </c>
      <c r="M3231" s="269">
        <f t="shared" si="256"/>
        <v>0</v>
      </c>
      <c r="N3231" s="276">
        <f t="shared" si="257"/>
        <v>0</v>
      </c>
      <c r="O3231" s="270">
        <f t="shared" si="253"/>
        <v>0</v>
      </c>
    </row>
    <row r="3232" spans="11:15" x14ac:dyDescent="0.25">
      <c r="K3232" s="276">
        <f t="shared" si="254"/>
        <v>0</v>
      </c>
      <c r="L3232" s="269">
        <f t="shared" si="255"/>
        <v>0</v>
      </c>
      <c r="M3232" s="269">
        <f t="shared" si="256"/>
        <v>0</v>
      </c>
      <c r="N3232" s="276">
        <f t="shared" si="257"/>
        <v>0</v>
      </c>
      <c r="O3232" s="270">
        <f t="shared" si="253"/>
        <v>0</v>
      </c>
    </row>
    <row r="3233" spans="11:15" x14ac:dyDescent="0.25">
      <c r="K3233" s="276">
        <f t="shared" si="254"/>
        <v>0</v>
      </c>
      <c r="L3233" s="269">
        <f t="shared" si="255"/>
        <v>0</v>
      </c>
      <c r="M3233" s="269">
        <f t="shared" si="256"/>
        <v>0</v>
      </c>
      <c r="N3233" s="276">
        <f t="shared" si="257"/>
        <v>0</v>
      </c>
      <c r="O3233" s="270">
        <f t="shared" si="253"/>
        <v>0</v>
      </c>
    </row>
    <row r="3234" spans="11:15" x14ac:dyDescent="0.25">
      <c r="K3234" s="276">
        <f t="shared" si="254"/>
        <v>0</v>
      </c>
      <c r="L3234" s="269">
        <f t="shared" si="255"/>
        <v>0</v>
      </c>
      <c r="M3234" s="269">
        <f t="shared" si="256"/>
        <v>0</v>
      </c>
      <c r="N3234" s="276">
        <f t="shared" si="257"/>
        <v>0</v>
      </c>
      <c r="O3234" s="270">
        <f t="shared" si="253"/>
        <v>0</v>
      </c>
    </row>
    <row r="3235" spans="11:15" x14ac:dyDescent="0.25">
      <c r="K3235" s="276">
        <f t="shared" si="254"/>
        <v>0</v>
      </c>
      <c r="L3235" s="269">
        <f t="shared" si="255"/>
        <v>0</v>
      </c>
      <c r="M3235" s="269">
        <f t="shared" si="256"/>
        <v>0</v>
      </c>
      <c r="N3235" s="276">
        <f t="shared" si="257"/>
        <v>0</v>
      </c>
      <c r="O3235" s="270">
        <f t="shared" si="253"/>
        <v>0</v>
      </c>
    </row>
    <row r="3236" spans="11:15" x14ac:dyDescent="0.25">
      <c r="K3236" s="276">
        <f t="shared" si="254"/>
        <v>0</v>
      </c>
      <c r="L3236" s="269">
        <f t="shared" si="255"/>
        <v>0</v>
      </c>
      <c r="M3236" s="269">
        <f t="shared" si="256"/>
        <v>0</v>
      </c>
      <c r="N3236" s="276">
        <f t="shared" si="257"/>
        <v>0</v>
      </c>
      <c r="O3236" s="270">
        <f t="shared" si="253"/>
        <v>0</v>
      </c>
    </row>
    <row r="3237" spans="11:15" x14ac:dyDescent="0.25">
      <c r="K3237" s="276">
        <f t="shared" si="254"/>
        <v>0</v>
      </c>
      <c r="L3237" s="269">
        <f t="shared" si="255"/>
        <v>0</v>
      </c>
      <c r="M3237" s="269">
        <f t="shared" si="256"/>
        <v>0</v>
      </c>
      <c r="N3237" s="276">
        <f t="shared" si="257"/>
        <v>0</v>
      </c>
      <c r="O3237" s="270">
        <f t="shared" si="253"/>
        <v>0</v>
      </c>
    </row>
    <row r="3238" spans="11:15" x14ac:dyDescent="0.25">
      <c r="K3238" s="276">
        <f t="shared" si="254"/>
        <v>0</v>
      </c>
      <c r="L3238" s="269">
        <f t="shared" si="255"/>
        <v>0</v>
      </c>
      <c r="M3238" s="269">
        <f t="shared" si="256"/>
        <v>0</v>
      </c>
      <c r="N3238" s="276">
        <f t="shared" si="257"/>
        <v>0</v>
      </c>
      <c r="O3238" s="270">
        <f t="shared" si="253"/>
        <v>0</v>
      </c>
    </row>
    <row r="3239" spans="11:15" x14ac:dyDescent="0.25">
      <c r="K3239" s="276">
        <f t="shared" si="254"/>
        <v>0</v>
      </c>
      <c r="L3239" s="269">
        <f t="shared" si="255"/>
        <v>0</v>
      </c>
      <c r="M3239" s="269">
        <f t="shared" si="256"/>
        <v>0</v>
      </c>
      <c r="N3239" s="276">
        <f t="shared" si="257"/>
        <v>0</v>
      </c>
      <c r="O3239" s="270">
        <f t="shared" si="253"/>
        <v>0</v>
      </c>
    </row>
    <row r="3240" spans="11:15" x14ac:dyDescent="0.25">
      <c r="K3240" s="276">
        <f t="shared" si="254"/>
        <v>0</v>
      </c>
      <c r="L3240" s="269">
        <f t="shared" si="255"/>
        <v>0</v>
      </c>
      <c r="M3240" s="269">
        <f t="shared" si="256"/>
        <v>0</v>
      </c>
      <c r="N3240" s="276">
        <f t="shared" si="257"/>
        <v>0</v>
      </c>
      <c r="O3240" s="270">
        <f t="shared" si="253"/>
        <v>0</v>
      </c>
    </row>
    <row r="3241" spans="11:15" x14ac:dyDescent="0.25">
      <c r="K3241" s="276">
        <f t="shared" si="254"/>
        <v>0</v>
      </c>
      <c r="L3241" s="269">
        <f t="shared" si="255"/>
        <v>0</v>
      </c>
      <c r="M3241" s="269">
        <f t="shared" si="256"/>
        <v>0</v>
      </c>
      <c r="N3241" s="276">
        <f t="shared" si="257"/>
        <v>0</v>
      </c>
      <c r="O3241" s="270">
        <f t="shared" si="253"/>
        <v>0</v>
      </c>
    </row>
    <row r="3242" spans="11:15" x14ac:dyDescent="0.25">
      <c r="K3242" s="276">
        <f t="shared" si="254"/>
        <v>0</v>
      </c>
      <c r="L3242" s="269">
        <f t="shared" si="255"/>
        <v>0</v>
      </c>
      <c r="M3242" s="269">
        <f t="shared" si="256"/>
        <v>0</v>
      </c>
      <c r="N3242" s="276">
        <f t="shared" si="257"/>
        <v>0</v>
      </c>
      <c r="O3242" s="270">
        <f t="shared" si="253"/>
        <v>0</v>
      </c>
    </row>
    <row r="3243" spans="11:15" x14ac:dyDescent="0.25">
      <c r="K3243" s="276">
        <f t="shared" si="254"/>
        <v>0</v>
      </c>
      <c r="L3243" s="269">
        <f t="shared" si="255"/>
        <v>0</v>
      </c>
      <c r="M3243" s="269">
        <f t="shared" si="256"/>
        <v>0</v>
      </c>
      <c r="N3243" s="276">
        <f t="shared" si="257"/>
        <v>0</v>
      </c>
      <c r="O3243" s="270">
        <f t="shared" si="253"/>
        <v>0</v>
      </c>
    </row>
    <row r="3244" spans="11:15" x14ac:dyDescent="0.25">
      <c r="K3244" s="276">
        <f t="shared" si="254"/>
        <v>0</v>
      </c>
      <c r="L3244" s="269">
        <f t="shared" si="255"/>
        <v>0</v>
      </c>
      <c r="M3244" s="269">
        <f t="shared" si="256"/>
        <v>0</v>
      </c>
      <c r="N3244" s="276">
        <f t="shared" si="257"/>
        <v>0</v>
      </c>
      <c r="O3244" s="270">
        <f t="shared" si="253"/>
        <v>0</v>
      </c>
    </row>
    <row r="3245" spans="11:15" x14ac:dyDescent="0.25">
      <c r="K3245" s="276">
        <f t="shared" si="254"/>
        <v>0</v>
      </c>
      <c r="L3245" s="269">
        <f t="shared" si="255"/>
        <v>0</v>
      </c>
      <c r="M3245" s="269">
        <f t="shared" si="256"/>
        <v>0</v>
      </c>
      <c r="N3245" s="276">
        <f t="shared" si="257"/>
        <v>0</v>
      </c>
      <c r="O3245" s="270">
        <f t="shared" si="253"/>
        <v>0</v>
      </c>
    </row>
    <row r="3246" spans="11:15" x14ac:dyDescent="0.25">
      <c r="K3246" s="276">
        <f t="shared" si="254"/>
        <v>0</v>
      </c>
      <c r="L3246" s="269">
        <f t="shared" si="255"/>
        <v>0</v>
      </c>
      <c r="M3246" s="269">
        <f t="shared" si="256"/>
        <v>0</v>
      </c>
      <c r="N3246" s="276">
        <f t="shared" si="257"/>
        <v>0</v>
      </c>
      <c r="O3246" s="270">
        <f t="shared" si="253"/>
        <v>0</v>
      </c>
    </row>
    <row r="3247" spans="11:15" x14ac:dyDescent="0.25">
      <c r="K3247" s="276">
        <f t="shared" si="254"/>
        <v>0</v>
      </c>
      <c r="L3247" s="269">
        <f t="shared" si="255"/>
        <v>0</v>
      </c>
      <c r="M3247" s="269">
        <f t="shared" si="256"/>
        <v>0</v>
      </c>
      <c r="N3247" s="276">
        <f t="shared" si="257"/>
        <v>0</v>
      </c>
      <c r="O3247" s="270">
        <f t="shared" si="253"/>
        <v>0</v>
      </c>
    </row>
    <row r="3248" spans="11:15" x14ac:dyDescent="0.25">
      <c r="K3248" s="276">
        <f t="shared" si="254"/>
        <v>0</v>
      </c>
      <c r="L3248" s="269">
        <f t="shared" si="255"/>
        <v>0</v>
      </c>
      <c r="M3248" s="269">
        <f t="shared" si="256"/>
        <v>0</v>
      </c>
      <c r="N3248" s="276">
        <f t="shared" si="257"/>
        <v>0</v>
      </c>
      <c r="O3248" s="270">
        <f t="shared" si="253"/>
        <v>0</v>
      </c>
    </row>
    <row r="3249" spans="11:15" x14ac:dyDescent="0.25">
      <c r="K3249" s="276">
        <f t="shared" si="254"/>
        <v>0</v>
      </c>
      <c r="L3249" s="269">
        <f t="shared" si="255"/>
        <v>0</v>
      </c>
      <c r="M3249" s="269">
        <f t="shared" si="256"/>
        <v>0</v>
      </c>
      <c r="N3249" s="276">
        <f t="shared" si="257"/>
        <v>0</v>
      </c>
      <c r="O3249" s="270">
        <f t="shared" si="253"/>
        <v>0</v>
      </c>
    </row>
    <row r="3250" spans="11:15" x14ac:dyDescent="0.25">
      <c r="K3250" s="276">
        <f t="shared" si="254"/>
        <v>0</v>
      </c>
      <c r="L3250" s="269">
        <f t="shared" si="255"/>
        <v>0</v>
      </c>
      <c r="M3250" s="269">
        <f t="shared" si="256"/>
        <v>0</v>
      </c>
      <c r="N3250" s="276">
        <f t="shared" si="257"/>
        <v>0</v>
      </c>
      <c r="O3250" s="270">
        <f t="shared" si="253"/>
        <v>0</v>
      </c>
    </row>
    <row r="3251" spans="11:15" x14ac:dyDescent="0.25">
      <c r="K3251" s="276">
        <f t="shared" si="254"/>
        <v>0</v>
      </c>
      <c r="L3251" s="269">
        <f t="shared" si="255"/>
        <v>0</v>
      </c>
      <c r="M3251" s="269">
        <f t="shared" si="256"/>
        <v>0</v>
      </c>
      <c r="N3251" s="276">
        <f t="shared" si="257"/>
        <v>0</v>
      </c>
      <c r="O3251" s="270">
        <f t="shared" si="253"/>
        <v>0</v>
      </c>
    </row>
    <row r="3252" spans="11:15" x14ac:dyDescent="0.25">
      <c r="K3252" s="276">
        <f t="shared" si="254"/>
        <v>0</v>
      </c>
      <c r="L3252" s="269">
        <f t="shared" si="255"/>
        <v>0</v>
      </c>
      <c r="M3252" s="269">
        <f t="shared" si="256"/>
        <v>0</v>
      </c>
      <c r="N3252" s="276">
        <f t="shared" si="257"/>
        <v>0</v>
      </c>
      <c r="O3252" s="270">
        <f t="shared" si="253"/>
        <v>0</v>
      </c>
    </row>
    <row r="3253" spans="11:15" x14ac:dyDescent="0.25">
      <c r="K3253" s="276">
        <f t="shared" si="254"/>
        <v>0</v>
      </c>
      <c r="L3253" s="269">
        <f t="shared" si="255"/>
        <v>0</v>
      </c>
      <c r="M3253" s="269">
        <f t="shared" si="256"/>
        <v>0</v>
      </c>
      <c r="N3253" s="276">
        <f t="shared" si="257"/>
        <v>0</v>
      </c>
      <c r="O3253" s="270">
        <f t="shared" si="253"/>
        <v>0</v>
      </c>
    </row>
    <row r="3254" spans="11:15" x14ac:dyDescent="0.25">
      <c r="K3254" s="276">
        <f t="shared" si="254"/>
        <v>0</v>
      </c>
      <c r="L3254" s="269">
        <f t="shared" si="255"/>
        <v>0</v>
      </c>
      <c r="M3254" s="269">
        <f t="shared" si="256"/>
        <v>0</v>
      </c>
      <c r="N3254" s="276">
        <f t="shared" si="257"/>
        <v>0</v>
      </c>
      <c r="O3254" s="270">
        <f t="shared" si="253"/>
        <v>0</v>
      </c>
    </row>
    <row r="3255" spans="11:15" x14ac:dyDescent="0.25">
      <c r="K3255" s="276">
        <f t="shared" si="254"/>
        <v>0</v>
      </c>
      <c r="L3255" s="269">
        <f t="shared" si="255"/>
        <v>0</v>
      </c>
      <c r="M3255" s="269">
        <f t="shared" si="256"/>
        <v>0</v>
      </c>
      <c r="N3255" s="276">
        <f t="shared" si="257"/>
        <v>0</v>
      </c>
      <c r="O3255" s="270">
        <f t="shared" si="253"/>
        <v>0</v>
      </c>
    </row>
    <row r="3256" spans="11:15" x14ac:dyDescent="0.25">
      <c r="K3256" s="276">
        <f t="shared" si="254"/>
        <v>0</v>
      </c>
      <c r="L3256" s="269">
        <f t="shared" si="255"/>
        <v>0</v>
      </c>
      <c r="M3256" s="269">
        <f t="shared" si="256"/>
        <v>0</v>
      </c>
      <c r="N3256" s="276">
        <f t="shared" si="257"/>
        <v>0</v>
      </c>
      <c r="O3256" s="270">
        <f t="shared" si="253"/>
        <v>0</v>
      </c>
    </row>
    <row r="3257" spans="11:15" x14ac:dyDescent="0.25">
      <c r="K3257" s="276">
        <f t="shared" si="254"/>
        <v>0</v>
      </c>
      <c r="L3257" s="269">
        <f t="shared" si="255"/>
        <v>0</v>
      </c>
      <c r="M3257" s="269">
        <f t="shared" si="256"/>
        <v>0</v>
      </c>
      <c r="N3257" s="276">
        <f t="shared" si="257"/>
        <v>0</v>
      </c>
      <c r="O3257" s="270">
        <f t="shared" si="253"/>
        <v>0</v>
      </c>
    </row>
    <row r="3258" spans="11:15" x14ac:dyDescent="0.25">
      <c r="K3258" s="276">
        <f t="shared" si="254"/>
        <v>0</v>
      </c>
      <c r="L3258" s="269">
        <f t="shared" si="255"/>
        <v>0</v>
      </c>
      <c r="M3258" s="269">
        <f t="shared" si="256"/>
        <v>0</v>
      </c>
      <c r="N3258" s="276">
        <f t="shared" si="257"/>
        <v>0</v>
      </c>
      <c r="O3258" s="270">
        <f t="shared" si="253"/>
        <v>0</v>
      </c>
    </row>
    <row r="3259" spans="11:15" x14ac:dyDescent="0.25">
      <c r="K3259" s="276">
        <f t="shared" si="254"/>
        <v>0</v>
      </c>
      <c r="L3259" s="269">
        <f t="shared" si="255"/>
        <v>0</v>
      </c>
      <c r="M3259" s="269">
        <f t="shared" si="256"/>
        <v>0</v>
      </c>
      <c r="N3259" s="276">
        <f t="shared" si="257"/>
        <v>0</v>
      </c>
      <c r="O3259" s="270">
        <f t="shared" si="253"/>
        <v>0</v>
      </c>
    </row>
    <row r="3260" spans="11:15" x14ac:dyDescent="0.25">
      <c r="K3260" s="276">
        <f t="shared" si="254"/>
        <v>0</v>
      </c>
      <c r="L3260" s="269">
        <f t="shared" si="255"/>
        <v>0</v>
      </c>
      <c r="M3260" s="269">
        <f t="shared" si="256"/>
        <v>0</v>
      </c>
      <c r="N3260" s="276">
        <f t="shared" si="257"/>
        <v>0</v>
      </c>
      <c r="O3260" s="270">
        <f t="shared" si="253"/>
        <v>0</v>
      </c>
    </row>
    <row r="3261" spans="11:15" x14ac:dyDescent="0.25">
      <c r="K3261" s="276">
        <f t="shared" si="254"/>
        <v>0</v>
      </c>
      <c r="L3261" s="269">
        <f t="shared" si="255"/>
        <v>0</v>
      </c>
      <c r="M3261" s="269">
        <f t="shared" si="256"/>
        <v>0</v>
      </c>
      <c r="N3261" s="276">
        <f t="shared" si="257"/>
        <v>0</v>
      </c>
      <c r="O3261" s="270">
        <f t="shared" si="253"/>
        <v>0</v>
      </c>
    </row>
    <row r="3262" spans="11:15" x14ac:dyDescent="0.25">
      <c r="K3262" s="276">
        <f t="shared" si="254"/>
        <v>0</v>
      </c>
      <c r="L3262" s="269">
        <f t="shared" si="255"/>
        <v>0</v>
      </c>
      <c r="M3262" s="269">
        <f t="shared" si="256"/>
        <v>0</v>
      </c>
      <c r="N3262" s="276">
        <f t="shared" si="257"/>
        <v>0</v>
      </c>
      <c r="O3262" s="270">
        <f t="shared" si="253"/>
        <v>0</v>
      </c>
    </row>
    <row r="3263" spans="11:15" x14ac:dyDescent="0.25">
      <c r="K3263" s="276">
        <f t="shared" si="254"/>
        <v>0</v>
      </c>
      <c r="L3263" s="269">
        <f t="shared" si="255"/>
        <v>0</v>
      </c>
      <c r="M3263" s="269">
        <f t="shared" si="256"/>
        <v>0</v>
      </c>
      <c r="N3263" s="276">
        <f t="shared" si="257"/>
        <v>0</v>
      </c>
      <c r="O3263" s="270">
        <f t="shared" si="253"/>
        <v>0</v>
      </c>
    </row>
    <row r="3264" spans="11:15" x14ac:dyDescent="0.25">
      <c r="K3264" s="276">
        <f t="shared" si="254"/>
        <v>0</v>
      </c>
      <c r="L3264" s="269">
        <f t="shared" si="255"/>
        <v>0</v>
      </c>
      <c r="M3264" s="269">
        <f t="shared" si="256"/>
        <v>0</v>
      </c>
      <c r="N3264" s="276">
        <f t="shared" si="257"/>
        <v>0</v>
      </c>
      <c r="O3264" s="270">
        <f t="shared" si="253"/>
        <v>0</v>
      </c>
    </row>
    <row r="3265" spans="11:15" x14ac:dyDescent="0.25">
      <c r="K3265" s="276">
        <f t="shared" si="254"/>
        <v>0</v>
      </c>
      <c r="L3265" s="269">
        <f t="shared" si="255"/>
        <v>0</v>
      </c>
      <c r="M3265" s="269">
        <f t="shared" si="256"/>
        <v>0</v>
      </c>
      <c r="N3265" s="276">
        <f t="shared" si="257"/>
        <v>0</v>
      </c>
      <c r="O3265" s="270">
        <f t="shared" si="253"/>
        <v>0</v>
      </c>
    </row>
    <row r="3266" spans="11:15" x14ac:dyDescent="0.25">
      <c r="K3266" s="276">
        <f t="shared" si="254"/>
        <v>0</v>
      </c>
      <c r="L3266" s="269">
        <f t="shared" si="255"/>
        <v>0</v>
      </c>
      <c r="M3266" s="269">
        <f t="shared" si="256"/>
        <v>0</v>
      </c>
      <c r="N3266" s="276">
        <f t="shared" si="257"/>
        <v>0</v>
      </c>
      <c r="O3266" s="270">
        <f t="shared" si="253"/>
        <v>0</v>
      </c>
    </row>
    <row r="3267" spans="11:15" x14ac:dyDescent="0.25">
      <c r="K3267" s="276">
        <f t="shared" si="254"/>
        <v>0</v>
      </c>
      <c r="L3267" s="269">
        <f t="shared" si="255"/>
        <v>0</v>
      </c>
      <c r="M3267" s="269">
        <f t="shared" si="256"/>
        <v>0</v>
      </c>
      <c r="N3267" s="276">
        <f t="shared" si="257"/>
        <v>0</v>
      </c>
      <c r="O3267" s="270">
        <f t="shared" si="253"/>
        <v>0</v>
      </c>
    </row>
    <row r="3268" spans="11:15" x14ac:dyDescent="0.25">
      <c r="K3268" s="276">
        <f t="shared" si="254"/>
        <v>0</v>
      </c>
      <c r="L3268" s="269">
        <f t="shared" si="255"/>
        <v>0</v>
      </c>
      <c r="M3268" s="269">
        <f t="shared" si="256"/>
        <v>0</v>
      </c>
      <c r="N3268" s="276">
        <f t="shared" si="257"/>
        <v>0</v>
      </c>
      <c r="O3268" s="270">
        <f t="shared" si="253"/>
        <v>0</v>
      </c>
    </row>
    <row r="3269" spans="11:15" x14ac:dyDescent="0.25">
      <c r="K3269" s="276">
        <f t="shared" si="254"/>
        <v>0</v>
      </c>
      <c r="L3269" s="269">
        <f t="shared" si="255"/>
        <v>0</v>
      </c>
      <c r="M3269" s="269">
        <f t="shared" si="256"/>
        <v>0</v>
      </c>
      <c r="N3269" s="276">
        <f t="shared" si="257"/>
        <v>0</v>
      </c>
      <c r="O3269" s="270">
        <f t="shared" si="253"/>
        <v>0</v>
      </c>
    </row>
    <row r="3270" spans="11:15" x14ac:dyDescent="0.25">
      <c r="K3270" s="276">
        <f t="shared" si="254"/>
        <v>0</v>
      </c>
      <c r="L3270" s="269">
        <f t="shared" si="255"/>
        <v>0</v>
      </c>
      <c r="M3270" s="269">
        <f t="shared" si="256"/>
        <v>0</v>
      </c>
      <c r="N3270" s="276">
        <f t="shared" si="257"/>
        <v>0</v>
      </c>
      <c r="O3270" s="270">
        <f t="shared" si="253"/>
        <v>0</v>
      </c>
    </row>
    <row r="3271" spans="11:15" x14ac:dyDescent="0.25">
      <c r="K3271" s="276">
        <f t="shared" si="254"/>
        <v>0</v>
      </c>
      <c r="L3271" s="269">
        <f t="shared" si="255"/>
        <v>0</v>
      </c>
      <c r="M3271" s="269">
        <f t="shared" si="256"/>
        <v>0</v>
      </c>
      <c r="N3271" s="276">
        <f t="shared" si="257"/>
        <v>0</v>
      </c>
      <c r="O3271" s="270">
        <f t="shared" si="253"/>
        <v>0</v>
      </c>
    </row>
    <row r="3272" spans="11:15" x14ac:dyDescent="0.25">
      <c r="K3272" s="276">
        <f t="shared" si="254"/>
        <v>0</v>
      </c>
      <c r="L3272" s="269">
        <f t="shared" si="255"/>
        <v>0</v>
      </c>
      <c r="M3272" s="269">
        <f t="shared" si="256"/>
        <v>0</v>
      </c>
      <c r="N3272" s="276">
        <f t="shared" si="257"/>
        <v>0</v>
      </c>
      <c r="O3272" s="270">
        <f t="shared" si="253"/>
        <v>0</v>
      </c>
    </row>
    <row r="3273" spans="11:15" x14ac:dyDescent="0.25">
      <c r="K3273" s="276">
        <f t="shared" si="254"/>
        <v>0</v>
      </c>
      <c r="L3273" s="269">
        <f t="shared" si="255"/>
        <v>0</v>
      </c>
      <c r="M3273" s="269">
        <f t="shared" si="256"/>
        <v>0</v>
      </c>
      <c r="N3273" s="276">
        <f t="shared" si="257"/>
        <v>0</v>
      </c>
      <c r="O3273" s="270">
        <f t="shared" si="253"/>
        <v>0</v>
      </c>
    </row>
    <row r="3274" spans="11:15" x14ac:dyDescent="0.25">
      <c r="K3274" s="276">
        <f t="shared" si="254"/>
        <v>0</v>
      </c>
      <c r="L3274" s="269">
        <f t="shared" si="255"/>
        <v>0</v>
      </c>
      <c r="M3274" s="269">
        <f t="shared" si="256"/>
        <v>0</v>
      </c>
      <c r="N3274" s="276">
        <f t="shared" si="257"/>
        <v>0</v>
      </c>
      <c r="O3274" s="270">
        <f t="shared" si="253"/>
        <v>0</v>
      </c>
    </row>
    <row r="3275" spans="11:15" x14ac:dyDescent="0.25">
      <c r="K3275" s="276">
        <f t="shared" si="254"/>
        <v>0</v>
      </c>
      <c r="L3275" s="269">
        <f t="shared" si="255"/>
        <v>0</v>
      </c>
      <c r="M3275" s="269">
        <f t="shared" si="256"/>
        <v>0</v>
      </c>
      <c r="N3275" s="276">
        <f t="shared" si="257"/>
        <v>0</v>
      </c>
      <c r="O3275" s="270">
        <f t="shared" si="253"/>
        <v>0</v>
      </c>
    </row>
    <row r="3276" spans="11:15" x14ac:dyDescent="0.25">
      <c r="K3276" s="276">
        <f t="shared" si="254"/>
        <v>0</v>
      </c>
      <c r="L3276" s="269">
        <f t="shared" si="255"/>
        <v>0</v>
      </c>
      <c r="M3276" s="269">
        <f t="shared" si="256"/>
        <v>0</v>
      </c>
      <c r="N3276" s="276">
        <f t="shared" si="257"/>
        <v>0</v>
      </c>
      <c r="O3276" s="270">
        <f t="shared" si="253"/>
        <v>0</v>
      </c>
    </row>
    <row r="3277" spans="11:15" x14ac:dyDescent="0.25">
      <c r="K3277" s="276">
        <f t="shared" si="254"/>
        <v>0</v>
      </c>
      <c r="L3277" s="269">
        <f t="shared" si="255"/>
        <v>0</v>
      </c>
      <c r="M3277" s="269">
        <f t="shared" si="256"/>
        <v>0</v>
      </c>
      <c r="N3277" s="276">
        <f t="shared" si="257"/>
        <v>0</v>
      </c>
      <c r="O3277" s="270">
        <f t="shared" si="253"/>
        <v>0</v>
      </c>
    </row>
    <row r="3278" spans="11:15" x14ac:dyDescent="0.25">
      <c r="K3278" s="276">
        <f t="shared" si="254"/>
        <v>0</v>
      </c>
      <c r="L3278" s="269">
        <f t="shared" si="255"/>
        <v>0</v>
      </c>
      <c r="M3278" s="269">
        <f t="shared" si="256"/>
        <v>0</v>
      </c>
      <c r="N3278" s="276">
        <f t="shared" si="257"/>
        <v>0</v>
      </c>
      <c r="O3278" s="270">
        <f t="shared" ref="O3278:O3341" si="258">SUM(F3278:I3278)</f>
        <v>0</v>
      </c>
    </row>
    <row r="3279" spans="11:15" x14ac:dyDescent="0.25">
      <c r="K3279" s="276">
        <f t="shared" si="254"/>
        <v>0</v>
      </c>
      <c r="L3279" s="269">
        <f t="shared" si="255"/>
        <v>0</v>
      </c>
      <c r="M3279" s="269">
        <f t="shared" si="256"/>
        <v>0</v>
      </c>
      <c r="N3279" s="276">
        <f t="shared" si="257"/>
        <v>0</v>
      </c>
      <c r="O3279" s="270">
        <f t="shared" si="258"/>
        <v>0</v>
      </c>
    </row>
    <row r="3280" spans="11:15" x14ac:dyDescent="0.25">
      <c r="K3280" s="276">
        <f t="shared" ref="K3280:K3343" si="259">J3280-C3280</f>
        <v>0</v>
      </c>
      <c r="L3280" s="269">
        <f t="shared" ref="L3280:L3343" si="260">A3280</f>
        <v>0</v>
      </c>
      <c r="M3280" s="269">
        <f t="shared" ref="M3280:M3343" si="261">B3280</f>
        <v>0</v>
      </c>
      <c r="N3280" s="276">
        <f t="shared" ref="N3280:N3343" si="262">J3280</f>
        <v>0</v>
      </c>
      <c r="O3280" s="270">
        <f t="shared" si="258"/>
        <v>0</v>
      </c>
    </row>
    <row r="3281" spans="11:15" x14ac:dyDescent="0.25">
      <c r="K3281" s="276">
        <f t="shared" si="259"/>
        <v>0</v>
      </c>
      <c r="L3281" s="269">
        <f t="shared" si="260"/>
        <v>0</v>
      </c>
      <c r="M3281" s="269">
        <f t="shared" si="261"/>
        <v>0</v>
      </c>
      <c r="N3281" s="276">
        <f t="shared" si="262"/>
        <v>0</v>
      </c>
      <c r="O3281" s="270">
        <f t="shared" si="258"/>
        <v>0</v>
      </c>
    </row>
    <row r="3282" spans="11:15" x14ac:dyDescent="0.25">
      <c r="K3282" s="276">
        <f t="shared" si="259"/>
        <v>0</v>
      </c>
      <c r="L3282" s="269">
        <f t="shared" si="260"/>
        <v>0</v>
      </c>
      <c r="M3282" s="269">
        <f t="shared" si="261"/>
        <v>0</v>
      </c>
      <c r="N3282" s="276">
        <f t="shared" si="262"/>
        <v>0</v>
      </c>
      <c r="O3282" s="270">
        <f t="shared" si="258"/>
        <v>0</v>
      </c>
    </row>
    <row r="3283" spans="11:15" x14ac:dyDescent="0.25">
      <c r="K3283" s="276">
        <f t="shared" si="259"/>
        <v>0</v>
      </c>
      <c r="L3283" s="269">
        <f t="shared" si="260"/>
        <v>0</v>
      </c>
      <c r="M3283" s="269">
        <f t="shared" si="261"/>
        <v>0</v>
      </c>
      <c r="N3283" s="276">
        <f t="shared" si="262"/>
        <v>0</v>
      </c>
      <c r="O3283" s="270">
        <f t="shared" si="258"/>
        <v>0</v>
      </c>
    </row>
    <row r="3284" spans="11:15" x14ac:dyDescent="0.25">
      <c r="K3284" s="276">
        <f t="shared" si="259"/>
        <v>0</v>
      </c>
      <c r="L3284" s="269">
        <f t="shared" si="260"/>
        <v>0</v>
      </c>
      <c r="M3284" s="269">
        <f t="shared" si="261"/>
        <v>0</v>
      </c>
      <c r="N3284" s="276">
        <f t="shared" si="262"/>
        <v>0</v>
      </c>
      <c r="O3284" s="270">
        <f t="shared" si="258"/>
        <v>0</v>
      </c>
    </row>
    <row r="3285" spans="11:15" x14ac:dyDescent="0.25">
      <c r="K3285" s="276">
        <f t="shared" si="259"/>
        <v>0</v>
      </c>
      <c r="L3285" s="269">
        <f t="shared" si="260"/>
        <v>0</v>
      </c>
      <c r="M3285" s="269">
        <f t="shared" si="261"/>
        <v>0</v>
      </c>
      <c r="N3285" s="276">
        <f t="shared" si="262"/>
        <v>0</v>
      </c>
      <c r="O3285" s="270">
        <f t="shared" si="258"/>
        <v>0</v>
      </c>
    </row>
    <row r="3286" spans="11:15" x14ac:dyDescent="0.25">
      <c r="K3286" s="276">
        <f t="shared" si="259"/>
        <v>0</v>
      </c>
      <c r="L3286" s="269">
        <f t="shared" si="260"/>
        <v>0</v>
      </c>
      <c r="M3286" s="269">
        <f t="shared" si="261"/>
        <v>0</v>
      </c>
      <c r="N3286" s="276">
        <f t="shared" si="262"/>
        <v>0</v>
      </c>
      <c r="O3286" s="270">
        <f t="shared" si="258"/>
        <v>0</v>
      </c>
    </row>
    <row r="3287" spans="11:15" x14ac:dyDescent="0.25">
      <c r="K3287" s="276">
        <f t="shared" si="259"/>
        <v>0</v>
      </c>
      <c r="L3287" s="269">
        <f t="shared" si="260"/>
        <v>0</v>
      </c>
      <c r="M3287" s="269">
        <f t="shared" si="261"/>
        <v>0</v>
      </c>
      <c r="N3287" s="276">
        <f t="shared" si="262"/>
        <v>0</v>
      </c>
      <c r="O3287" s="270">
        <f t="shared" si="258"/>
        <v>0</v>
      </c>
    </row>
    <row r="3288" spans="11:15" x14ac:dyDescent="0.25">
      <c r="K3288" s="276">
        <f t="shared" si="259"/>
        <v>0</v>
      </c>
      <c r="L3288" s="269">
        <f t="shared" si="260"/>
        <v>0</v>
      </c>
      <c r="M3288" s="269">
        <f t="shared" si="261"/>
        <v>0</v>
      </c>
      <c r="N3288" s="276">
        <f t="shared" si="262"/>
        <v>0</v>
      </c>
      <c r="O3288" s="270">
        <f t="shared" si="258"/>
        <v>0</v>
      </c>
    </row>
    <row r="3289" spans="11:15" x14ac:dyDescent="0.25">
      <c r="K3289" s="276">
        <f t="shared" si="259"/>
        <v>0</v>
      </c>
      <c r="L3289" s="269">
        <f t="shared" si="260"/>
        <v>0</v>
      </c>
      <c r="M3289" s="269">
        <f t="shared" si="261"/>
        <v>0</v>
      </c>
      <c r="N3289" s="276">
        <f t="shared" si="262"/>
        <v>0</v>
      </c>
      <c r="O3289" s="270">
        <f t="shared" si="258"/>
        <v>0</v>
      </c>
    </row>
    <row r="3290" spans="11:15" x14ac:dyDescent="0.25">
      <c r="K3290" s="276">
        <f t="shared" si="259"/>
        <v>0</v>
      </c>
      <c r="L3290" s="269">
        <f t="shared" si="260"/>
        <v>0</v>
      </c>
      <c r="M3290" s="269">
        <f t="shared" si="261"/>
        <v>0</v>
      </c>
      <c r="N3290" s="276">
        <f t="shared" si="262"/>
        <v>0</v>
      </c>
      <c r="O3290" s="270">
        <f t="shared" si="258"/>
        <v>0</v>
      </c>
    </row>
    <row r="3291" spans="11:15" x14ac:dyDescent="0.25">
      <c r="K3291" s="276">
        <f t="shared" si="259"/>
        <v>0</v>
      </c>
      <c r="L3291" s="269">
        <f t="shared" si="260"/>
        <v>0</v>
      </c>
      <c r="M3291" s="269">
        <f t="shared" si="261"/>
        <v>0</v>
      </c>
      <c r="N3291" s="276">
        <f t="shared" si="262"/>
        <v>0</v>
      </c>
      <c r="O3291" s="270">
        <f t="shared" si="258"/>
        <v>0</v>
      </c>
    </row>
    <row r="3292" spans="11:15" x14ac:dyDescent="0.25">
      <c r="K3292" s="276">
        <f t="shared" si="259"/>
        <v>0</v>
      </c>
      <c r="L3292" s="269">
        <f t="shared" si="260"/>
        <v>0</v>
      </c>
      <c r="M3292" s="269">
        <f t="shared" si="261"/>
        <v>0</v>
      </c>
      <c r="N3292" s="276">
        <f t="shared" si="262"/>
        <v>0</v>
      </c>
      <c r="O3292" s="270">
        <f t="shared" si="258"/>
        <v>0</v>
      </c>
    </row>
    <row r="3293" spans="11:15" x14ac:dyDescent="0.25">
      <c r="K3293" s="276">
        <f t="shared" si="259"/>
        <v>0</v>
      </c>
      <c r="L3293" s="269">
        <f t="shared" si="260"/>
        <v>0</v>
      </c>
      <c r="M3293" s="269">
        <f t="shared" si="261"/>
        <v>0</v>
      </c>
      <c r="N3293" s="276">
        <f t="shared" si="262"/>
        <v>0</v>
      </c>
      <c r="O3293" s="270">
        <f t="shared" si="258"/>
        <v>0</v>
      </c>
    </row>
    <row r="3294" spans="11:15" x14ac:dyDescent="0.25">
      <c r="K3294" s="276">
        <f t="shared" si="259"/>
        <v>0</v>
      </c>
      <c r="L3294" s="269">
        <f t="shared" si="260"/>
        <v>0</v>
      </c>
      <c r="M3294" s="269">
        <f t="shared" si="261"/>
        <v>0</v>
      </c>
      <c r="N3294" s="276">
        <f t="shared" si="262"/>
        <v>0</v>
      </c>
      <c r="O3294" s="270">
        <f t="shared" si="258"/>
        <v>0</v>
      </c>
    </row>
    <row r="3295" spans="11:15" x14ac:dyDescent="0.25">
      <c r="K3295" s="276">
        <f t="shared" si="259"/>
        <v>0</v>
      </c>
      <c r="L3295" s="269">
        <f t="shared" si="260"/>
        <v>0</v>
      </c>
      <c r="M3295" s="269">
        <f t="shared" si="261"/>
        <v>0</v>
      </c>
      <c r="N3295" s="276">
        <f t="shared" si="262"/>
        <v>0</v>
      </c>
      <c r="O3295" s="270">
        <f t="shared" si="258"/>
        <v>0</v>
      </c>
    </row>
    <row r="3296" spans="11:15" x14ac:dyDescent="0.25">
      <c r="K3296" s="276">
        <f t="shared" si="259"/>
        <v>0</v>
      </c>
      <c r="L3296" s="269">
        <f t="shared" si="260"/>
        <v>0</v>
      </c>
      <c r="M3296" s="269">
        <f t="shared" si="261"/>
        <v>0</v>
      </c>
      <c r="N3296" s="276">
        <f t="shared" si="262"/>
        <v>0</v>
      </c>
      <c r="O3296" s="270">
        <f t="shared" si="258"/>
        <v>0</v>
      </c>
    </row>
    <row r="3297" spans="11:15" x14ac:dyDescent="0.25">
      <c r="K3297" s="276">
        <f t="shared" si="259"/>
        <v>0</v>
      </c>
      <c r="L3297" s="269">
        <f t="shared" si="260"/>
        <v>0</v>
      </c>
      <c r="M3297" s="269">
        <f t="shared" si="261"/>
        <v>0</v>
      </c>
      <c r="N3297" s="276">
        <f t="shared" si="262"/>
        <v>0</v>
      </c>
      <c r="O3297" s="270">
        <f t="shared" si="258"/>
        <v>0</v>
      </c>
    </row>
    <row r="3298" spans="11:15" x14ac:dyDescent="0.25">
      <c r="K3298" s="276">
        <f t="shared" si="259"/>
        <v>0</v>
      </c>
      <c r="L3298" s="269">
        <f t="shared" si="260"/>
        <v>0</v>
      </c>
      <c r="M3298" s="269">
        <f t="shared" si="261"/>
        <v>0</v>
      </c>
      <c r="N3298" s="276">
        <f t="shared" si="262"/>
        <v>0</v>
      </c>
      <c r="O3298" s="270">
        <f t="shared" si="258"/>
        <v>0</v>
      </c>
    </row>
    <row r="3299" spans="11:15" x14ac:dyDescent="0.25">
      <c r="K3299" s="276">
        <f t="shared" si="259"/>
        <v>0</v>
      </c>
      <c r="L3299" s="269">
        <f t="shared" si="260"/>
        <v>0</v>
      </c>
      <c r="M3299" s="269">
        <f t="shared" si="261"/>
        <v>0</v>
      </c>
      <c r="N3299" s="276">
        <f t="shared" si="262"/>
        <v>0</v>
      </c>
      <c r="O3299" s="270">
        <f t="shared" si="258"/>
        <v>0</v>
      </c>
    </row>
    <row r="3300" spans="11:15" x14ac:dyDescent="0.25">
      <c r="K3300" s="276">
        <f t="shared" si="259"/>
        <v>0</v>
      </c>
      <c r="L3300" s="269">
        <f t="shared" si="260"/>
        <v>0</v>
      </c>
      <c r="M3300" s="269">
        <f t="shared" si="261"/>
        <v>0</v>
      </c>
      <c r="N3300" s="276">
        <f t="shared" si="262"/>
        <v>0</v>
      </c>
      <c r="O3300" s="270">
        <f t="shared" si="258"/>
        <v>0</v>
      </c>
    </row>
    <row r="3301" spans="11:15" x14ac:dyDescent="0.25">
      <c r="K3301" s="276">
        <f t="shared" si="259"/>
        <v>0</v>
      </c>
      <c r="L3301" s="269">
        <f t="shared" si="260"/>
        <v>0</v>
      </c>
      <c r="M3301" s="269">
        <f t="shared" si="261"/>
        <v>0</v>
      </c>
      <c r="N3301" s="276">
        <f t="shared" si="262"/>
        <v>0</v>
      </c>
      <c r="O3301" s="270">
        <f t="shared" si="258"/>
        <v>0</v>
      </c>
    </row>
    <row r="3302" spans="11:15" x14ac:dyDescent="0.25">
      <c r="K3302" s="276">
        <f t="shared" si="259"/>
        <v>0</v>
      </c>
      <c r="L3302" s="269">
        <f t="shared" si="260"/>
        <v>0</v>
      </c>
      <c r="M3302" s="269">
        <f t="shared" si="261"/>
        <v>0</v>
      </c>
      <c r="N3302" s="276">
        <f t="shared" si="262"/>
        <v>0</v>
      </c>
      <c r="O3302" s="270">
        <f t="shared" si="258"/>
        <v>0</v>
      </c>
    </row>
    <row r="3303" spans="11:15" x14ac:dyDescent="0.25">
      <c r="K3303" s="276">
        <f t="shared" si="259"/>
        <v>0</v>
      </c>
      <c r="L3303" s="269">
        <f t="shared" si="260"/>
        <v>0</v>
      </c>
      <c r="M3303" s="269">
        <f t="shared" si="261"/>
        <v>0</v>
      </c>
      <c r="N3303" s="276">
        <f t="shared" si="262"/>
        <v>0</v>
      </c>
      <c r="O3303" s="270">
        <f t="shared" si="258"/>
        <v>0</v>
      </c>
    </row>
    <row r="3304" spans="11:15" x14ac:dyDescent="0.25">
      <c r="K3304" s="276">
        <f t="shared" si="259"/>
        <v>0</v>
      </c>
      <c r="L3304" s="269">
        <f t="shared" si="260"/>
        <v>0</v>
      </c>
      <c r="M3304" s="269">
        <f t="shared" si="261"/>
        <v>0</v>
      </c>
      <c r="N3304" s="276">
        <f t="shared" si="262"/>
        <v>0</v>
      </c>
      <c r="O3304" s="270">
        <f t="shared" si="258"/>
        <v>0</v>
      </c>
    </row>
    <row r="3305" spans="11:15" x14ac:dyDescent="0.25">
      <c r="K3305" s="276">
        <f t="shared" si="259"/>
        <v>0</v>
      </c>
      <c r="L3305" s="269">
        <f t="shared" si="260"/>
        <v>0</v>
      </c>
      <c r="M3305" s="269">
        <f t="shared" si="261"/>
        <v>0</v>
      </c>
      <c r="N3305" s="276">
        <f t="shared" si="262"/>
        <v>0</v>
      </c>
      <c r="O3305" s="270">
        <f t="shared" si="258"/>
        <v>0</v>
      </c>
    </row>
    <row r="3306" spans="11:15" x14ac:dyDescent="0.25">
      <c r="K3306" s="276">
        <f t="shared" si="259"/>
        <v>0</v>
      </c>
      <c r="L3306" s="269">
        <f t="shared" si="260"/>
        <v>0</v>
      </c>
      <c r="M3306" s="269">
        <f t="shared" si="261"/>
        <v>0</v>
      </c>
      <c r="N3306" s="276">
        <f t="shared" si="262"/>
        <v>0</v>
      </c>
      <c r="O3306" s="270">
        <f t="shared" si="258"/>
        <v>0</v>
      </c>
    </row>
    <row r="3307" spans="11:15" x14ac:dyDescent="0.25">
      <c r="K3307" s="276">
        <f t="shared" si="259"/>
        <v>0</v>
      </c>
      <c r="L3307" s="269">
        <f t="shared" si="260"/>
        <v>0</v>
      </c>
      <c r="M3307" s="269">
        <f t="shared" si="261"/>
        <v>0</v>
      </c>
      <c r="N3307" s="276">
        <f t="shared" si="262"/>
        <v>0</v>
      </c>
      <c r="O3307" s="270">
        <f t="shared" si="258"/>
        <v>0</v>
      </c>
    </row>
    <row r="3308" spans="11:15" x14ac:dyDescent="0.25">
      <c r="K3308" s="276">
        <f t="shared" si="259"/>
        <v>0</v>
      </c>
      <c r="L3308" s="269">
        <f t="shared" si="260"/>
        <v>0</v>
      </c>
      <c r="M3308" s="269">
        <f t="shared" si="261"/>
        <v>0</v>
      </c>
      <c r="N3308" s="276">
        <f t="shared" si="262"/>
        <v>0</v>
      </c>
      <c r="O3308" s="270">
        <f t="shared" si="258"/>
        <v>0</v>
      </c>
    </row>
    <row r="3309" spans="11:15" x14ac:dyDescent="0.25">
      <c r="K3309" s="276">
        <f t="shared" si="259"/>
        <v>0</v>
      </c>
      <c r="L3309" s="269">
        <f t="shared" si="260"/>
        <v>0</v>
      </c>
      <c r="M3309" s="269">
        <f t="shared" si="261"/>
        <v>0</v>
      </c>
      <c r="N3309" s="276">
        <f t="shared" si="262"/>
        <v>0</v>
      </c>
      <c r="O3309" s="270">
        <f t="shared" si="258"/>
        <v>0</v>
      </c>
    </row>
    <row r="3310" spans="11:15" x14ac:dyDescent="0.25">
      <c r="K3310" s="276">
        <f t="shared" si="259"/>
        <v>0</v>
      </c>
      <c r="L3310" s="269">
        <f t="shared" si="260"/>
        <v>0</v>
      </c>
      <c r="M3310" s="269">
        <f t="shared" si="261"/>
        <v>0</v>
      </c>
      <c r="N3310" s="276">
        <f t="shared" si="262"/>
        <v>0</v>
      </c>
      <c r="O3310" s="270">
        <f t="shared" si="258"/>
        <v>0</v>
      </c>
    </row>
    <row r="3311" spans="11:15" x14ac:dyDescent="0.25">
      <c r="K3311" s="276">
        <f t="shared" si="259"/>
        <v>0</v>
      </c>
      <c r="L3311" s="269">
        <f t="shared" si="260"/>
        <v>0</v>
      </c>
      <c r="M3311" s="269">
        <f t="shared" si="261"/>
        <v>0</v>
      </c>
      <c r="N3311" s="276">
        <f t="shared" si="262"/>
        <v>0</v>
      </c>
      <c r="O3311" s="270">
        <f t="shared" si="258"/>
        <v>0</v>
      </c>
    </row>
    <row r="3312" spans="11:15" x14ac:dyDescent="0.25">
      <c r="K3312" s="276">
        <f t="shared" si="259"/>
        <v>0</v>
      </c>
      <c r="L3312" s="269">
        <f t="shared" si="260"/>
        <v>0</v>
      </c>
      <c r="M3312" s="269">
        <f t="shared" si="261"/>
        <v>0</v>
      </c>
      <c r="N3312" s="276">
        <f t="shared" si="262"/>
        <v>0</v>
      </c>
      <c r="O3312" s="270">
        <f t="shared" si="258"/>
        <v>0</v>
      </c>
    </row>
    <row r="3313" spans="11:15" x14ac:dyDescent="0.25">
      <c r="K3313" s="276">
        <f t="shared" si="259"/>
        <v>0</v>
      </c>
      <c r="L3313" s="269">
        <f t="shared" si="260"/>
        <v>0</v>
      </c>
      <c r="M3313" s="269">
        <f t="shared" si="261"/>
        <v>0</v>
      </c>
      <c r="N3313" s="276">
        <f t="shared" si="262"/>
        <v>0</v>
      </c>
      <c r="O3313" s="270">
        <f t="shared" si="258"/>
        <v>0</v>
      </c>
    </row>
    <row r="3314" spans="11:15" x14ac:dyDescent="0.25">
      <c r="K3314" s="276">
        <f t="shared" si="259"/>
        <v>0</v>
      </c>
      <c r="L3314" s="269">
        <f t="shared" si="260"/>
        <v>0</v>
      </c>
      <c r="M3314" s="269">
        <f t="shared" si="261"/>
        <v>0</v>
      </c>
      <c r="N3314" s="276">
        <f t="shared" si="262"/>
        <v>0</v>
      </c>
      <c r="O3314" s="270">
        <f t="shared" si="258"/>
        <v>0</v>
      </c>
    </row>
    <row r="3315" spans="11:15" x14ac:dyDescent="0.25">
      <c r="K3315" s="276">
        <f t="shared" si="259"/>
        <v>0</v>
      </c>
      <c r="L3315" s="269">
        <f t="shared" si="260"/>
        <v>0</v>
      </c>
      <c r="M3315" s="269">
        <f t="shared" si="261"/>
        <v>0</v>
      </c>
      <c r="N3315" s="276">
        <f t="shared" si="262"/>
        <v>0</v>
      </c>
      <c r="O3315" s="270">
        <f t="shared" si="258"/>
        <v>0</v>
      </c>
    </row>
    <row r="3316" spans="11:15" x14ac:dyDescent="0.25">
      <c r="K3316" s="276">
        <f t="shared" si="259"/>
        <v>0</v>
      </c>
      <c r="L3316" s="269">
        <f t="shared" si="260"/>
        <v>0</v>
      </c>
      <c r="M3316" s="269">
        <f t="shared" si="261"/>
        <v>0</v>
      </c>
      <c r="N3316" s="276">
        <f t="shared" si="262"/>
        <v>0</v>
      </c>
      <c r="O3316" s="270">
        <f t="shared" si="258"/>
        <v>0</v>
      </c>
    </row>
    <row r="3317" spans="11:15" x14ac:dyDescent="0.25">
      <c r="K3317" s="276">
        <f t="shared" si="259"/>
        <v>0</v>
      </c>
      <c r="L3317" s="269">
        <f t="shared" si="260"/>
        <v>0</v>
      </c>
      <c r="M3317" s="269">
        <f t="shared" si="261"/>
        <v>0</v>
      </c>
      <c r="N3317" s="276">
        <f t="shared" si="262"/>
        <v>0</v>
      </c>
      <c r="O3317" s="270">
        <f t="shared" si="258"/>
        <v>0</v>
      </c>
    </row>
    <row r="3318" spans="11:15" x14ac:dyDescent="0.25">
      <c r="K3318" s="276">
        <f t="shared" si="259"/>
        <v>0</v>
      </c>
      <c r="L3318" s="269">
        <f t="shared" si="260"/>
        <v>0</v>
      </c>
      <c r="M3318" s="269">
        <f t="shared" si="261"/>
        <v>0</v>
      </c>
      <c r="N3318" s="276">
        <f t="shared" si="262"/>
        <v>0</v>
      </c>
      <c r="O3318" s="270">
        <f t="shared" si="258"/>
        <v>0</v>
      </c>
    </row>
    <row r="3319" spans="11:15" x14ac:dyDescent="0.25">
      <c r="K3319" s="276">
        <f t="shared" si="259"/>
        <v>0</v>
      </c>
      <c r="L3319" s="269">
        <f t="shared" si="260"/>
        <v>0</v>
      </c>
      <c r="M3319" s="269">
        <f t="shared" si="261"/>
        <v>0</v>
      </c>
      <c r="N3319" s="276">
        <f t="shared" si="262"/>
        <v>0</v>
      </c>
      <c r="O3319" s="270">
        <f t="shared" si="258"/>
        <v>0</v>
      </c>
    </row>
    <row r="3320" spans="11:15" x14ac:dyDescent="0.25">
      <c r="K3320" s="276">
        <f t="shared" si="259"/>
        <v>0</v>
      </c>
      <c r="L3320" s="269">
        <f t="shared" si="260"/>
        <v>0</v>
      </c>
      <c r="M3320" s="269">
        <f t="shared" si="261"/>
        <v>0</v>
      </c>
      <c r="N3320" s="276">
        <f t="shared" si="262"/>
        <v>0</v>
      </c>
      <c r="O3320" s="270">
        <f t="shared" si="258"/>
        <v>0</v>
      </c>
    </row>
    <row r="3321" spans="11:15" x14ac:dyDescent="0.25">
      <c r="K3321" s="276">
        <f t="shared" si="259"/>
        <v>0</v>
      </c>
      <c r="L3321" s="269">
        <f t="shared" si="260"/>
        <v>0</v>
      </c>
      <c r="M3321" s="269">
        <f t="shared" si="261"/>
        <v>0</v>
      </c>
      <c r="N3321" s="276">
        <f t="shared" si="262"/>
        <v>0</v>
      </c>
      <c r="O3321" s="270">
        <f t="shared" si="258"/>
        <v>0</v>
      </c>
    </row>
    <row r="3322" spans="11:15" x14ac:dyDescent="0.25">
      <c r="K3322" s="276">
        <f t="shared" si="259"/>
        <v>0</v>
      </c>
      <c r="L3322" s="269">
        <f t="shared" si="260"/>
        <v>0</v>
      </c>
      <c r="M3322" s="269">
        <f t="shared" si="261"/>
        <v>0</v>
      </c>
      <c r="N3322" s="276">
        <f t="shared" si="262"/>
        <v>0</v>
      </c>
      <c r="O3322" s="270">
        <f t="shared" si="258"/>
        <v>0</v>
      </c>
    </row>
    <row r="3323" spans="11:15" x14ac:dyDescent="0.25">
      <c r="K3323" s="276">
        <f t="shared" si="259"/>
        <v>0</v>
      </c>
      <c r="L3323" s="269">
        <f t="shared" si="260"/>
        <v>0</v>
      </c>
      <c r="M3323" s="269">
        <f t="shared" si="261"/>
        <v>0</v>
      </c>
      <c r="N3323" s="276">
        <f t="shared" si="262"/>
        <v>0</v>
      </c>
      <c r="O3323" s="270">
        <f t="shared" si="258"/>
        <v>0</v>
      </c>
    </row>
    <row r="3324" spans="11:15" x14ac:dyDescent="0.25">
      <c r="K3324" s="276">
        <f t="shared" si="259"/>
        <v>0</v>
      </c>
      <c r="L3324" s="269">
        <f t="shared" si="260"/>
        <v>0</v>
      </c>
      <c r="M3324" s="269">
        <f t="shared" si="261"/>
        <v>0</v>
      </c>
      <c r="N3324" s="276">
        <f t="shared" si="262"/>
        <v>0</v>
      </c>
      <c r="O3324" s="270">
        <f t="shared" si="258"/>
        <v>0</v>
      </c>
    </row>
    <row r="3325" spans="11:15" x14ac:dyDescent="0.25">
      <c r="K3325" s="276">
        <f t="shared" si="259"/>
        <v>0</v>
      </c>
      <c r="L3325" s="269">
        <f t="shared" si="260"/>
        <v>0</v>
      </c>
      <c r="M3325" s="269">
        <f t="shared" si="261"/>
        <v>0</v>
      </c>
      <c r="N3325" s="276">
        <f t="shared" si="262"/>
        <v>0</v>
      </c>
      <c r="O3325" s="270">
        <f t="shared" si="258"/>
        <v>0</v>
      </c>
    </row>
    <row r="3326" spans="11:15" x14ac:dyDescent="0.25">
      <c r="K3326" s="276">
        <f t="shared" si="259"/>
        <v>0</v>
      </c>
      <c r="L3326" s="269">
        <f t="shared" si="260"/>
        <v>0</v>
      </c>
      <c r="M3326" s="269">
        <f t="shared" si="261"/>
        <v>0</v>
      </c>
      <c r="N3326" s="276">
        <f t="shared" si="262"/>
        <v>0</v>
      </c>
      <c r="O3326" s="270">
        <f t="shared" si="258"/>
        <v>0</v>
      </c>
    </row>
    <row r="3327" spans="11:15" x14ac:dyDescent="0.25">
      <c r="K3327" s="276">
        <f t="shared" si="259"/>
        <v>0</v>
      </c>
      <c r="L3327" s="269">
        <f t="shared" si="260"/>
        <v>0</v>
      </c>
      <c r="M3327" s="269">
        <f t="shared" si="261"/>
        <v>0</v>
      </c>
      <c r="N3327" s="276">
        <f t="shared" si="262"/>
        <v>0</v>
      </c>
      <c r="O3327" s="270">
        <f t="shared" si="258"/>
        <v>0</v>
      </c>
    </row>
    <row r="3328" spans="11:15" x14ac:dyDescent="0.25">
      <c r="K3328" s="276">
        <f t="shared" si="259"/>
        <v>0</v>
      </c>
      <c r="L3328" s="269">
        <f t="shared" si="260"/>
        <v>0</v>
      </c>
      <c r="M3328" s="269">
        <f t="shared" si="261"/>
        <v>0</v>
      </c>
      <c r="N3328" s="276">
        <f t="shared" si="262"/>
        <v>0</v>
      </c>
      <c r="O3328" s="270">
        <f t="shared" si="258"/>
        <v>0</v>
      </c>
    </row>
    <row r="3329" spans="11:15" x14ac:dyDescent="0.25">
      <c r="K3329" s="276">
        <f t="shared" si="259"/>
        <v>0</v>
      </c>
      <c r="L3329" s="269">
        <f t="shared" si="260"/>
        <v>0</v>
      </c>
      <c r="M3329" s="269">
        <f t="shared" si="261"/>
        <v>0</v>
      </c>
      <c r="N3329" s="276">
        <f t="shared" si="262"/>
        <v>0</v>
      </c>
      <c r="O3329" s="270">
        <f t="shared" si="258"/>
        <v>0</v>
      </c>
    </row>
    <row r="3330" spans="11:15" x14ac:dyDescent="0.25">
      <c r="K3330" s="276">
        <f t="shared" si="259"/>
        <v>0</v>
      </c>
      <c r="L3330" s="269">
        <f t="shared" si="260"/>
        <v>0</v>
      </c>
      <c r="M3330" s="269">
        <f t="shared" si="261"/>
        <v>0</v>
      </c>
      <c r="N3330" s="276">
        <f t="shared" si="262"/>
        <v>0</v>
      </c>
      <c r="O3330" s="270">
        <f t="shared" si="258"/>
        <v>0</v>
      </c>
    </row>
    <row r="3331" spans="11:15" x14ac:dyDescent="0.25">
      <c r="K3331" s="276">
        <f t="shared" si="259"/>
        <v>0</v>
      </c>
      <c r="L3331" s="269">
        <f t="shared" si="260"/>
        <v>0</v>
      </c>
      <c r="M3331" s="269">
        <f t="shared" si="261"/>
        <v>0</v>
      </c>
      <c r="N3331" s="276">
        <f t="shared" si="262"/>
        <v>0</v>
      </c>
      <c r="O3331" s="270">
        <f t="shared" si="258"/>
        <v>0</v>
      </c>
    </row>
    <row r="3332" spans="11:15" x14ac:dyDescent="0.25">
      <c r="K3332" s="276">
        <f t="shared" si="259"/>
        <v>0</v>
      </c>
      <c r="L3332" s="269">
        <f t="shared" si="260"/>
        <v>0</v>
      </c>
      <c r="M3332" s="269">
        <f t="shared" si="261"/>
        <v>0</v>
      </c>
      <c r="N3332" s="276">
        <f t="shared" si="262"/>
        <v>0</v>
      </c>
      <c r="O3332" s="270">
        <f t="shared" si="258"/>
        <v>0</v>
      </c>
    </row>
    <row r="3333" spans="11:15" x14ac:dyDescent="0.25">
      <c r="K3333" s="276">
        <f t="shared" si="259"/>
        <v>0</v>
      </c>
      <c r="L3333" s="269">
        <f t="shared" si="260"/>
        <v>0</v>
      </c>
      <c r="M3333" s="269">
        <f t="shared" si="261"/>
        <v>0</v>
      </c>
      <c r="N3333" s="276">
        <f t="shared" si="262"/>
        <v>0</v>
      </c>
      <c r="O3333" s="270">
        <f t="shared" si="258"/>
        <v>0</v>
      </c>
    </row>
    <row r="3334" spans="11:15" x14ac:dyDescent="0.25">
      <c r="K3334" s="276">
        <f t="shared" si="259"/>
        <v>0</v>
      </c>
      <c r="L3334" s="269">
        <f t="shared" si="260"/>
        <v>0</v>
      </c>
      <c r="M3334" s="269">
        <f t="shared" si="261"/>
        <v>0</v>
      </c>
      <c r="N3334" s="276">
        <f t="shared" si="262"/>
        <v>0</v>
      </c>
      <c r="O3334" s="270">
        <f t="shared" si="258"/>
        <v>0</v>
      </c>
    </row>
    <row r="3335" spans="11:15" x14ac:dyDescent="0.25">
      <c r="K3335" s="276">
        <f t="shared" si="259"/>
        <v>0</v>
      </c>
      <c r="L3335" s="269">
        <f t="shared" si="260"/>
        <v>0</v>
      </c>
      <c r="M3335" s="269">
        <f t="shared" si="261"/>
        <v>0</v>
      </c>
      <c r="N3335" s="276">
        <f t="shared" si="262"/>
        <v>0</v>
      </c>
      <c r="O3335" s="270">
        <f t="shared" si="258"/>
        <v>0</v>
      </c>
    </row>
    <row r="3336" spans="11:15" x14ac:dyDescent="0.25">
      <c r="K3336" s="276">
        <f t="shared" si="259"/>
        <v>0</v>
      </c>
      <c r="L3336" s="269">
        <f t="shared" si="260"/>
        <v>0</v>
      </c>
      <c r="M3336" s="269">
        <f t="shared" si="261"/>
        <v>0</v>
      </c>
      <c r="N3336" s="276">
        <f t="shared" si="262"/>
        <v>0</v>
      </c>
      <c r="O3336" s="270">
        <f t="shared" si="258"/>
        <v>0</v>
      </c>
    </row>
    <row r="3337" spans="11:15" x14ac:dyDescent="0.25">
      <c r="K3337" s="276">
        <f t="shared" si="259"/>
        <v>0</v>
      </c>
      <c r="L3337" s="269">
        <f t="shared" si="260"/>
        <v>0</v>
      </c>
      <c r="M3337" s="269">
        <f t="shared" si="261"/>
        <v>0</v>
      </c>
      <c r="N3337" s="276">
        <f t="shared" si="262"/>
        <v>0</v>
      </c>
      <c r="O3337" s="270">
        <f t="shared" si="258"/>
        <v>0</v>
      </c>
    </row>
    <row r="3338" spans="11:15" x14ac:dyDescent="0.25">
      <c r="K3338" s="276">
        <f t="shared" si="259"/>
        <v>0</v>
      </c>
      <c r="L3338" s="269">
        <f t="shared" si="260"/>
        <v>0</v>
      </c>
      <c r="M3338" s="269">
        <f t="shared" si="261"/>
        <v>0</v>
      </c>
      <c r="N3338" s="276">
        <f t="shared" si="262"/>
        <v>0</v>
      </c>
      <c r="O3338" s="270">
        <f t="shared" si="258"/>
        <v>0</v>
      </c>
    </row>
    <row r="3339" spans="11:15" x14ac:dyDescent="0.25">
      <c r="K3339" s="276">
        <f t="shared" si="259"/>
        <v>0</v>
      </c>
      <c r="L3339" s="269">
        <f t="shared" si="260"/>
        <v>0</v>
      </c>
      <c r="M3339" s="269">
        <f t="shared" si="261"/>
        <v>0</v>
      </c>
      <c r="N3339" s="276">
        <f t="shared" si="262"/>
        <v>0</v>
      </c>
      <c r="O3339" s="270">
        <f t="shared" si="258"/>
        <v>0</v>
      </c>
    </row>
    <row r="3340" spans="11:15" x14ac:dyDescent="0.25">
      <c r="K3340" s="276">
        <f t="shared" si="259"/>
        <v>0</v>
      </c>
      <c r="L3340" s="269">
        <f t="shared" si="260"/>
        <v>0</v>
      </c>
      <c r="M3340" s="269">
        <f t="shared" si="261"/>
        <v>0</v>
      </c>
      <c r="N3340" s="276">
        <f t="shared" si="262"/>
        <v>0</v>
      </c>
      <c r="O3340" s="270">
        <f t="shared" si="258"/>
        <v>0</v>
      </c>
    </row>
    <row r="3341" spans="11:15" x14ac:dyDescent="0.25">
      <c r="K3341" s="276">
        <f t="shared" si="259"/>
        <v>0</v>
      </c>
      <c r="L3341" s="269">
        <f t="shared" si="260"/>
        <v>0</v>
      </c>
      <c r="M3341" s="269">
        <f t="shared" si="261"/>
        <v>0</v>
      </c>
      <c r="N3341" s="276">
        <f t="shared" si="262"/>
        <v>0</v>
      </c>
      <c r="O3341" s="270">
        <f t="shared" si="258"/>
        <v>0</v>
      </c>
    </row>
    <row r="3342" spans="11:15" x14ac:dyDescent="0.25">
      <c r="K3342" s="276">
        <f t="shared" si="259"/>
        <v>0</v>
      </c>
      <c r="L3342" s="269">
        <f t="shared" si="260"/>
        <v>0</v>
      </c>
      <c r="M3342" s="269">
        <f t="shared" si="261"/>
        <v>0</v>
      </c>
      <c r="N3342" s="276">
        <f t="shared" si="262"/>
        <v>0</v>
      </c>
      <c r="O3342" s="270">
        <f t="shared" ref="O3342:O3405" si="263">SUM(F3342:I3342)</f>
        <v>0</v>
      </c>
    </row>
    <row r="3343" spans="11:15" x14ac:dyDescent="0.25">
      <c r="K3343" s="276">
        <f t="shared" si="259"/>
        <v>0</v>
      </c>
      <c r="L3343" s="269">
        <f t="shared" si="260"/>
        <v>0</v>
      </c>
      <c r="M3343" s="269">
        <f t="shared" si="261"/>
        <v>0</v>
      </c>
      <c r="N3343" s="276">
        <f t="shared" si="262"/>
        <v>0</v>
      </c>
      <c r="O3343" s="270">
        <f t="shared" si="263"/>
        <v>0</v>
      </c>
    </row>
    <row r="3344" spans="11:15" x14ac:dyDescent="0.25">
      <c r="K3344" s="276">
        <f t="shared" ref="K3344:K3407" si="264">J3344-C3344</f>
        <v>0</v>
      </c>
      <c r="L3344" s="269">
        <f t="shared" ref="L3344:L3407" si="265">A3344</f>
        <v>0</v>
      </c>
      <c r="M3344" s="269">
        <f t="shared" ref="M3344:M3407" si="266">B3344</f>
        <v>0</v>
      </c>
      <c r="N3344" s="276">
        <f t="shared" ref="N3344:N3407" si="267">J3344</f>
        <v>0</v>
      </c>
      <c r="O3344" s="270">
        <f t="shared" si="263"/>
        <v>0</v>
      </c>
    </row>
    <row r="3345" spans="11:15" x14ac:dyDescent="0.25">
      <c r="K3345" s="276">
        <f t="shared" si="264"/>
        <v>0</v>
      </c>
      <c r="L3345" s="269">
        <f t="shared" si="265"/>
        <v>0</v>
      </c>
      <c r="M3345" s="269">
        <f t="shared" si="266"/>
        <v>0</v>
      </c>
      <c r="N3345" s="276">
        <f t="shared" si="267"/>
        <v>0</v>
      </c>
      <c r="O3345" s="270">
        <f t="shared" si="263"/>
        <v>0</v>
      </c>
    </row>
    <row r="3346" spans="11:15" x14ac:dyDescent="0.25">
      <c r="K3346" s="276">
        <f t="shared" si="264"/>
        <v>0</v>
      </c>
      <c r="L3346" s="269">
        <f t="shared" si="265"/>
        <v>0</v>
      </c>
      <c r="M3346" s="269">
        <f t="shared" si="266"/>
        <v>0</v>
      </c>
      <c r="N3346" s="276">
        <f t="shared" si="267"/>
        <v>0</v>
      </c>
      <c r="O3346" s="270">
        <f t="shared" si="263"/>
        <v>0</v>
      </c>
    </row>
    <row r="3347" spans="11:15" x14ac:dyDescent="0.25">
      <c r="K3347" s="276">
        <f t="shared" si="264"/>
        <v>0</v>
      </c>
      <c r="L3347" s="269">
        <f t="shared" si="265"/>
        <v>0</v>
      </c>
      <c r="M3347" s="269">
        <f t="shared" si="266"/>
        <v>0</v>
      </c>
      <c r="N3347" s="276">
        <f t="shared" si="267"/>
        <v>0</v>
      </c>
      <c r="O3347" s="270">
        <f t="shared" si="263"/>
        <v>0</v>
      </c>
    </row>
    <row r="3348" spans="11:15" x14ac:dyDescent="0.25">
      <c r="K3348" s="276">
        <f t="shared" si="264"/>
        <v>0</v>
      </c>
      <c r="L3348" s="269">
        <f t="shared" si="265"/>
        <v>0</v>
      </c>
      <c r="M3348" s="269">
        <f t="shared" si="266"/>
        <v>0</v>
      </c>
      <c r="N3348" s="276">
        <f t="shared" si="267"/>
        <v>0</v>
      </c>
      <c r="O3348" s="270">
        <f t="shared" si="263"/>
        <v>0</v>
      </c>
    </row>
    <row r="3349" spans="11:15" x14ac:dyDescent="0.25">
      <c r="K3349" s="276">
        <f t="shared" si="264"/>
        <v>0</v>
      </c>
      <c r="L3349" s="269">
        <f t="shared" si="265"/>
        <v>0</v>
      </c>
      <c r="M3349" s="269">
        <f t="shared" si="266"/>
        <v>0</v>
      </c>
      <c r="N3349" s="276">
        <f t="shared" si="267"/>
        <v>0</v>
      </c>
      <c r="O3349" s="270">
        <f t="shared" si="263"/>
        <v>0</v>
      </c>
    </row>
    <row r="3350" spans="11:15" x14ac:dyDescent="0.25">
      <c r="K3350" s="276">
        <f t="shared" si="264"/>
        <v>0</v>
      </c>
      <c r="L3350" s="269">
        <f t="shared" si="265"/>
        <v>0</v>
      </c>
      <c r="M3350" s="269">
        <f t="shared" si="266"/>
        <v>0</v>
      </c>
      <c r="N3350" s="276">
        <f t="shared" si="267"/>
        <v>0</v>
      </c>
      <c r="O3350" s="270">
        <f t="shared" si="263"/>
        <v>0</v>
      </c>
    </row>
    <row r="3351" spans="11:15" x14ac:dyDescent="0.25">
      <c r="K3351" s="276">
        <f t="shared" si="264"/>
        <v>0</v>
      </c>
      <c r="L3351" s="269">
        <f t="shared" si="265"/>
        <v>0</v>
      </c>
      <c r="M3351" s="269">
        <f t="shared" si="266"/>
        <v>0</v>
      </c>
      <c r="N3351" s="276">
        <f t="shared" si="267"/>
        <v>0</v>
      </c>
      <c r="O3351" s="270">
        <f t="shared" si="263"/>
        <v>0</v>
      </c>
    </row>
    <row r="3352" spans="11:15" x14ac:dyDescent="0.25">
      <c r="K3352" s="276">
        <f t="shared" si="264"/>
        <v>0</v>
      </c>
      <c r="L3352" s="269">
        <f t="shared" si="265"/>
        <v>0</v>
      </c>
      <c r="M3352" s="269">
        <f t="shared" si="266"/>
        <v>0</v>
      </c>
      <c r="N3352" s="276">
        <f t="shared" si="267"/>
        <v>0</v>
      </c>
      <c r="O3352" s="270">
        <f t="shared" si="263"/>
        <v>0</v>
      </c>
    </row>
    <row r="3353" spans="11:15" x14ac:dyDescent="0.25">
      <c r="K3353" s="276">
        <f t="shared" si="264"/>
        <v>0</v>
      </c>
      <c r="L3353" s="269">
        <f t="shared" si="265"/>
        <v>0</v>
      </c>
      <c r="M3353" s="269">
        <f t="shared" si="266"/>
        <v>0</v>
      </c>
      <c r="N3353" s="276">
        <f t="shared" si="267"/>
        <v>0</v>
      </c>
      <c r="O3353" s="270">
        <f t="shared" si="263"/>
        <v>0</v>
      </c>
    </row>
    <row r="3354" spans="11:15" x14ac:dyDescent="0.25">
      <c r="K3354" s="276">
        <f t="shared" si="264"/>
        <v>0</v>
      </c>
      <c r="L3354" s="269">
        <f t="shared" si="265"/>
        <v>0</v>
      </c>
      <c r="M3354" s="269">
        <f t="shared" si="266"/>
        <v>0</v>
      </c>
      <c r="N3354" s="276">
        <f t="shared" si="267"/>
        <v>0</v>
      </c>
      <c r="O3354" s="270">
        <f t="shared" si="263"/>
        <v>0</v>
      </c>
    </row>
    <row r="3355" spans="11:15" x14ac:dyDescent="0.25">
      <c r="K3355" s="276">
        <f t="shared" si="264"/>
        <v>0</v>
      </c>
      <c r="L3355" s="269">
        <f t="shared" si="265"/>
        <v>0</v>
      </c>
      <c r="M3355" s="269">
        <f t="shared" si="266"/>
        <v>0</v>
      </c>
      <c r="N3355" s="276">
        <f t="shared" si="267"/>
        <v>0</v>
      </c>
      <c r="O3355" s="270">
        <f t="shared" si="263"/>
        <v>0</v>
      </c>
    </row>
    <row r="3356" spans="11:15" x14ac:dyDescent="0.25">
      <c r="K3356" s="276">
        <f t="shared" si="264"/>
        <v>0</v>
      </c>
      <c r="L3356" s="269">
        <f t="shared" si="265"/>
        <v>0</v>
      </c>
      <c r="M3356" s="269">
        <f t="shared" si="266"/>
        <v>0</v>
      </c>
      <c r="N3356" s="276">
        <f t="shared" si="267"/>
        <v>0</v>
      </c>
      <c r="O3356" s="270">
        <f t="shared" si="263"/>
        <v>0</v>
      </c>
    </row>
    <row r="3357" spans="11:15" x14ac:dyDescent="0.25">
      <c r="K3357" s="276">
        <f t="shared" si="264"/>
        <v>0</v>
      </c>
      <c r="L3357" s="269">
        <f t="shared" si="265"/>
        <v>0</v>
      </c>
      <c r="M3357" s="269">
        <f t="shared" si="266"/>
        <v>0</v>
      </c>
      <c r="N3357" s="276">
        <f t="shared" si="267"/>
        <v>0</v>
      </c>
      <c r="O3357" s="270">
        <f t="shared" si="263"/>
        <v>0</v>
      </c>
    </row>
    <row r="3358" spans="11:15" x14ac:dyDescent="0.25">
      <c r="K3358" s="276">
        <f t="shared" si="264"/>
        <v>0</v>
      </c>
      <c r="L3358" s="269">
        <f t="shared" si="265"/>
        <v>0</v>
      </c>
      <c r="M3358" s="269">
        <f t="shared" si="266"/>
        <v>0</v>
      </c>
      <c r="N3358" s="276">
        <f t="shared" si="267"/>
        <v>0</v>
      </c>
      <c r="O3358" s="270">
        <f t="shared" si="263"/>
        <v>0</v>
      </c>
    </row>
    <row r="3359" spans="11:15" x14ac:dyDescent="0.25">
      <c r="K3359" s="276">
        <f t="shared" si="264"/>
        <v>0</v>
      </c>
      <c r="L3359" s="269">
        <f t="shared" si="265"/>
        <v>0</v>
      </c>
      <c r="M3359" s="269">
        <f t="shared" si="266"/>
        <v>0</v>
      </c>
      <c r="N3359" s="276">
        <f t="shared" si="267"/>
        <v>0</v>
      </c>
      <c r="O3359" s="270">
        <f t="shared" si="263"/>
        <v>0</v>
      </c>
    </row>
    <row r="3360" spans="11:15" x14ac:dyDescent="0.25">
      <c r="K3360" s="276">
        <f t="shared" si="264"/>
        <v>0</v>
      </c>
      <c r="L3360" s="269">
        <f t="shared" si="265"/>
        <v>0</v>
      </c>
      <c r="M3360" s="269">
        <f t="shared" si="266"/>
        <v>0</v>
      </c>
      <c r="N3360" s="276">
        <f t="shared" si="267"/>
        <v>0</v>
      </c>
      <c r="O3360" s="270">
        <f t="shared" si="263"/>
        <v>0</v>
      </c>
    </row>
    <row r="3361" spans="11:15" x14ac:dyDescent="0.25">
      <c r="K3361" s="276">
        <f t="shared" si="264"/>
        <v>0</v>
      </c>
      <c r="L3361" s="269">
        <f t="shared" si="265"/>
        <v>0</v>
      </c>
      <c r="M3361" s="269">
        <f t="shared" si="266"/>
        <v>0</v>
      </c>
      <c r="N3361" s="276">
        <f t="shared" si="267"/>
        <v>0</v>
      </c>
      <c r="O3361" s="270">
        <f t="shared" si="263"/>
        <v>0</v>
      </c>
    </row>
    <row r="3362" spans="11:15" x14ac:dyDescent="0.25">
      <c r="K3362" s="276">
        <f t="shared" si="264"/>
        <v>0</v>
      </c>
      <c r="L3362" s="269">
        <f t="shared" si="265"/>
        <v>0</v>
      </c>
      <c r="M3362" s="269">
        <f t="shared" si="266"/>
        <v>0</v>
      </c>
      <c r="N3362" s="276">
        <f t="shared" si="267"/>
        <v>0</v>
      </c>
      <c r="O3362" s="270">
        <f t="shared" si="263"/>
        <v>0</v>
      </c>
    </row>
    <row r="3363" spans="11:15" x14ac:dyDescent="0.25">
      <c r="K3363" s="276">
        <f t="shared" si="264"/>
        <v>0</v>
      </c>
      <c r="L3363" s="269">
        <f t="shared" si="265"/>
        <v>0</v>
      </c>
      <c r="M3363" s="269">
        <f t="shared" si="266"/>
        <v>0</v>
      </c>
      <c r="N3363" s="276">
        <f t="shared" si="267"/>
        <v>0</v>
      </c>
      <c r="O3363" s="270">
        <f t="shared" si="263"/>
        <v>0</v>
      </c>
    </row>
    <row r="3364" spans="11:15" x14ac:dyDescent="0.25">
      <c r="K3364" s="276">
        <f t="shared" si="264"/>
        <v>0</v>
      </c>
      <c r="L3364" s="269">
        <f t="shared" si="265"/>
        <v>0</v>
      </c>
      <c r="M3364" s="269">
        <f t="shared" si="266"/>
        <v>0</v>
      </c>
      <c r="N3364" s="276">
        <f t="shared" si="267"/>
        <v>0</v>
      </c>
      <c r="O3364" s="270">
        <f t="shared" si="263"/>
        <v>0</v>
      </c>
    </row>
    <row r="3365" spans="11:15" x14ac:dyDescent="0.25">
      <c r="K3365" s="276">
        <f t="shared" si="264"/>
        <v>0</v>
      </c>
      <c r="L3365" s="269">
        <f t="shared" si="265"/>
        <v>0</v>
      </c>
      <c r="M3365" s="269">
        <f t="shared" si="266"/>
        <v>0</v>
      </c>
      <c r="N3365" s="276">
        <f t="shared" si="267"/>
        <v>0</v>
      </c>
      <c r="O3365" s="270">
        <f t="shared" si="263"/>
        <v>0</v>
      </c>
    </row>
    <row r="3366" spans="11:15" x14ac:dyDescent="0.25">
      <c r="K3366" s="276">
        <f t="shared" si="264"/>
        <v>0</v>
      </c>
      <c r="L3366" s="269">
        <f t="shared" si="265"/>
        <v>0</v>
      </c>
      <c r="M3366" s="269">
        <f t="shared" si="266"/>
        <v>0</v>
      </c>
      <c r="N3366" s="276">
        <f t="shared" si="267"/>
        <v>0</v>
      </c>
      <c r="O3366" s="270">
        <f t="shared" si="263"/>
        <v>0</v>
      </c>
    </row>
    <row r="3367" spans="11:15" x14ac:dyDescent="0.25">
      <c r="K3367" s="276">
        <f t="shared" si="264"/>
        <v>0</v>
      </c>
      <c r="L3367" s="269">
        <f t="shared" si="265"/>
        <v>0</v>
      </c>
      <c r="M3367" s="269">
        <f t="shared" si="266"/>
        <v>0</v>
      </c>
      <c r="N3367" s="276">
        <f t="shared" si="267"/>
        <v>0</v>
      </c>
      <c r="O3367" s="270">
        <f t="shared" si="263"/>
        <v>0</v>
      </c>
    </row>
    <row r="3368" spans="11:15" x14ac:dyDescent="0.25">
      <c r="K3368" s="276">
        <f t="shared" si="264"/>
        <v>0</v>
      </c>
      <c r="L3368" s="269">
        <f t="shared" si="265"/>
        <v>0</v>
      </c>
      <c r="M3368" s="269">
        <f t="shared" si="266"/>
        <v>0</v>
      </c>
      <c r="N3368" s="276">
        <f t="shared" si="267"/>
        <v>0</v>
      </c>
      <c r="O3368" s="270">
        <f t="shared" si="263"/>
        <v>0</v>
      </c>
    </row>
    <row r="3369" spans="11:15" x14ac:dyDescent="0.25">
      <c r="K3369" s="276">
        <f t="shared" si="264"/>
        <v>0</v>
      </c>
      <c r="L3369" s="269">
        <f t="shared" si="265"/>
        <v>0</v>
      </c>
      <c r="M3369" s="269">
        <f t="shared" si="266"/>
        <v>0</v>
      </c>
      <c r="N3369" s="276">
        <f t="shared" si="267"/>
        <v>0</v>
      </c>
      <c r="O3369" s="270">
        <f t="shared" si="263"/>
        <v>0</v>
      </c>
    </row>
    <row r="3370" spans="11:15" x14ac:dyDescent="0.25">
      <c r="K3370" s="276">
        <f t="shared" si="264"/>
        <v>0</v>
      </c>
      <c r="L3370" s="269">
        <f t="shared" si="265"/>
        <v>0</v>
      </c>
      <c r="M3370" s="269">
        <f t="shared" si="266"/>
        <v>0</v>
      </c>
      <c r="N3370" s="276">
        <f t="shared" si="267"/>
        <v>0</v>
      </c>
      <c r="O3370" s="270">
        <f t="shared" si="263"/>
        <v>0</v>
      </c>
    </row>
    <row r="3371" spans="11:15" x14ac:dyDescent="0.25">
      <c r="K3371" s="276">
        <f t="shared" si="264"/>
        <v>0</v>
      </c>
      <c r="L3371" s="269">
        <f t="shared" si="265"/>
        <v>0</v>
      </c>
      <c r="M3371" s="269">
        <f t="shared" si="266"/>
        <v>0</v>
      </c>
      <c r="N3371" s="276">
        <f t="shared" si="267"/>
        <v>0</v>
      </c>
      <c r="O3371" s="270">
        <f t="shared" si="263"/>
        <v>0</v>
      </c>
    </row>
    <row r="3372" spans="11:15" x14ac:dyDescent="0.25">
      <c r="K3372" s="276">
        <f t="shared" si="264"/>
        <v>0</v>
      </c>
      <c r="L3372" s="269">
        <f t="shared" si="265"/>
        <v>0</v>
      </c>
      <c r="M3372" s="269">
        <f t="shared" si="266"/>
        <v>0</v>
      </c>
      <c r="N3372" s="276">
        <f t="shared" si="267"/>
        <v>0</v>
      </c>
      <c r="O3372" s="270">
        <f t="shared" si="263"/>
        <v>0</v>
      </c>
    </row>
    <row r="3373" spans="11:15" x14ac:dyDescent="0.25">
      <c r="K3373" s="276">
        <f t="shared" si="264"/>
        <v>0</v>
      </c>
      <c r="L3373" s="269">
        <f t="shared" si="265"/>
        <v>0</v>
      </c>
      <c r="M3373" s="269">
        <f t="shared" si="266"/>
        <v>0</v>
      </c>
      <c r="N3373" s="276">
        <f t="shared" si="267"/>
        <v>0</v>
      </c>
      <c r="O3373" s="270">
        <f t="shared" si="263"/>
        <v>0</v>
      </c>
    </row>
    <row r="3374" spans="11:15" x14ac:dyDescent="0.25">
      <c r="K3374" s="276">
        <f t="shared" si="264"/>
        <v>0</v>
      </c>
      <c r="L3374" s="269">
        <f t="shared" si="265"/>
        <v>0</v>
      </c>
      <c r="M3374" s="269">
        <f t="shared" si="266"/>
        <v>0</v>
      </c>
      <c r="N3374" s="276">
        <f t="shared" si="267"/>
        <v>0</v>
      </c>
      <c r="O3374" s="270">
        <f t="shared" si="263"/>
        <v>0</v>
      </c>
    </row>
    <row r="3375" spans="11:15" x14ac:dyDescent="0.25">
      <c r="K3375" s="276">
        <f t="shared" si="264"/>
        <v>0</v>
      </c>
      <c r="L3375" s="269">
        <f t="shared" si="265"/>
        <v>0</v>
      </c>
      <c r="M3375" s="269">
        <f t="shared" si="266"/>
        <v>0</v>
      </c>
      <c r="N3375" s="276">
        <f t="shared" si="267"/>
        <v>0</v>
      </c>
      <c r="O3375" s="270">
        <f t="shared" si="263"/>
        <v>0</v>
      </c>
    </row>
    <row r="3376" spans="11:15" x14ac:dyDescent="0.25">
      <c r="K3376" s="276">
        <f t="shared" si="264"/>
        <v>0</v>
      </c>
      <c r="L3376" s="269">
        <f t="shared" si="265"/>
        <v>0</v>
      </c>
      <c r="M3376" s="269">
        <f t="shared" si="266"/>
        <v>0</v>
      </c>
      <c r="N3376" s="276">
        <f t="shared" si="267"/>
        <v>0</v>
      </c>
      <c r="O3376" s="270">
        <f t="shared" si="263"/>
        <v>0</v>
      </c>
    </row>
    <row r="3377" spans="11:15" x14ac:dyDescent="0.25">
      <c r="K3377" s="276">
        <f t="shared" si="264"/>
        <v>0</v>
      </c>
      <c r="L3377" s="269">
        <f t="shared" si="265"/>
        <v>0</v>
      </c>
      <c r="M3377" s="269">
        <f t="shared" si="266"/>
        <v>0</v>
      </c>
      <c r="N3377" s="276">
        <f t="shared" si="267"/>
        <v>0</v>
      </c>
      <c r="O3377" s="270">
        <f t="shared" si="263"/>
        <v>0</v>
      </c>
    </row>
    <row r="3378" spans="11:15" x14ac:dyDescent="0.25">
      <c r="K3378" s="276">
        <f t="shared" si="264"/>
        <v>0</v>
      </c>
      <c r="L3378" s="269">
        <f t="shared" si="265"/>
        <v>0</v>
      </c>
      <c r="M3378" s="269">
        <f t="shared" si="266"/>
        <v>0</v>
      </c>
      <c r="N3378" s="276">
        <f t="shared" si="267"/>
        <v>0</v>
      </c>
      <c r="O3378" s="270">
        <f t="shared" si="263"/>
        <v>0</v>
      </c>
    </row>
    <row r="3379" spans="11:15" x14ac:dyDescent="0.25">
      <c r="K3379" s="276">
        <f t="shared" si="264"/>
        <v>0</v>
      </c>
      <c r="L3379" s="269">
        <f t="shared" si="265"/>
        <v>0</v>
      </c>
      <c r="M3379" s="269">
        <f t="shared" si="266"/>
        <v>0</v>
      </c>
      <c r="N3379" s="276">
        <f t="shared" si="267"/>
        <v>0</v>
      </c>
      <c r="O3379" s="270">
        <f t="shared" si="263"/>
        <v>0</v>
      </c>
    </row>
    <row r="3380" spans="11:15" x14ac:dyDescent="0.25">
      <c r="K3380" s="276">
        <f t="shared" si="264"/>
        <v>0</v>
      </c>
      <c r="L3380" s="269">
        <f t="shared" si="265"/>
        <v>0</v>
      </c>
      <c r="M3380" s="269">
        <f t="shared" si="266"/>
        <v>0</v>
      </c>
      <c r="N3380" s="276">
        <f t="shared" si="267"/>
        <v>0</v>
      </c>
      <c r="O3380" s="270">
        <f t="shared" si="263"/>
        <v>0</v>
      </c>
    </row>
    <row r="3381" spans="11:15" x14ac:dyDescent="0.25">
      <c r="K3381" s="276">
        <f t="shared" si="264"/>
        <v>0</v>
      </c>
      <c r="L3381" s="269">
        <f t="shared" si="265"/>
        <v>0</v>
      </c>
      <c r="M3381" s="269">
        <f t="shared" si="266"/>
        <v>0</v>
      </c>
      <c r="N3381" s="276">
        <f t="shared" si="267"/>
        <v>0</v>
      </c>
      <c r="O3381" s="270">
        <f t="shared" si="263"/>
        <v>0</v>
      </c>
    </row>
    <row r="3382" spans="11:15" x14ac:dyDescent="0.25">
      <c r="K3382" s="276">
        <f t="shared" si="264"/>
        <v>0</v>
      </c>
      <c r="L3382" s="269">
        <f t="shared" si="265"/>
        <v>0</v>
      </c>
      <c r="M3382" s="269">
        <f t="shared" si="266"/>
        <v>0</v>
      </c>
      <c r="N3382" s="276">
        <f t="shared" si="267"/>
        <v>0</v>
      </c>
      <c r="O3382" s="270">
        <f t="shared" si="263"/>
        <v>0</v>
      </c>
    </row>
    <row r="3383" spans="11:15" x14ac:dyDescent="0.25">
      <c r="K3383" s="276">
        <f t="shared" si="264"/>
        <v>0</v>
      </c>
      <c r="L3383" s="269">
        <f t="shared" si="265"/>
        <v>0</v>
      </c>
      <c r="M3383" s="269">
        <f t="shared" si="266"/>
        <v>0</v>
      </c>
      <c r="N3383" s="276">
        <f t="shared" si="267"/>
        <v>0</v>
      </c>
      <c r="O3383" s="270">
        <f t="shared" si="263"/>
        <v>0</v>
      </c>
    </row>
    <row r="3384" spans="11:15" x14ac:dyDescent="0.25">
      <c r="K3384" s="276">
        <f t="shared" si="264"/>
        <v>0</v>
      </c>
      <c r="L3384" s="269">
        <f t="shared" si="265"/>
        <v>0</v>
      </c>
      <c r="M3384" s="269">
        <f t="shared" si="266"/>
        <v>0</v>
      </c>
      <c r="N3384" s="276">
        <f t="shared" si="267"/>
        <v>0</v>
      </c>
      <c r="O3384" s="270">
        <f t="shared" si="263"/>
        <v>0</v>
      </c>
    </row>
    <row r="3385" spans="11:15" x14ac:dyDescent="0.25">
      <c r="K3385" s="276">
        <f t="shared" si="264"/>
        <v>0</v>
      </c>
      <c r="L3385" s="269">
        <f t="shared" si="265"/>
        <v>0</v>
      </c>
      <c r="M3385" s="269">
        <f t="shared" si="266"/>
        <v>0</v>
      </c>
      <c r="N3385" s="276">
        <f t="shared" si="267"/>
        <v>0</v>
      </c>
      <c r="O3385" s="270">
        <f t="shared" si="263"/>
        <v>0</v>
      </c>
    </row>
    <row r="3386" spans="11:15" x14ac:dyDescent="0.25">
      <c r="K3386" s="276">
        <f t="shared" si="264"/>
        <v>0</v>
      </c>
      <c r="L3386" s="269">
        <f t="shared" si="265"/>
        <v>0</v>
      </c>
      <c r="M3386" s="269">
        <f t="shared" si="266"/>
        <v>0</v>
      </c>
      <c r="N3386" s="276">
        <f t="shared" si="267"/>
        <v>0</v>
      </c>
      <c r="O3386" s="270">
        <f t="shared" si="263"/>
        <v>0</v>
      </c>
    </row>
    <row r="3387" spans="11:15" x14ac:dyDescent="0.25">
      <c r="K3387" s="276">
        <f t="shared" si="264"/>
        <v>0</v>
      </c>
      <c r="L3387" s="269">
        <f t="shared" si="265"/>
        <v>0</v>
      </c>
      <c r="M3387" s="269">
        <f t="shared" si="266"/>
        <v>0</v>
      </c>
      <c r="N3387" s="276">
        <f t="shared" si="267"/>
        <v>0</v>
      </c>
      <c r="O3387" s="270">
        <f t="shared" si="263"/>
        <v>0</v>
      </c>
    </row>
    <row r="3388" spans="11:15" x14ac:dyDescent="0.25">
      <c r="K3388" s="276">
        <f t="shared" si="264"/>
        <v>0</v>
      </c>
      <c r="L3388" s="269">
        <f t="shared" si="265"/>
        <v>0</v>
      </c>
      <c r="M3388" s="269">
        <f t="shared" si="266"/>
        <v>0</v>
      </c>
      <c r="N3388" s="276">
        <f t="shared" si="267"/>
        <v>0</v>
      </c>
      <c r="O3388" s="270">
        <f t="shared" si="263"/>
        <v>0</v>
      </c>
    </row>
    <row r="3389" spans="11:15" x14ac:dyDescent="0.25">
      <c r="K3389" s="276">
        <f t="shared" si="264"/>
        <v>0</v>
      </c>
      <c r="L3389" s="269">
        <f t="shared" si="265"/>
        <v>0</v>
      </c>
      <c r="M3389" s="269">
        <f t="shared" si="266"/>
        <v>0</v>
      </c>
      <c r="N3389" s="276">
        <f t="shared" si="267"/>
        <v>0</v>
      </c>
      <c r="O3389" s="270">
        <f t="shared" si="263"/>
        <v>0</v>
      </c>
    </row>
    <row r="3390" spans="11:15" x14ac:dyDescent="0.25">
      <c r="K3390" s="276">
        <f t="shared" si="264"/>
        <v>0</v>
      </c>
      <c r="L3390" s="269">
        <f t="shared" si="265"/>
        <v>0</v>
      </c>
      <c r="M3390" s="269">
        <f t="shared" si="266"/>
        <v>0</v>
      </c>
      <c r="N3390" s="276">
        <f t="shared" si="267"/>
        <v>0</v>
      </c>
      <c r="O3390" s="270">
        <f t="shared" si="263"/>
        <v>0</v>
      </c>
    </row>
    <row r="3391" spans="11:15" x14ac:dyDescent="0.25">
      <c r="K3391" s="276">
        <f t="shared" si="264"/>
        <v>0</v>
      </c>
      <c r="L3391" s="269">
        <f t="shared" si="265"/>
        <v>0</v>
      </c>
      <c r="M3391" s="269">
        <f t="shared" si="266"/>
        <v>0</v>
      </c>
      <c r="N3391" s="276">
        <f t="shared" si="267"/>
        <v>0</v>
      </c>
      <c r="O3391" s="270">
        <f t="shared" si="263"/>
        <v>0</v>
      </c>
    </row>
    <row r="3392" spans="11:15" x14ac:dyDescent="0.25">
      <c r="K3392" s="276">
        <f t="shared" si="264"/>
        <v>0</v>
      </c>
      <c r="L3392" s="269">
        <f t="shared" si="265"/>
        <v>0</v>
      </c>
      <c r="M3392" s="269">
        <f t="shared" si="266"/>
        <v>0</v>
      </c>
      <c r="N3392" s="276">
        <f t="shared" si="267"/>
        <v>0</v>
      </c>
      <c r="O3392" s="270">
        <f t="shared" si="263"/>
        <v>0</v>
      </c>
    </row>
    <row r="3393" spans="11:15" x14ac:dyDescent="0.25">
      <c r="K3393" s="276">
        <f t="shared" si="264"/>
        <v>0</v>
      </c>
      <c r="L3393" s="269">
        <f t="shared" si="265"/>
        <v>0</v>
      </c>
      <c r="M3393" s="269">
        <f t="shared" si="266"/>
        <v>0</v>
      </c>
      <c r="N3393" s="276">
        <f t="shared" si="267"/>
        <v>0</v>
      </c>
      <c r="O3393" s="270">
        <f t="shared" si="263"/>
        <v>0</v>
      </c>
    </row>
    <row r="3394" spans="11:15" x14ac:dyDescent="0.25">
      <c r="K3394" s="276">
        <f t="shared" si="264"/>
        <v>0</v>
      </c>
      <c r="L3394" s="269">
        <f t="shared" si="265"/>
        <v>0</v>
      </c>
      <c r="M3394" s="269">
        <f t="shared" si="266"/>
        <v>0</v>
      </c>
      <c r="N3394" s="276">
        <f t="shared" si="267"/>
        <v>0</v>
      </c>
      <c r="O3394" s="270">
        <f t="shared" si="263"/>
        <v>0</v>
      </c>
    </row>
    <row r="3395" spans="11:15" x14ac:dyDescent="0.25">
      <c r="K3395" s="276">
        <f t="shared" si="264"/>
        <v>0</v>
      </c>
      <c r="L3395" s="269">
        <f t="shared" si="265"/>
        <v>0</v>
      </c>
      <c r="M3395" s="269">
        <f t="shared" si="266"/>
        <v>0</v>
      </c>
      <c r="N3395" s="276">
        <f t="shared" si="267"/>
        <v>0</v>
      </c>
      <c r="O3395" s="270">
        <f t="shared" si="263"/>
        <v>0</v>
      </c>
    </row>
    <row r="3396" spans="11:15" x14ac:dyDescent="0.25">
      <c r="K3396" s="276">
        <f t="shared" si="264"/>
        <v>0</v>
      </c>
      <c r="L3396" s="269">
        <f t="shared" si="265"/>
        <v>0</v>
      </c>
      <c r="M3396" s="269">
        <f t="shared" si="266"/>
        <v>0</v>
      </c>
      <c r="N3396" s="276">
        <f t="shared" si="267"/>
        <v>0</v>
      </c>
      <c r="O3396" s="270">
        <f t="shared" si="263"/>
        <v>0</v>
      </c>
    </row>
    <row r="3397" spans="11:15" x14ac:dyDescent="0.25">
      <c r="K3397" s="276">
        <f t="shared" si="264"/>
        <v>0</v>
      </c>
      <c r="L3397" s="269">
        <f t="shared" si="265"/>
        <v>0</v>
      </c>
      <c r="M3397" s="269">
        <f t="shared" si="266"/>
        <v>0</v>
      </c>
      <c r="N3397" s="276">
        <f t="shared" si="267"/>
        <v>0</v>
      </c>
      <c r="O3397" s="270">
        <f t="shared" si="263"/>
        <v>0</v>
      </c>
    </row>
    <row r="3398" spans="11:15" x14ac:dyDescent="0.25">
      <c r="K3398" s="276">
        <f t="shared" si="264"/>
        <v>0</v>
      </c>
      <c r="L3398" s="269">
        <f t="shared" si="265"/>
        <v>0</v>
      </c>
      <c r="M3398" s="269">
        <f t="shared" si="266"/>
        <v>0</v>
      </c>
      <c r="N3398" s="276">
        <f t="shared" si="267"/>
        <v>0</v>
      </c>
      <c r="O3398" s="270">
        <f t="shared" si="263"/>
        <v>0</v>
      </c>
    </row>
    <row r="3399" spans="11:15" x14ac:dyDescent="0.25">
      <c r="K3399" s="276">
        <f t="shared" si="264"/>
        <v>0</v>
      </c>
      <c r="L3399" s="269">
        <f t="shared" si="265"/>
        <v>0</v>
      </c>
      <c r="M3399" s="269">
        <f t="shared" si="266"/>
        <v>0</v>
      </c>
      <c r="N3399" s="276">
        <f t="shared" si="267"/>
        <v>0</v>
      </c>
      <c r="O3399" s="270">
        <f t="shared" si="263"/>
        <v>0</v>
      </c>
    </row>
    <row r="3400" spans="11:15" x14ac:dyDescent="0.25">
      <c r="K3400" s="276">
        <f t="shared" si="264"/>
        <v>0</v>
      </c>
      <c r="L3400" s="269">
        <f t="shared" si="265"/>
        <v>0</v>
      </c>
      <c r="M3400" s="269">
        <f t="shared" si="266"/>
        <v>0</v>
      </c>
      <c r="N3400" s="276">
        <f t="shared" si="267"/>
        <v>0</v>
      </c>
      <c r="O3400" s="270">
        <f t="shared" si="263"/>
        <v>0</v>
      </c>
    </row>
    <row r="3401" spans="11:15" x14ac:dyDescent="0.25">
      <c r="K3401" s="276">
        <f t="shared" si="264"/>
        <v>0</v>
      </c>
      <c r="L3401" s="269">
        <f t="shared" si="265"/>
        <v>0</v>
      </c>
      <c r="M3401" s="269">
        <f t="shared" si="266"/>
        <v>0</v>
      </c>
      <c r="N3401" s="276">
        <f t="shared" si="267"/>
        <v>0</v>
      </c>
      <c r="O3401" s="270">
        <f t="shared" si="263"/>
        <v>0</v>
      </c>
    </row>
    <row r="3402" spans="11:15" x14ac:dyDescent="0.25">
      <c r="K3402" s="276">
        <f t="shared" si="264"/>
        <v>0</v>
      </c>
      <c r="L3402" s="269">
        <f t="shared" si="265"/>
        <v>0</v>
      </c>
      <c r="M3402" s="269">
        <f t="shared" si="266"/>
        <v>0</v>
      </c>
      <c r="N3402" s="276">
        <f t="shared" si="267"/>
        <v>0</v>
      </c>
      <c r="O3402" s="270">
        <f t="shared" si="263"/>
        <v>0</v>
      </c>
    </row>
    <row r="3403" spans="11:15" x14ac:dyDescent="0.25">
      <c r="K3403" s="276">
        <f t="shared" si="264"/>
        <v>0</v>
      </c>
      <c r="L3403" s="269">
        <f t="shared" si="265"/>
        <v>0</v>
      </c>
      <c r="M3403" s="269">
        <f t="shared" si="266"/>
        <v>0</v>
      </c>
      <c r="N3403" s="276">
        <f t="shared" si="267"/>
        <v>0</v>
      </c>
      <c r="O3403" s="270">
        <f t="shared" si="263"/>
        <v>0</v>
      </c>
    </row>
    <row r="3404" spans="11:15" x14ac:dyDescent="0.25">
      <c r="K3404" s="276">
        <f t="shared" si="264"/>
        <v>0</v>
      </c>
      <c r="L3404" s="269">
        <f t="shared" si="265"/>
        <v>0</v>
      </c>
      <c r="M3404" s="269">
        <f t="shared" si="266"/>
        <v>0</v>
      </c>
      <c r="N3404" s="276">
        <f t="shared" si="267"/>
        <v>0</v>
      </c>
      <c r="O3404" s="270">
        <f t="shared" si="263"/>
        <v>0</v>
      </c>
    </row>
    <row r="3405" spans="11:15" x14ac:dyDescent="0.25">
      <c r="K3405" s="276">
        <f t="shared" si="264"/>
        <v>0</v>
      </c>
      <c r="L3405" s="269">
        <f t="shared" si="265"/>
        <v>0</v>
      </c>
      <c r="M3405" s="269">
        <f t="shared" si="266"/>
        <v>0</v>
      </c>
      <c r="N3405" s="276">
        <f t="shared" si="267"/>
        <v>0</v>
      </c>
      <c r="O3405" s="270">
        <f t="shared" si="263"/>
        <v>0</v>
      </c>
    </row>
    <row r="3406" spans="11:15" x14ac:dyDescent="0.25">
      <c r="K3406" s="276">
        <f t="shared" si="264"/>
        <v>0</v>
      </c>
      <c r="L3406" s="269">
        <f t="shared" si="265"/>
        <v>0</v>
      </c>
      <c r="M3406" s="269">
        <f t="shared" si="266"/>
        <v>0</v>
      </c>
      <c r="N3406" s="276">
        <f t="shared" si="267"/>
        <v>0</v>
      </c>
      <c r="O3406" s="270">
        <f t="shared" ref="O3406:O3469" si="268">SUM(F3406:I3406)</f>
        <v>0</v>
      </c>
    </row>
    <row r="3407" spans="11:15" x14ac:dyDescent="0.25">
      <c r="K3407" s="276">
        <f t="shared" si="264"/>
        <v>0</v>
      </c>
      <c r="L3407" s="269">
        <f t="shared" si="265"/>
        <v>0</v>
      </c>
      <c r="M3407" s="269">
        <f t="shared" si="266"/>
        <v>0</v>
      </c>
      <c r="N3407" s="276">
        <f t="shared" si="267"/>
        <v>0</v>
      </c>
      <c r="O3407" s="270">
        <f t="shared" si="268"/>
        <v>0</v>
      </c>
    </row>
    <row r="3408" spans="11:15" x14ac:dyDescent="0.25">
      <c r="K3408" s="276">
        <f t="shared" ref="K3408:K3471" si="269">J3408-C3408</f>
        <v>0</v>
      </c>
      <c r="L3408" s="269">
        <f t="shared" ref="L3408:L3471" si="270">A3408</f>
        <v>0</v>
      </c>
      <c r="M3408" s="269">
        <f t="shared" ref="M3408:M3471" si="271">B3408</f>
        <v>0</v>
      </c>
      <c r="N3408" s="276">
        <f t="shared" ref="N3408:N3471" si="272">J3408</f>
        <v>0</v>
      </c>
      <c r="O3408" s="270">
        <f t="shared" si="268"/>
        <v>0</v>
      </c>
    </row>
    <row r="3409" spans="11:15" x14ac:dyDescent="0.25">
      <c r="K3409" s="276">
        <f t="shared" si="269"/>
        <v>0</v>
      </c>
      <c r="L3409" s="269">
        <f t="shared" si="270"/>
        <v>0</v>
      </c>
      <c r="M3409" s="269">
        <f t="shared" si="271"/>
        <v>0</v>
      </c>
      <c r="N3409" s="276">
        <f t="shared" si="272"/>
        <v>0</v>
      </c>
      <c r="O3409" s="270">
        <f t="shared" si="268"/>
        <v>0</v>
      </c>
    </row>
    <row r="3410" spans="11:15" x14ac:dyDescent="0.25">
      <c r="K3410" s="276">
        <f t="shared" si="269"/>
        <v>0</v>
      </c>
      <c r="L3410" s="269">
        <f t="shared" si="270"/>
        <v>0</v>
      </c>
      <c r="M3410" s="269">
        <f t="shared" si="271"/>
        <v>0</v>
      </c>
      <c r="N3410" s="276">
        <f t="shared" si="272"/>
        <v>0</v>
      </c>
      <c r="O3410" s="270">
        <f t="shared" si="268"/>
        <v>0</v>
      </c>
    </row>
    <row r="3411" spans="11:15" x14ac:dyDescent="0.25">
      <c r="K3411" s="276">
        <f t="shared" si="269"/>
        <v>0</v>
      </c>
      <c r="L3411" s="269">
        <f t="shared" si="270"/>
        <v>0</v>
      </c>
      <c r="M3411" s="269">
        <f t="shared" si="271"/>
        <v>0</v>
      </c>
      <c r="N3411" s="276">
        <f t="shared" si="272"/>
        <v>0</v>
      </c>
      <c r="O3411" s="270">
        <f t="shared" si="268"/>
        <v>0</v>
      </c>
    </row>
    <row r="3412" spans="11:15" x14ac:dyDescent="0.25">
      <c r="K3412" s="276">
        <f t="shared" si="269"/>
        <v>0</v>
      </c>
      <c r="L3412" s="269">
        <f t="shared" si="270"/>
        <v>0</v>
      </c>
      <c r="M3412" s="269">
        <f t="shared" si="271"/>
        <v>0</v>
      </c>
      <c r="N3412" s="276">
        <f t="shared" si="272"/>
        <v>0</v>
      </c>
      <c r="O3412" s="270">
        <f t="shared" si="268"/>
        <v>0</v>
      </c>
    </row>
    <row r="3413" spans="11:15" x14ac:dyDescent="0.25">
      <c r="K3413" s="276">
        <f t="shared" si="269"/>
        <v>0</v>
      </c>
      <c r="L3413" s="269">
        <f t="shared" si="270"/>
        <v>0</v>
      </c>
      <c r="M3413" s="269">
        <f t="shared" si="271"/>
        <v>0</v>
      </c>
      <c r="N3413" s="276">
        <f t="shared" si="272"/>
        <v>0</v>
      </c>
      <c r="O3413" s="270">
        <f t="shared" si="268"/>
        <v>0</v>
      </c>
    </row>
    <row r="3414" spans="11:15" x14ac:dyDescent="0.25">
      <c r="K3414" s="276">
        <f t="shared" si="269"/>
        <v>0</v>
      </c>
      <c r="L3414" s="269">
        <f t="shared" si="270"/>
        <v>0</v>
      </c>
      <c r="M3414" s="269">
        <f t="shared" si="271"/>
        <v>0</v>
      </c>
      <c r="N3414" s="276">
        <f t="shared" si="272"/>
        <v>0</v>
      </c>
      <c r="O3414" s="270">
        <f t="shared" si="268"/>
        <v>0</v>
      </c>
    </row>
    <row r="3415" spans="11:15" x14ac:dyDescent="0.25">
      <c r="K3415" s="276">
        <f t="shared" si="269"/>
        <v>0</v>
      </c>
      <c r="L3415" s="269">
        <f t="shared" si="270"/>
        <v>0</v>
      </c>
      <c r="M3415" s="269">
        <f t="shared" si="271"/>
        <v>0</v>
      </c>
      <c r="N3415" s="276">
        <f t="shared" si="272"/>
        <v>0</v>
      </c>
      <c r="O3415" s="270">
        <f t="shared" si="268"/>
        <v>0</v>
      </c>
    </row>
    <row r="3416" spans="11:15" x14ac:dyDescent="0.25">
      <c r="K3416" s="276">
        <f t="shared" si="269"/>
        <v>0</v>
      </c>
      <c r="L3416" s="269">
        <f t="shared" si="270"/>
        <v>0</v>
      </c>
      <c r="M3416" s="269">
        <f t="shared" si="271"/>
        <v>0</v>
      </c>
      <c r="N3416" s="276">
        <f t="shared" si="272"/>
        <v>0</v>
      </c>
      <c r="O3416" s="270">
        <f t="shared" si="268"/>
        <v>0</v>
      </c>
    </row>
    <row r="3417" spans="11:15" x14ac:dyDescent="0.25">
      <c r="K3417" s="276">
        <f t="shared" si="269"/>
        <v>0</v>
      </c>
      <c r="L3417" s="269">
        <f t="shared" si="270"/>
        <v>0</v>
      </c>
      <c r="M3417" s="269">
        <f t="shared" si="271"/>
        <v>0</v>
      </c>
      <c r="N3417" s="276">
        <f t="shared" si="272"/>
        <v>0</v>
      </c>
      <c r="O3417" s="270">
        <f t="shared" si="268"/>
        <v>0</v>
      </c>
    </row>
    <row r="3418" spans="11:15" x14ac:dyDescent="0.25">
      <c r="K3418" s="276">
        <f t="shared" si="269"/>
        <v>0</v>
      </c>
      <c r="L3418" s="269">
        <f t="shared" si="270"/>
        <v>0</v>
      </c>
      <c r="M3418" s="269">
        <f t="shared" si="271"/>
        <v>0</v>
      </c>
      <c r="N3418" s="276">
        <f t="shared" si="272"/>
        <v>0</v>
      </c>
      <c r="O3418" s="270">
        <f t="shared" si="268"/>
        <v>0</v>
      </c>
    </row>
    <row r="3419" spans="11:15" x14ac:dyDescent="0.25">
      <c r="K3419" s="276">
        <f t="shared" si="269"/>
        <v>0</v>
      </c>
      <c r="L3419" s="269">
        <f t="shared" si="270"/>
        <v>0</v>
      </c>
      <c r="M3419" s="269">
        <f t="shared" si="271"/>
        <v>0</v>
      </c>
      <c r="N3419" s="276">
        <f t="shared" si="272"/>
        <v>0</v>
      </c>
      <c r="O3419" s="270">
        <f t="shared" si="268"/>
        <v>0</v>
      </c>
    </row>
    <row r="3420" spans="11:15" x14ac:dyDescent="0.25">
      <c r="K3420" s="276">
        <f t="shared" si="269"/>
        <v>0</v>
      </c>
      <c r="L3420" s="269">
        <f t="shared" si="270"/>
        <v>0</v>
      </c>
      <c r="M3420" s="269">
        <f t="shared" si="271"/>
        <v>0</v>
      </c>
      <c r="N3420" s="276">
        <f t="shared" si="272"/>
        <v>0</v>
      </c>
      <c r="O3420" s="270">
        <f t="shared" si="268"/>
        <v>0</v>
      </c>
    </row>
    <row r="3421" spans="11:15" x14ac:dyDescent="0.25">
      <c r="K3421" s="276">
        <f t="shared" si="269"/>
        <v>0</v>
      </c>
      <c r="L3421" s="269">
        <f t="shared" si="270"/>
        <v>0</v>
      </c>
      <c r="M3421" s="269">
        <f t="shared" si="271"/>
        <v>0</v>
      </c>
      <c r="N3421" s="276">
        <f t="shared" si="272"/>
        <v>0</v>
      </c>
      <c r="O3421" s="270">
        <f t="shared" si="268"/>
        <v>0</v>
      </c>
    </row>
    <row r="3422" spans="11:15" x14ac:dyDescent="0.25">
      <c r="K3422" s="276">
        <f t="shared" si="269"/>
        <v>0</v>
      </c>
      <c r="L3422" s="269">
        <f t="shared" si="270"/>
        <v>0</v>
      </c>
      <c r="M3422" s="269">
        <f t="shared" si="271"/>
        <v>0</v>
      </c>
      <c r="N3422" s="276">
        <f t="shared" si="272"/>
        <v>0</v>
      </c>
      <c r="O3422" s="270">
        <f t="shared" si="268"/>
        <v>0</v>
      </c>
    </row>
    <row r="3423" spans="11:15" x14ac:dyDescent="0.25">
      <c r="K3423" s="276">
        <f t="shared" si="269"/>
        <v>0</v>
      </c>
      <c r="L3423" s="269">
        <f t="shared" si="270"/>
        <v>0</v>
      </c>
      <c r="M3423" s="269">
        <f t="shared" si="271"/>
        <v>0</v>
      </c>
      <c r="N3423" s="276">
        <f t="shared" si="272"/>
        <v>0</v>
      </c>
      <c r="O3423" s="270">
        <f t="shared" si="268"/>
        <v>0</v>
      </c>
    </row>
    <row r="3424" spans="11:15" x14ac:dyDescent="0.25">
      <c r="K3424" s="276">
        <f t="shared" si="269"/>
        <v>0</v>
      </c>
      <c r="L3424" s="269">
        <f t="shared" si="270"/>
        <v>0</v>
      </c>
      <c r="M3424" s="269">
        <f t="shared" si="271"/>
        <v>0</v>
      </c>
      <c r="N3424" s="276">
        <f t="shared" si="272"/>
        <v>0</v>
      </c>
      <c r="O3424" s="270">
        <f t="shared" si="268"/>
        <v>0</v>
      </c>
    </row>
    <row r="3425" spans="11:15" x14ac:dyDescent="0.25">
      <c r="K3425" s="276">
        <f t="shared" si="269"/>
        <v>0</v>
      </c>
      <c r="L3425" s="269">
        <f t="shared" si="270"/>
        <v>0</v>
      </c>
      <c r="M3425" s="269">
        <f t="shared" si="271"/>
        <v>0</v>
      </c>
      <c r="N3425" s="276">
        <f t="shared" si="272"/>
        <v>0</v>
      </c>
      <c r="O3425" s="270">
        <f t="shared" si="268"/>
        <v>0</v>
      </c>
    </row>
    <row r="3426" spans="11:15" x14ac:dyDescent="0.25">
      <c r="K3426" s="276">
        <f t="shared" si="269"/>
        <v>0</v>
      </c>
      <c r="L3426" s="269">
        <f t="shared" si="270"/>
        <v>0</v>
      </c>
      <c r="M3426" s="269">
        <f t="shared" si="271"/>
        <v>0</v>
      </c>
      <c r="N3426" s="276">
        <f t="shared" si="272"/>
        <v>0</v>
      </c>
      <c r="O3426" s="270">
        <f t="shared" si="268"/>
        <v>0</v>
      </c>
    </row>
    <row r="3427" spans="11:15" x14ac:dyDescent="0.25">
      <c r="K3427" s="276">
        <f t="shared" si="269"/>
        <v>0</v>
      </c>
      <c r="L3427" s="269">
        <f t="shared" si="270"/>
        <v>0</v>
      </c>
      <c r="M3427" s="269">
        <f t="shared" si="271"/>
        <v>0</v>
      </c>
      <c r="N3427" s="276">
        <f t="shared" si="272"/>
        <v>0</v>
      </c>
      <c r="O3427" s="270">
        <f t="shared" si="268"/>
        <v>0</v>
      </c>
    </row>
    <row r="3428" spans="11:15" x14ac:dyDescent="0.25">
      <c r="K3428" s="276">
        <f t="shared" si="269"/>
        <v>0</v>
      </c>
      <c r="L3428" s="269">
        <f t="shared" si="270"/>
        <v>0</v>
      </c>
      <c r="M3428" s="269">
        <f t="shared" si="271"/>
        <v>0</v>
      </c>
      <c r="N3428" s="276">
        <f t="shared" si="272"/>
        <v>0</v>
      </c>
      <c r="O3428" s="270">
        <f t="shared" si="268"/>
        <v>0</v>
      </c>
    </row>
    <row r="3429" spans="11:15" x14ac:dyDescent="0.25">
      <c r="K3429" s="276">
        <f t="shared" si="269"/>
        <v>0</v>
      </c>
      <c r="L3429" s="269">
        <f t="shared" si="270"/>
        <v>0</v>
      </c>
      <c r="M3429" s="269">
        <f t="shared" si="271"/>
        <v>0</v>
      </c>
      <c r="N3429" s="276">
        <f t="shared" si="272"/>
        <v>0</v>
      </c>
      <c r="O3429" s="270">
        <f t="shared" si="268"/>
        <v>0</v>
      </c>
    </row>
    <row r="3430" spans="11:15" x14ac:dyDescent="0.25">
      <c r="K3430" s="276">
        <f t="shared" si="269"/>
        <v>0</v>
      </c>
      <c r="L3430" s="269">
        <f t="shared" si="270"/>
        <v>0</v>
      </c>
      <c r="M3430" s="269">
        <f t="shared" si="271"/>
        <v>0</v>
      </c>
      <c r="N3430" s="276">
        <f t="shared" si="272"/>
        <v>0</v>
      </c>
      <c r="O3430" s="270">
        <f t="shared" si="268"/>
        <v>0</v>
      </c>
    </row>
    <row r="3431" spans="11:15" x14ac:dyDescent="0.25">
      <c r="K3431" s="276">
        <f t="shared" si="269"/>
        <v>0</v>
      </c>
      <c r="L3431" s="269">
        <f t="shared" si="270"/>
        <v>0</v>
      </c>
      <c r="M3431" s="269">
        <f t="shared" si="271"/>
        <v>0</v>
      </c>
      <c r="N3431" s="276">
        <f t="shared" si="272"/>
        <v>0</v>
      </c>
      <c r="O3431" s="270">
        <f t="shared" si="268"/>
        <v>0</v>
      </c>
    </row>
    <row r="3432" spans="11:15" x14ac:dyDescent="0.25">
      <c r="K3432" s="276">
        <f t="shared" si="269"/>
        <v>0</v>
      </c>
      <c r="L3432" s="269">
        <f t="shared" si="270"/>
        <v>0</v>
      </c>
      <c r="M3432" s="269">
        <f t="shared" si="271"/>
        <v>0</v>
      </c>
      <c r="N3432" s="276">
        <f t="shared" si="272"/>
        <v>0</v>
      </c>
      <c r="O3432" s="270">
        <f t="shared" si="268"/>
        <v>0</v>
      </c>
    </row>
    <row r="3433" spans="11:15" x14ac:dyDescent="0.25">
      <c r="K3433" s="276">
        <f t="shared" si="269"/>
        <v>0</v>
      </c>
      <c r="L3433" s="269">
        <f t="shared" si="270"/>
        <v>0</v>
      </c>
      <c r="M3433" s="269">
        <f t="shared" si="271"/>
        <v>0</v>
      </c>
      <c r="N3433" s="276">
        <f t="shared" si="272"/>
        <v>0</v>
      </c>
      <c r="O3433" s="270">
        <f t="shared" si="268"/>
        <v>0</v>
      </c>
    </row>
    <row r="3434" spans="11:15" x14ac:dyDescent="0.25">
      <c r="K3434" s="276">
        <f t="shared" si="269"/>
        <v>0</v>
      </c>
      <c r="L3434" s="269">
        <f t="shared" si="270"/>
        <v>0</v>
      </c>
      <c r="M3434" s="269">
        <f t="shared" si="271"/>
        <v>0</v>
      </c>
      <c r="N3434" s="276">
        <f t="shared" si="272"/>
        <v>0</v>
      </c>
      <c r="O3434" s="270">
        <f t="shared" si="268"/>
        <v>0</v>
      </c>
    </row>
    <row r="3435" spans="11:15" x14ac:dyDescent="0.25">
      <c r="K3435" s="276">
        <f t="shared" si="269"/>
        <v>0</v>
      </c>
      <c r="L3435" s="269">
        <f t="shared" si="270"/>
        <v>0</v>
      </c>
      <c r="M3435" s="269">
        <f t="shared" si="271"/>
        <v>0</v>
      </c>
      <c r="N3435" s="276">
        <f t="shared" si="272"/>
        <v>0</v>
      </c>
      <c r="O3435" s="270">
        <f t="shared" si="268"/>
        <v>0</v>
      </c>
    </row>
    <row r="3436" spans="11:15" x14ac:dyDescent="0.25">
      <c r="K3436" s="276">
        <f t="shared" si="269"/>
        <v>0</v>
      </c>
      <c r="L3436" s="269">
        <f t="shared" si="270"/>
        <v>0</v>
      </c>
      <c r="M3436" s="269">
        <f t="shared" si="271"/>
        <v>0</v>
      </c>
      <c r="N3436" s="276">
        <f t="shared" si="272"/>
        <v>0</v>
      </c>
      <c r="O3436" s="270">
        <f t="shared" si="268"/>
        <v>0</v>
      </c>
    </row>
    <row r="3437" spans="11:15" x14ac:dyDescent="0.25">
      <c r="K3437" s="276">
        <f t="shared" si="269"/>
        <v>0</v>
      </c>
      <c r="L3437" s="269">
        <f t="shared" si="270"/>
        <v>0</v>
      </c>
      <c r="M3437" s="269">
        <f t="shared" si="271"/>
        <v>0</v>
      </c>
      <c r="N3437" s="276">
        <f t="shared" si="272"/>
        <v>0</v>
      </c>
      <c r="O3437" s="270">
        <f t="shared" si="268"/>
        <v>0</v>
      </c>
    </row>
    <row r="3438" spans="11:15" x14ac:dyDescent="0.25">
      <c r="K3438" s="276">
        <f t="shared" si="269"/>
        <v>0</v>
      </c>
      <c r="L3438" s="269">
        <f t="shared" si="270"/>
        <v>0</v>
      </c>
      <c r="M3438" s="269">
        <f t="shared" si="271"/>
        <v>0</v>
      </c>
      <c r="N3438" s="276">
        <f t="shared" si="272"/>
        <v>0</v>
      </c>
      <c r="O3438" s="270">
        <f t="shared" si="268"/>
        <v>0</v>
      </c>
    </row>
    <row r="3439" spans="11:15" x14ac:dyDescent="0.25">
      <c r="K3439" s="276">
        <f t="shared" si="269"/>
        <v>0</v>
      </c>
      <c r="L3439" s="269">
        <f t="shared" si="270"/>
        <v>0</v>
      </c>
      <c r="M3439" s="269">
        <f t="shared" si="271"/>
        <v>0</v>
      </c>
      <c r="N3439" s="276">
        <f t="shared" si="272"/>
        <v>0</v>
      </c>
      <c r="O3439" s="270">
        <f t="shared" si="268"/>
        <v>0</v>
      </c>
    </row>
    <row r="3440" spans="11:15" x14ac:dyDescent="0.25">
      <c r="K3440" s="276">
        <f t="shared" si="269"/>
        <v>0</v>
      </c>
      <c r="L3440" s="269">
        <f t="shared" si="270"/>
        <v>0</v>
      </c>
      <c r="M3440" s="269">
        <f t="shared" si="271"/>
        <v>0</v>
      </c>
      <c r="N3440" s="276">
        <f t="shared" si="272"/>
        <v>0</v>
      </c>
      <c r="O3440" s="270">
        <f t="shared" si="268"/>
        <v>0</v>
      </c>
    </row>
    <row r="3441" spans="11:15" x14ac:dyDescent="0.25">
      <c r="K3441" s="276">
        <f t="shared" si="269"/>
        <v>0</v>
      </c>
      <c r="L3441" s="269">
        <f t="shared" si="270"/>
        <v>0</v>
      </c>
      <c r="M3441" s="269">
        <f t="shared" si="271"/>
        <v>0</v>
      </c>
      <c r="N3441" s="276">
        <f t="shared" si="272"/>
        <v>0</v>
      </c>
      <c r="O3441" s="270">
        <f t="shared" si="268"/>
        <v>0</v>
      </c>
    </row>
    <row r="3442" spans="11:15" x14ac:dyDescent="0.25">
      <c r="K3442" s="276">
        <f t="shared" si="269"/>
        <v>0</v>
      </c>
      <c r="L3442" s="269">
        <f t="shared" si="270"/>
        <v>0</v>
      </c>
      <c r="M3442" s="269">
        <f t="shared" si="271"/>
        <v>0</v>
      </c>
      <c r="N3442" s="276">
        <f t="shared" si="272"/>
        <v>0</v>
      </c>
      <c r="O3442" s="270">
        <f t="shared" si="268"/>
        <v>0</v>
      </c>
    </row>
    <row r="3443" spans="11:15" x14ac:dyDescent="0.25">
      <c r="K3443" s="276">
        <f t="shared" si="269"/>
        <v>0</v>
      </c>
      <c r="L3443" s="269">
        <f t="shared" si="270"/>
        <v>0</v>
      </c>
      <c r="M3443" s="269">
        <f t="shared" si="271"/>
        <v>0</v>
      </c>
      <c r="N3443" s="276">
        <f t="shared" si="272"/>
        <v>0</v>
      </c>
      <c r="O3443" s="270">
        <f t="shared" si="268"/>
        <v>0</v>
      </c>
    </row>
    <row r="3444" spans="11:15" x14ac:dyDescent="0.25">
      <c r="K3444" s="276">
        <f t="shared" si="269"/>
        <v>0</v>
      </c>
      <c r="L3444" s="269">
        <f t="shared" si="270"/>
        <v>0</v>
      </c>
      <c r="M3444" s="269">
        <f t="shared" si="271"/>
        <v>0</v>
      </c>
      <c r="N3444" s="276">
        <f t="shared" si="272"/>
        <v>0</v>
      </c>
      <c r="O3444" s="270">
        <f t="shared" si="268"/>
        <v>0</v>
      </c>
    </row>
    <row r="3445" spans="11:15" x14ac:dyDescent="0.25">
      <c r="K3445" s="276">
        <f t="shared" si="269"/>
        <v>0</v>
      </c>
      <c r="L3445" s="269">
        <f t="shared" si="270"/>
        <v>0</v>
      </c>
      <c r="M3445" s="269">
        <f t="shared" si="271"/>
        <v>0</v>
      </c>
      <c r="N3445" s="276">
        <f t="shared" si="272"/>
        <v>0</v>
      </c>
      <c r="O3445" s="270">
        <f t="shared" si="268"/>
        <v>0</v>
      </c>
    </row>
    <row r="3446" spans="11:15" x14ac:dyDescent="0.25">
      <c r="K3446" s="276">
        <f t="shared" si="269"/>
        <v>0</v>
      </c>
      <c r="L3446" s="269">
        <f t="shared" si="270"/>
        <v>0</v>
      </c>
      <c r="M3446" s="269">
        <f t="shared" si="271"/>
        <v>0</v>
      </c>
      <c r="N3446" s="276">
        <f t="shared" si="272"/>
        <v>0</v>
      </c>
      <c r="O3446" s="270">
        <f t="shared" si="268"/>
        <v>0</v>
      </c>
    </row>
    <row r="3447" spans="11:15" x14ac:dyDescent="0.25">
      <c r="K3447" s="276">
        <f t="shared" si="269"/>
        <v>0</v>
      </c>
      <c r="L3447" s="269">
        <f t="shared" si="270"/>
        <v>0</v>
      </c>
      <c r="M3447" s="269">
        <f t="shared" si="271"/>
        <v>0</v>
      </c>
      <c r="N3447" s="276">
        <f t="shared" si="272"/>
        <v>0</v>
      </c>
      <c r="O3447" s="270">
        <f t="shared" si="268"/>
        <v>0</v>
      </c>
    </row>
    <row r="3448" spans="11:15" x14ac:dyDescent="0.25">
      <c r="K3448" s="276">
        <f t="shared" si="269"/>
        <v>0</v>
      </c>
      <c r="L3448" s="269">
        <f t="shared" si="270"/>
        <v>0</v>
      </c>
      <c r="M3448" s="269">
        <f t="shared" si="271"/>
        <v>0</v>
      </c>
      <c r="N3448" s="276">
        <f t="shared" si="272"/>
        <v>0</v>
      </c>
      <c r="O3448" s="270">
        <f t="shared" si="268"/>
        <v>0</v>
      </c>
    </row>
    <row r="3449" spans="11:15" x14ac:dyDescent="0.25">
      <c r="K3449" s="276">
        <f t="shared" si="269"/>
        <v>0</v>
      </c>
      <c r="L3449" s="269">
        <f t="shared" si="270"/>
        <v>0</v>
      </c>
      <c r="M3449" s="269">
        <f t="shared" si="271"/>
        <v>0</v>
      </c>
      <c r="N3449" s="276">
        <f t="shared" si="272"/>
        <v>0</v>
      </c>
      <c r="O3449" s="270">
        <f t="shared" si="268"/>
        <v>0</v>
      </c>
    </row>
    <row r="3450" spans="11:15" x14ac:dyDescent="0.25">
      <c r="K3450" s="276">
        <f t="shared" si="269"/>
        <v>0</v>
      </c>
      <c r="L3450" s="269">
        <f t="shared" si="270"/>
        <v>0</v>
      </c>
      <c r="M3450" s="269">
        <f t="shared" si="271"/>
        <v>0</v>
      </c>
      <c r="N3450" s="276">
        <f t="shared" si="272"/>
        <v>0</v>
      </c>
      <c r="O3450" s="270">
        <f t="shared" si="268"/>
        <v>0</v>
      </c>
    </row>
    <row r="3451" spans="11:15" x14ac:dyDescent="0.25">
      <c r="K3451" s="276">
        <f t="shared" si="269"/>
        <v>0</v>
      </c>
      <c r="L3451" s="269">
        <f t="shared" si="270"/>
        <v>0</v>
      </c>
      <c r="M3451" s="269">
        <f t="shared" si="271"/>
        <v>0</v>
      </c>
      <c r="N3451" s="276">
        <f t="shared" si="272"/>
        <v>0</v>
      </c>
      <c r="O3451" s="270">
        <f t="shared" si="268"/>
        <v>0</v>
      </c>
    </row>
    <row r="3452" spans="11:15" x14ac:dyDescent="0.25">
      <c r="K3452" s="276">
        <f t="shared" si="269"/>
        <v>0</v>
      </c>
      <c r="L3452" s="269">
        <f t="shared" si="270"/>
        <v>0</v>
      </c>
      <c r="M3452" s="269">
        <f t="shared" si="271"/>
        <v>0</v>
      </c>
      <c r="N3452" s="276">
        <f t="shared" si="272"/>
        <v>0</v>
      </c>
      <c r="O3452" s="270">
        <f t="shared" si="268"/>
        <v>0</v>
      </c>
    </row>
    <row r="3453" spans="11:15" x14ac:dyDescent="0.25">
      <c r="K3453" s="276">
        <f t="shared" si="269"/>
        <v>0</v>
      </c>
      <c r="L3453" s="269">
        <f t="shared" si="270"/>
        <v>0</v>
      </c>
      <c r="M3453" s="269">
        <f t="shared" si="271"/>
        <v>0</v>
      </c>
      <c r="N3453" s="276">
        <f t="shared" si="272"/>
        <v>0</v>
      </c>
      <c r="O3453" s="270">
        <f t="shared" si="268"/>
        <v>0</v>
      </c>
    </row>
    <row r="3454" spans="11:15" x14ac:dyDescent="0.25">
      <c r="K3454" s="276">
        <f t="shared" si="269"/>
        <v>0</v>
      </c>
      <c r="L3454" s="269">
        <f t="shared" si="270"/>
        <v>0</v>
      </c>
      <c r="M3454" s="269">
        <f t="shared" si="271"/>
        <v>0</v>
      </c>
      <c r="N3454" s="276">
        <f t="shared" si="272"/>
        <v>0</v>
      </c>
      <c r="O3454" s="270">
        <f t="shared" si="268"/>
        <v>0</v>
      </c>
    </row>
    <row r="3455" spans="11:15" x14ac:dyDescent="0.25">
      <c r="K3455" s="276">
        <f t="shared" si="269"/>
        <v>0</v>
      </c>
      <c r="L3455" s="269">
        <f t="shared" si="270"/>
        <v>0</v>
      </c>
      <c r="M3455" s="269">
        <f t="shared" si="271"/>
        <v>0</v>
      </c>
      <c r="N3455" s="276">
        <f t="shared" si="272"/>
        <v>0</v>
      </c>
      <c r="O3455" s="270">
        <f t="shared" si="268"/>
        <v>0</v>
      </c>
    </row>
    <row r="3456" spans="11:15" x14ac:dyDescent="0.25">
      <c r="K3456" s="276">
        <f t="shared" si="269"/>
        <v>0</v>
      </c>
      <c r="L3456" s="269">
        <f t="shared" si="270"/>
        <v>0</v>
      </c>
      <c r="M3456" s="269">
        <f t="shared" si="271"/>
        <v>0</v>
      </c>
      <c r="N3456" s="276">
        <f t="shared" si="272"/>
        <v>0</v>
      </c>
      <c r="O3456" s="270">
        <f t="shared" si="268"/>
        <v>0</v>
      </c>
    </row>
    <row r="3457" spans="11:15" x14ac:dyDescent="0.25">
      <c r="K3457" s="276">
        <f t="shared" si="269"/>
        <v>0</v>
      </c>
      <c r="L3457" s="269">
        <f t="shared" si="270"/>
        <v>0</v>
      </c>
      <c r="M3457" s="269">
        <f t="shared" si="271"/>
        <v>0</v>
      </c>
      <c r="N3457" s="276">
        <f t="shared" si="272"/>
        <v>0</v>
      </c>
      <c r="O3457" s="270">
        <f t="shared" si="268"/>
        <v>0</v>
      </c>
    </row>
    <row r="3458" spans="11:15" x14ac:dyDescent="0.25">
      <c r="K3458" s="276">
        <f t="shared" si="269"/>
        <v>0</v>
      </c>
      <c r="L3458" s="269">
        <f t="shared" si="270"/>
        <v>0</v>
      </c>
      <c r="M3458" s="269">
        <f t="shared" si="271"/>
        <v>0</v>
      </c>
      <c r="N3458" s="276">
        <f t="shared" si="272"/>
        <v>0</v>
      </c>
      <c r="O3458" s="270">
        <f t="shared" si="268"/>
        <v>0</v>
      </c>
    </row>
    <row r="3459" spans="11:15" x14ac:dyDescent="0.25">
      <c r="K3459" s="276">
        <f t="shared" si="269"/>
        <v>0</v>
      </c>
      <c r="L3459" s="269">
        <f t="shared" si="270"/>
        <v>0</v>
      </c>
      <c r="M3459" s="269">
        <f t="shared" si="271"/>
        <v>0</v>
      </c>
      <c r="N3459" s="276">
        <f t="shared" si="272"/>
        <v>0</v>
      </c>
      <c r="O3459" s="270">
        <f t="shared" si="268"/>
        <v>0</v>
      </c>
    </row>
    <row r="3460" spans="11:15" x14ac:dyDescent="0.25">
      <c r="K3460" s="276">
        <f t="shared" si="269"/>
        <v>0</v>
      </c>
      <c r="L3460" s="269">
        <f t="shared" si="270"/>
        <v>0</v>
      </c>
      <c r="M3460" s="269">
        <f t="shared" si="271"/>
        <v>0</v>
      </c>
      <c r="N3460" s="276">
        <f t="shared" si="272"/>
        <v>0</v>
      </c>
      <c r="O3460" s="270">
        <f t="shared" si="268"/>
        <v>0</v>
      </c>
    </row>
    <row r="3461" spans="11:15" x14ac:dyDescent="0.25">
      <c r="K3461" s="276">
        <f t="shared" si="269"/>
        <v>0</v>
      </c>
      <c r="L3461" s="269">
        <f t="shared" si="270"/>
        <v>0</v>
      </c>
      <c r="M3461" s="269">
        <f t="shared" si="271"/>
        <v>0</v>
      </c>
      <c r="N3461" s="276">
        <f t="shared" si="272"/>
        <v>0</v>
      </c>
      <c r="O3461" s="270">
        <f t="shared" si="268"/>
        <v>0</v>
      </c>
    </row>
    <row r="3462" spans="11:15" x14ac:dyDescent="0.25">
      <c r="K3462" s="276">
        <f t="shared" si="269"/>
        <v>0</v>
      </c>
      <c r="L3462" s="269">
        <f t="shared" si="270"/>
        <v>0</v>
      </c>
      <c r="M3462" s="269">
        <f t="shared" si="271"/>
        <v>0</v>
      </c>
      <c r="N3462" s="276">
        <f t="shared" si="272"/>
        <v>0</v>
      </c>
      <c r="O3462" s="270">
        <f t="shared" si="268"/>
        <v>0</v>
      </c>
    </row>
    <row r="3463" spans="11:15" x14ac:dyDescent="0.25">
      <c r="K3463" s="276">
        <f t="shared" si="269"/>
        <v>0</v>
      </c>
      <c r="L3463" s="269">
        <f t="shared" si="270"/>
        <v>0</v>
      </c>
      <c r="M3463" s="269">
        <f t="shared" si="271"/>
        <v>0</v>
      </c>
      <c r="N3463" s="276">
        <f t="shared" si="272"/>
        <v>0</v>
      </c>
      <c r="O3463" s="270">
        <f t="shared" si="268"/>
        <v>0</v>
      </c>
    </row>
    <row r="3464" spans="11:15" x14ac:dyDescent="0.25">
      <c r="K3464" s="276">
        <f t="shared" si="269"/>
        <v>0</v>
      </c>
      <c r="L3464" s="269">
        <f t="shared" si="270"/>
        <v>0</v>
      </c>
      <c r="M3464" s="269">
        <f t="shared" si="271"/>
        <v>0</v>
      </c>
      <c r="N3464" s="276">
        <f t="shared" si="272"/>
        <v>0</v>
      </c>
      <c r="O3464" s="270">
        <f t="shared" si="268"/>
        <v>0</v>
      </c>
    </row>
    <row r="3465" spans="11:15" x14ac:dyDescent="0.25">
      <c r="K3465" s="276">
        <f t="shared" si="269"/>
        <v>0</v>
      </c>
      <c r="L3465" s="269">
        <f t="shared" si="270"/>
        <v>0</v>
      </c>
      <c r="M3465" s="269">
        <f t="shared" si="271"/>
        <v>0</v>
      </c>
      <c r="N3465" s="276">
        <f t="shared" si="272"/>
        <v>0</v>
      </c>
      <c r="O3465" s="270">
        <f t="shared" si="268"/>
        <v>0</v>
      </c>
    </row>
    <row r="3466" spans="11:15" x14ac:dyDescent="0.25">
      <c r="K3466" s="276">
        <f t="shared" si="269"/>
        <v>0</v>
      </c>
      <c r="L3466" s="269">
        <f t="shared" si="270"/>
        <v>0</v>
      </c>
      <c r="M3466" s="269">
        <f t="shared" si="271"/>
        <v>0</v>
      </c>
      <c r="N3466" s="276">
        <f t="shared" si="272"/>
        <v>0</v>
      </c>
      <c r="O3466" s="270">
        <f t="shared" si="268"/>
        <v>0</v>
      </c>
    </row>
    <row r="3467" spans="11:15" x14ac:dyDescent="0.25">
      <c r="K3467" s="276">
        <f t="shared" si="269"/>
        <v>0</v>
      </c>
      <c r="L3467" s="269">
        <f t="shared" si="270"/>
        <v>0</v>
      </c>
      <c r="M3467" s="269">
        <f t="shared" si="271"/>
        <v>0</v>
      </c>
      <c r="N3467" s="276">
        <f t="shared" si="272"/>
        <v>0</v>
      </c>
      <c r="O3467" s="270">
        <f t="shared" si="268"/>
        <v>0</v>
      </c>
    </row>
    <row r="3468" spans="11:15" x14ac:dyDescent="0.25">
      <c r="K3468" s="276">
        <f t="shared" si="269"/>
        <v>0</v>
      </c>
      <c r="L3468" s="269">
        <f t="shared" si="270"/>
        <v>0</v>
      </c>
      <c r="M3468" s="269">
        <f t="shared" si="271"/>
        <v>0</v>
      </c>
      <c r="N3468" s="276">
        <f t="shared" si="272"/>
        <v>0</v>
      </c>
      <c r="O3468" s="270">
        <f t="shared" si="268"/>
        <v>0</v>
      </c>
    </row>
    <row r="3469" spans="11:15" x14ac:dyDescent="0.25">
      <c r="K3469" s="276">
        <f t="shared" si="269"/>
        <v>0</v>
      </c>
      <c r="L3469" s="269">
        <f t="shared" si="270"/>
        <v>0</v>
      </c>
      <c r="M3469" s="269">
        <f t="shared" si="271"/>
        <v>0</v>
      </c>
      <c r="N3469" s="276">
        <f t="shared" si="272"/>
        <v>0</v>
      </c>
      <c r="O3469" s="270">
        <f t="shared" si="268"/>
        <v>0</v>
      </c>
    </row>
    <row r="3470" spans="11:15" x14ac:dyDescent="0.25">
      <c r="K3470" s="276">
        <f t="shared" si="269"/>
        <v>0</v>
      </c>
      <c r="L3470" s="269">
        <f t="shared" si="270"/>
        <v>0</v>
      </c>
      <c r="M3470" s="269">
        <f t="shared" si="271"/>
        <v>0</v>
      </c>
      <c r="N3470" s="276">
        <f t="shared" si="272"/>
        <v>0</v>
      </c>
      <c r="O3470" s="270">
        <f t="shared" ref="O3470:O3533" si="273">SUM(F3470:I3470)</f>
        <v>0</v>
      </c>
    </row>
    <row r="3471" spans="11:15" x14ac:dyDescent="0.25">
      <c r="K3471" s="276">
        <f t="shared" si="269"/>
        <v>0</v>
      </c>
      <c r="L3471" s="269">
        <f t="shared" si="270"/>
        <v>0</v>
      </c>
      <c r="M3471" s="269">
        <f t="shared" si="271"/>
        <v>0</v>
      </c>
      <c r="N3471" s="276">
        <f t="shared" si="272"/>
        <v>0</v>
      </c>
      <c r="O3471" s="270">
        <f t="shared" si="273"/>
        <v>0</v>
      </c>
    </row>
    <row r="3472" spans="11:15" x14ac:dyDescent="0.25">
      <c r="K3472" s="276">
        <f t="shared" ref="K3472:K3535" si="274">J3472-C3472</f>
        <v>0</v>
      </c>
      <c r="L3472" s="269">
        <f t="shared" ref="L3472:L3535" si="275">A3472</f>
        <v>0</v>
      </c>
      <c r="M3472" s="269">
        <f t="shared" ref="M3472:M3535" si="276">B3472</f>
        <v>0</v>
      </c>
      <c r="N3472" s="276">
        <f t="shared" ref="N3472:N3535" si="277">J3472</f>
        <v>0</v>
      </c>
      <c r="O3472" s="270">
        <f t="shared" si="273"/>
        <v>0</v>
      </c>
    </row>
    <row r="3473" spans="11:15" x14ac:dyDescent="0.25">
      <c r="K3473" s="276">
        <f t="shared" si="274"/>
        <v>0</v>
      </c>
      <c r="L3473" s="269">
        <f t="shared" si="275"/>
        <v>0</v>
      </c>
      <c r="M3473" s="269">
        <f t="shared" si="276"/>
        <v>0</v>
      </c>
      <c r="N3473" s="276">
        <f t="shared" si="277"/>
        <v>0</v>
      </c>
      <c r="O3473" s="270">
        <f t="shared" si="273"/>
        <v>0</v>
      </c>
    </row>
    <row r="3474" spans="11:15" x14ac:dyDescent="0.25">
      <c r="K3474" s="276">
        <f t="shared" si="274"/>
        <v>0</v>
      </c>
      <c r="L3474" s="269">
        <f t="shared" si="275"/>
        <v>0</v>
      </c>
      <c r="M3474" s="269">
        <f t="shared" si="276"/>
        <v>0</v>
      </c>
      <c r="N3474" s="276">
        <f t="shared" si="277"/>
        <v>0</v>
      </c>
      <c r="O3474" s="270">
        <f t="shared" si="273"/>
        <v>0</v>
      </c>
    </row>
    <row r="3475" spans="11:15" x14ac:dyDescent="0.25">
      <c r="K3475" s="276">
        <f t="shared" si="274"/>
        <v>0</v>
      </c>
      <c r="L3475" s="269">
        <f t="shared" si="275"/>
        <v>0</v>
      </c>
      <c r="M3475" s="269">
        <f t="shared" si="276"/>
        <v>0</v>
      </c>
      <c r="N3475" s="276">
        <f t="shared" si="277"/>
        <v>0</v>
      </c>
      <c r="O3475" s="270">
        <f t="shared" si="273"/>
        <v>0</v>
      </c>
    </row>
    <row r="3476" spans="11:15" x14ac:dyDescent="0.25">
      <c r="K3476" s="276">
        <f t="shared" si="274"/>
        <v>0</v>
      </c>
      <c r="L3476" s="269">
        <f t="shared" si="275"/>
        <v>0</v>
      </c>
      <c r="M3476" s="269">
        <f t="shared" si="276"/>
        <v>0</v>
      </c>
      <c r="N3476" s="276">
        <f t="shared" si="277"/>
        <v>0</v>
      </c>
      <c r="O3476" s="270">
        <f t="shared" si="273"/>
        <v>0</v>
      </c>
    </row>
    <row r="3477" spans="11:15" x14ac:dyDescent="0.25">
      <c r="K3477" s="276">
        <f t="shared" si="274"/>
        <v>0</v>
      </c>
      <c r="L3477" s="269">
        <f t="shared" si="275"/>
        <v>0</v>
      </c>
      <c r="M3477" s="269">
        <f t="shared" si="276"/>
        <v>0</v>
      </c>
      <c r="N3477" s="276">
        <f t="shared" si="277"/>
        <v>0</v>
      </c>
      <c r="O3477" s="270">
        <f t="shared" si="273"/>
        <v>0</v>
      </c>
    </row>
    <row r="3478" spans="11:15" x14ac:dyDescent="0.25">
      <c r="K3478" s="276">
        <f t="shared" si="274"/>
        <v>0</v>
      </c>
      <c r="L3478" s="269">
        <f t="shared" si="275"/>
        <v>0</v>
      </c>
      <c r="M3478" s="269">
        <f t="shared" si="276"/>
        <v>0</v>
      </c>
      <c r="N3478" s="276">
        <f t="shared" si="277"/>
        <v>0</v>
      </c>
      <c r="O3478" s="270">
        <f t="shared" si="273"/>
        <v>0</v>
      </c>
    </row>
    <row r="3479" spans="11:15" x14ac:dyDescent="0.25">
      <c r="K3479" s="276">
        <f t="shared" si="274"/>
        <v>0</v>
      </c>
      <c r="L3479" s="269">
        <f t="shared" si="275"/>
        <v>0</v>
      </c>
      <c r="M3479" s="269">
        <f t="shared" si="276"/>
        <v>0</v>
      </c>
      <c r="N3479" s="276">
        <f t="shared" si="277"/>
        <v>0</v>
      </c>
      <c r="O3479" s="270">
        <f t="shared" si="273"/>
        <v>0</v>
      </c>
    </row>
    <row r="3480" spans="11:15" x14ac:dyDescent="0.25">
      <c r="K3480" s="276">
        <f t="shared" si="274"/>
        <v>0</v>
      </c>
      <c r="L3480" s="269">
        <f t="shared" si="275"/>
        <v>0</v>
      </c>
      <c r="M3480" s="269">
        <f t="shared" si="276"/>
        <v>0</v>
      </c>
      <c r="N3480" s="276">
        <f t="shared" si="277"/>
        <v>0</v>
      </c>
      <c r="O3480" s="270">
        <f t="shared" si="273"/>
        <v>0</v>
      </c>
    </row>
    <row r="3481" spans="11:15" x14ac:dyDescent="0.25">
      <c r="K3481" s="276">
        <f t="shared" si="274"/>
        <v>0</v>
      </c>
      <c r="L3481" s="269">
        <f t="shared" si="275"/>
        <v>0</v>
      </c>
      <c r="M3481" s="269">
        <f t="shared" si="276"/>
        <v>0</v>
      </c>
      <c r="N3481" s="276">
        <f t="shared" si="277"/>
        <v>0</v>
      </c>
      <c r="O3481" s="270">
        <f t="shared" si="273"/>
        <v>0</v>
      </c>
    </row>
    <row r="3482" spans="11:15" x14ac:dyDescent="0.25">
      <c r="K3482" s="276">
        <f t="shared" si="274"/>
        <v>0</v>
      </c>
      <c r="L3482" s="269">
        <f t="shared" si="275"/>
        <v>0</v>
      </c>
      <c r="M3482" s="269">
        <f t="shared" si="276"/>
        <v>0</v>
      </c>
      <c r="N3482" s="276">
        <f t="shared" si="277"/>
        <v>0</v>
      </c>
      <c r="O3482" s="270">
        <f t="shared" si="273"/>
        <v>0</v>
      </c>
    </row>
    <row r="3483" spans="11:15" x14ac:dyDescent="0.25">
      <c r="K3483" s="276">
        <f t="shared" si="274"/>
        <v>0</v>
      </c>
      <c r="L3483" s="269">
        <f t="shared" si="275"/>
        <v>0</v>
      </c>
      <c r="M3483" s="269">
        <f t="shared" si="276"/>
        <v>0</v>
      </c>
      <c r="N3483" s="276">
        <f t="shared" si="277"/>
        <v>0</v>
      </c>
      <c r="O3483" s="270">
        <f t="shared" si="273"/>
        <v>0</v>
      </c>
    </row>
    <row r="3484" spans="11:15" x14ac:dyDescent="0.25">
      <c r="K3484" s="276">
        <f t="shared" si="274"/>
        <v>0</v>
      </c>
      <c r="L3484" s="269">
        <f t="shared" si="275"/>
        <v>0</v>
      </c>
      <c r="M3484" s="269">
        <f t="shared" si="276"/>
        <v>0</v>
      </c>
      <c r="N3484" s="276">
        <f t="shared" si="277"/>
        <v>0</v>
      </c>
      <c r="O3484" s="270">
        <f t="shared" si="273"/>
        <v>0</v>
      </c>
    </row>
    <row r="3485" spans="11:15" x14ac:dyDescent="0.25">
      <c r="K3485" s="276">
        <f t="shared" si="274"/>
        <v>0</v>
      </c>
      <c r="L3485" s="269">
        <f t="shared" si="275"/>
        <v>0</v>
      </c>
      <c r="M3485" s="269">
        <f t="shared" si="276"/>
        <v>0</v>
      </c>
      <c r="N3485" s="276">
        <f t="shared" si="277"/>
        <v>0</v>
      </c>
      <c r="O3485" s="270">
        <f t="shared" si="273"/>
        <v>0</v>
      </c>
    </row>
    <row r="3486" spans="11:15" x14ac:dyDescent="0.25">
      <c r="K3486" s="276">
        <f t="shared" si="274"/>
        <v>0</v>
      </c>
      <c r="L3486" s="269">
        <f t="shared" si="275"/>
        <v>0</v>
      </c>
      <c r="M3486" s="269">
        <f t="shared" si="276"/>
        <v>0</v>
      </c>
      <c r="N3486" s="276">
        <f t="shared" si="277"/>
        <v>0</v>
      </c>
      <c r="O3486" s="270">
        <f t="shared" si="273"/>
        <v>0</v>
      </c>
    </row>
    <row r="3487" spans="11:15" x14ac:dyDescent="0.25">
      <c r="K3487" s="276">
        <f t="shared" si="274"/>
        <v>0</v>
      </c>
      <c r="L3487" s="269">
        <f t="shared" si="275"/>
        <v>0</v>
      </c>
      <c r="M3487" s="269">
        <f t="shared" si="276"/>
        <v>0</v>
      </c>
      <c r="N3487" s="276">
        <f t="shared" si="277"/>
        <v>0</v>
      </c>
      <c r="O3487" s="270">
        <f t="shared" si="273"/>
        <v>0</v>
      </c>
    </row>
    <row r="3488" spans="11:15" x14ac:dyDescent="0.25">
      <c r="K3488" s="276">
        <f t="shared" si="274"/>
        <v>0</v>
      </c>
      <c r="L3488" s="269">
        <f t="shared" si="275"/>
        <v>0</v>
      </c>
      <c r="M3488" s="269">
        <f t="shared" si="276"/>
        <v>0</v>
      </c>
      <c r="N3488" s="276">
        <f t="shared" si="277"/>
        <v>0</v>
      </c>
      <c r="O3488" s="270">
        <f t="shared" si="273"/>
        <v>0</v>
      </c>
    </row>
    <row r="3489" spans="11:15" x14ac:dyDescent="0.25">
      <c r="K3489" s="276">
        <f t="shared" si="274"/>
        <v>0</v>
      </c>
      <c r="L3489" s="269">
        <f t="shared" si="275"/>
        <v>0</v>
      </c>
      <c r="M3489" s="269">
        <f t="shared" si="276"/>
        <v>0</v>
      </c>
      <c r="N3489" s="276">
        <f t="shared" si="277"/>
        <v>0</v>
      </c>
      <c r="O3489" s="270">
        <f t="shared" si="273"/>
        <v>0</v>
      </c>
    </row>
    <row r="3490" spans="11:15" x14ac:dyDescent="0.25">
      <c r="K3490" s="276">
        <f t="shared" si="274"/>
        <v>0</v>
      </c>
      <c r="L3490" s="269">
        <f t="shared" si="275"/>
        <v>0</v>
      </c>
      <c r="M3490" s="269">
        <f t="shared" si="276"/>
        <v>0</v>
      </c>
      <c r="N3490" s="276">
        <f t="shared" si="277"/>
        <v>0</v>
      </c>
      <c r="O3490" s="270">
        <f t="shared" si="273"/>
        <v>0</v>
      </c>
    </row>
    <row r="3491" spans="11:15" x14ac:dyDescent="0.25">
      <c r="K3491" s="276">
        <f t="shared" si="274"/>
        <v>0</v>
      </c>
      <c r="L3491" s="269">
        <f t="shared" si="275"/>
        <v>0</v>
      </c>
      <c r="M3491" s="269">
        <f t="shared" si="276"/>
        <v>0</v>
      </c>
      <c r="N3491" s="276">
        <f t="shared" si="277"/>
        <v>0</v>
      </c>
      <c r="O3491" s="270">
        <f t="shared" si="273"/>
        <v>0</v>
      </c>
    </row>
    <row r="3492" spans="11:15" x14ac:dyDescent="0.25">
      <c r="K3492" s="276">
        <f t="shared" si="274"/>
        <v>0</v>
      </c>
      <c r="L3492" s="269">
        <f t="shared" si="275"/>
        <v>0</v>
      </c>
      <c r="M3492" s="269">
        <f t="shared" si="276"/>
        <v>0</v>
      </c>
      <c r="N3492" s="276">
        <f t="shared" si="277"/>
        <v>0</v>
      </c>
      <c r="O3492" s="270">
        <f t="shared" si="273"/>
        <v>0</v>
      </c>
    </row>
    <row r="3493" spans="11:15" x14ac:dyDescent="0.25">
      <c r="K3493" s="276">
        <f t="shared" si="274"/>
        <v>0</v>
      </c>
      <c r="L3493" s="269">
        <f t="shared" si="275"/>
        <v>0</v>
      </c>
      <c r="M3493" s="269">
        <f t="shared" si="276"/>
        <v>0</v>
      </c>
      <c r="N3493" s="276">
        <f t="shared" si="277"/>
        <v>0</v>
      </c>
      <c r="O3493" s="270">
        <f t="shared" si="273"/>
        <v>0</v>
      </c>
    </row>
    <row r="3494" spans="11:15" x14ac:dyDescent="0.25">
      <c r="K3494" s="276">
        <f t="shared" si="274"/>
        <v>0</v>
      </c>
      <c r="L3494" s="269">
        <f t="shared" si="275"/>
        <v>0</v>
      </c>
      <c r="M3494" s="269">
        <f t="shared" si="276"/>
        <v>0</v>
      </c>
      <c r="N3494" s="276">
        <f t="shared" si="277"/>
        <v>0</v>
      </c>
      <c r="O3494" s="270">
        <f t="shared" si="273"/>
        <v>0</v>
      </c>
    </row>
    <row r="3495" spans="11:15" x14ac:dyDescent="0.25">
      <c r="K3495" s="276">
        <f t="shared" si="274"/>
        <v>0</v>
      </c>
      <c r="L3495" s="269">
        <f t="shared" si="275"/>
        <v>0</v>
      </c>
      <c r="M3495" s="269">
        <f t="shared" si="276"/>
        <v>0</v>
      </c>
      <c r="N3495" s="276">
        <f t="shared" si="277"/>
        <v>0</v>
      </c>
      <c r="O3495" s="270">
        <f t="shared" si="273"/>
        <v>0</v>
      </c>
    </row>
    <row r="3496" spans="11:15" x14ac:dyDescent="0.25">
      <c r="K3496" s="276">
        <f t="shared" si="274"/>
        <v>0</v>
      </c>
      <c r="L3496" s="269">
        <f t="shared" si="275"/>
        <v>0</v>
      </c>
      <c r="M3496" s="269">
        <f t="shared" si="276"/>
        <v>0</v>
      </c>
      <c r="N3496" s="276">
        <f t="shared" si="277"/>
        <v>0</v>
      </c>
      <c r="O3496" s="270">
        <f t="shared" si="273"/>
        <v>0</v>
      </c>
    </row>
    <row r="3497" spans="11:15" x14ac:dyDescent="0.25">
      <c r="K3497" s="276">
        <f t="shared" si="274"/>
        <v>0</v>
      </c>
      <c r="L3497" s="269">
        <f t="shared" si="275"/>
        <v>0</v>
      </c>
      <c r="M3497" s="269">
        <f t="shared" si="276"/>
        <v>0</v>
      </c>
      <c r="N3497" s="276">
        <f t="shared" si="277"/>
        <v>0</v>
      </c>
      <c r="O3497" s="270">
        <f t="shared" si="273"/>
        <v>0</v>
      </c>
    </row>
    <row r="3498" spans="11:15" x14ac:dyDescent="0.25">
      <c r="K3498" s="276">
        <f t="shared" si="274"/>
        <v>0</v>
      </c>
      <c r="L3498" s="269">
        <f t="shared" si="275"/>
        <v>0</v>
      </c>
      <c r="M3498" s="269">
        <f t="shared" si="276"/>
        <v>0</v>
      </c>
      <c r="N3498" s="276">
        <f t="shared" si="277"/>
        <v>0</v>
      </c>
      <c r="O3498" s="270">
        <f t="shared" si="273"/>
        <v>0</v>
      </c>
    </row>
    <row r="3499" spans="11:15" x14ac:dyDescent="0.25">
      <c r="K3499" s="276">
        <f t="shared" si="274"/>
        <v>0</v>
      </c>
      <c r="L3499" s="269">
        <f t="shared" si="275"/>
        <v>0</v>
      </c>
      <c r="M3499" s="269">
        <f t="shared" si="276"/>
        <v>0</v>
      </c>
      <c r="N3499" s="276">
        <f t="shared" si="277"/>
        <v>0</v>
      </c>
      <c r="O3499" s="270">
        <f t="shared" si="273"/>
        <v>0</v>
      </c>
    </row>
    <row r="3500" spans="11:15" x14ac:dyDescent="0.25">
      <c r="K3500" s="276">
        <f t="shared" si="274"/>
        <v>0</v>
      </c>
      <c r="L3500" s="269">
        <f t="shared" si="275"/>
        <v>0</v>
      </c>
      <c r="M3500" s="269">
        <f t="shared" si="276"/>
        <v>0</v>
      </c>
      <c r="N3500" s="276">
        <f t="shared" si="277"/>
        <v>0</v>
      </c>
      <c r="O3500" s="270">
        <f t="shared" si="273"/>
        <v>0</v>
      </c>
    </row>
    <row r="3501" spans="11:15" x14ac:dyDescent="0.25">
      <c r="K3501" s="276">
        <f t="shared" si="274"/>
        <v>0</v>
      </c>
      <c r="L3501" s="269">
        <f t="shared" si="275"/>
        <v>0</v>
      </c>
      <c r="M3501" s="269">
        <f t="shared" si="276"/>
        <v>0</v>
      </c>
      <c r="N3501" s="276">
        <f t="shared" si="277"/>
        <v>0</v>
      </c>
      <c r="O3501" s="270">
        <f t="shared" si="273"/>
        <v>0</v>
      </c>
    </row>
    <row r="3502" spans="11:15" x14ac:dyDescent="0.25">
      <c r="K3502" s="276">
        <f t="shared" si="274"/>
        <v>0</v>
      </c>
      <c r="L3502" s="269">
        <f t="shared" si="275"/>
        <v>0</v>
      </c>
      <c r="M3502" s="269">
        <f t="shared" si="276"/>
        <v>0</v>
      </c>
      <c r="N3502" s="276">
        <f t="shared" si="277"/>
        <v>0</v>
      </c>
      <c r="O3502" s="270">
        <f t="shared" si="273"/>
        <v>0</v>
      </c>
    </row>
    <row r="3503" spans="11:15" x14ac:dyDescent="0.25">
      <c r="K3503" s="276">
        <f t="shared" si="274"/>
        <v>0</v>
      </c>
      <c r="L3503" s="269">
        <f t="shared" si="275"/>
        <v>0</v>
      </c>
      <c r="M3503" s="269">
        <f t="shared" si="276"/>
        <v>0</v>
      </c>
      <c r="N3503" s="276">
        <f t="shared" si="277"/>
        <v>0</v>
      </c>
      <c r="O3503" s="270">
        <f t="shared" si="273"/>
        <v>0</v>
      </c>
    </row>
    <row r="3504" spans="11:15" x14ac:dyDescent="0.25">
      <c r="K3504" s="276">
        <f t="shared" si="274"/>
        <v>0</v>
      </c>
      <c r="L3504" s="269">
        <f t="shared" si="275"/>
        <v>0</v>
      </c>
      <c r="M3504" s="269">
        <f t="shared" si="276"/>
        <v>0</v>
      </c>
      <c r="N3504" s="276">
        <f t="shared" si="277"/>
        <v>0</v>
      </c>
      <c r="O3504" s="270">
        <f t="shared" si="273"/>
        <v>0</v>
      </c>
    </row>
    <row r="3505" spans="11:15" x14ac:dyDescent="0.25">
      <c r="K3505" s="276">
        <f t="shared" si="274"/>
        <v>0</v>
      </c>
      <c r="L3505" s="269">
        <f t="shared" si="275"/>
        <v>0</v>
      </c>
      <c r="M3505" s="269">
        <f t="shared" si="276"/>
        <v>0</v>
      </c>
      <c r="N3505" s="276">
        <f t="shared" si="277"/>
        <v>0</v>
      </c>
      <c r="O3505" s="270">
        <f t="shared" si="273"/>
        <v>0</v>
      </c>
    </row>
    <row r="3506" spans="11:15" x14ac:dyDescent="0.25">
      <c r="K3506" s="276">
        <f t="shared" si="274"/>
        <v>0</v>
      </c>
      <c r="L3506" s="269">
        <f t="shared" si="275"/>
        <v>0</v>
      </c>
      <c r="M3506" s="269">
        <f t="shared" si="276"/>
        <v>0</v>
      </c>
      <c r="N3506" s="276">
        <f t="shared" si="277"/>
        <v>0</v>
      </c>
      <c r="O3506" s="270">
        <f t="shared" si="273"/>
        <v>0</v>
      </c>
    </row>
    <row r="3507" spans="11:15" x14ac:dyDescent="0.25">
      <c r="K3507" s="276">
        <f t="shared" si="274"/>
        <v>0</v>
      </c>
      <c r="L3507" s="269">
        <f t="shared" si="275"/>
        <v>0</v>
      </c>
      <c r="M3507" s="269">
        <f t="shared" si="276"/>
        <v>0</v>
      </c>
      <c r="N3507" s="276">
        <f t="shared" si="277"/>
        <v>0</v>
      </c>
      <c r="O3507" s="270">
        <f t="shared" si="273"/>
        <v>0</v>
      </c>
    </row>
    <row r="3508" spans="11:15" x14ac:dyDescent="0.25">
      <c r="K3508" s="276">
        <f t="shared" si="274"/>
        <v>0</v>
      </c>
      <c r="L3508" s="269">
        <f t="shared" si="275"/>
        <v>0</v>
      </c>
      <c r="M3508" s="269">
        <f t="shared" si="276"/>
        <v>0</v>
      </c>
      <c r="N3508" s="276">
        <f t="shared" si="277"/>
        <v>0</v>
      </c>
      <c r="O3508" s="270">
        <f t="shared" si="273"/>
        <v>0</v>
      </c>
    </row>
    <row r="3509" spans="11:15" x14ac:dyDescent="0.25">
      <c r="K3509" s="276">
        <f t="shared" si="274"/>
        <v>0</v>
      </c>
      <c r="L3509" s="269">
        <f t="shared" si="275"/>
        <v>0</v>
      </c>
      <c r="M3509" s="269">
        <f t="shared" si="276"/>
        <v>0</v>
      </c>
      <c r="N3509" s="276">
        <f t="shared" si="277"/>
        <v>0</v>
      </c>
      <c r="O3509" s="270">
        <f t="shared" si="273"/>
        <v>0</v>
      </c>
    </row>
    <row r="3510" spans="11:15" x14ac:dyDescent="0.25">
      <c r="K3510" s="276">
        <f t="shared" si="274"/>
        <v>0</v>
      </c>
      <c r="L3510" s="269">
        <f t="shared" si="275"/>
        <v>0</v>
      </c>
      <c r="M3510" s="269">
        <f t="shared" si="276"/>
        <v>0</v>
      </c>
      <c r="N3510" s="276">
        <f t="shared" si="277"/>
        <v>0</v>
      </c>
      <c r="O3510" s="270">
        <f t="shared" si="273"/>
        <v>0</v>
      </c>
    </row>
    <row r="3511" spans="11:15" x14ac:dyDescent="0.25">
      <c r="K3511" s="276">
        <f t="shared" si="274"/>
        <v>0</v>
      </c>
      <c r="L3511" s="269">
        <f t="shared" si="275"/>
        <v>0</v>
      </c>
      <c r="M3511" s="269">
        <f t="shared" si="276"/>
        <v>0</v>
      </c>
      <c r="N3511" s="276">
        <f t="shared" si="277"/>
        <v>0</v>
      </c>
      <c r="O3511" s="270">
        <f t="shared" si="273"/>
        <v>0</v>
      </c>
    </row>
    <row r="3512" spans="11:15" x14ac:dyDescent="0.25">
      <c r="K3512" s="276">
        <f t="shared" si="274"/>
        <v>0</v>
      </c>
      <c r="L3512" s="269">
        <f t="shared" si="275"/>
        <v>0</v>
      </c>
      <c r="M3512" s="269">
        <f t="shared" si="276"/>
        <v>0</v>
      </c>
      <c r="N3512" s="276">
        <f t="shared" si="277"/>
        <v>0</v>
      </c>
      <c r="O3512" s="270">
        <f t="shared" si="273"/>
        <v>0</v>
      </c>
    </row>
    <row r="3513" spans="11:15" x14ac:dyDescent="0.25">
      <c r="K3513" s="276">
        <f t="shared" si="274"/>
        <v>0</v>
      </c>
      <c r="L3513" s="269">
        <f t="shared" si="275"/>
        <v>0</v>
      </c>
      <c r="M3513" s="269">
        <f t="shared" si="276"/>
        <v>0</v>
      </c>
      <c r="N3513" s="276">
        <f t="shared" si="277"/>
        <v>0</v>
      </c>
      <c r="O3513" s="270">
        <f t="shared" si="273"/>
        <v>0</v>
      </c>
    </row>
    <row r="3514" spans="11:15" x14ac:dyDescent="0.25">
      <c r="K3514" s="276">
        <f t="shared" si="274"/>
        <v>0</v>
      </c>
      <c r="L3514" s="269">
        <f t="shared" si="275"/>
        <v>0</v>
      </c>
      <c r="M3514" s="269">
        <f t="shared" si="276"/>
        <v>0</v>
      </c>
      <c r="N3514" s="276">
        <f t="shared" si="277"/>
        <v>0</v>
      </c>
      <c r="O3514" s="270">
        <f t="shared" si="273"/>
        <v>0</v>
      </c>
    </row>
    <row r="3515" spans="11:15" x14ac:dyDescent="0.25">
      <c r="K3515" s="276">
        <f t="shared" si="274"/>
        <v>0</v>
      </c>
      <c r="L3515" s="269">
        <f t="shared" si="275"/>
        <v>0</v>
      </c>
      <c r="M3515" s="269">
        <f t="shared" si="276"/>
        <v>0</v>
      </c>
      <c r="N3515" s="276">
        <f t="shared" si="277"/>
        <v>0</v>
      </c>
      <c r="O3515" s="270">
        <f t="shared" si="273"/>
        <v>0</v>
      </c>
    </row>
    <row r="3516" spans="11:15" x14ac:dyDescent="0.25">
      <c r="K3516" s="276">
        <f t="shared" si="274"/>
        <v>0</v>
      </c>
      <c r="L3516" s="269">
        <f t="shared" si="275"/>
        <v>0</v>
      </c>
      <c r="M3516" s="269">
        <f t="shared" si="276"/>
        <v>0</v>
      </c>
      <c r="N3516" s="276">
        <f t="shared" si="277"/>
        <v>0</v>
      </c>
      <c r="O3516" s="270">
        <f t="shared" si="273"/>
        <v>0</v>
      </c>
    </row>
    <row r="3517" spans="11:15" x14ac:dyDescent="0.25">
      <c r="K3517" s="276">
        <f t="shared" si="274"/>
        <v>0</v>
      </c>
      <c r="L3517" s="269">
        <f t="shared" si="275"/>
        <v>0</v>
      </c>
      <c r="M3517" s="269">
        <f t="shared" si="276"/>
        <v>0</v>
      </c>
      <c r="N3517" s="276">
        <f t="shared" si="277"/>
        <v>0</v>
      </c>
      <c r="O3517" s="270">
        <f t="shared" si="273"/>
        <v>0</v>
      </c>
    </row>
    <row r="3518" spans="11:15" x14ac:dyDescent="0.25">
      <c r="K3518" s="276">
        <f t="shared" si="274"/>
        <v>0</v>
      </c>
      <c r="L3518" s="269">
        <f t="shared" si="275"/>
        <v>0</v>
      </c>
      <c r="M3518" s="269">
        <f t="shared" si="276"/>
        <v>0</v>
      </c>
      <c r="N3518" s="276">
        <f t="shared" si="277"/>
        <v>0</v>
      </c>
      <c r="O3518" s="270">
        <f t="shared" si="273"/>
        <v>0</v>
      </c>
    </row>
    <row r="3519" spans="11:15" x14ac:dyDescent="0.25">
      <c r="K3519" s="276">
        <f t="shared" si="274"/>
        <v>0</v>
      </c>
      <c r="L3519" s="269">
        <f t="shared" si="275"/>
        <v>0</v>
      </c>
      <c r="M3519" s="269">
        <f t="shared" si="276"/>
        <v>0</v>
      </c>
      <c r="N3519" s="276">
        <f t="shared" si="277"/>
        <v>0</v>
      </c>
      <c r="O3519" s="270">
        <f t="shared" si="273"/>
        <v>0</v>
      </c>
    </row>
    <row r="3520" spans="11:15" x14ac:dyDescent="0.25">
      <c r="K3520" s="276">
        <f t="shared" si="274"/>
        <v>0</v>
      </c>
      <c r="L3520" s="269">
        <f t="shared" si="275"/>
        <v>0</v>
      </c>
      <c r="M3520" s="269">
        <f t="shared" si="276"/>
        <v>0</v>
      </c>
      <c r="N3520" s="276">
        <f t="shared" si="277"/>
        <v>0</v>
      </c>
      <c r="O3520" s="270">
        <f t="shared" si="273"/>
        <v>0</v>
      </c>
    </row>
    <row r="3521" spans="11:15" x14ac:dyDescent="0.25">
      <c r="K3521" s="276">
        <f t="shared" si="274"/>
        <v>0</v>
      </c>
      <c r="L3521" s="269">
        <f t="shared" si="275"/>
        <v>0</v>
      </c>
      <c r="M3521" s="269">
        <f t="shared" si="276"/>
        <v>0</v>
      </c>
      <c r="N3521" s="276">
        <f t="shared" si="277"/>
        <v>0</v>
      </c>
      <c r="O3521" s="270">
        <f t="shared" si="273"/>
        <v>0</v>
      </c>
    </row>
    <row r="3522" spans="11:15" x14ac:dyDescent="0.25">
      <c r="K3522" s="276">
        <f t="shared" si="274"/>
        <v>0</v>
      </c>
      <c r="L3522" s="269">
        <f t="shared" si="275"/>
        <v>0</v>
      </c>
      <c r="M3522" s="269">
        <f t="shared" si="276"/>
        <v>0</v>
      </c>
      <c r="N3522" s="276">
        <f t="shared" si="277"/>
        <v>0</v>
      </c>
      <c r="O3522" s="270">
        <f t="shared" si="273"/>
        <v>0</v>
      </c>
    </row>
    <row r="3523" spans="11:15" x14ac:dyDescent="0.25">
      <c r="K3523" s="276">
        <f t="shared" si="274"/>
        <v>0</v>
      </c>
      <c r="L3523" s="269">
        <f t="shared" si="275"/>
        <v>0</v>
      </c>
      <c r="M3523" s="269">
        <f t="shared" si="276"/>
        <v>0</v>
      </c>
      <c r="N3523" s="276">
        <f t="shared" si="277"/>
        <v>0</v>
      </c>
      <c r="O3523" s="270">
        <f t="shared" si="273"/>
        <v>0</v>
      </c>
    </row>
    <row r="3524" spans="11:15" x14ac:dyDescent="0.25">
      <c r="K3524" s="276">
        <f t="shared" si="274"/>
        <v>0</v>
      </c>
      <c r="L3524" s="269">
        <f t="shared" si="275"/>
        <v>0</v>
      </c>
      <c r="M3524" s="269">
        <f t="shared" si="276"/>
        <v>0</v>
      </c>
      <c r="N3524" s="276">
        <f t="shared" si="277"/>
        <v>0</v>
      </c>
      <c r="O3524" s="270">
        <f t="shared" si="273"/>
        <v>0</v>
      </c>
    </row>
    <row r="3525" spans="11:15" x14ac:dyDescent="0.25">
      <c r="K3525" s="276">
        <f t="shared" si="274"/>
        <v>0</v>
      </c>
      <c r="L3525" s="269">
        <f t="shared" si="275"/>
        <v>0</v>
      </c>
      <c r="M3525" s="269">
        <f t="shared" si="276"/>
        <v>0</v>
      </c>
      <c r="N3525" s="276">
        <f t="shared" si="277"/>
        <v>0</v>
      </c>
      <c r="O3525" s="270">
        <f t="shared" si="273"/>
        <v>0</v>
      </c>
    </row>
    <row r="3526" spans="11:15" x14ac:dyDescent="0.25">
      <c r="K3526" s="276">
        <f t="shared" si="274"/>
        <v>0</v>
      </c>
      <c r="L3526" s="269">
        <f t="shared" si="275"/>
        <v>0</v>
      </c>
      <c r="M3526" s="269">
        <f t="shared" si="276"/>
        <v>0</v>
      </c>
      <c r="N3526" s="276">
        <f t="shared" si="277"/>
        <v>0</v>
      </c>
      <c r="O3526" s="270">
        <f t="shared" si="273"/>
        <v>0</v>
      </c>
    </row>
    <row r="3527" spans="11:15" x14ac:dyDescent="0.25">
      <c r="K3527" s="276">
        <f t="shared" si="274"/>
        <v>0</v>
      </c>
      <c r="L3527" s="269">
        <f t="shared" si="275"/>
        <v>0</v>
      </c>
      <c r="M3527" s="269">
        <f t="shared" si="276"/>
        <v>0</v>
      </c>
      <c r="N3527" s="276">
        <f t="shared" si="277"/>
        <v>0</v>
      </c>
      <c r="O3527" s="270">
        <f t="shared" si="273"/>
        <v>0</v>
      </c>
    </row>
    <row r="3528" spans="11:15" x14ac:dyDescent="0.25">
      <c r="K3528" s="276">
        <f t="shared" si="274"/>
        <v>0</v>
      </c>
      <c r="L3528" s="269">
        <f t="shared" si="275"/>
        <v>0</v>
      </c>
      <c r="M3528" s="269">
        <f t="shared" si="276"/>
        <v>0</v>
      </c>
      <c r="N3528" s="276">
        <f t="shared" si="277"/>
        <v>0</v>
      </c>
      <c r="O3528" s="270">
        <f t="shared" si="273"/>
        <v>0</v>
      </c>
    </row>
    <row r="3529" spans="11:15" x14ac:dyDescent="0.25">
      <c r="K3529" s="276">
        <f t="shared" si="274"/>
        <v>0</v>
      </c>
      <c r="L3529" s="269">
        <f t="shared" si="275"/>
        <v>0</v>
      </c>
      <c r="M3529" s="269">
        <f t="shared" si="276"/>
        <v>0</v>
      </c>
      <c r="N3529" s="276">
        <f t="shared" si="277"/>
        <v>0</v>
      </c>
      <c r="O3529" s="270">
        <f t="shared" si="273"/>
        <v>0</v>
      </c>
    </row>
    <row r="3530" spans="11:15" x14ac:dyDescent="0.25">
      <c r="K3530" s="276">
        <f t="shared" si="274"/>
        <v>0</v>
      </c>
      <c r="L3530" s="269">
        <f t="shared" si="275"/>
        <v>0</v>
      </c>
      <c r="M3530" s="269">
        <f t="shared" si="276"/>
        <v>0</v>
      </c>
      <c r="N3530" s="276">
        <f t="shared" si="277"/>
        <v>0</v>
      </c>
      <c r="O3530" s="270">
        <f t="shared" si="273"/>
        <v>0</v>
      </c>
    </row>
    <row r="3531" spans="11:15" x14ac:dyDescent="0.25">
      <c r="K3531" s="276">
        <f t="shared" si="274"/>
        <v>0</v>
      </c>
      <c r="L3531" s="269">
        <f t="shared" si="275"/>
        <v>0</v>
      </c>
      <c r="M3531" s="269">
        <f t="shared" si="276"/>
        <v>0</v>
      </c>
      <c r="N3531" s="276">
        <f t="shared" si="277"/>
        <v>0</v>
      </c>
      <c r="O3531" s="270">
        <f t="shared" si="273"/>
        <v>0</v>
      </c>
    </row>
    <row r="3532" spans="11:15" x14ac:dyDescent="0.25">
      <c r="K3532" s="276">
        <f t="shared" si="274"/>
        <v>0</v>
      </c>
      <c r="L3532" s="269">
        <f t="shared" si="275"/>
        <v>0</v>
      </c>
      <c r="M3532" s="269">
        <f t="shared" si="276"/>
        <v>0</v>
      </c>
      <c r="N3532" s="276">
        <f t="shared" si="277"/>
        <v>0</v>
      </c>
      <c r="O3532" s="270">
        <f t="shared" si="273"/>
        <v>0</v>
      </c>
    </row>
    <row r="3533" spans="11:15" x14ac:dyDescent="0.25">
      <c r="K3533" s="276">
        <f t="shared" si="274"/>
        <v>0</v>
      </c>
      <c r="L3533" s="269">
        <f t="shared" si="275"/>
        <v>0</v>
      </c>
      <c r="M3533" s="269">
        <f t="shared" si="276"/>
        <v>0</v>
      </c>
      <c r="N3533" s="276">
        <f t="shared" si="277"/>
        <v>0</v>
      </c>
      <c r="O3533" s="270">
        <f t="shared" si="273"/>
        <v>0</v>
      </c>
    </row>
    <row r="3534" spans="11:15" x14ac:dyDescent="0.25">
      <c r="K3534" s="276">
        <f t="shared" si="274"/>
        <v>0</v>
      </c>
      <c r="L3534" s="269">
        <f t="shared" si="275"/>
        <v>0</v>
      </c>
      <c r="M3534" s="269">
        <f t="shared" si="276"/>
        <v>0</v>
      </c>
      <c r="N3534" s="276">
        <f t="shared" si="277"/>
        <v>0</v>
      </c>
      <c r="O3534" s="270">
        <f t="shared" ref="O3534:O3597" si="278">SUM(F3534:I3534)</f>
        <v>0</v>
      </c>
    </row>
    <row r="3535" spans="11:15" x14ac:dyDescent="0.25">
      <c r="K3535" s="276">
        <f t="shared" si="274"/>
        <v>0</v>
      </c>
      <c r="L3535" s="269">
        <f t="shared" si="275"/>
        <v>0</v>
      </c>
      <c r="M3535" s="269">
        <f t="shared" si="276"/>
        <v>0</v>
      </c>
      <c r="N3535" s="276">
        <f t="shared" si="277"/>
        <v>0</v>
      </c>
      <c r="O3535" s="270">
        <f t="shared" si="278"/>
        <v>0</v>
      </c>
    </row>
    <row r="3536" spans="11:15" x14ac:dyDescent="0.25">
      <c r="K3536" s="276">
        <f t="shared" ref="K3536:K3599" si="279">J3536-C3536</f>
        <v>0</v>
      </c>
      <c r="L3536" s="269">
        <f t="shared" ref="L3536:L3599" si="280">A3536</f>
        <v>0</v>
      </c>
      <c r="M3536" s="269">
        <f t="shared" ref="M3536:M3599" si="281">B3536</f>
        <v>0</v>
      </c>
      <c r="N3536" s="276">
        <f t="shared" ref="N3536:N3599" si="282">J3536</f>
        <v>0</v>
      </c>
      <c r="O3536" s="270">
        <f t="shared" si="278"/>
        <v>0</v>
      </c>
    </row>
    <row r="3537" spans="11:15" x14ac:dyDescent="0.25">
      <c r="K3537" s="276">
        <f t="shared" si="279"/>
        <v>0</v>
      </c>
      <c r="L3537" s="269">
        <f t="shared" si="280"/>
        <v>0</v>
      </c>
      <c r="M3537" s="269">
        <f t="shared" si="281"/>
        <v>0</v>
      </c>
      <c r="N3537" s="276">
        <f t="shared" si="282"/>
        <v>0</v>
      </c>
      <c r="O3537" s="270">
        <f t="shared" si="278"/>
        <v>0</v>
      </c>
    </row>
    <row r="3538" spans="11:15" x14ac:dyDescent="0.25">
      <c r="K3538" s="276">
        <f t="shared" si="279"/>
        <v>0</v>
      </c>
      <c r="L3538" s="269">
        <f t="shared" si="280"/>
        <v>0</v>
      </c>
      <c r="M3538" s="269">
        <f t="shared" si="281"/>
        <v>0</v>
      </c>
      <c r="N3538" s="276">
        <f t="shared" si="282"/>
        <v>0</v>
      </c>
      <c r="O3538" s="270">
        <f t="shared" si="278"/>
        <v>0</v>
      </c>
    </row>
    <row r="3539" spans="11:15" x14ac:dyDescent="0.25">
      <c r="K3539" s="276">
        <f t="shared" si="279"/>
        <v>0</v>
      </c>
      <c r="L3539" s="269">
        <f t="shared" si="280"/>
        <v>0</v>
      </c>
      <c r="M3539" s="269">
        <f t="shared" si="281"/>
        <v>0</v>
      </c>
      <c r="N3539" s="276">
        <f t="shared" si="282"/>
        <v>0</v>
      </c>
      <c r="O3539" s="270">
        <f t="shared" si="278"/>
        <v>0</v>
      </c>
    </row>
    <row r="3540" spans="11:15" x14ac:dyDescent="0.25">
      <c r="K3540" s="276">
        <f t="shared" si="279"/>
        <v>0</v>
      </c>
      <c r="L3540" s="269">
        <f t="shared" si="280"/>
        <v>0</v>
      </c>
      <c r="M3540" s="269">
        <f t="shared" si="281"/>
        <v>0</v>
      </c>
      <c r="N3540" s="276">
        <f t="shared" si="282"/>
        <v>0</v>
      </c>
      <c r="O3540" s="270">
        <f t="shared" si="278"/>
        <v>0</v>
      </c>
    </row>
    <row r="3541" spans="11:15" x14ac:dyDescent="0.25">
      <c r="K3541" s="276">
        <f t="shared" si="279"/>
        <v>0</v>
      </c>
      <c r="L3541" s="269">
        <f t="shared" si="280"/>
        <v>0</v>
      </c>
      <c r="M3541" s="269">
        <f t="shared" si="281"/>
        <v>0</v>
      </c>
      <c r="N3541" s="276">
        <f t="shared" si="282"/>
        <v>0</v>
      </c>
      <c r="O3541" s="270">
        <f t="shared" si="278"/>
        <v>0</v>
      </c>
    </row>
    <row r="3542" spans="11:15" x14ac:dyDescent="0.25">
      <c r="K3542" s="276">
        <f t="shared" si="279"/>
        <v>0</v>
      </c>
      <c r="L3542" s="269">
        <f t="shared" si="280"/>
        <v>0</v>
      </c>
      <c r="M3542" s="269">
        <f t="shared" si="281"/>
        <v>0</v>
      </c>
      <c r="N3542" s="276">
        <f t="shared" si="282"/>
        <v>0</v>
      </c>
      <c r="O3542" s="270">
        <f t="shared" si="278"/>
        <v>0</v>
      </c>
    </row>
    <row r="3543" spans="11:15" x14ac:dyDescent="0.25">
      <c r="K3543" s="276">
        <f t="shared" si="279"/>
        <v>0</v>
      </c>
      <c r="L3543" s="269">
        <f t="shared" si="280"/>
        <v>0</v>
      </c>
      <c r="M3543" s="269">
        <f t="shared" si="281"/>
        <v>0</v>
      </c>
      <c r="N3543" s="276">
        <f t="shared" si="282"/>
        <v>0</v>
      </c>
      <c r="O3543" s="270">
        <f t="shared" si="278"/>
        <v>0</v>
      </c>
    </row>
    <row r="3544" spans="11:15" x14ac:dyDescent="0.25">
      <c r="K3544" s="276">
        <f t="shared" si="279"/>
        <v>0</v>
      </c>
      <c r="L3544" s="269">
        <f t="shared" si="280"/>
        <v>0</v>
      </c>
      <c r="M3544" s="269">
        <f t="shared" si="281"/>
        <v>0</v>
      </c>
      <c r="N3544" s="276">
        <f t="shared" si="282"/>
        <v>0</v>
      </c>
      <c r="O3544" s="270">
        <f t="shared" si="278"/>
        <v>0</v>
      </c>
    </row>
    <row r="3545" spans="11:15" x14ac:dyDescent="0.25">
      <c r="K3545" s="276">
        <f t="shared" si="279"/>
        <v>0</v>
      </c>
      <c r="L3545" s="269">
        <f t="shared" si="280"/>
        <v>0</v>
      </c>
      <c r="M3545" s="269">
        <f t="shared" si="281"/>
        <v>0</v>
      </c>
      <c r="N3545" s="276">
        <f t="shared" si="282"/>
        <v>0</v>
      </c>
      <c r="O3545" s="270">
        <f t="shared" si="278"/>
        <v>0</v>
      </c>
    </row>
    <row r="3546" spans="11:15" x14ac:dyDescent="0.25">
      <c r="K3546" s="276">
        <f t="shared" si="279"/>
        <v>0</v>
      </c>
      <c r="L3546" s="269">
        <f t="shared" si="280"/>
        <v>0</v>
      </c>
      <c r="M3546" s="269">
        <f t="shared" si="281"/>
        <v>0</v>
      </c>
      <c r="N3546" s="276">
        <f t="shared" si="282"/>
        <v>0</v>
      </c>
      <c r="O3546" s="270">
        <f t="shared" si="278"/>
        <v>0</v>
      </c>
    </row>
    <row r="3547" spans="11:15" x14ac:dyDescent="0.25">
      <c r="K3547" s="276">
        <f t="shared" si="279"/>
        <v>0</v>
      </c>
      <c r="L3547" s="269">
        <f t="shared" si="280"/>
        <v>0</v>
      </c>
      <c r="M3547" s="269">
        <f t="shared" si="281"/>
        <v>0</v>
      </c>
      <c r="N3547" s="276">
        <f t="shared" si="282"/>
        <v>0</v>
      </c>
      <c r="O3547" s="270">
        <f t="shared" si="278"/>
        <v>0</v>
      </c>
    </row>
    <row r="3548" spans="11:15" x14ac:dyDescent="0.25">
      <c r="K3548" s="276">
        <f t="shared" si="279"/>
        <v>0</v>
      </c>
      <c r="L3548" s="269">
        <f t="shared" si="280"/>
        <v>0</v>
      </c>
      <c r="M3548" s="269">
        <f t="shared" si="281"/>
        <v>0</v>
      </c>
      <c r="N3548" s="276">
        <f t="shared" si="282"/>
        <v>0</v>
      </c>
      <c r="O3548" s="270">
        <f t="shared" si="278"/>
        <v>0</v>
      </c>
    </row>
    <row r="3549" spans="11:15" x14ac:dyDescent="0.25">
      <c r="K3549" s="276">
        <f t="shared" si="279"/>
        <v>0</v>
      </c>
      <c r="L3549" s="269">
        <f t="shared" si="280"/>
        <v>0</v>
      </c>
      <c r="M3549" s="269">
        <f t="shared" si="281"/>
        <v>0</v>
      </c>
      <c r="N3549" s="276">
        <f t="shared" si="282"/>
        <v>0</v>
      </c>
      <c r="O3549" s="270">
        <f t="shared" si="278"/>
        <v>0</v>
      </c>
    </row>
    <row r="3550" spans="11:15" x14ac:dyDescent="0.25">
      <c r="K3550" s="276">
        <f t="shared" si="279"/>
        <v>0</v>
      </c>
      <c r="L3550" s="269">
        <f t="shared" si="280"/>
        <v>0</v>
      </c>
      <c r="M3550" s="269">
        <f t="shared" si="281"/>
        <v>0</v>
      </c>
      <c r="N3550" s="276">
        <f t="shared" si="282"/>
        <v>0</v>
      </c>
      <c r="O3550" s="270">
        <f t="shared" si="278"/>
        <v>0</v>
      </c>
    </row>
    <row r="3551" spans="11:15" x14ac:dyDescent="0.25">
      <c r="K3551" s="276">
        <f t="shared" si="279"/>
        <v>0</v>
      </c>
      <c r="L3551" s="269">
        <f t="shared" si="280"/>
        <v>0</v>
      </c>
      <c r="M3551" s="269">
        <f t="shared" si="281"/>
        <v>0</v>
      </c>
      <c r="N3551" s="276">
        <f t="shared" si="282"/>
        <v>0</v>
      </c>
      <c r="O3551" s="270">
        <f t="shared" si="278"/>
        <v>0</v>
      </c>
    </row>
    <row r="3552" spans="11:15" x14ac:dyDescent="0.25">
      <c r="K3552" s="276">
        <f t="shared" si="279"/>
        <v>0</v>
      </c>
      <c r="L3552" s="269">
        <f t="shared" si="280"/>
        <v>0</v>
      </c>
      <c r="M3552" s="269">
        <f t="shared" si="281"/>
        <v>0</v>
      </c>
      <c r="N3552" s="276">
        <f t="shared" si="282"/>
        <v>0</v>
      </c>
      <c r="O3552" s="270">
        <f t="shared" si="278"/>
        <v>0</v>
      </c>
    </row>
    <row r="3553" spans="11:15" x14ac:dyDescent="0.25">
      <c r="K3553" s="276">
        <f t="shared" si="279"/>
        <v>0</v>
      </c>
      <c r="L3553" s="269">
        <f t="shared" si="280"/>
        <v>0</v>
      </c>
      <c r="M3553" s="269">
        <f t="shared" si="281"/>
        <v>0</v>
      </c>
      <c r="N3553" s="276">
        <f t="shared" si="282"/>
        <v>0</v>
      </c>
      <c r="O3553" s="270">
        <f t="shared" si="278"/>
        <v>0</v>
      </c>
    </row>
    <row r="3554" spans="11:15" x14ac:dyDescent="0.25">
      <c r="K3554" s="276">
        <f t="shared" si="279"/>
        <v>0</v>
      </c>
      <c r="L3554" s="269">
        <f t="shared" si="280"/>
        <v>0</v>
      </c>
      <c r="M3554" s="269">
        <f t="shared" si="281"/>
        <v>0</v>
      </c>
      <c r="N3554" s="276">
        <f t="shared" si="282"/>
        <v>0</v>
      </c>
      <c r="O3554" s="270">
        <f t="shared" si="278"/>
        <v>0</v>
      </c>
    </row>
    <row r="3555" spans="11:15" x14ac:dyDescent="0.25">
      <c r="K3555" s="276">
        <f t="shared" si="279"/>
        <v>0</v>
      </c>
      <c r="L3555" s="269">
        <f t="shared" si="280"/>
        <v>0</v>
      </c>
      <c r="M3555" s="269">
        <f t="shared" si="281"/>
        <v>0</v>
      </c>
      <c r="N3555" s="276">
        <f t="shared" si="282"/>
        <v>0</v>
      </c>
      <c r="O3555" s="270">
        <f t="shared" si="278"/>
        <v>0</v>
      </c>
    </row>
    <row r="3556" spans="11:15" x14ac:dyDescent="0.25">
      <c r="K3556" s="276">
        <f t="shared" si="279"/>
        <v>0</v>
      </c>
      <c r="L3556" s="269">
        <f t="shared" si="280"/>
        <v>0</v>
      </c>
      <c r="M3556" s="269">
        <f t="shared" si="281"/>
        <v>0</v>
      </c>
      <c r="N3556" s="276">
        <f t="shared" si="282"/>
        <v>0</v>
      </c>
      <c r="O3556" s="270">
        <f t="shared" si="278"/>
        <v>0</v>
      </c>
    </row>
    <row r="3557" spans="11:15" x14ac:dyDescent="0.25">
      <c r="K3557" s="276">
        <f t="shared" si="279"/>
        <v>0</v>
      </c>
      <c r="L3557" s="269">
        <f t="shared" si="280"/>
        <v>0</v>
      </c>
      <c r="M3557" s="269">
        <f t="shared" si="281"/>
        <v>0</v>
      </c>
      <c r="N3557" s="276">
        <f t="shared" si="282"/>
        <v>0</v>
      </c>
      <c r="O3557" s="270">
        <f t="shared" si="278"/>
        <v>0</v>
      </c>
    </row>
    <row r="3558" spans="11:15" x14ac:dyDescent="0.25">
      <c r="K3558" s="276">
        <f t="shared" si="279"/>
        <v>0</v>
      </c>
      <c r="L3558" s="269">
        <f t="shared" si="280"/>
        <v>0</v>
      </c>
      <c r="M3558" s="269">
        <f t="shared" si="281"/>
        <v>0</v>
      </c>
      <c r="N3558" s="276">
        <f t="shared" si="282"/>
        <v>0</v>
      </c>
      <c r="O3558" s="270">
        <f t="shared" si="278"/>
        <v>0</v>
      </c>
    </row>
    <row r="3559" spans="11:15" x14ac:dyDescent="0.25">
      <c r="K3559" s="276">
        <f t="shared" si="279"/>
        <v>0</v>
      </c>
      <c r="L3559" s="269">
        <f t="shared" si="280"/>
        <v>0</v>
      </c>
      <c r="M3559" s="269">
        <f t="shared" si="281"/>
        <v>0</v>
      </c>
      <c r="N3559" s="276">
        <f t="shared" si="282"/>
        <v>0</v>
      </c>
      <c r="O3559" s="270">
        <f t="shared" si="278"/>
        <v>0</v>
      </c>
    </row>
    <row r="3560" spans="11:15" x14ac:dyDescent="0.25">
      <c r="K3560" s="276">
        <f t="shared" si="279"/>
        <v>0</v>
      </c>
      <c r="L3560" s="269">
        <f t="shared" si="280"/>
        <v>0</v>
      </c>
      <c r="M3560" s="269">
        <f t="shared" si="281"/>
        <v>0</v>
      </c>
      <c r="N3560" s="276">
        <f t="shared" si="282"/>
        <v>0</v>
      </c>
      <c r="O3560" s="270">
        <f t="shared" si="278"/>
        <v>0</v>
      </c>
    </row>
    <row r="3561" spans="11:15" x14ac:dyDescent="0.25">
      <c r="K3561" s="276">
        <f t="shared" si="279"/>
        <v>0</v>
      </c>
      <c r="L3561" s="269">
        <f t="shared" si="280"/>
        <v>0</v>
      </c>
      <c r="M3561" s="269">
        <f t="shared" si="281"/>
        <v>0</v>
      </c>
      <c r="N3561" s="276">
        <f t="shared" si="282"/>
        <v>0</v>
      </c>
      <c r="O3561" s="270">
        <f t="shared" si="278"/>
        <v>0</v>
      </c>
    </row>
    <row r="3562" spans="11:15" x14ac:dyDescent="0.25">
      <c r="K3562" s="276">
        <f t="shared" si="279"/>
        <v>0</v>
      </c>
      <c r="L3562" s="269">
        <f t="shared" si="280"/>
        <v>0</v>
      </c>
      <c r="M3562" s="269">
        <f t="shared" si="281"/>
        <v>0</v>
      </c>
      <c r="N3562" s="276">
        <f t="shared" si="282"/>
        <v>0</v>
      </c>
      <c r="O3562" s="270">
        <f t="shared" si="278"/>
        <v>0</v>
      </c>
    </row>
    <row r="3563" spans="11:15" x14ac:dyDescent="0.25">
      <c r="K3563" s="276">
        <f t="shared" si="279"/>
        <v>0</v>
      </c>
      <c r="L3563" s="269">
        <f t="shared" si="280"/>
        <v>0</v>
      </c>
      <c r="M3563" s="269">
        <f t="shared" si="281"/>
        <v>0</v>
      </c>
      <c r="N3563" s="276">
        <f t="shared" si="282"/>
        <v>0</v>
      </c>
      <c r="O3563" s="270">
        <f t="shared" si="278"/>
        <v>0</v>
      </c>
    </row>
    <row r="3564" spans="11:15" x14ac:dyDescent="0.25">
      <c r="K3564" s="276">
        <f t="shared" si="279"/>
        <v>0</v>
      </c>
      <c r="L3564" s="269">
        <f t="shared" si="280"/>
        <v>0</v>
      </c>
      <c r="M3564" s="269">
        <f t="shared" si="281"/>
        <v>0</v>
      </c>
      <c r="N3564" s="276">
        <f t="shared" si="282"/>
        <v>0</v>
      </c>
      <c r="O3564" s="270">
        <f t="shared" si="278"/>
        <v>0</v>
      </c>
    </row>
    <row r="3565" spans="11:15" x14ac:dyDescent="0.25">
      <c r="K3565" s="276">
        <f t="shared" si="279"/>
        <v>0</v>
      </c>
      <c r="L3565" s="269">
        <f t="shared" si="280"/>
        <v>0</v>
      </c>
      <c r="M3565" s="269">
        <f t="shared" si="281"/>
        <v>0</v>
      </c>
      <c r="N3565" s="276">
        <f t="shared" si="282"/>
        <v>0</v>
      </c>
      <c r="O3565" s="270">
        <f t="shared" si="278"/>
        <v>0</v>
      </c>
    </row>
    <row r="3566" spans="11:15" x14ac:dyDescent="0.25">
      <c r="K3566" s="276">
        <f t="shared" si="279"/>
        <v>0</v>
      </c>
      <c r="L3566" s="269">
        <f t="shared" si="280"/>
        <v>0</v>
      </c>
      <c r="M3566" s="269">
        <f t="shared" si="281"/>
        <v>0</v>
      </c>
      <c r="N3566" s="276">
        <f t="shared" si="282"/>
        <v>0</v>
      </c>
      <c r="O3566" s="270">
        <f t="shared" si="278"/>
        <v>0</v>
      </c>
    </row>
    <row r="3567" spans="11:15" x14ac:dyDescent="0.25">
      <c r="K3567" s="276">
        <f t="shared" si="279"/>
        <v>0</v>
      </c>
      <c r="L3567" s="269">
        <f t="shared" si="280"/>
        <v>0</v>
      </c>
      <c r="M3567" s="269">
        <f t="shared" si="281"/>
        <v>0</v>
      </c>
      <c r="N3567" s="276">
        <f t="shared" si="282"/>
        <v>0</v>
      </c>
      <c r="O3567" s="270">
        <f t="shared" si="278"/>
        <v>0</v>
      </c>
    </row>
    <row r="3568" spans="11:15" x14ac:dyDescent="0.25">
      <c r="K3568" s="276">
        <f t="shared" si="279"/>
        <v>0</v>
      </c>
      <c r="L3568" s="269">
        <f t="shared" si="280"/>
        <v>0</v>
      </c>
      <c r="M3568" s="269">
        <f t="shared" si="281"/>
        <v>0</v>
      </c>
      <c r="N3568" s="276">
        <f t="shared" si="282"/>
        <v>0</v>
      </c>
      <c r="O3568" s="270">
        <f t="shared" si="278"/>
        <v>0</v>
      </c>
    </row>
    <row r="3569" spans="11:15" x14ac:dyDescent="0.25">
      <c r="K3569" s="276">
        <f t="shared" si="279"/>
        <v>0</v>
      </c>
      <c r="L3569" s="269">
        <f t="shared" si="280"/>
        <v>0</v>
      </c>
      <c r="M3569" s="269">
        <f t="shared" si="281"/>
        <v>0</v>
      </c>
      <c r="N3569" s="276">
        <f t="shared" si="282"/>
        <v>0</v>
      </c>
      <c r="O3569" s="270">
        <f t="shared" si="278"/>
        <v>0</v>
      </c>
    </row>
    <row r="3570" spans="11:15" x14ac:dyDescent="0.25">
      <c r="K3570" s="276">
        <f t="shared" si="279"/>
        <v>0</v>
      </c>
      <c r="L3570" s="269">
        <f t="shared" si="280"/>
        <v>0</v>
      </c>
      <c r="M3570" s="269">
        <f t="shared" si="281"/>
        <v>0</v>
      </c>
      <c r="N3570" s="276">
        <f t="shared" si="282"/>
        <v>0</v>
      </c>
      <c r="O3570" s="270">
        <f t="shared" si="278"/>
        <v>0</v>
      </c>
    </row>
    <row r="3571" spans="11:15" x14ac:dyDescent="0.25">
      <c r="K3571" s="276">
        <f t="shared" si="279"/>
        <v>0</v>
      </c>
      <c r="L3571" s="269">
        <f t="shared" si="280"/>
        <v>0</v>
      </c>
      <c r="M3571" s="269">
        <f t="shared" si="281"/>
        <v>0</v>
      </c>
      <c r="N3571" s="276">
        <f t="shared" si="282"/>
        <v>0</v>
      </c>
      <c r="O3571" s="270">
        <f t="shared" si="278"/>
        <v>0</v>
      </c>
    </row>
    <row r="3572" spans="11:15" x14ac:dyDescent="0.25">
      <c r="K3572" s="276">
        <f t="shared" si="279"/>
        <v>0</v>
      </c>
      <c r="L3572" s="269">
        <f t="shared" si="280"/>
        <v>0</v>
      </c>
      <c r="M3572" s="269">
        <f t="shared" si="281"/>
        <v>0</v>
      </c>
      <c r="N3572" s="276">
        <f t="shared" si="282"/>
        <v>0</v>
      </c>
      <c r="O3572" s="270">
        <f t="shared" si="278"/>
        <v>0</v>
      </c>
    </row>
    <row r="3573" spans="11:15" x14ac:dyDescent="0.25">
      <c r="K3573" s="276">
        <f t="shared" si="279"/>
        <v>0</v>
      </c>
      <c r="L3573" s="269">
        <f t="shared" si="280"/>
        <v>0</v>
      </c>
      <c r="M3573" s="269">
        <f t="shared" si="281"/>
        <v>0</v>
      </c>
      <c r="N3573" s="276">
        <f t="shared" si="282"/>
        <v>0</v>
      </c>
      <c r="O3573" s="270">
        <f t="shared" si="278"/>
        <v>0</v>
      </c>
    </row>
    <row r="3574" spans="11:15" x14ac:dyDescent="0.25">
      <c r="K3574" s="276">
        <f t="shared" si="279"/>
        <v>0</v>
      </c>
      <c r="L3574" s="269">
        <f t="shared" si="280"/>
        <v>0</v>
      </c>
      <c r="M3574" s="269">
        <f t="shared" si="281"/>
        <v>0</v>
      </c>
      <c r="N3574" s="276">
        <f t="shared" si="282"/>
        <v>0</v>
      </c>
      <c r="O3574" s="270">
        <f t="shared" si="278"/>
        <v>0</v>
      </c>
    </row>
    <row r="3575" spans="11:15" x14ac:dyDescent="0.25">
      <c r="K3575" s="276">
        <f t="shared" si="279"/>
        <v>0</v>
      </c>
      <c r="L3575" s="269">
        <f t="shared" si="280"/>
        <v>0</v>
      </c>
      <c r="M3575" s="269">
        <f t="shared" si="281"/>
        <v>0</v>
      </c>
      <c r="N3575" s="276">
        <f t="shared" si="282"/>
        <v>0</v>
      </c>
      <c r="O3575" s="270">
        <f t="shared" si="278"/>
        <v>0</v>
      </c>
    </row>
    <row r="3576" spans="11:15" x14ac:dyDescent="0.25">
      <c r="K3576" s="276">
        <f t="shared" si="279"/>
        <v>0</v>
      </c>
      <c r="L3576" s="269">
        <f t="shared" si="280"/>
        <v>0</v>
      </c>
      <c r="M3576" s="269">
        <f t="shared" si="281"/>
        <v>0</v>
      </c>
      <c r="N3576" s="276">
        <f t="shared" si="282"/>
        <v>0</v>
      </c>
      <c r="O3576" s="270">
        <f t="shared" si="278"/>
        <v>0</v>
      </c>
    </row>
    <row r="3577" spans="11:15" x14ac:dyDescent="0.25">
      <c r="K3577" s="276">
        <f t="shared" si="279"/>
        <v>0</v>
      </c>
      <c r="L3577" s="269">
        <f t="shared" si="280"/>
        <v>0</v>
      </c>
      <c r="M3577" s="269">
        <f t="shared" si="281"/>
        <v>0</v>
      </c>
      <c r="N3577" s="276">
        <f t="shared" si="282"/>
        <v>0</v>
      </c>
      <c r="O3577" s="270">
        <f t="shared" si="278"/>
        <v>0</v>
      </c>
    </row>
    <row r="3578" spans="11:15" x14ac:dyDescent="0.25">
      <c r="K3578" s="276">
        <f t="shared" si="279"/>
        <v>0</v>
      </c>
      <c r="L3578" s="269">
        <f t="shared" si="280"/>
        <v>0</v>
      </c>
      <c r="M3578" s="269">
        <f t="shared" si="281"/>
        <v>0</v>
      </c>
      <c r="N3578" s="276">
        <f t="shared" si="282"/>
        <v>0</v>
      </c>
      <c r="O3578" s="270">
        <f t="shared" si="278"/>
        <v>0</v>
      </c>
    </row>
    <row r="3579" spans="11:15" x14ac:dyDescent="0.25">
      <c r="K3579" s="276">
        <f t="shared" si="279"/>
        <v>0</v>
      </c>
      <c r="L3579" s="269">
        <f t="shared" si="280"/>
        <v>0</v>
      </c>
      <c r="M3579" s="269">
        <f t="shared" si="281"/>
        <v>0</v>
      </c>
      <c r="N3579" s="276">
        <f t="shared" si="282"/>
        <v>0</v>
      </c>
      <c r="O3579" s="270">
        <f t="shared" si="278"/>
        <v>0</v>
      </c>
    </row>
    <row r="3580" spans="11:15" x14ac:dyDescent="0.25">
      <c r="K3580" s="276">
        <f t="shared" si="279"/>
        <v>0</v>
      </c>
      <c r="L3580" s="269">
        <f t="shared" si="280"/>
        <v>0</v>
      </c>
      <c r="M3580" s="269">
        <f t="shared" si="281"/>
        <v>0</v>
      </c>
      <c r="N3580" s="276">
        <f t="shared" si="282"/>
        <v>0</v>
      </c>
      <c r="O3580" s="270">
        <f t="shared" si="278"/>
        <v>0</v>
      </c>
    </row>
    <row r="3581" spans="11:15" x14ac:dyDescent="0.25">
      <c r="K3581" s="276">
        <f t="shared" si="279"/>
        <v>0</v>
      </c>
      <c r="L3581" s="269">
        <f t="shared" si="280"/>
        <v>0</v>
      </c>
      <c r="M3581" s="269">
        <f t="shared" si="281"/>
        <v>0</v>
      </c>
      <c r="N3581" s="276">
        <f t="shared" si="282"/>
        <v>0</v>
      </c>
      <c r="O3581" s="270">
        <f t="shared" si="278"/>
        <v>0</v>
      </c>
    </row>
    <row r="3582" spans="11:15" x14ac:dyDescent="0.25">
      <c r="K3582" s="276">
        <f t="shared" si="279"/>
        <v>0</v>
      </c>
      <c r="L3582" s="269">
        <f t="shared" si="280"/>
        <v>0</v>
      </c>
      <c r="M3582" s="269">
        <f t="shared" si="281"/>
        <v>0</v>
      </c>
      <c r="N3582" s="276">
        <f t="shared" si="282"/>
        <v>0</v>
      </c>
      <c r="O3582" s="270">
        <f t="shared" si="278"/>
        <v>0</v>
      </c>
    </row>
    <row r="3583" spans="11:15" x14ac:dyDescent="0.25">
      <c r="K3583" s="276">
        <f t="shared" si="279"/>
        <v>0</v>
      </c>
      <c r="L3583" s="269">
        <f t="shared" si="280"/>
        <v>0</v>
      </c>
      <c r="M3583" s="269">
        <f t="shared" si="281"/>
        <v>0</v>
      </c>
      <c r="N3583" s="276">
        <f t="shared" si="282"/>
        <v>0</v>
      </c>
      <c r="O3583" s="270">
        <f t="shared" si="278"/>
        <v>0</v>
      </c>
    </row>
    <row r="3584" spans="11:15" x14ac:dyDescent="0.25">
      <c r="K3584" s="276">
        <f t="shared" si="279"/>
        <v>0</v>
      </c>
      <c r="L3584" s="269">
        <f t="shared" si="280"/>
        <v>0</v>
      </c>
      <c r="M3584" s="269">
        <f t="shared" si="281"/>
        <v>0</v>
      </c>
      <c r="N3584" s="276">
        <f t="shared" si="282"/>
        <v>0</v>
      </c>
      <c r="O3584" s="270">
        <f t="shared" si="278"/>
        <v>0</v>
      </c>
    </row>
    <row r="3585" spans="11:15" x14ac:dyDescent="0.25">
      <c r="K3585" s="276">
        <f t="shared" si="279"/>
        <v>0</v>
      </c>
      <c r="L3585" s="269">
        <f t="shared" si="280"/>
        <v>0</v>
      </c>
      <c r="M3585" s="269">
        <f t="shared" si="281"/>
        <v>0</v>
      </c>
      <c r="N3585" s="276">
        <f t="shared" si="282"/>
        <v>0</v>
      </c>
      <c r="O3585" s="270">
        <f t="shared" si="278"/>
        <v>0</v>
      </c>
    </row>
    <row r="3586" spans="11:15" x14ac:dyDescent="0.25">
      <c r="K3586" s="276">
        <f t="shared" si="279"/>
        <v>0</v>
      </c>
      <c r="L3586" s="269">
        <f t="shared" si="280"/>
        <v>0</v>
      </c>
      <c r="M3586" s="269">
        <f t="shared" si="281"/>
        <v>0</v>
      </c>
      <c r="N3586" s="276">
        <f t="shared" si="282"/>
        <v>0</v>
      </c>
      <c r="O3586" s="270">
        <f t="shared" si="278"/>
        <v>0</v>
      </c>
    </row>
    <row r="3587" spans="11:15" x14ac:dyDescent="0.25">
      <c r="K3587" s="276">
        <f t="shared" si="279"/>
        <v>0</v>
      </c>
      <c r="L3587" s="269">
        <f t="shared" si="280"/>
        <v>0</v>
      </c>
      <c r="M3587" s="269">
        <f t="shared" si="281"/>
        <v>0</v>
      </c>
      <c r="N3587" s="276">
        <f t="shared" si="282"/>
        <v>0</v>
      </c>
      <c r="O3587" s="270">
        <f t="shared" si="278"/>
        <v>0</v>
      </c>
    </row>
    <row r="3588" spans="11:15" x14ac:dyDescent="0.25">
      <c r="K3588" s="276">
        <f t="shared" si="279"/>
        <v>0</v>
      </c>
      <c r="L3588" s="269">
        <f t="shared" si="280"/>
        <v>0</v>
      </c>
      <c r="M3588" s="269">
        <f t="shared" si="281"/>
        <v>0</v>
      </c>
      <c r="N3588" s="276">
        <f t="shared" si="282"/>
        <v>0</v>
      </c>
      <c r="O3588" s="270">
        <f t="shared" si="278"/>
        <v>0</v>
      </c>
    </row>
    <row r="3589" spans="11:15" x14ac:dyDescent="0.25">
      <c r="K3589" s="276">
        <f t="shared" si="279"/>
        <v>0</v>
      </c>
      <c r="L3589" s="269">
        <f t="shared" si="280"/>
        <v>0</v>
      </c>
      <c r="M3589" s="269">
        <f t="shared" si="281"/>
        <v>0</v>
      </c>
      <c r="N3589" s="276">
        <f t="shared" si="282"/>
        <v>0</v>
      </c>
      <c r="O3589" s="270">
        <f t="shared" si="278"/>
        <v>0</v>
      </c>
    </row>
    <row r="3590" spans="11:15" x14ac:dyDescent="0.25">
      <c r="K3590" s="276">
        <f t="shared" si="279"/>
        <v>0</v>
      </c>
      <c r="L3590" s="269">
        <f t="shared" si="280"/>
        <v>0</v>
      </c>
      <c r="M3590" s="269">
        <f t="shared" si="281"/>
        <v>0</v>
      </c>
      <c r="N3590" s="276">
        <f t="shared" si="282"/>
        <v>0</v>
      </c>
      <c r="O3590" s="270">
        <f t="shared" si="278"/>
        <v>0</v>
      </c>
    </row>
    <row r="3591" spans="11:15" x14ac:dyDescent="0.25">
      <c r="K3591" s="276">
        <f t="shared" si="279"/>
        <v>0</v>
      </c>
      <c r="L3591" s="269">
        <f t="shared" si="280"/>
        <v>0</v>
      </c>
      <c r="M3591" s="269">
        <f t="shared" si="281"/>
        <v>0</v>
      </c>
      <c r="N3591" s="276">
        <f t="shared" si="282"/>
        <v>0</v>
      </c>
      <c r="O3591" s="270">
        <f t="shared" si="278"/>
        <v>0</v>
      </c>
    </row>
    <row r="3592" spans="11:15" x14ac:dyDescent="0.25">
      <c r="K3592" s="276">
        <f t="shared" si="279"/>
        <v>0</v>
      </c>
      <c r="L3592" s="269">
        <f t="shared" si="280"/>
        <v>0</v>
      </c>
      <c r="M3592" s="269">
        <f t="shared" si="281"/>
        <v>0</v>
      </c>
      <c r="N3592" s="276">
        <f t="shared" si="282"/>
        <v>0</v>
      </c>
      <c r="O3592" s="270">
        <f t="shared" si="278"/>
        <v>0</v>
      </c>
    </row>
    <row r="3593" spans="11:15" x14ac:dyDescent="0.25">
      <c r="K3593" s="276">
        <f t="shared" si="279"/>
        <v>0</v>
      </c>
      <c r="L3593" s="269">
        <f t="shared" si="280"/>
        <v>0</v>
      </c>
      <c r="M3593" s="269">
        <f t="shared" si="281"/>
        <v>0</v>
      </c>
      <c r="N3593" s="276">
        <f t="shared" si="282"/>
        <v>0</v>
      </c>
      <c r="O3593" s="270">
        <f t="shared" si="278"/>
        <v>0</v>
      </c>
    </row>
    <row r="3594" spans="11:15" x14ac:dyDescent="0.25">
      <c r="K3594" s="276">
        <f t="shared" si="279"/>
        <v>0</v>
      </c>
      <c r="L3594" s="269">
        <f t="shared" si="280"/>
        <v>0</v>
      </c>
      <c r="M3594" s="269">
        <f t="shared" si="281"/>
        <v>0</v>
      </c>
      <c r="N3594" s="276">
        <f t="shared" si="282"/>
        <v>0</v>
      </c>
      <c r="O3594" s="270">
        <f t="shared" si="278"/>
        <v>0</v>
      </c>
    </row>
    <row r="3595" spans="11:15" x14ac:dyDescent="0.25">
      <c r="K3595" s="276">
        <f t="shared" si="279"/>
        <v>0</v>
      </c>
      <c r="L3595" s="269">
        <f t="shared" si="280"/>
        <v>0</v>
      </c>
      <c r="M3595" s="269">
        <f t="shared" si="281"/>
        <v>0</v>
      </c>
      <c r="N3595" s="276">
        <f t="shared" si="282"/>
        <v>0</v>
      </c>
      <c r="O3595" s="270">
        <f t="shared" si="278"/>
        <v>0</v>
      </c>
    </row>
    <row r="3596" spans="11:15" x14ac:dyDescent="0.25">
      <c r="K3596" s="276">
        <f t="shared" si="279"/>
        <v>0</v>
      </c>
      <c r="L3596" s="269">
        <f t="shared" si="280"/>
        <v>0</v>
      </c>
      <c r="M3596" s="269">
        <f t="shared" si="281"/>
        <v>0</v>
      </c>
      <c r="N3596" s="276">
        <f t="shared" si="282"/>
        <v>0</v>
      </c>
      <c r="O3596" s="270">
        <f t="shared" si="278"/>
        <v>0</v>
      </c>
    </row>
    <row r="3597" spans="11:15" x14ac:dyDescent="0.25">
      <c r="K3597" s="276">
        <f t="shared" si="279"/>
        <v>0</v>
      </c>
      <c r="L3597" s="269">
        <f t="shared" si="280"/>
        <v>0</v>
      </c>
      <c r="M3597" s="269">
        <f t="shared" si="281"/>
        <v>0</v>
      </c>
      <c r="N3597" s="276">
        <f t="shared" si="282"/>
        <v>0</v>
      </c>
      <c r="O3597" s="270">
        <f t="shared" si="278"/>
        <v>0</v>
      </c>
    </row>
    <row r="3598" spans="11:15" x14ac:dyDescent="0.25">
      <c r="K3598" s="276">
        <f t="shared" si="279"/>
        <v>0</v>
      </c>
      <c r="L3598" s="269">
        <f t="shared" si="280"/>
        <v>0</v>
      </c>
      <c r="M3598" s="269">
        <f t="shared" si="281"/>
        <v>0</v>
      </c>
      <c r="N3598" s="276">
        <f t="shared" si="282"/>
        <v>0</v>
      </c>
      <c r="O3598" s="270">
        <f t="shared" ref="O3598:O3661" si="283">SUM(F3598:I3598)</f>
        <v>0</v>
      </c>
    </row>
    <row r="3599" spans="11:15" x14ac:dyDescent="0.25">
      <c r="K3599" s="276">
        <f t="shared" si="279"/>
        <v>0</v>
      </c>
      <c r="L3599" s="269">
        <f t="shared" si="280"/>
        <v>0</v>
      </c>
      <c r="M3599" s="269">
        <f t="shared" si="281"/>
        <v>0</v>
      </c>
      <c r="N3599" s="276">
        <f t="shared" si="282"/>
        <v>0</v>
      </c>
      <c r="O3599" s="270">
        <f t="shared" si="283"/>
        <v>0</v>
      </c>
    </row>
    <row r="3600" spans="11:15" x14ac:dyDescent="0.25">
      <c r="K3600" s="276">
        <f t="shared" ref="K3600:K3663" si="284">J3600-C3600</f>
        <v>0</v>
      </c>
      <c r="L3600" s="269">
        <f t="shared" ref="L3600:L3663" si="285">A3600</f>
        <v>0</v>
      </c>
      <c r="M3600" s="269">
        <f t="shared" ref="M3600:M3663" si="286">B3600</f>
        <v>0</v>
      </c>
      <c r="N3600" s="276">
        <f t="shared" ref="N3600:N3663" si="287">J3600</f>
        <v>0</v>
      </c>
      <c r="O3600" s="270">
        <f t="shared" si="283"/>
        <v>0</v>
      </c>
    </row>
    <row r="3601" spans="11:15" x14ac:dyDescent="0.25">
      <c r="K3601" s="276">
        <f t="shared" si="284"/>
        <v>0</v>
      </c>
      <c r="L3601" s="269">
        <f t="shared" si="285"/>
        <v>0</v>
      </c>
      <c r="M3601" s="269">
        <f t="shared" si="286"/>
        <v>0</v>
      </c>
      <c r="N3601" s="276">
        <f t="shared" si="287"/>
        <v>0</v>
      </c>
      <c r="O3601" s="270">
        <f t="shared" si="283"/>
        <v>0</v>
      </c>
    </row>
    <row r="3602" spans="11:15" x14ac:dyDescent="0.25">
      <c r="K3602" s="276">
        <f t="shared" si="284"/>
        <v>0</v>
      </c>
      <c r="L3602" s="269">
        <f t="shared" si="285"/>
        <v>0</v>
      </c>
      <c r="M3602" s="269">
        <f t="shared" si="286"/>
        <v>0</v>
      </c>
      <c r="N3602" s="276">
        <f t="shared" si="287"/>
        <v>0</v>
      </c>
      <c r="O3602" s="270">
        <f t="shared" si="283"/>
        <v>0</v>
      </c>
    </row>
    <row r="3603" spans="11:15" x14ac:dyDescent="0.25">
      <c r="K3603" s="276">
        <f t="shared" si="284"/>
        <v>0</v>
      </c>
      <c r="L3603" s="269">
        <f t="shared" si="285"/>
        <v>0</v>
      </c>
      <c r="M3603" s="269">
        <f t="shared" si="286"/>
        <v>0</v>
      </c>
      <c r="N3603" s="276">
        <f t="shared" si="287"/>
        <v>0</v>
      </c>
      <c r="O3603" s="270">
        <f t="shared" si="283"/>
        <v>0</v>
      </c>
    </row>
    <row r="3604" spans="11:15" x14ac:dyDescent="0.25">
      <c r="K3604" s="276">
        <f t="shared" si="284"/>
        <v>0</v>
      </c>
      <c r="L3604" s="269">
        <f t="shared" si="285"/>
        <v>0</v>
      </c>
      <c r="M3604" s="269">
        <f t="shared" si="286"/>
        <v>0</v>
      </c>
      <c r="N3604" s="276">
        <f t="shared" si="287"/>
        <v>0</v>
      </c>
      <c r="O3604" s="270">
        <f t="shared" si="283"/>
        <v>0</v>
      </c>
    </row>
    <row r="3605" spans="11:15" x14ac:dyDescent="0.25">
      <c r="K3605" s="276">
        <f t="shared" si="284"/>
        <v>0</v>
      </c>
      <c r="L3605" s="269">
        <f t="shared" si="285"/>
        <v>0</v>
      </c>
      <c r="M3605" s="269">
        <f t="shared" si="286"/>
        <v>0</v>
      </c>
      <c r="N3605" s="276">
        <f t="shared" si="287"/>
        <v>0</v>
      </c>
      <c r="O3605" s="270">
        <f t="shared" si="283"/>
        <v>0</v>
      </c>
    </row>
    <row r="3606" spans="11:15" x14ac:dyDescent="0.25">
      <c r="K3606" s="276">
        <f t="shared" si="284"/>
        <v>0</v>
      </c>
      <c r="L3606" s="269">
        <f t="shared" si="285"/>
        <v>0</v>
      </c>
      <c r="M3606" s="269">
        <f t="shared" si="286"/>
        <v>0</v>
      </c>
      <c r="N3606" s="276">
        <f t="shared" si="287"/>
        <v>0</v>
      </c>
      <c r="O3606" s="270">
        <f t="shared" si="283"/>
        <v>0</v>
      </c>
    </row>
    <row r="3607" spans="11:15" x14ac:dyDescent="0.25">
      <c r="K3607" s="276">
        <f t="shared" si="284"/>
        <v>0</v>
      </c>
      <c r="L3607" s="269">
        <f t="shared" si="285"/>
        <v>0</v>
      </c>
      <c r="M3607" s="269">
        <f t="shared" si="286"/>
        <v>0</v>
      </c>
      <c r="N3607" s="276">
        <f t="shared" si="287"/>
        <v>0</v>
      </c>
      <c r="O3607" s="270">
        <f t="shared" si="283"/>
        <v>0</v>
      </c>
    </row>
    <row r="3608" spans="11:15" x14ac:dyDescent="0.25">
      <c r="K3608" s="276">
        <f t="shared" si="284"/>
        <v>0</v>
      </c>
      <c r="L3608" s="269">
        <f t="shared" si="285"/>
        <v>0</v>
      </c>
      <c r="M3608" s="269">
        <f t="shared" si="286"/>
        <v>0</v>
      </c>
      <c r="N3608" s="276">
        <f t="shared" si="287"/>
        <v>0</v>
      </c>
      <c r="O3608" s="270">
        <f t="shared" si="283"/>
        <v>0</v>
      </c>
    </row>
    <row r="3609" spans="11:15" x14ac:dyDescent="0.25">
      <c r="K3609" s="276">
        <f t="shared" si="284"/>
        <v>0</v>
      </c>
      <c r="L3609" s="269">
        <f t="shared" si="285"/>
        <v>0</v>
      </c>
      <c r="M3609" s="269">
        <f t="shared" si="286"/>
        <v>0</v>
      </c>
      <c r="N3609" s="276">
        <f t="shared" si="287"/>
        <v>0</v>
      </c>
      <c r="O3609" s="270">
        <f t="shared" si="283"/>
        <v>0</v>
      </c>
    </row>
    <row r="3610" spans="11:15" x14ac:dyDescent="0.25">
      <c r="K3610" s="276">
        <f t="shared" si="284"/>
        <v>0</v>
      </c>
      <c r="L3610" s="269">
        <f t="shared" si="285"/>
        <v>0</v>
      </c>
      <c r="M3610" s="269">
        <f t="shared" si="286"/>
        <v>0</v>
      </c>
      <c r="N3610" s="276">
        <f t="shared" si="287"/>
        <v>0</v>
      </c>
      <c r="O3610" s="270">
        <f t="shared" si="283"/>
        <v>0</v>
      </c>
    </row>
    <row r="3611" spans="11:15" x14ac:dyDescent="0.25">
      <c r="K3611" s="276">
        <f t="shared" si="284"/>
        <v>0</v>
      </c>
      <c r="L3611" s="269">
        <f t="shared" si="285"/>
        <v>0</v>
      </c>
      <c r="M3611" s="269">
        <f t="shared" si="286"/>
        <v>0</v>
      </c>
      <c r="N3611" s="276">
        <f t="shared" si="287"/>
        <v>0</v>
      </c>
      <c r="O3611" s="270">
        <f t="shared" si="283"/>
        <v>0</v>
      </c>
    </row>
    <row r="3612" spans="11:15" x14ac:dyDescent="0.25">
      <c r="K3612" s="276">
        <f t="shared" si="284"/>
        <v>0</v>
      </c>
      <c r="L3612" s="269">
        <f t="shared" si="285"/>
        <v>0</v>
      </c>
      <c r="M3612" s="269">
        <f t="shared" si="286"/>
        <v>0</v>
      </c>
      <c r="N3612" s="276">
        <f t="shared" si="287"/>
        <v>0</v>
      </c>
      <c r="O3612" s="270">
        <f t="shared" si="283"/>
        <v>0</v>
      </c>
    </row>
    <row r="3613" spans="11:15" x14ac:dyDescent="0.25">
      <c r="K3613" s="276">
        <f t="shared" si="284"/>
        <v>0</v>
      </c>
      <c r="L3613" s="269">
        <f t="shared" si="285"/>
        <v>0</v>
      </c>
      <c r="M3613" s="269">
        <f t="shared" si="286"/>
        <v>0</v>
      </c>
      <c r="N3613" s="276">
        <f t="shared" si="287"/>
        <v>0</v>
      </c>
      <c r="O3613" s="270">
        <f t="shared" si="283"/>
        <v>0</v>
      </c>
    </row>
    <row r="3614" spans="11:15" x14ac:dyDescent="0.25">
      <c r="K3614" s="276">
        <f t="shared" si="284"/>
        <v>0</v>
      </c>
      <c r="L3614" s="269">
        <f t="shared" si="285"/>
        <v>0</v>
      </c>
      <c r="M3614" s="269">
        <f t="shared" si="286"/>
        <v>0</v>
      </c>
      <c r="N3614" s="276">
        <f t="shared" si="287"/>
        <v>0</v>
      </c>
      <c r="O3614" s="270">
        <f t="shared" si="283"/>
        <v>0</v>
      </c>
    </row>
    <row r="3615" spans="11:15" x14ac:dyDescent="0.25">
      <c r="K3615" s="276">
        <f t="shared" si="284"/>
        <v>0</v>
      </c>
      <c r="L3615" s="269">
        <f t="shared" si="285"/>
        <v>0</v>
      </c>
      <c r="M3615" s="269">
        <f t="shared" si="286"/>
        <v>0</v>
      </c>
      <c r="N3615" s="276">
        <f t="shared" si="287"/>
        <v>0</v>
      </c>
      <c r="O3615" s="270">
        <f t="shared" si="283"/>
        <v>0</v>
      </c>
    </row>
    <row r="3616" spans="11:15" x14ac:dyDescent="0.25">
      <c r="K3616" s="276">
        <f t="shared" si="284"/>
        <v>0</v>
      </c>
      <c r="L3616" s="269">
        <f t="shared" si="285"/>
        <v>0</v>
      </c>
      <c r="M3616" s="269">
        <f t="shared" si="286"/>
        <v>0</v>
      </c>
      <c r="N3616" s="276">
        <f t="shared" si="287"/>
        <v>0</v>
      </c>
      <c r="O3616" s="270">
        <f t="shared" si="283"/>
        <v>0</v>
      </c>
    </row>
    <row r="3617" spans="11:15" x14ac:dyDescent="0.25">
      <c r="K3617" s="276">
        <f t="shared" si="284"/>
        <v>0</v>
      </c>
      <c r="L3617" s="269">
        <f t="shared" si="285"/>
        <v>0</v>
      </c>
      <c r="M3617" s="269">
        <f t="shared" si="286"/>
        <v>0</v>
      </c>
      <c r="N3617" s="276">
        <f t="shared" si="287"/>
        <v>0</v>
      </c>
      <c r="O3617" s="270">
        <f t="shared" si="283"/>
        <v>0</v>
      </c>
    </row>
    <row r="3618" spans="11:15" x14ac:dyDescent="0.25">
      <c r="K3618" s="276">
        <f t="shared" si="284"/>
        <v>0</v>
      </c>
      <c r="L3618" s="269">
        <f t="shared" si="285"/>
        <v>0</v>
      </c>
      <c r="M3618" s="269">
        <f t="shared" si="286"/>
        <v>0</v>
      </c>
      <c r="N3618" s="276">
        <f t="shared" si="287"/>
        <v>0</v>
      </c>
      <c r="O3618" s="270">
        <f t="shared" si="283"/>
        <v>0</v>
      </c>
    </row>
    <row r="3619" spans="11:15" x14ac:dyDescent="0.25">
      <c r="K3619" s="276">
        <f t="shared" si="284"/>
        <v>0</v>
      </c>
      <c r="L3619" s="269">
        <f t="shared" si="285"/>
        <v>0</v>
      </c>
      <c r="M3619" s="269">
        <f t="shared" si="286"/>
        <v>0</v>
      </c>
      <c r="N3619" s="276">
        <f t="shared" si="287"/>
        <v>0</v>
      </c>
      <c r="O3619" s="270">
        <f t="shared" si="283"/>
        <v>0</v>
      </c>
    </row>
    <row r="3620" spans="11:15" x14ac:dyDescent="0.25">
      <c r="K3620" s="276">
        <f t="shared" si="284"/>
        <v>0</v>
      </c>
      <c r="L3620" s="269">
        <f t="shared" si="285"/>
        <v>0</v>
      </c>
      <c r="M3620" s="269">
        <f t="shared" si="286"/>
        <v>0</v>
      </c>
      <c r="N3620" s="276">
        <f t="shared" si="287"/>
        <v>0</v>
      </c>
      <c r="O3620" s="270">
        <f t="shared" si="283"/>
        <v>0</v>
      </c>
    </row>
    <row r="3621" spans="11:15" x14ac:dyDescent="0.25">
      <c r="K3621" s="276">
        <f t="shared" si="284"/>
        <v>0</v>
      </c>
      <c r="L3621" s="269">
        <f t="shared" si="285"/>
        <v>0</v>
      </c>
      <c r="M3621" s="269">
        <f t="shared" si="286"/>
        <v>0</v>
      </c>
      <c r="N3621" s="276">
        <f t="shared" si="287"/>
        <v>0</v>
      </c>
      <c r="O3621" s="270">
        <f t="shared" si="283"/>
        <v>0</v>
      </c>
    </row>
    <row r="3622" spans="11:15" x14ac:dyDescent="0.25">
      <c r="K3622" s="276">
        <f t="shared" si="284"/>
        <v>0</v>
      </c>
      <c r="L3622" s="269">
        <f t="shared" si="285"/>
        <v>0</v>
      </c>
      <c r="M3622" s="269">
        <f t="shared" si="286"/>
        <v>0</v>
      </c>
      <c r="N3622" s="276">
        <f t="shared" si="287"/>
        <v>0</v>
      </c>
      <c r="O3622" s="270">
        <f t="shared" si="283"/>
        <v>0</v>
      </c>
    </row>
    <row r="3623" spans="11:15" x14ac:dyDescent="0.25">
      <c r="K3623" s="276">
        <f t="shared" si="284"/>
        <v>0</v>
      </c>
      <c r="L3623" s="269">
        <f t="shared" si="285"/>
        <v>0</v>
      </c>
      <c r="M3623" s="269">
        <f t="shared" si="286"/>
        <v>0</v>
      </c>
      <c r="N3623" s="276">
        <f t="shared" si="287"/>
        <v>0</v>
      </c>
      <c r="O3623" s="270">
        <f t="shared" si="283"/>
        <v>0</v>
      </c>
    </row>
    <row r="3624" spans="11:15" x14ac:dyDescent="0.25">
      <c r="K3624" s="276">
        <f t="shared" si="284"/>
        <v>0</v>
      </c>
      <c r="L3624" s="269">
        <f t="shared" si="285"/>
        <v>0</v>
      </c>
      <c r="M3624" s="269">
        <f t="shared" si="286"/>
        <v>0</v>
      </c>
      <c r="N3624" s="276">
        <f t="shared" si="287"/>
        <v>0</v>
      </c>
      <c r="O3624" s="270">
        <f t="shared" si="283"/>
        <v>0</v>
      </c>
    </row>
    <row r="3625" spans="11:15" x14ac:dyDescent="0.25">
      <c r="K3625" s="276">
        <f t="shared" si="284"/>
        <v>0</v>
      </c>
      <c r="L3625" s="269">
        <f t="shared" si="285"/>
        <v>0</v>
      </c>
      <c r="M3625" s="269">
        <f t="shared" si="286"/>
        <v>0</v>
      </c>
      <c r="N3625" s="276">
        <f t="shared" si="287"/>
        <v>0</v>
      </c>
      <c r="O3625" s="270">
        <f t="shared" si="283"/>
        <v>0</v>
      </c>
    </row>
    <row r="3626" spans="11:15" x14ac:dyDescent="0.25">
      <c r="K3626" s="276">
        <f t="shared" si="284"/>
        <v>0</v>
      </c>
      <c r="L3626" s="269">
        <f t="shared" si="285"/>
        <v>0</v>
      </c>
      <c r="M3626" s="269">
        <f t="shared" si="286"/>
        <v>0</v>
      </c>
      <c r="N3626" s="276">
        <f t="shared" si="287"/>
        <v>0</v>
      </c>
      <c r="O3626" s="270">
        <f t="shared" si="283"/>
        <v>0</v>
      </c>
    </row>
    <row r="3627" spans="11:15" x14ac:dyDescent="0.25">
      <c r="K3627" s="276">
        <f t="shared" si="284"/>
        <v>0</v>
      </c>
      <c r="L3627" s="269">
        <f t="shared" si="285"/>
        <v>0</v>
      </c>
      <c r="M3627" s="269">
        <f t="shared" si="286"/>
        <v>0</v>
      </c>
      <c r="N3627" s="276">
        <f t="shared" si="287"/>
        <v>0</v>
      </c>
      <c r="O3627" s="270">
        <f t="shared" si="283"/>
        <v>0</v>
      </c>
    </row>
    <row r="3628" spans="11:15" x14ac:dyDescent="0.25">
      <c r="K3628" s="276">
        <f t="shared" si="284"/>
        <v>0</v>
      </c>
      <c r="L3628" s="269">
        <f t="shared" si="285"/>
        <v>0</v>
      </c>
      <c r="M3628" s="269">
        <f t="shared" si="286"/>
        <v>0</v>
      </c>
      <c r="N3628" s="276">
        <f t="shared" si="287"/>
        <v>0</v>
      </c>
      <c r="O3628" s="270">
        <f t="shared" si="283"/>
        <v>0</v>
      </c>
    </row>
    <row r="3629" spans="11:15" x14ac:dyDescent="0.25">
      <c r="K3629" s="276">
        <f t="shared" si="284"/>
        <v>0</v>
      </c>
      <c r="L3629" s="269">
        <f t="shared" si="285"/>
        <v>0</v>
      </c>
      <c r="M3629" s="269">
        <f t="shared" si="286"/>
        <v>0</v>
      </c>
      <c r="N3629" s="276">
        <f t="shared" si="287"/>
        <v>0</v>
      </c>
      <c r="O3629" s="270">
        <f t="shared" si="283"/>
        <v>0</v>
      </c>
    </row>
    <row r="3630" spans="11:15" x14ac:dyDescent="0.25">
      <c r="K3630" s="276">
        <f t="shared" si="284"/>
        <v>0</v>
      </c>
      <c r="L3630" s="269">
        <f t="shared" si="285"/>
        <v>0</v>
      </c>
      <c r="M3630" s="269">
        <f t="shared" si="286"/>
        <v>0</v>
      </c>
      <c r="N3630" s="276">
        <f t="shared" si="287"/>
        <v>0</v>
      </c>
      <c r="O3630" s="270">
        <f t="shared" si="283"/>
        <v>0</v>
      </c>
    </row>
    <row r="3631" spans="11:15" x14ac:dyDescent="0.25">
      <c r="K3631" s="276">
        <f t="shared" si="284"/>
        <v>0</v>
      </c>
      <c r="L3631" s="269">
        <f t="shared" si="285"/>
        <v>0</v>
      </c>
      <c r="M3631" s="269">
        <f t="shared" si="286"/>
        <v>0</v>
      </c>
      <c r="N3631" s="276">
        <f t="shared" si="287"/>
        <v>0</v>
      </c>
      <c r="O3631" s="270">
        <f t="shared" si="283"/>
        <v>0</v>
      </c>
    </row>
    <row r="3632" spans="11:15" x14ac:dyDescent="0.25">
      <c r="K3632" s="276">
        <f t="shared" si="284"/>
        <v>0</v>
      </c>
      <c r="L3632" s="269">
        <f t="shared" si="285"/>
        <v>0</v>
      </c>
      <c r="M3632" s="269">
        <f t="shared" si="286"/>
        <v>0</v>
      </c>
      <c r="N3632" s="276">
        <f t="shared" si="287"/>
        <v>0</v>
      </c>
      <c r="O3632" s="270">
        <f t="shared" si="283"/>
        <v>0</v>
      </c>
    </row>
    <row r="3633" spans="11:15" x14ac:dyDescent="0.25">
      <c r="K3633" s="276">
        <f t="shared" si="284"/>
        <v>0</v>
      </c>
      <c r="L3633" s="269">
        <f t="shared" si="285"/>
        <v>0</v>
      </c>
      <c r="M3633" s="269">
        <f t="shared" si="286"/>
        <v>0</v>
      </c>
      <c r="N3633" s="276">
        <f t="shared" si="287"/>
        <v>0</v>
      </c>
      <c r="O3633" s="270">
        <f t="shared" si="283"/>
        <v>0</v>
      </c>
    </row>
    <row r="3634" spans="11:15" x14ac:dyDescent="0.25">
      <c r="K3634" s="276">
        <f t="shared" si="284"/>
        <v>0</v>
      </c>
      <c r="L3634" s="269">
        <f t="shared" si="285"/>
        <v>0</v>
      </c>
      <c r="M3634" s="269">
        <f t="shared" si="286"/>
        <v>0</v>
      </c>
      <c r="N3634" s="276">
        <f t="shared" si="287"/>
        <v>0</v>
      </c>
      <c r="O3634" s="270">
        <f t="shared" si="283"/>
        <v>0</v>
      </c>
    </row>
    <row r="3635" spans="11:15" x14ac:dyDescent="0.25">
      <c r="K3635" s="276">
        <f t="shared" si="284"/>
        <v>0</v>
      </c>
      <c r="L3635" s="269">
        <f t="shared" si="285"/>
        <v>0</v>
      </c>
      <c r="M3635" s="269">
        <f t="shared" si="286"/>
        <v>0</v>
      </c>
      <c r="N3635" s="276">
        <f t="shared" si="287"/>
        <v>0</v>
      </c>
      <c r="O3635" s="270">
        <f t="shared" si="283"/>
        <v>0</v>
      </c>
    </row>
    <row r="3636" spans="11:15" x14ac:dyDescent="0.25">
      <c r="K3636" s="276">
        <f t="shared" si="284"/>
        <v>0</v>
      </c>
      <c r="L3636" s="269">
        <f t="shared" si="285"/>
        <v>0</v>
      </c>
      <c r="M3636" s="269">
        <f t="shared" si="286"/>
        <v>0</v>
      </c>
      <c r="N3636" s="276">
        <f t="shared" si="287"/>
        <v>0</v>
      </c>
      <c r="O3636" s="270">
        <f t="shared" si="283"/>
        <v>0</v>
      </c>
    </row>
    <row r="3637" spans="11:15" x14ac:dyDescent="0.25">
      <c r="K3637" s="276">
        <f t="shared" si="284"/>
        <v>0</v>
      </c>
      <c r="L3637" s="269">
        <f t="shared" si="285"/>
        <v>0</v>
      </c>
      <c r="M3637" s="269">
        <f t="shared" si="286"/>
        <v>0</v>
      </c>
      <c r="N3637" s="276">
        <f t="shared" si="287"/>
        <v>0</v>
      </c>
      <c r="O3637" s="270">
        <f t="shared" si="283"/>
        <v>0</v>
      </c>
    </row>
    <row r="3638" spans="11:15" x14ac:dyDescent="0.25">
      <c r="K3638" s="276">
        <f t="shared" si="284"/>
        <v>0</v>
      </c>
      <c r="L3638" s="269">
        <f t="shared" si="285"/>
        <v>0</v>
      </c>
      <c r="M3638" s="269">
        <f t="shared" si="286"/>
        <v>0</v>
      </c>
      <c r="N3638" s="276">
        <f t="shared" si="287"/>
        <v>0</v>
      </c>
      <c r="O3638" s="270">
        <f t="shared" si="283"/>
        <v>0</v>
      </c>
    </row>
    <row r="3639" spans="11:15" x14ac:dyDescent="0.25">
      <c r="K3639" s="276">
        <f t="shared" si="284"/>
        <v>0</v>
      </c>
      <c r="L3639" s="269">
        <f t="shared" si="285"/>
        <v>0</v>
      </c>
      <c r="M3639" s="269">
        <f t="shared" si="286"/>
        <v>0</v>
      </c>
      <c r="N3639" s="276">
        <f t="shared" si="287"/>
        <v>0</v>
      </c>
      <c r="O3639" s="270">
        <f t="shared" si="283"/>
        <v>0</v>
      </c>
    </row>
    <row r="3640" spans="11:15" x14ac:dyDescent="0.25">
      <c r="K3640" s="276">
        <f t="shared" si="284"/>
        <v>0</v>
      </c>
      <c r="L3640" s="269">
        <f t="shared" si="285"/>
        <v>0</v>
      </c>
      <c r="M3640" s="269">
        <f t="shared" si="286"/>
        <v>0</v>
      </c>
      <c r="N3640" s="276">
        <f t="shared" si="287"/>
        <v>0</v>
      </c>
      <c r="O3640" s="270">
        <f t="shared" si="283"/>
        <v>0</v>
      </c>
    </row>
    <row r="3641" spans="11:15" x14ac:dyDescent="0.25">
      <c r="K3641" s="276">
        <f t="shared" si="284"/>
        <v>0</v>
      </c>
      <c r="L3641" s="269">
        <f t="shared" si="285"/>
        <v>0</v>
      </c>
      <c r="M3641" s="269">
        <f t="shared" si="286"/>
        <v>0</v>
      </c>
      <c r="N3641" s="276">
        <f t="shared" si="287"/>
        <v>0</v>
      </c>
      <c r="O3641" s="270">
        <f t="shared" si="283"/>
        <v>0</v>
      </c>
    </row>
    <row r="3642" spans="11:15" x14ac:dyDescent="0.25">
      <c r="K3642" s="276">
        <f t="shared" si="284"/>
        <v>0</v>
      </c>
      <c r="L3642" s="269">
        <f t="shared" si="285"/>
        <v>0</v>
      </c>
      <c r="M3642" s="269">
        <f t="shared" si="286"/>
        <v>0</v>
      </c>
      <c r="N3642" s="276">
        <f t="shared" si="287"/>
        <v>0</v>
      </c>
      <c r="O3642" s="270">
        <f t="shared" si="283"/>
        <v>0</v>
      </c>
    </row>
    <row r="3643" spans="11:15" x14ac:dyDescent="0.25">
      <c r="K3643" s="276">
        <f t="shared" si="284"/>
        <v>0</v>
      </c>
      <c r="L3643" s="269">
        <f t="shared" si="285"/>
        <v>0</v>
      </c>
      <c r="M3643" s="269">
        <f t="shared" si="286"/>
        <v>0</v>
      </c>
      <c r="N3643" s="276">
        <f t="shared" si="287"/>
        <v>0</v>
      </c>
      <c r="O3643" s="270">
        <f t="shared" si="283"/>
        <v>0</v>
      </c>
    </row>
    <row r="3644" spans="11:15" x14ac:dyDescent="0.25">
      <c r="K3644" s="276">
        <f t="shared" si="284"/>
        <v>0</v>
      </c>
      <c r="L3644" s="269">
        <f t="shared" si="285"/>
        <v>0</v>
      </c>
      <c r="M3644" s="269">
        <f t="shared" si="286"/>
        <v>0</v>
      </c>
      <c r="N3644" s="276">
        <f t="shared" si="287"/>
        <v>0</v>
      </c>
      <c r="O3644" s="270">
        <f t="shared" si="283"/>
        <v>0</v>
      </c>
    </row>
    <row r="3645" spans="11:15" x14ac:dyDescent="0.25">
      <c r="K3645" s="276">
        <f t="shared" si="284"/>
        <v>0</v>
      </c>
      <c r="L3645" s="269">
        <f t="shared" si="285"/>
        <v>0</v>
      </c>
      <c r="M3645" s="269">
        <f t="shared" si="286"/>
        <v>0</v>
      </c>
      <c r="N3645" s="276">
        <f t="shared" si="287"/>
        <v>0</v>
      </c>
      <c r="O3645" s="270">
        <f t="shared" si="283"/>
        <v>0</v>
      </c>
    </row>
    <row r="3646" spans="11:15" x14ac:dyDescent="0.25">
      <c r="K3646" s="276">
        <f t="shared" si="284"/>
        <v>0</v>
      </c>
      <c r="L3646" s="269">
        <f t="shared" si="285"/>
        <v>0</v>
      </c>
      <c r="M3646" s="269">
        <f t="shared" si="286"/>
        <v>0</v>
      </c>
      <c r="N3646" s="276">
        <f t="shared" si="287"/>
        <v>0</v>
      </c>
      <c r="O3646" s="270">
        <f t="shared" si="283"/>
        <v>0</v>
      </c>
    </row>
    <row r="3647" spans="11:15" x14ac:dyDescent="0.25">
      <c r="K3647" s="276">
        <f t="shared" si="284"/>
        <v>0</v>
      </c>
      <c r="L3647" s="269">
        <f t="shared" si="285"/>
        <v>0</v>
      </c>
      <c r="M3647" s="269">
        <f t="shared" si="286"/>
        <v>0</v>
      </c>
      <c r="N3647" s="276">
        <f t="shared" si="287"/>
        <v>0</v>
      </c>
      <c r="O3647" s="270">
        <f t="shared" si="283"/>
        <v>0</v>
      </c>
    </row>
    <row r="3648" spans="11:15" x14ac:dyDescent="0.25">
      <c r="K3648" s="276">
        <f t="shared" si="284"/>
        <v>0</v>
      </c>
      <c r="L3648" s="269">
        <f t="shared" si="285"/>
        <v>0</v>
      </c>
      <c r="M3648" s="269">
        <f t="shared" si="286"/>
        <v>0</v>
      </c>
      <c r="N3648" s="276">
        <f t="shared" si="287"/>
        <v>0</v>
      </c>
      <c r="O3648" s="270">
        <f t="shared" si="283"/>
        <v>0</v>
      </c>
    </row>
    <row r="3649" spans="11:15" x14ac:dyDescent="0.25">
      <c r="K3649" s="276">
        <f t="shared" si="284"/>
        <v>0</v>
      </c>
      <c r="L3649" s="269">
        <f t="shared" si="285"/>
        <v>0</v>
      </c>
      <c r="M3649" s="269">
        <f t="shared" si="286"/>
        <v>0</v>
      </c>
      <c r="N3649" s="276">
        <f t="shared" si="287"/>
        <v>0</v>
      </c>
      <c r="O3649" s="270">
        <f t="shared" si="283"/>
        <v>0</v>
      </c>
    </row>
    <row r="3650" spans="11:15" x14ac:dyDescent="0.25">
      <c r="K3650" s="276">
        <f t="shared" si="284"/>
        <v>0</v>
      </c>
      <c r="L3650" s="269">
        <f t="shared" si="285"/>
        <v>0</v>
      </c>
      <c r="M3650" s="269">
        <f t="shared" si="286"/>
        <v>0</v>
      </c>
      <c r="N3650" s="276">
        <f t="shared" si="287"/>
        <v>0</v>
      </c>
      <c r="O3650" s="270">
        <f t="shared" si="283"/>
        <v>0</v>
      </c>
    </row>
    <row r="3651" spans="11:15" x14ac:dyDescent="0.25">
      <c r="K3651" s="276">
        <f t="shared" si="284"/>
        <v>0</v>
      </c>
      <c r="L3651" s="269">
        <f t="shared" si="285"/>
        <v>0</v>
      </c>
      <c r="M3651" s="269">
        <f t="shared" si="286"/>
        <v>0</v>
      </c>
      <c r="N3651" s="276">
        <f t="shared" si="287"/>
        <v>0</v>
      </c>
      <c r="O3651" s="270">
        <f t="shared" si="283"/>
        <v>0</v>
      </c>
    </row>
    <row r="3652" spans="11:15" x14ac:dyDescent="0.25">
      <c r="K3652" s="276">
        <f t="shared" si="284"/>
        <v>0</v>
      </c>
      <c r="L3652" s="269">
        <f t="shared" si="285"/>
        <v>0</v>
      </c>
      <c r="M3652" s="269">
        <f t="shared" si="286"/>
        <v>0</v>
      </c>
      <c r="N3652" s="276">
        <f t="shared" si="287"/>
        <v>0</v>
      </c>
      <c r="O3652" s="270">
        <f t="shared" si="283"/>
        <v>0</v>
      </c>
    </row>
    <row r="3653" spans="11:15" x14ac:dyDescent="0.25">
      <c r="K3653" s="276">
        <f t="shared" si="284"/>
        <v>0</v>
      </c>
      <c r="L3653" s="269">
        <f t="shared" si="285"/>
        <v>0</v>
      </c>
      <c r="M3653" s="269">
        <f t="shared" si="286"/>
        <v>0</v>
      </c>
      <c r="N3653" s="276">
        <f t="shared" si="287"/>
        <v>0</v>
      </c>
      <c r="O3653" s="270">
        <f t="shared" si="283"/>
        <v>0</v>
      </c>
    </row>
    <row r="3654" spans="11:15" x14ac:dyDescent="0.25">
      <c r="K3654" s="276">
        <f t="shared" si="284"/>
        <v>0</v>
      </c>
      <c r="L3654" s="269">
        <f t="shared" si="285"/>
        <v>0</v>
      </c>
      <c r="M3654" s="269">
        <f t="shared" si="286"/>
        <v>0</v>
      </c>
      <c r="N3654" s="276">
        <f t="shared" si="287"/>
        <v>0</v>
      </c>
      <c r="O3654" s="270">
        <f t="shared" si="283"/>
        <v>0</v>
      </c>
    </row>
    <row r="3655" spans="11:15" x14ac:dyDescent="0.25">
      <c r="K3655" s="276">
        <f t="shared" si="284"/>
        <v>0</v>
      </c>
      <c r="L3655" s="269">
        <f t="shared" si="285"/>
        <v>0</v>
      </c>
      <c r="M3655" s="269">
        <f t="shared" si="286"/>
        <v>0</v>
      </c>
      <c r="N3655" s="276">
        <f t="shared" si="287"/>
        <v>0</v>
      </c>
      <c r="O3655" s="270">
        <f t="shared" si="283"/>
        <v>0</v>
      </c>
    </row>
    <row r="3656" spans="11:15" x14ac:dyDescent="0.25">
      <c r="K3656" s="276">
        <f t="shared" si="284"/>
        <v>0</v>
      </c>
      <c r="L3656" s="269">
        <f t="shared" si="285"/>
        <v>0</v>
      </c>
      <c r="M3656" s="269">
        <f t="shared" si="286"/>
        <v>0</v>
      </c>
      <c r="N3656" s="276">
        <f t="shared" si="287"/>
        <v>0</v>
      </c>
      <c r="O3656" s="270">
        <f t="shared" si="283"/>
        <v>0</v>
      </c>
    </row>
    <row r="3657" spans="11:15" x14ac:dyDescent="0.25">
      <c r="K3657" s="276">
        <f t="shared" si="284"/>
        <v>0</v>
      </c>
      <c r="L3657" s="269">
        <f t="shared" si="285"/>
        <v>0</v>
      </c>
      <c r="M3657" s="269">
        <f t="shared" si="286"/>
        <v>0</v>
      </c>
      <c r="N3657" s="276">
        <f t="shared" si="287"/>
        <v>0</v>
      </c>
      <c r="O3657" s="270">
        <f t="shared" si="283"/>
        <v>0</v>
      </c>
    </row>
    <row r="3658" spans="11:15" x14ac:dyDescent="0.25">
      <c r="K3658" s="276">
        <f t="shared" si="284"/>
        <v>0</v>
      </c>
      <c r="L3658" s="269">
        <f t="shared" si="285"/>
        <v>0</v>
      </c>
      <c r="M3658" s="269">
        <f t="shared" si="286"/>
        <v>0</v>
      </c>
      <c r="N3658" s="276">
        <f t="shared" si="287"/>
        <v>0</v>
      </c>
      <c r="O3658" s="270">
        <f t="shared" si="283"/>
        <v>0</v>
      </c>
    </row>
    <row r="3659" spans="11:15" x14ac:dyDescent="0.25">
      <c r="K3659" s="276">
        <f t="shared" si="284"/>
        <v>0</v>
      </c>
      <c r="L3659" s="269">
        <f t="shared" si="285"/>
        <v>0</v>
      </c>
      <c r="M3659" s="269">
        <f t="shared" si="286"/>
        <v>0</v>
      </c>
      <c r="N3659" s="276">
        <f t="shared" si="287"/>
        <v>0</v>
      </c>
      <c r="O3659" s="270">
        <f t="shared" si="283"/>
        <v>0</v>
      </c>
    </row>
    <row r="3660" spans="11:15" x14ac:dyDescent="0.25">
      <c r="K3660" s="276">
        <f t="shared" si="284"/>
        <v>0</v>
      </c>
      <c r="L3660" s="269">
        <f t="shared" si="285"/>
        <v>0</v>
      </c>
      <c r="M3660" s="269">
        <f t="shared" si="286"/>
        <v>0</v>
      </c>
      <c r="N3660" s="276">
        <f t="shared" si="287"/>
        <v>0</v>
      </c>
      <c r="O3660" s="270">
        <f t="shared" si="283"/>
        <v>0</v>
      </c>
    </row>
    <row r="3661" spans="11:15" x14ac:dyDescent="0.25">
      <c r="K3661" s="276">
        <f t="shared" si="284"/>
        <v>0</v>
      </c>
      <c r="L3661" s="269">
        <f t="shared" si="285"/>
        <v>0</v>
      </c>
      <c r="M3661" s="269">
        <f t="shared" si="286"/>
        <v>0</v>
      </c>
      <c r="N3661" s="276">
        <f t="shared" si="287"/>
        <v>0</v>
      </c>
      <c r="O3661" s="270">
        <f t="shared" si="283"/>
        <v>0</v>
      </c>
    </row>
    <row r="3662" spans="11:15" x14ac:dyDescent="0.25">
      <c r="K3662" s="276">
        <f t="shared" si="284"/>
        <v>0</v>
      </c>
      <c r="L3662" s="269">
        <f t="shared" si="285"/>
        <v>0</v>
      </c>
      <c r="M3662" s="269">
        <f t="shared" si="286"/>
        <v>0</v>
      </c>
      <c r="N3662" s="276">
        <f t="shared" si="287"/>
        <v>0</v>
      </c>
      <c r="O3662" s="270">
        <f t="shared" ref="O3662:O3725" si="288">SUM(F3662:I3662)</f>
        <v>0</v>
      </c>
    </row>
    <row r="3663" spans="11:15" x14ac:dyDescent="0.25">
      <c r="K3663" s="276">
        <f t="shared" si="284"/>
        <v>0</v>
      </c>
      <c r="L3663" s="269">
        <f t="shared" si="285"/>
        <v>0</v>
      </c>
      <c r="M3663" s="269">
        <f t="shared" si="286"/>
        <v>0</v>
      </c>
      <c r="N3663" s="276">
        <f t="shared" si="287"/>
        <v>0</v>
      </c>
      <c r="O3663" s="270">
        <f t="shared" si="288"/>
        <v>0</v>
      </c>
    </row>
    <row r="3664" spans="11:15" x14ac:dyDescent="0.25">
      <c r="K3664" s="276">
        <f t="shared" ref="K3664:K3727" si="289">J3664-C3664</f>
        <v>0</v>
      </c>
      <c r="L3664" s="269">
        <f t="shared" ref="L3664:L3727" si="290">A3664</f>
        <v>0</v>
      </c>
      <c r="M3664" s="269">
        <f t="shared" ref="M3664:M3727" si="291">B3664</f>
        <v>0</v>
      </c>
      <c r="N3664" s="276">
        <f t="shared" ref="N3664:N3727" si="292">J3664</f>
        <v>0</v>
      </c>
      <c r="O3664" s="270">
        <f t="shared" si="288"/>
        <v>0</v>
      </c>
    </row>
    <row r="3665" spans="11:15" x14ac:dyDescent="0.25">
      <c r="K3665" s="276">
        <f t="shared" si="289"/>
        <v>0</v>
      </c>
      <c r="L3665" s="269">
        <f t="shared" si="290"/>
        <v>0</v>
      </c>
      <c r="M3665" s="269">
        <f t="shared" si="291"/>
        <v>0</v>
      </c>
      <c r="N3665" s="276">
        <f t="shared" si="292"/>
        <v>0</v>
      </c>
      <c r="O3665" s="270">
        <f t="shared" si="288"/>
        <v>0</v>
      </c>
    </row>
    <row r="3666" spans="11:15" x14ac:dyDescent="0.25">
      <c r="K3666" s="276">
        <f t="shared" si="289"/>
        <v>0</v>
      </c>
      <c r="L3666" s="269">
        <f t="shared" si="290"/>
        <v>0</v>
      </c>
      <c r="M3666" s="269">
        <f t="shared" si="291"/>
        <v>0</v>
      </c>
      <c r="N3666" s="276">
        <f t="shared" si="292"/>
        <v>0</v>
      </c>
      <c r="O3666" s="270">
        <f t="shared" si="288"/>
        <v>0</v>
      </c>
    </row>
    <row r="3667" spans="11:15" x14ac:dyDescent="0.25">
      <c r="K3667" s="276">
        <f t="shared" si="289"/>
        <v>0</v>
      </c>
      <c r="L3667" s="269">
        <f t="shared" si="290"/>
        <v>0</v>
      </c>
      <c r="M3667" s="269">
        <f t="shared" si="291"/>
        <v>0</v>
      </c>
      <c r="N3667" s="276">
        <f t="shared" si="292"/>
        <v>0</v>
      </c>
      <c r="O3667" s="270">
        <f t="shared" si="288"/>
        <v>0</v>
      </c>
    </row>
    <row r="3668" spans="11:15" x14ac:dyDescent="0.25">
      <c r="K3668" s="276">
        <f t="shared" si="289"/>
        <v>0</v>
      </c>
      <c r="L3668" s="269">
        <f t="shared" si="290"/>
        <v>0</v>
      </c>
      <c r="M3668" s="269">
        <f t="shared" si="291"/>
        <v>0</v>
      </c>
      <c r="N3668" s="276">
        <f t="shared" si="292"/>
        <v>0</v>
      </c>
      <c r="O3668" s="270">
        <f t="shared" si="288"/>
        <v>0</v>
      </c>
    </row>
    <row r="3669" spans="11:15" x14ac:dyDescent="0.25">
      <c r="K3669" s="276">
        <f t="shared" si="289"/>
        <v>0</v>
      </c>
      <c r="L3669" s="269">
        <f t="shared" si="290"/>
        <v>0</v>
      </c>
      <c r="M3669" s="269">
        <f t="shared" si="291"/>
        <v>0</v>
      </c>
      <c r="N3669" s="276">
        <f t="shared" si="292"/>
        <v>0</v>
      </c>
      <c r="O3669" s="270">
        <f t="shared" si="288"/>
        <v>0</v>
      </c>
    </row>
    <row r="3670" spans="11:15" x14ac:dyDescent="0.25">
      <c r="K3670" s="276">
        <f t="shared" si="289"/>
        <v>0</v>
      </c>
      <c r="L3670" s="269">
        <f t="shared" si="290"/>
        <v>0</v>
      </c>
      <c r="M3670" s="269">
        <f t="shared" si="291"/>
        <v>0</v>
      </c>
      <c r="N3670" s="276">
        <f t="shared" si="292"/>
        <v>0</v>
      </c>
      <c r="O3670" s="270">
        <f t="shared" si="288"/>
        <v>0</v>
      </c>
    </row>
    <row r="3671" spans="11:15" x14ac:dyDescent="0.25">
      <c r="K3671" s="276">
        <f t="shared" si="289"/>
        <v>0</v>
      </c>
      <c r="L3671" s="269">
        <f t="shared" si="290"/>
        <v>0</v>
      </c>
      <c r="M3671" s="269">
        <f t="shared" si="291"/>
        <v>0</v>
      </c>
      <c r="N3671" s="276">
        <f t="shared" si="292"/>
        <v>0</v>
      </c>
      <c r="O3671" s="270">
        <f t="shared" si="288"/>
        <v>0</v>
      </c>
    </row>
    <row r="3672" spans="11:15" x14ac:dyDescent="0.25">
      <c r="K3672" s="276">
        <f t="shared" si="289"/>
        <v>0</v>
      </c>
      <c r="L3672" s="269">
        <f t="shared" si="290"/>
        <v>0</v>
      </c>
      <c r="M3672" s="269">
        <f t="shared" si="291"/>
        <v>0</v>
      </c>
      <c r="N3672" s="276">
        <f t="shared" si="292"/>
        <v>0</v>
      </c>
      <c r="O3672" s="270">
        <f t="shared" si="288"/>
        <v>0</v>
      </c>
    </row>
    <row r="3673" spans="11:15" x14ac:dyDescent="0.25">
      <c r="K3673" s="276">
        <f t="shared" si="289"/>
        <v>0</v>
      </c>
      <c r="L3673" s="269">
        <f t="shared" si="290"/>
        <v>0</v>
      </c>
      <c r="M3673" s="269">
        <f t="shared" si="291"/>
        <v>0</v>
      </c>
      <c r="N3673" s="276">
        <f t="shared" si="292"/>
        <v>0</v>
      </c>
      <c r="O3673" s="270">
        <f t="shared" si="288"/>
        <v>0</v>
      </c>
    </row>
    <row r="3674" spans="11:15" x14ac:dyDescent="0.25">
      <c r="K3674" s="276">
        <f t="shared" si="289"/>
        <v>0</v>
      </c>
      <c r="L3674" s="269">
        <f t="shared" si="290"/>
        <v>0</v>
      </c>
      <c r="M3674" s="269">
        <f t="shared" si="291"/>
        <v>0</v>
      </c>
      <c r="N3674" s="276">
        <f t="shared" si="292"/>
        <v>0</v>
      </c>
      <c r="O3674" s="270">
        <f t="shared" si="288"/>
        <v>0</v>
      </c>
    </row>
    <row r="3675" spans="11:15" x14ac:dyDescent="0.25">
      <c r="K3675" s="276">
        <f t="shared" si="289"/>
        <v>0</v>
      </c>
      <c r="L3675" s="269">
        <f t="shared" si="290"/>
        <v>0</v>
      </c>
      <c r="M3675" s="269">
        <f t="shared" si="291"/>
        <v>0</v>
      </c>
      <c r="N3675" s="276">
        <f t="shared" si="292"/>
        <v>0</v>
      </c>
      <c r="O3675" s="270">
        <f t="shared" si="288"/>
        <v>0</v>
      </c>
    </row>
    <row r="3676" spans="11:15" x14ac:dyDescent="0.25">
      <c r="K3676" s="276">
        <f t="shared" si="289"/>
        <v>0</v>
      </c>
      <c r="L3676" s="269">
        <f t="shared" si="290"/>
        <v>0</v>
      </c>
      <c r="M3676" s="269">
        <f t="shared" si="291"/>
        <v>0</v>
      </c>
      <c r="N3676" s="276">
        <f t="shared" si="292"/>
        <v>0</v>
      </c>
      <c r="O3676" s="270">
        <f t="shared" si="288"/>
        <v>0</v>
      </c>
    </row>
    <row r="3677" spans="11:15" x14ac:dyDescent="0.25">
      <c r="K3677" s="276">
        <f t="shared" si="289"/>
        <v>0</v>
      </c>
      <c r="L3677" s="269">
        <f t="shared" si="290"/>
        <v>0</v>
      </c>
      <c r="M3677" s="269">
        <f t="shared" si="291"/>
        <v>0</v>
      </c>
      <c r="N3677" s="276">
        <f t="shared" si="292"/>
        <v>0</v>
      </c>
      <c r="O3677" s="270">
        <f t="shared" si="288"/>
        <v>0</v>
      </c>
    </row>
    <row r="3678" spans="11:15" x14ac:dyDescent="0.25">
      <c r="K3678" s="276">
        <f t="shared" si="289"/>
        <v>0</v>
      </c>
      <c r="L3678" s="269">
        <f t="shared" si="290"/>
        <v>0</v>
      </c>
      <c r="M3678" s="269">
        <f t="shared" si="291"/>
        <v>0</v>
      </c>
      <c r="N3678" s="276">
        <f t="shared" si="292"/>
        <v>0</v>
      </c>
      <c r="O3678" s="270">
        <f t="shared" si="288"/>
        <v>0</v>
      </c>
    </row>
    <row r="3679" spans="11:15" x14ac:dyDescent="0.25">
      <c r="K3679" s="276">
        <f t="shared" si="289"/>
        <v>0</v>
      </c>
      <c r="L3679" s="269">
        <f t="shared" si="290"/>
        <v>0</v>
      </c>
      <c r="M3679" s="269">
        <f t="shared" si="291"/>
        <v>0</v>
      </c>
      <c r="N3679" s="276">
        <f t="shared" si="292"/>
        <v>0</v>
      </c>
      <c r="O3679" s="270">
        <f t="shared" si="288"/>
        <v>0</v>
      </c>
    </row>
    <row r="3680" spans="11:15" x14ac:dyDescent="0.25">
      <c r="K3680" s="276">
        <f t="shared" si="289"/>
        <v>0</v>
      </c>
      <c r="L3680" s="269">
        <f t="shared" si="290"/>
        <v>0</v>
      </c>
      <c r="M3680" s="269">
        <f t="shared" si="291"/>
        <v>0</v>
      </c>
      <c r="N3680" s="276">
        <f t="shared" si="292"/>
        <v>0</v>
      </c>
      <c r="O3680" s="270">
        <f t="shared" si="288"/>
        <v>0</v>
      </c>
    </row>
    <row r="3681" spans="11:15" x14ac:dyDescent="0.25">
      <c r="K3681" s="276">
        <f t="shared" si="289"/>
        <v>0</v>
      </c>
      <c r="L3681" s="269">
        <f t="shared" si="290"/>
        <v>0</v>
      </c>
      <c r="M3681" s="269">
        <f t="shared" si="291"/>
        <v>0</v>
      </c>
      <c r="N3681" s="276">
        <f t="shared" si="292"/>
        <v>0</v>
      </c>
      <c r="O3681" s="270">
        <f t="shared" si="288"/>
        <v>0</v>
      </c>
    </row>
    <row r="3682" spans="11:15" x14ac:dyDescent="0.25">
      <c r="K3682" s="276">
        <f t="shared" si="289"/>
        <v>0</v>
      </c>
      <c r="L3682" s="269">
        <f t="shared" si="290"/>
        <v>0</v>
      </c>
      <c r="M3682" s="269">
        <f t="shared" si="291"/>
        <v>0</v>
      </c>
      <c r="N3682" s="276">
        <f t="shared" si="292"/>
        <v>0</v>
      </c>
      <c r="O3682" s="270">
        <f t="shared" si="288"/>
        <v>0</v>
      </c>
    </row>
    <row r="3683" spans="11:15" x14ac:dyDescent="0.25">
      <c r="K3683" s="276">
        <f t="shared" si="289"/>
        <v>0</v>
      </c>
      <c r="L3683" s="269">
        <f t="shared" si="290"/>
        <v>0</v>
      </c>
      <c r="M3683" s="269">
        <f t="shared" si="291"/>
        <v>0</v>
      </c>
      <c r="N3683" s="276">
        <f t="shared" si="292"/>
        <v>0</v>
      </c>
      <c r="O3683" s="270">
        <f t="shared" si="288"/>
        <v>0</v>
      </c>
    </row>
    <row r="3684" spans="11:15" x14ac:dyDescent="0.25">
      <c r="K3684" s="276">
        <f t="shared" si="289"/>
        <v>0</v>
      </c>
      <c r="L3684" s="269">
        <f t="shared" si="290"/>
        <v>0</v>
      </c>
      <c r="M3684" s="269">
        <f t="shared" si="291"/>
        <v>0</v>
      </c>
      <c r="N3684" s="276">
        <f t="shared" si="292"/>
        <v>0</v>
      </c>
      <c r="O3684" s="270">
        <f t="shared" si="288"/>
        <v>0</v>
      </c>
    </row>
    <row r="3685" spans="11:15" x14ac:dyDescent="0.25">
      <c r="K3685" s="276">
        <f t="shared" si="289"/>
        <v>0</v>
      </c>
      <c r="L3685" s="269">
        <f t="shared" si="290"/>
        <v>0</v>
      </c>
      <c r="M3685" s="269">
        <f t="shared" si="291"/>
        <v>0</v>
      </c>
      <c r="N3685" s="276">
        <f t="shared" si="292"/>
        <v>0</v>
      </c>
      <c r="O3685" s="270">
        <f t="shared" si="288"/>
        <v>0</v>
      </c>
    </row>
    <row r="3686" spans="11:15" x14ac:dyDescent="0.25">
      <c r="K3686" s="276">
        <f t="shared" si="289"/>
        <v>0</v>
      </c>
      <c r="L3686" s="269">
        <f t="shared" si="290"/>
        <v>0</v>
      </c>
      <c r="M3686" s="269">
        <f t="shared" si="291"/>
        <v>0</v>
      </c>
      <c r="N3686" s="276">
        <f t="shared" si="292"/>
        <v>0</v>
      </c>
      <c r="O3686" s="270">
        <f t="shared" si="288"/>
        <v>0</v>
      </c>
    </row>
    <row r="3687" spans="11:15" x14ac:dyDescent="0.25">
      <c r="K3687" s="276">
        <f t="shared" si="289"/>
        <v>0</v>
      </c>
      <c r="L3687" s="269">
        <f t="shared" si="290"/>
        <v>0</v>
      </c>
      <c r="M3687" s="269">
        <f t="shared" si="291"/>
        <v>0</v>
      </c>
      <c r="N3687" s="276">
        <f t="shared" si="292"/>
        <v>0</v>
      </c>
      <c r="O3687" s="270">
        <f t="shared" si="288"/>
        <v>0</v>
      </c>
    </row>
    <row r="3688" spans="11:15" x14ac:dyDescent="0.25">
      <c r="K3688" s="276">
        <f t="shared" si="289"/>
        <v>0</v>
      </c>
      <c r="L3688" s="269">
        <f t="shared" si="290"/>
        <v>0</v>
      </c>
      <c r="M3688" s="269">
        <f t="shared" si="291"/>
        <v>0</v>
      </c>
      <c r="N3688" s="276">
        <f t="shared" si="292"/>
        <v>0</v>
      </c>
      <c r="O3688" s="270">
        <f t="shared" si="288"/>
        <v>0</v>
      </c>
    </row>
    <row r="3689" spans="11:15" x14ac:dyDescent="0.25">
      <c r="K3689" s="276">
        <f t="shared" si="289"/>
        <v>0</v>
      </c>
      <c r="L3689" s="269">
        <f t="shared" si="290"/>
        <v>0</v>
      </c>
      <c r="M3689" s="269">
        <f t="shared" si="291"/>
        <v>0</v>
      </c>
      <c r="N3689" s="276">
        <f t="shared" si="292"/>
        <v>0</v>
      </c>
      <c r="O3689" s="270">
        <f t="shared" si="288"/>
        <v>0</v>
      </c>
    </row>
    <row r="3690" spans="11:15" x14ac:dyDescent="0.25">
      <c r="K3690" s="276">
        <f t="shared" si="289"/>
        <v>0</v>
      </c>
      <c r="L3690" s="269">
        <f t="shared" si="290"/>
        <v>0</v>
      </c>
      <c r="M3690" s="269">
        <f t="shared" si="291"/>
        <v>0</v>
      </c>
      <c r="N3690" s="276">
        <f t="shared" si="292"/>
        <v>0</v>
      </c>
      <c r="O3690" s="270">
        <f t="shared" si="288"/>
        <v>0</v>
      </c>
    </row>
    <row r="3691" spans="11:15" x14ac:dyDescent="0.25">
      <c r="K3691" s="276">
        <f t="shared" si="289"/>
        <v>0</v>
      </c>
      <c r="L3691" s="269">
        <f t="shared" si="290"/>
        <v>0</v>
      </c>
      <c r="M3691" s="269">
        <f t="shared" si="291"/>
        <v>0</v>
      </c>
      <c r="N3691" s="276">
        <f t="shared" si="292"/>
        <v>0</v>
      </c>
      <c r="O3691" s="270">
        <f t="shared" si="288"/>
        <v>0</v>
      </c>
    </row>
    <row r="3692" spans="11:15" x14ac:dyDescent="0.25">
      <c r="K3692" s="276">
        <f t="shared" si="289"/>
        <v>0</v>
      </c>
      <c r="L3692" s="269">
        <f t="shared" si="290"/>
        <v>0</v>
      </c>
      <c r="M3692" s="269">
        <f t="shared" si="291"/>
        <v>0</v>
      </c>
      <c r="N3692" s="276">
        <f t="shared" si="292"/>
        <v>0</v>
      </c>
      <c r="O3692" s="270">
        <f t="shared" si="288"/>
        <v>0</v>
      </c>
    </row>
    <row r="3693" spans="11:15" x14ac:dyDescent="0.25">
      <c r="K3693" s="276">
        <f t="shared" si="289"/>
        <v>0</v>
      </c>
      <c r="L3693" s="269">
        <f t="shared" si="290"/>
        <v>0</v>
      </c>
      <c r="M3693" s="269">
        <f t="shared" si="291"/>
        <v>0</v>
      </c>
      <c r="N3693" s="276">
        <f t="shared" si="292"/>
        <v>0</v>
      </c>
      <c r="O3693" s="270">
        <f t="shared" si="288"/>
        <v>0</v>
      </c>
    </row>
    <row r="3694" spans="11:15" x14ac:dyDescent="0.25">
      <c r="K3694" s="276">
        <f t="shared" si="289"/>
        <v>0</v>
      </c>
      <c r="L3694" s="269">
        <f t="shared" si="290"/>
        <v>0</v>
      </c>
      <c r="M3694" s="269">
        <f t="shared" si="291"/>
        <v>0</v>
      </c>
      <c r="N3694" s="276">
        <f t="shared" si="292"/>
        <v>0</v>
      </c>
      <c r="O3694" s="270">
        <f t="shared" si="288"/>
        <v>0</v>
      </c>
    </row>
    <row r="3695" spans="11:15" x14ac:dyDescent="0.25">
      <c r="K3695" s="276">
        <f t="shared" si="289"/>
        <v>0</v>
      </c>
      <c r="L3695" s="269">
        <f t="shared" si="290"/>
        <v>0</v>
      </c>
      <c r="M3695" s="269">
        <f t="shared" si="291"/>
        <v>0</v>
      </c>
      <c r="N3695" s="276">
        <f t="shared" si="292"/>
        <v>0</v>
      </c>
      <c r="O3695" s="270">
        <f t="shared" si="288"/>
        <v>0</v>
      </c>
    </row>
    <row r="3696" spans="11:15" x14ac:dyDescent="0.25">
      <c r="K3696" s="276">
        <f t="shared" si="289"/>
        <v>0</v>
      </c>
      <c r="L3696" s="269">
        <f t="shared" si="290"/>
        <v>0</v>
      </c>
      <c r="M3696" s="269">
        <f t="shared" si="291"/>
        <v>0</v>
      </c>
      <c r="N3696" s="276">
        <f t="shared" si="292"/>
        <v>0</v>
      </c>
      <c r="O3696" s="270">
        <f t="shared" si="288"/>
        <v>0</v>
      </c>
    </row>
    <row r="3697" spans="11:15" x14ac:dyDescent="0.25">
      <c r="K3697" s="276">
        <f t="shared" si="289"/>
        <v>0</v>
      </c>
      <c r="L3697" s="269">
        <f t="shared" si="290"/>
        <v>0</v>
      </c>
      <c r="M3697" s="269">
        <f t="shared" si="291"/>
        <v>0</v>
      </c>
      <c r="N3697" s="276">
        <f t="shared" si="292"/>
        <v>0</v>
      </c>
      <c r="O3697" s="270">
        <f t="shared" si="288"/>
        <v>0</v>
      </c>
    </row>
    <row r="3698" spans="11:15" x14ac:dyDescent="0.25">
      <c r="K3698" s="276">
        <f t="shared" si="289"/>
        <v>0</v>
      </c>
      <c r="L3698" s="269">
        <f t="shared" si="290"/>
        <v>0</v>
      </c>
      <c r="M3698" s="269">
        <f t="shared" si="291"/>
        <v>0</v>
      </c>
      <c r="N3698" s="276">
        <f t="shared" si="292"/>
        <v>0</v>
      </c>
      <c r="O3698" s="270">
        <f t="shared" si="288"/>
        <v>0</v>
      </c>
    </row>
    <row r="3699" spans="11:15" x14ac:dyDescent="0.25">
      <c r="K3699" s="276">
        <f t="shared" si="289"/>
        <v>0</v>
      </c>
      <c r="L3699" s="269">
        <f t="shared" si="290"/>
        <v>0</v>
      </c>
      <c r="M3699" s="269">
        <f t="shared" si="291"/>
        <v>0</v>
      </c>
      <c r="N3699" s="276">
        <f t="shared" si="292"/>
        <v>0</v>
      </c>
      <c r="O3699" s="270">
        <f t="shared" si="288"/>
        <v>0</v>
      </c>
    </row>
    <row r="3700" spans="11:15" x14ac:dyDescent="0.25">
      <c r="K3700" s="276">
        <f t="shared" si="289"/>
        <v>0</v>
      </c>
      <c r="L3700" s="269">
        <f t="shared" si="290"/>
        <v>0</v>
      </c>
      <c r="M3700" s="269">
        <f t="shared" si="291"/>
        <v>0</v>
      </c>
      <c r="N3700" s="276">
        <f t="shared" si="292"/>
        <v>0</v>
      </c>
      <c r="O3700" s="270">
        <f t="shared" si="288"/>
        <v>0</v>
      </c>
    </row>
    <row r="3701" spans="11:15" x14ac:dyDescent="0.25">
      <c r="K3701" s="276">
        <f t="shared" si="289"/>
        <v>0</v>
      </c>
      <c r="L3701" s="269">
        <f t="shared" si="290"/>
        <v>0</v>
      </c>
      <c r="M3701" s="269">
        <f t="shared" si="291"/>
        <v>0</v>
      </c>
      <c r="N3701" s="276">
        <f t="shared" si="292"/>
        <v>0</v>
      </c>
      <c r="O3701" s="270">
        <f t="shared" si="288"/>
        <v>0</v>
      </c>
    </row>
    <row r="3702" spans="11:15" x14ac:dyDescent="0.25">
      <c r="K3702" s="276">
        <f t="shared" si="289"/>
        <v>0</v>
      </c>
      <c r="L3702" s="269">
        <f t="shared" si="290"/>
        <v>0</v>
      </c>
      <c r="M3702" s="269">
        <f t="shared" si="291"/>
        <v>0</v>
      </c>
      <c r="N3702" s="276">
        <f t="shared" si="292"/>
        <v>0</v>
      </c>
      <c r="O3702" s="270">
        <f t="shared" si="288"/>
        <v>0</v>
      </c>
    </row>
    <row r="3703" spans="11:15" x14ac:dyDescent="0.25">
      <c r="K3703" s="276">
        <f t="shared" si="289"/>
        <v>0</v>
      </c>
      <c r="L3703" s="269">
        <f t="shared" si="290"/>
        <v>0</v>
      </c>
      <c r="M3703" s="269">
        <f t="shared" si="291"/>
        <v>0</v>
      </c>
      <c r="N3703" s="276">
        <f t="shared" si="292"/>
        <v>0</v>
      </c>
      <c r="O3703" s="270">
        <f t="shared" si="288"/>
        <v>0</v>
      </c>
    </row>
    <row r="3704" spans="11:15" x14ac:dyDescent="0.25">
      <c r="K3704" s="276">
        <f t="shared" si="289"/>
        <v>0</v>
      </c>
      <c r="L3704" s="269">
        <f t="shared" si="290"/>
        <v>0</v>
      </c>
      <c r="M3704" s="269">
        <f t="shared" si="291"/>
        <v>0</v>
      </c>
      <c r="N3704" s="276">
        <f t="shared" si="292"/>
        <v>0</v>
      </c>
      <c r="O3704" s="270">
        <f t="shared" si="288"/>
        <v>0</v>
      </c>
    </row>
    <row r="3705" spans="11:15" x14ac:dyDescent="0.25">
      <c r="K3705" s="276">
        <f t="shared" si="289"/>
        <v>0</v>
      </c>
      <c r="L3705" s="269">
        <f t="shared" si="290"/>
        <v>0</v>
      </c>
      <c r="M3705" s="269">
        <f t="shared" si="291"/>
        <v>0</v>
      </c>
      <c r="N3705" s="276">
        <f t="shared" si="292"/>
        <v>0</v>
      </c>
      <c r="O3705" s="270">
        <f t="shared" si="288"/>
        <v>0</v>
      </c>
    </row>
    <row r="3706" spans="11:15" x14ac:dyDescent="0.25">
      <c r="K3706" s="276">
        <f t="shared" si="289"/>
        <v>0</v>
      </c>
      <c r="L3706" s="269">
        <f t="shared" si="290"/>
        <v>0</v>
      </c>
      <c r="M3706" s="269">
        <f t="shared" si="291"/>
        <v>0</v>
      </c>
      <c r="N3706" s="276">
        <f t="shared" si="292"/>
        <v>0</v>
      </c>
      <c r="O3706" s="270">
        <f t="shared" si="288"/>
        <v>0</v>
      </c>
    </row>
    <row r="3707" spans="11:15" x14ac:dyDescent="0.25">
      <c r="K3707" s="276">
        <f t="shared" si="289"/>
        <v>0</v>
      </c>
      <c r="L3707" s="269">
        <f t="shared" si="290"/>
        <v>0</v>
      </c>
      <c r="M3707" s="269">
        <f t="shared" si="291"/>
        <v>0</v>
      </c>
      <c r="N3707" s="276">
        <f t="shared" si="292"/>
        <v>0</v>
      </c>
      <c r="O3707" s="270">
        <f t="shared" si="288"/>
        <v>0</v>
      </c>
    </row>
    <row r="3708" spans="11:15" x14ac:dyDescent="0.25">
      <c r="K3708" s="276">
        <f t="shared" si="289"/>
        <v>0</v>
      </c>
      <c r="L3708" s="269">
        <f t="shared" si="290"/>
        <v>0</v>
      </c>
      <c r="M3708" s="269">
        <f t="shared" si="291"/>
        <v>0</v>
      </c>
      <c r="N3708" s="276">
        <f t="shared" si="292"/>
        <v>0</v>
      </c>
      <c r="O3708" s="270">
        <f t="shared" si="288"/>
        <v>0</v>
      </c>
    </row>
    <row r="3709" spans="11:15" x14ac:dyDescent="0.25">
      <c r="K3709" s="276">
        <f t="shared" si="289"/>
        <v>0</v>
      </c>
      <c r="L3709" s="269">
        <f t="shared" si="290"/>
        <v>0</v>
      </c>
      <c r="M3709" s="269">
        <f t="shared" si="291"/>
        <v>0</v>
      </c>
      <c r="N3709" s="276">
        <f t="shared" si="292"/>
        <v>0</v>
      </c>
      <c r="O3709" s="270">
        <f t="shared" si="288"/>
        <v>0</v>
      </c>
    </row>
    <row r="3710" spans="11:15" x14ac:dyDescent="0.25">
      <c r="K3710" s="276">
        <f t="shared" si="289"/>
        <v>0</v>
      </c>
      <c r="L3710" s="269">
        <f t="shared" si="290"/>
        <v>0</v>
      </c>
      <c r="M3710" s="269">
        <f t="shared" si="291"/>
        <v>0</v>
      </c>
      <c r="N3710" s="276">
        <f t="shared" si="292"/>
        <v>0</v>
      </c>
      <c r="O3710" s="270">
        <f t="shared" si="288"/>
        <v>0</v>
      </c>
    </row>
    <row r="3711" spans="11:15" x14ac:dyDescent="0.25">
      <c r="K3711" s="276">
        <f t="shared" si="289"/>
        <v>0</v>
      </c>
      <c r="L3711" s="269">
        <f t="shared" si="290"/>
        <v>0</v>
      </c>
      <c r="M3711" s="269">
        <f t="shared" si="291"/>
        <v>0</v>
      </c>
      <c r="N3711" s="276">
        <f t="shared" si="292"/>
        <v>0</v>
      </c>
      <c r="O3711" s="270">
        <f t="shared" si="288"/>
        <v>0</v>
      </c>
    </row>
    <row r="3712" spans="11:15" x14ac:dyDescent="0.25">
      <c r="K3712" s="276">
        <f t="shared" si="289"/>
        <v>0</v>
      </c>
      <c r="L3712" s="269">
        <f t="shared" si="290"/>
        <v>0</v>
      </c>
      <c r="M3712" s="269">
        <f t="shared" si="291"/>
        <v>0</v>
      </c>
      <c r="N3712" s="276">
        <f t="shared" si="292"/>
        <v>0</v>
      </c>
      <c r="O3712" s="270">
        <f t="shared" si="288"/>
        <v>0</v>
      </c>
    </row>
    <row r="3713" spans="11:15" x14ac:dyDescent="0.25">
      <c r="K3713" s="276">
        <f t="shared" si="289"/>
        <v>0</v>
      </c>
      <c r="L3713" s="269">
        <f t="shared" si="290"/>
        <v>0</v>
      </c>
      <c r="M3713" s="269">
        <f t="shared" si="291"/>
        <v>0</v>
      </c>
      <c r="N3713" s="276">
        <f t="shared" si="292"/>
        <v>0</v>
      </c>
      <c r="O3713" s="270">
        <f t="shared" si="288"/>
        <v>0</v>
      </c>
    </row>
    <row r="3714" spans="11:15" x14ac:dyDescent="0.25">
      <c r="K3714" s="276">
        <f t="shared" si="289"/>
        <v>0</v>
      </c>
      <c r="L3714" s="269">
        <f t="shared" si="290"/>
        <v>0</v>
      </c>
      <c r="M3714" s="269">
        <f t="shared" si="291"/>
        <v>0</v>
      </c>
      <c r="N3714" s="276">
        <f t="shared" si="292"/>
        <v>0</v>
      </c>
      <c r="O3714" s="270">
        <f t="shared" si="288"/>
        <v>0</v>
      </c>
    </row>
    <row r="3715" spans="11:15" x14ac:dyDescent="0.25">
      <c r="K3715" s="276">
        <f t="shared" si="289"/>
        <v>0</v>
      </c>
      <c r="L3715" s="269">
        <f t="shared" si="290"/>
        <v>0</v>
      </c>
      <c r="M3715" s="269">
        <f t="shared" si="291"/>
        <v>0</v>
      </c>
      <c r="N3715" s="276">
        <f t="shared" si="292"/>
        <v>0</v>
      </c>
      <c r="O3715" s="270">
        <f t="shared" si="288"/>
        <v>0</v>
      </c>
    </row>
    <row r="3716" spans="11:15" x14ac:dyDescent="0.25">
      <c r="K3716" s="276">
        <f t="shared" si="289"/>
        <v>0</v>
      </c>
      <c r="L3716" s="269">
        <f t="shared" si="290"/>
        <v>0</v>
      </c>
      <c r="M3716" s="269">
        <f t="shared" si="291"/>
        <v>0</v>
      </c>
      <c r="N3716" s="276">
        <f t="shared" si="292"/>
        <v>0</v>
      </c>
      <c r="O3716" s="270">
        <f t="shared" si="288"/>
        <v>0</v>
      </c>
    </row>
    <row r="3717" spans="11:15" x14ac:dyDescent="0.25">
      <c r="K3717" s="276">
        <f t="shared" si="289"/>
        <v>0</v>
      </c>
      <c r="L3717" s="269">
        <f t="shared" si="290"/>
        <v>0</v>
      </c>
      <c r="M3717" s="269">
        <f t="shared" si="291"/>
        <v>0</v>
      </c>
      <c r="N3717" s="276">
        <f t="shared" si="292"/>
        <v>0</v>
      </c>
      <c r="O3717" s="270">
        <f t="shared" si="288"/>
        <v>0</v>
      </c>
    </row>
    <row r="3718" spans="11:15" x14ac:dyDescent="0.25">
      <c r="K3718" s="276">
        <f t="shared" si="289"/>
        <v>0</v>
      </c>
      <c r="L3718" s="269">
        <f t="shared" si="290"/>
        <v>0</v>
      </c>
      <c r="M3718" s="269">
        <f t="shared" si="291"/>
        <v>0</v>
      </c>
      <c r="N3718" s="276">
        <f t="shared" si="292"/>
        <v>0</v>
      </c>
      <c r="O3718" s="270">
        <f t="shared" si="288"/>
        <v>0</v>
      </c>
    </row>
    <row r="3719" spans="11:15" x14ac:dyDescent="0.25">
      <c r="K3719" s="276">
        <f t="shared" si="289"/>
        <v>0</v>
      </c>
      <c r="L3719" s="269">
        <f t="shared" si="290"/>
        <v>0</v>
      </c>
      <c r="M3719" s="269">
        <f t="shared" si="291"/>
        <v>0</v>
      </c>
      <c r="N3719" s="276">
        <f t="shared" si="292"/>
        <v>0</v>
      </c>
      <c r="O3719" s="270">
        <f t="shared" si="288"/>
        <v>0</v>
      </c>
    </row>
    <row r="3720" spans="11:15" x14ac:dyDescent="0.25">
      <c r="K3720" s="276">
        <f t="shared" si="289"/>
        <v>0</v>
      </c>
      <c r="L3720" s="269">
        <f t="shared" si="290"/>
        <v>0</v>
      </c>
      <c r="M3720" s="269">
        <f t="shared" si="291"/>
        <v>0</v>
      </c>
      <c r="N3720" s="276">
        <f t="shared" si="292"/>
        <v>0</v>
      </c>
      <c r="O3720" s="270">
        <f t="shared" si="288"/>
        <v>0</v>
      </c>
    </row>
    <row r="3721" spans="11:15" x14ac:dyDescent="0.25">
      <c r="K3721" s="276">
        <f t="shared" si="289"/>
        <v>0</v>
      </c>
      <c r="L3721" s="269">
        <f t="shared" si="290"/>
        <v>0</v>
      </c>
      <c r="M3721" s="269">
        <f t="shared" si="291"/>
        <v>0</v>
      </c>
      <c r="N3721" s="276">
        <f t="shared" si="292"/>
        <v>0</v>
      </c>
      <c r="O3721" s="270">
        <f t="shared" si="288"/>
        <v>0</v>
      </c>
    </row>
    <row r="3722" spans="11:15" x14ac:dyDescent="0.25">
      <c r="K3722" s="276">
        <f t="shared" si="289"/>
        <v>0</v>
      </c>
      <c r="L3722" s="269">
        <f t="shared" si="290"/>
        <v>0</v>
      </c>
      <c r="M3722" s="269">
        <f t="shared" si="291"/>
        <v>0</v>
      </c>
      <c r="N3722" s="276">
        <f t="shared" si="292"/>
        <v>0</v>
      </c>
      <c r="O3722" s="270">
        <f t="shared" si="288"/>
        <v>0</v>
      </c>
    </row>
    <row r="3723" spans="11:15" x14ac:dyDescent="0.25">
      <c r="K3723" s="276">
        <f t="shared" si="289"/>
        <v>0</v>
      </c>
      <c r="L3723" s="269">
        <f t="shared" si="290"/>
        <v>0</v>
      </c>
      <c r="M3723" s="269">
        <f t="shared" si="291"/>
        <v>0</v>
      </c>
      <c r="N3723" s="276">
        <f t="shared" si="292"/>
        <v>0</v>
      </c>
      <c r="O3723" s="270">
        <f t="shared" si="288"/>
        <v>0</v>
      </c>
    </row>
    <row r="3724" spans="11:15" x14ac:dyDescent="0.25">
      <c r="K3724" s="276">
        <f t="shared" si="289"/>
        <v>0</v>
      </c>
      <c r="L3724" s="269">
        <f t="shared" si="290"/>
        <v>0</v>
      </c>
      <c r="M3724" s="269">
        <f t="shared" si="291"/>
        <v>0</v>
      </c>
      <c r="N3724" s="276">
        <f t="shared" si="292"/>
        <v>0</v>
      </c>
      <c r="O3724" s="270">
        <f t="shared" si="288"/>
        <v>0</v>
      </c>
    </row>
    <row r="3725" spans="11:15" x14ac:dyDescent="0.25">
      <c r="K3725" s="276">
        <f t="shared" si="289"/>
        <v>0</v>
      </c>
      <c r="L3725" s="269">
        <f t="shared" si="290"/>
        <v>0</v>
      </c>
      <c r="M3725" s="269">
        <f t="shared" si="291"/>
        <v>0</v>
      </c>
      <c r="N3725" s="276">
        <f t="shared" si="292"/>
        <v>0</v>
      </c>
      <c r="O3725" s="270">
        <f t="shared" si="288"/>
        <v>0</v>
      </c>
    </row>
    <row r="3726" spans="11:15" x14ac:dyDescent="0.25">
      <c r="K3726" s="276">
        <f t="shared" si="289"/>
        <v>0</v>
      </c>
      <c r="L3726" s="269">
        <f t="shared" si="290"/>
        <v>0</v>
      </c>
      <c r="M3726" s="269">
        <f t="shared" si="291"/>
        <v>0</v>
      </c>
      <c r="N3726" s="276">
        <f t="shared" si="292"/>
        <v>0</v>
      </c>
      <c r="O3726" s="270">
        <f t="shared" ref="O3726:O3789" si="293">SUM(F3726:I3726)</f>
        <v>0</v>
      </c>
    </row>
    <row r="3727" spans="11:15" x14ac:dyDescent="0.25">
      <c r="K3727" s="276">
        <f t="shared" si="289"/>
        <v>0</v>
      </c>
      <c r="L3727" s="269">
        <f t="shared" si="290"/>
        <v>0</v>
      </c>
      <c r="M3727" s="269">
        <f t="shared" si="291"/>
        <v>0</v>
      </c>
      <c r="N3727" s="276">
        <f t="shared" si="292"/>
        <v>0</v>
      </c>
      <c r="O3727" s="270">
        <f t="shared" si="293"/>
        <v>0</v>
      </c>
    </row>
    <row r="3728" spans="11:15" x14ac:dyDescent="0.25">
      <c r="K3728" s="276">
        <f t="shared" ref="K3728:K3791" si="294">J3728-C3728</f>
        <v>0</v>
      </c>
      <c r="L3728" s="269">
        <f t="shared" ref="L3728:L3791" si="295">A3728</f>
        <v>0</v>
      </c>
      <c r="M3728" s="269">
        <f t="shared" ref="M3728:M3791" si="296">B3728</f>
        <v>0</v>
      </c>
      <c r="N3728" s="276">
        <f t="shared" ref="N3728:N3791" si="297">J3728</f>
        <v>0</v>
      </c>
      <c r="O3728" s="270">
        <f t="shared" si="293"/>
        <v>0</v>
      </c>
    </row>
    <row r="3729" spans="11:15" x14ac:dyDescent="0.25">
      <c r="K3729" s="276">
        <f t="shared" si="294"/>
        <v>0</v>
      </c>
      <c r="L3729" s="269">
        <f t="shared" si="295"/>
        <v>0</v>
      </c>
      <c r="M3729" s="269">
        <f t="shared" si="296"/>
        <v>0</v>
      </c>
      <c r="N3729" s="276">
        <f t="shared" si="297"/>
        <v>0</v>
      </c>
      <c r="O3729" s="270">
        <f t="shared" si="293"/>
        <v>0</v>
      </c>
    </row>
    <row r="3730" spans="11:15" x14ac:dyDescent="0.25">
      <c r="K3730" s="276">
        <f t="shared" si="294"/>
        <v>0</v>
      </c>
      <c r="L3730" s="269">
        <f t="shared" si="295"/>
        <v>0</v>
      </c>
      <c r="M3730" s="269">
        <f t="shared" si="296"/>
        <v>0</v>
      </c>
      <c r="N3730" s="276">
        <f t="shared" si="297"/>
        <v>0</v>
      </c>
      <c r="O3730" s="270">
        <f t="shared" si="293"/>
        <v>0</v>
      </c>
    </row>
    <row r="3731" spans="11:15" x14ac:dyDescent="0.25">
      <c r="K3731" s="276">
        <f t="shared" si="294"/>
        <v>0</v>
      </c>
      <c r="L3731" s="269">
        <f t="shared" si="295"/>
        <v>0</v>
      </c>
      <c r="M3731" s="269">
        <f t="shared" si="296"/>
        <v>0</v>
      </c>
      <c r="N3731" s="276">
        <f t="shared" si="297"/>
        <v>0</v>
      </c>
      <c r="O3731" s="270">
        <f t="shared" si="293"/>
        <v>0</v>
      </c>
    </row>
    <row r="3732" spans="11:15" x14ac:dyDescent="0.25">
      <c r="K3732" s="276">
        <f t="shared" si="294"/>
        <v>0</v>
      </c>
      <c r="L3732" s="269">
        <f t="shared" si="295"/>
        <v>0</v>
      </c>
      <c r="M3732" s="269">
        <f t="shared" si="296"/>
        <v>0</v>
      </c>
      <c r="N3732" s="276">
        <f t="shared" si="297"/>
        <v>0</v>
      </c>
      <c r="O3732" s="270">
        <f t="shared" si="293"/>
        <v>0</v>
      </c>
    </row>
    <row r="3733" spans="11:15" x14ac:dyDescent="0.25">
      <c r="K3733" s="276">
        <f t="shared" si="294"/>
        <v>0</v>
      </c>
      <c r="L3733" s="269">
        <f t="shared" si="295"/>
        <v>0</v>
      </c>
      <c r="M3733" s="269">
        <f t="shared" si="296"/>
        <v>0</v>
      </c>
      <c r="N3733" s="276">
        <f t="shared" si="297"/>
        <v>0</v>
      </c>
      <c r="O3733" s="270">
        <f t="shared" si="293"/>
        <v>0</v>
      </c>
    </row>
    <row r="3734" spans="11:15" x14ac:dyDescent="0.25">
      <c r="K3734" s="276">
        <f t="shared" si="294"/>
        <v>0</v>
      </c>
      <c r="L3734" s="269">
        <f t="shared" si="295"/>
        <v>0</v>
      </c>
      <c r="M3734" s="269">
        <f t="shared" si="296"/>
        <v>0</v>
      </c>
      <c r="N3734" s="276">
        <f t="shared" si="297"/>
        <v>0</v>
      </c>
      <c r="O3734" s="270">
        <f t="shared" si="293"/>
        <v>0</v>
      </c>
    </row>
    <row r="3735" spans="11:15" x14ac:dyDescent="0.25">
      <c r="K3735" s="276">
        <f t="shared" si="294"/>
        <v>0</v>
      </c>
      <c r="L3735" s="269">
        <f t="shared" si="295"/>
        <v>0</v>
      </c>
      <c r="M3735" s="269">
        <f t="shared" si="296"/>
        <v>0</v>
      </c>
      <c r="N3735" s="276">
        <f t="shared" si="297"/>
        <v>0</v>
      </c>
      <c r="O3735" s="270">
        <f t="shared" si="293"/>
        <v>0</v>
      </c>
    </row>
    <row r="3736" spans="11:15" x14ac:dyDescent="0.25">
      <c r="K3736" s="276">
        <f t="shared" si="294"/>
        <v>0</v>
      </c>
      <c r="L3736" s="269">
        <f t="shared" si="295"/>
        <v>0</v>
      </c>
      <c r="M3736" s="269">
        <f t="shared" si="296"/>
        <v>0</v>
      </c>
      <c r="N3736" s="276">
        <f t="shared" si="297"/>
        <v>0</v>
      </c>
      <c r="O3736" s="270">
        <f t="shared" si="293"/>
        <v>0</v>
      </c>
    </row>
    <row r="3737" spans="11:15" x14ac:dyDescent="0.25">
      <c r="K3737" s="276">
        <f t="shared" si="294"/>
        <v>0</v>
      </c>
      <c r="L3737" s="269">
        <f t="shared" si="295"/>
        <v>0</v>
      </c>
      <c r="M3737" s="269">
        <f t="shared" si="296"/>
        <v>0</v>
      </c>
      <c r="N3737" s="276">
        <f t="shared" si="297"/>
        <v>0</v>
      </c>
      <c r="O3737" s="270">
        <f t="shared" si="293"/>
        <v>0</v>
      </c>
    </row>
    <row r="3738" spans="11:15" x14ac:dyDescent="0.25">
      <c r="K3738" s="276">
        <f t="shared" si="294"/>
        <v>0</v>
      </c>
      <c r="L3738" s="269">
        <f t="shared" si="295"/>
        <v>0</v>
      </c>
      <c r="M3738" s="269">
        <f t="shared" si="296"/>
        <v>0</v>
      </c>
      <c r="N3738" s="276">
        <f t="shared" si="297"/>
        <v>0</v>
      </c>
      <c r="O3738" s="270">
        <f t="shared" si="293"/>
        <v>0</v>
      </c>
    </row>
    <row r="3739" spans="11:15" x14ac:dyDescent="0.25">
      <c r="K3739" s="276">
        <f t="shared" si="294"/>
        <v>0</v>
      </c>
      <c r="L3739" s="269">
        <f t="shared" si="295"/>
        <v>0</v>
      </c>
      <c r="M3739" s="269">
        <f t="shared" si="296"/>
        <v>0</v>
      </c>
      <c r="N3739" s="276">
        <f t="shared" si="297"/>
        <v>0</v>
      </c>
      <c r="O3739" s="270">
        <f t="shared" si="293"/>
        <v>0</v>
      </c>
    </row>
    <row r="3740" spans="11:15" x14ac:dyDescent="0.25">
      <c r="K3740" s="276">
        <f t="shared" si="294"/>
        <v>0</v>
      </c>
      <c r="L3740" s="269">
        <f t="shared" si="295"/>
        <v>0</v>
      </c>
      <c r="M3740" s="269">
        <f t="shared" si="296"/>
        <v>0</v>
      </c>
      <c r="N3740" s="276">
        <f t="shared" si="297"/>
        <v>0</v>
      </c>
      <c r="O3740" s="270">
        <f t="shared" si="293"/>
        <v>0</v>
      </c>
    </row>
    <row r="3741" spans="11:15" x14ac:dyDescent="0.25">
      <c r="K3741" s="276">
        <f t="shared" si="294"/>
        <v>0</v>
      </c>
      <c r="L3741" s="269">
        <f t="shared" si="295"/>
        <v>0</v>
      </c>
      <c r="M3741" s="269">
        <f t="shared" si="296"/>
        <v>0</v>
      </c>
      <c r="N3741" s="276">
        <f t="shared" si="297"/>
        <v>0</v>
      </c>
      <c r="O3741" s="270">
        <f t="shared" si="293"/>
        <v>0</v>
      </c>
    </row>
    <row r="3742" spans="11:15" x14ac:dyDescent="0.25">
      <c r="K3742" s="276">
        <f t="shared" si="294"/>
        <v>0</v>
      </c>
      <c r="L3742" s="269">
        <f t="shared" si="295"/>
        <v>0</v>
      </c>
      <c r="M3742" s="269">
        <f t="shared" si="296"/>
        <v>0</v>
      </c>
      <c r="N3742" s="276">
        <f t="shared" si="297"/>
        <v>0</v>
      </c>
      <c r="O3742" s="270">
        <f t="shared" si="293"/>
        <v>0</v>
      </c>
    </row>
    <row r="3743" spans="11:15" x14ac:dyDescent="0.25">
      <c r="K3743" s="276">
        <f t="shared" si="294"/>
        <v>0</v>
      </c>
      <c r="L3743" s="269">
        <f t="shared" si="295"/>
        <v>0</v>
      </c>
      <c r="M3743" s="269">
        <f t="shared" si="296"/>
        <v>0</v>
      </c>
      <c r="N3743" s="276">
        <f t="shared" si="297"/>
        <v>0</v>
      </c>
      <c r="O3743" s="270">
        <f t="shared" si="293"/>
        <v>0</v>
      </c>
    </row>
    <row r="3744" spans="11:15" x14ac:dyDescent="0.25">
      <c r="K3744" s="276">
        <f t="shared" si="294"/>
        <v>0</v>
      </c>
      <c r="L3744" s="269">
        <f t="shared" si="295"/>
        <v>0</v>
      </c>
      <c r="M3744" s="269">
        <f t="shared" si="296"/>
        <v>0</v>
      </c>
      <c r="N3744" s="276">
        <f t="shared" si="297"/>
        <v>0</v>
      </c>
      <c r="O3744" s="270">
        <f t="shared" si="293"/>
        <v>0</v>
      </c>
    </row>
    <row r="3745" spans="11:15" x14ac:dyDescent="0.25">
      <c r="K3745" s="276">
        <f t="shared" si="294"/>
        <v>0</v>
      </c>
      <c r="L3745" s="269">
        <f t="shared" si="295"/>
        <v>0</v>
      </c>
      <c r="M3745" s="269">
        <f t="shared" si="296"/>
        <v>0</v>
      </c>
      <c r="N3745" s="276">
        <f t="shared" si="297"/>
        <v>0</v>
      </c>
      <c r="O3745" s="270">
        <f t="shared" si="293"/>
        <v>0</v>
      </c>
    </row>
    <row r="3746" spans="11:15" x14ac:dyDescent="0.25">
      <c r="K3746" s="276">
        <f t="shared" si="294"/>
        <v>0</v>
      </c>
      <c r="L3746" s="269">
        <f t="shared" si="295"/>
        <v>0</v>
      </c>
      <c r="M3746" s="269">
        <f t="shared" si="296"/>
        <v>0</v>
      </c>
      <c r="N3746" s="276">
        <f t="shared" si="297"/>
        <v>0</v>
      </c>
      <c r="O3746" s="270">
        <f t="shared" si="293"/>
        <v>0</v>
      </c>
    </row>
    <row r="3747" spans="11:15" x14ac:dyDescent="0.25">
      <c r="K3747" s="276">
        <f t="shared" si="294"/>
        <v>0</v>
      </c>
      <c r="L3747" s="269">
        <f t="shared" si="295"/>
        <v>0</v>
      </c>
      <c r="M3747" s="269">
        <f t="shared" si="296"/>
        <v>0</v>
      </c>
      <c r="N3747" s="276">
        <f t="shared" si="297"/>
        <v>0</v>
      </c>
      <c r="O3747" s="270">
        <f t="shared" si="293"/>
        <v>0</v>
      </c>
    </row>
    <row r="3748" spans="11:15" x14ac:dyDescent="0.25">
      <c r="K3748" s="276">
        <f t="shared" si="294"/>
        <v>0</v>
      </c>
      <c r="L3748" s="269">
        <f t="shared" si="295"/>
        <v>0</v>
      </c>
      <c r="M3748" s="269">
        <f t="shared" si="296"/>
        <v>0</v>
      </c>
      <c r="N3748" s="276">
        <f t="shared" si="297"/>
        <v>0</v>
      </c>
      <c r="O3748" s="270">
        <f t="shared" si="293"/>
        <v>0</v>
      </c>
    </row>
    <row r="3749" spans="11:15" x14ac:dyDescent="0.25">
      <c r="K3749" s="276">
        <f t="shared" si="294"/>
        <v>0</v>
      </c>
      <c r="L3749" s="269">
        <f t="shared" si="295"/>
        <v>0</v>
      </c>
      <c r="M3749" s="269">
        <f t="shared" si="296"/>
        <v>0</v>
      </c>
      <c r="N3749" s="276">
        <f t="shared" si="297"/>
        <v>0</v>
      </c>
      <c r="O3749" s="270">
        <f t="shared" si="293"/>
        <v>0</v>
      </c>
    </row>
    <row r="3750" spans="11:15" x14ac:dyDescent="0.25">
      <c r="K3750" s="276">
        <f t="shared" si="294"/>
        <v>0</v>
      </c>
      <c r="L3750" s="269">
        <f t="shared" si="295"/>
        <v>0</v>
      </c>
      <c r="M3750" s="269">
        <f t="shared" si="296"/>
        <v>0</v>
      </c>
      <c r="N3750" s="276">
        <f t="shared" si="297"/>
        <v>0</v>
      </c>
      <c r="O3750" s="270">
        <f t="shared" si="293"/>
        <v>0</v>
      </c>
    </row>
    <row r="3751" spans="11:15" x14ac:dyDescent="0.25">
      <c r="K3751" s="276">
        <f t="shared" si="294"/>
        <v>0</v>
      </c>
      <c r="L3751" s="269">
        <f t="shared" si="295"/>
        <v>0</v>
      </c>
      <c r="M3751" s="269">
        <f t="shared" si="296"/>
        <v>0</v>
      </c>
      <c r="N3751" s="276">
        <f t="shared" si="297"/>
        <v>0</v>
      </c>
      <c r="O3751" s="270">
        <f t="shared" si="293"/>
        <v>0</v>
      </c>
    </row>
    <row r="3752" spans="11:15" x14ac:dyDescent="0.25">
      <c r="K3752" s="276">
        <f t="shared" si="294"/>
        <v>0</v>
      </c>
      <c r="L3752" s="269">
        <f t="shared" si="295"/>
        <v>0</v>
      </c>
      <c r="M3752" s="269">
        <f t="shared" si="296"/>
        <v>0</v>
      </c>
      <c r="N3752" s="276">
        <f t="shared" si="297"/>
        <v>0</v>
      </c>
      <c r="O3752" s="270">
        <f t="shared" si="293"/>
        <v>0</v>
      </c>
    </row>
    <row r="3753" spans="11:15" x14ac:dyDescent="0.25">
      <c r="K3753" s="276">
        <f t="shared" si="294"/>
        <v>0</v>
      </c>
      <c r="L3753" s="269">
        <f t="shared" si="295"/>
        <v>0</v>
      </c>
      <c r="M3753" s="269">
        <f t="shared" si="296"/>
        <v>0</v>
      </c>
      <c r="N3753" s="276">
        <f t="shared" si="297"/>
        <v>0</v>
      </c>
      <c r="O3753" s="270">
        <f t="shared" si="293"/>
        <v>0</v>
      </c>
    </row>
    <row r="3754" spans="11:15" x14ac:dyDescent="0.25">
      <c r="K3754" s="276">
        <f t="shared" si="294"/>
        <v>0</v>
      </c>
      <c r="L3754" s="269">
        <f t="shared" si="295"/>
        <v>0</v>
      </c>
      <c r="M3754" s="269">
        <f t="shared" si="296"/>
        <v>0</v>
      </c>
      <c r="N3754" s="276">
        <f t="shared" si="297"/>
        <v>0</v>
      </c>
      <c r="O3754" s="270">
        <f t="shared" si="293"/>
        <v>0</v>
      </c>
    </row>
    <row r="3755" spans="11:15" x14ac:dyDescent="0.25">
      <c r="K3755" s="276">
        <f t="shared" si="294"/>
        <v>0</v>
      </c>
      <c r="L3755" s="269">
        <f t="shared" si="295"/>
        <v>0</v>
      </c>
      <c r="M3755" s="269">
        <f t="shared" si="296"/>
        <v>0</v>
      </c>
      <c r="N3755" s="276">
        <f t="shared" si="297"/>
        <v>0</v>
      </c>
      <c r="O3755" s="270">
        <f t="shared" si="293"/>
        <v>0</v>
      </c>
    </row>
    <row r="3756" spans="11:15" x14ac:dyDescent="0.25">
      <c r="K3756" s="276">
        <f t="shared" si="294"/>
        <v>0</v>
      </c>
      <c r="L3756" s="269">
        <f t="shared" si="295"/>
        <v>0</v>
      </c>
      <c r="M3756" s="269">
        <f t="shared" si="296"/>
        <v>0</v>
      </c>
      <c r="N3756" s="276">
        <f t="shared" si="297"/>
        <v>0</v>
      </c>
      <c r="O3756" s="270">
        <f t="shared" si="293"/>
        <v>0</v>
      </c>
    </row>
    <row r="3757" spans="11:15" x14ac:dyDescent="0.25">
      <c r="K3757" s="276">
        <f t="shared" si="294"/>
        <v>0</v>
      </c>
      <c r="L3757" s="269">
        <f t="shared" si="295"/>
        <v>0</v>
      </c>
      <c r="M3757" s="269">
        <f t="shared" si="296"/>
        <v>0</v>
      </c>
      <c r="N3757" s="276">
        <f t="shared" si="297"/>
        <v>0</v>
      </c>
      <c r="O3757" s="270">
        <f t="shared" si="293"/>
        <v>0</v>
      </c>
    </row>
    <row r="3758" spans="11:15" x14ac:dyDescent="0.25">
      <c r="K3758" s="276">
        <f t="shared" si="294"/>
        <v>0</v>
      </c>
      <c r="L3758" s="269">
        <f t="shared" si="295"/>
        <v>0</v>
      </c>
      <c r="M3758" s="269">
        <f t="shared" si="296"/>
        <v>0</v>
      </c>
      <c r="N3758" s="276">
        <f t="shared" si="297"/>
        <v>0</v>
      </c>
      <c r="O3758" s="270">
        <f t="shared" si="293"/>
        <v>0</v>
      </c>
    </row>
    <row r="3759" spans="11:15" x14ac:dyDescent="0.25">
      <c r="K3759" s="276">
        <f t="shared" si="294"/>
        <v>0</v>
      </c>
      <c r="L3759" s="269">
        <f t="shared" si="295"/>
        <v>0</v>
      </c>
      <c r="M3759" s="269">
        <f t="shared" si="296"/>
        <v>0</v>
      </c>
      <c r="N3759" s="276">
        <f t="shared" si="297"/>
        <v>0</v>
      </c>
      <c r="O3759" s="270">
        <f t="shared" si="293"/>
        <v>0</v>
      </c>
    </row>
    <row r="3760" spans="11:15" x14ac:dyDescent="0.25">
      <c r="K3760" s="276">
        <f t="shared" si="294"/>
        <v>0</v>
      </c>
      <c r="L3760" s="269">
        <f t="shared" si="295"/>
        <v>0</v>
      </c>
      <c r="M3760" s="269">
        <f t="shared" si="296"/>
        <v>0</v>
      </c>
      <c r="N3760" s="276">
        <f t="shared" si="297"/>
        <v>0</v>
      </c>
      <c r="O3760" s="270">
        <f t="shared" si="293"/>
        <v>0</v>
      </c>
    </row>
    <row r="3761" spans="11:15" x14ac:dyDescent="0.25">
      <c r="K3761" s="276">
        <f t="shared" si="294"/>
        <v>0</v>
      </c>
      <c r="L3761" s="269">
        <f t="shared" si="295"/>
        <v>0</v>
      </c>
      <c r="M3761" s="269">
        <f t="shared" si="296"/>
        <v>0</v>
      </c>
      <c r="N3761" s="276">
        <f t="shared" si="297"/>
        <v>0</v>
      </c>
      <c r="O3761" s="270">
        <f t="shared" si="293"/>
        <v>0</v>
      </c>
    </row>
    <row r="3762" spans="11:15" x14ac:dyDescent="0.25">
      <c r="K3762" s="276">
        <f t="shared" si="294"/>
        <v>0</v>
      </c>
      <c r="L3762" s="269">
        <f t="shared" si="295"/>
        <v>0</v>
      </c>
      <c r="M3762" s="269">
        <f t="shared" si="296"/>
        <v>0</v>
      </c>
      <c r="N3762" s="276">
        <f t="shared" si="297"/>
        <v>0</v>
      </c>
      <c r="O3762" s="270">
        <f t="shared" si="293"/>
        <v>0</v>
      </c>
    </row>
    <row r="3763" spans="11:15" x14ac:dyDescent="0.25">
      <c r="K3763" s="276">
        <f t="shared" si="294"/>
        <v>0</v>
      </c>
      <c r="L3763" s="269">
        <f t="shared" si="295"/>
        <v>0</v>
      </c>
      <c r="M3763" s="269">
        <f t="shared" si="296"/>
        <v>0</v>
      </c>
      <c r="N3763" s="276">
        <f t="shared" si="297"/>
        <v>0</v>
      </c>
      <c r="O3763" s="270">
        <f t="shared" si="293"/>
        <v>0</v>
      </c>
    </row>
    <row r="3764" spans="11:15" x14ac:dyDescent="0.25">
      <c r="K3764" s="276">
        <f t="shared" si="294"/>
        <v>0</v>
      </c>
      <c r="L3764" s="269">
        <f t="shared" si="295"/>
        <v>0</v>
      </c>
      <c r="M3764" s="269">
        <f t="shared" si="296"/>
        <v>0</v>
      </c>
      <c r="N3764" s="276">
        <f t="shared" si="297"/>
        <v>0</v>
      </c>
      <c r="O3764" s="270">
        <f t="shared" si="293"/>
        <v>0</v>
      </c>
    </row>
    <row r="3765" spans="11:15" x14ac:dyDescent="0.25">
      <c r="K3765" s="276">
        <f t="shared" si="294"/>
        <v>0</v>
      </c>
      <c r="L3765" s="269">
        <f t="shared" si="295"/>
        <v>0</v>
      </c>
      <c r="M3765" s="269">
        <f t="shared" si="296"/>
        <v>0</v>
      </c>
      <c r="N3765" s="276">
        <f t="shared" si="297"/>
        <v>0</v>
      </c>
      <c r="O3765" s="270">
        <f t="shared" si="293"/>
        <v>0</v>
      </c>
    </row>
    <row r="3766" spans="11:15" x14ac:dyDescent="0.25">
      <c r="K3766" s="276">
        <f t="shared" si="294"/>
        <v>0</v>
      </c>
      <c r="L3766" s="269">
        <f t="shared" si="295"/>
        <v>0</v>
      </c>
      <c r="M3766" s="269">
        <f t="shared" si="296"/>
        <v>0</v>
      </c>
      <c r="N3766" s="276">
        <f t="shared" si="297"/>
        <v>0</v>
      </c>
      <c r="O3766" s="270">
        <f t="shared" si="293"/>
        <v>0</v>
      </c>
    </row>
    <row r="3767" spans="11:15" x14ac:dyDescent="0.25">
      <c r="K3767" s="276">
        <f t="shared" si="294"/>
        <v>0</v>
      </c>
      <c r="L3767" s="269">
        <f t="shared" si="295"/>
        <v>0</v>
      </c>
      <c r="M3767" s="269">
        <f t="shared" si="296"/>
        <v>0</v>
      </c>
      <c r="N3767" s="276">
        <f t="shared" si="297"/>
        <v>0</v>
      </c>
      <c r="O3767" s="270">
        <f t="shared" si="293"/>
        <v>0</v>
      </c>
    </row>
    <row r="3768" spans="11:15" x14ac:dyDescent="0.25">
      <c r="K3768" s="276">
        <f t="shared" si="294"/>
        <v>0</v>
      </c>
      <c r="L3768" s="269">
        <f t="shared" si="295"/>
        <v>0</v>
      </c>
      <c r="M3768" s="269">
        <f t="shared" si="296"/>
        <v>0</v>
      </c>
      <c r="N3768" s="276">
        <f t="shared" si="297"/>
        <v>0</v>
      </c>
      <c r="O3768" s="270">
        <f t="shared" si="293"/>
        <v>0</v>
      </c>
    </row>
    <row r="3769" spans="11:15" x14ac:dyDescent="0.25">
      <c r="K3769" s="276">
        <f t="shared" si="294"/>
        <v>0</v>
      </c>
      <c r="L3769" s="269">
        <f t="shared" si="295"/>
        <v>0</v>
      </c>
      <c r="M3769" s="269">
        <f t="shared" si="296"/>
        <v>0</v>
      </c>
      <c r="N3769" s="276">
        <f t="shared" si="297"/>
        <v>0</v>
      </c>
      <c r="O3769" s="270">
        <f t="shared" si="293"/>
        <v>0</v>
      </c>
    </row>
    <row r="3770" spans="11:15" x14ac:dyDescent="0.25">
      <c r="K3770" s="276">
        <f t="shared" si="294"/>
        <v>0</v>
      </c>
      <c r="L3770" s="269">
        <f t="shared" si="295"/>
        <v>0</v>
      </c>
      <c r="M3770" s="269">
        <f t="shared" si="296"/>
        <v>0</v>
      </c>
      <c r="N3770" s="276">
        <f t="shared" si="297"/>
        <v>0</v>
      </c>
      <c r="O3770" s="270">
        <f t="shared" si="293"/>
        <v>0</v>
      </c>
    </row>
    <row r="3771" spans="11:15" x14ac:dyDescent="0.25">
      <c r="K3771" s="276">
        <f t="shared" si="294"/>
        <v>0</v>
      </c>
      <c r="L3771" s="269">
        <f t="shared" si="295"/>
        <v>0</v>
      </c>
      <c r="M3771" s="269">
        <f t="shared" si="296"/>
        <v>0</v>
      </c>
      <c r="N3771" s="276">
        <f t="shared" si="297"/>
        <v>0</v>
      </c>
      <c r="O3771" s="270">
        <f t="shared" si="293"/>
        <v>0</v>
      </c>
    </row>
    <row r="3772" spans="11:15" x14ac:dyDescent="0.25">
      <c r="K3772" s="276">
        <f t="shared" si="294"/>
        <v>0</v>
      </c>
      <c r="L3772" s="269">
        <f t="shared" si="295"/>
        <v>0</v>
      </c>
      <c r="M3772" s="269">
        <f t="shared" si="296"/>
        <v>0</v>
      </c>
      <c r="N3772" s="276">
        <f t="shared" si="297"/>
        <v>0</v>
      </c>
      <c r="O3772" s="270">
        <f t="shared" si="293"/>
        <v>0</v>
      </c>
    </row>
    <row r="3773" spans="11:15" x14ac:dyDescent="0.25">
      <c r="K3773" s="276">
        <f t="shared" si="294"/>
        <v>0</v>
      </c>
      <c r="L3773" s="269">
        <f t="shared" si="295"/>
        <v>0</v>
      </c>
      <c r="M3773" s="269">
        <f t="shared" si="296"/>
        <v>0</v>
      </c>
      <c r="N3773" s="276">
        <f t="shared" si="297"/>
        <v>0</v>
      </c>
      <c r="O3773" s="270">
        <f t="shared" si="293"/>
        <v>0</v>
      </c>
    </row>
    <row r="3774" spans="11:15" x14ac:dyDescent="0.25">
      <c r="K3774" s="276">
        <f t="shared" si="294"/>
        <v>0</v>
      </c>
      <c r="L3774" s="269">
        <f t="shared" si="295"/>
        <v>0</v>
      </c>
      <c r="M3774" s="269">
        <f t="shared" si="296"/>
        <v>0</v>
      </c>
      <c r="N3774" s="276">
        <f t="shared" si="297"/>
        <v>0</v>
      </c>
      <c r="O3774" s="270">
        <f t="shared" si="293"/>
        <v>0</v>
      </c>
    </row>
    <row r="3775" spans="11:15" x14ac:dyDescent="0.25">
      <c r="K3775" s="276">
        <f t="shared" si="294"/>
        <v>0</v>
      </c>
      <c r="L3775" s="269">
        <f t="shared" si="295"/>
        <v>0</v>
      </c>
      <c r="M3775" s="269">
        <f t="shared" si="296"/>
        <v>0</v>
      </c>
      <c r="N3775" s="276">
        <f t="shared" si="297"/>
        <v>0</v>
      </c>
      <c r="O3775" s="270">
        <f t="shared" si="293"/>
        <v>0</v>
      </c>
    </row>
    <row r="3776" spans="11:15" x14ac:dyDescent="0.25">
      <c r="K3776" s="276">
        <f t="shared" si="294"/>
        <v>0</v>
      </c>
      <c r="L3776" s="269">
        <f t="shared" si="295"/>
        <v>0</v>
      </c>
      <c r="M3776" s="269">
        <f t="shared" si="296"/>
        <v>0</v>
      </c>
      <c r="N3776" s="276">
        <f t="shared" si="297"/>
        <v>0</v>
      </c>
      <c r="O3776" s="270">
        <f t="shared" si="293"/>
        <v>0</v>
      </c>
    </row>
    <row r="3777" spans="11:15" x14ac:dyDescent="0.25">
      <c r="K3777" s="276">
        <f t="shared" si="294"/>
        <v>0</v>
      </c>
      <c r="L3777" s="269">
        <f t="shared" si="295"/>
        <v>0</v>
      </c>
      <c r="M3777" s="269">
        <f t="shared" si="296"/>
        <v>0</v>
      </c>
      <c r="N3777" s="276">
        <f t="shared" si="297"/>
        <v>0</v>
      </c>
      <c r="O3777" s="270">
        <f t="shared" si="293"/>
        <v>0</v>
      </c>
    </row>
    <row r="3778" spans="11:15" x14ac:dyDescent="0.25">
      <c r="K3778" s="276">
        <f t="shared" si="294"/>
        <v>0</v>
      </c>
      <c r="L3778" s="269">
        <f t="shared" si="295"/>
        <v>0</v>
      </c>
      <c r="M3778" s="269">
        <f t="shared" si="296"/>
        <v>0</v>
      </c>
      <c r="N3778" s="276">
        <f t="shared" si="297"/>
        <v>0</v>
      </c>
      <c r="O3778" s="270">
        <f t="shared" si="293"/>
        <v>0</v>
      </c>
    </row>
    <row r="3779" spans="11:15" x14ac:dyDescent="0.25">
      <c r="K3779" s="276">
        <f t="shared" si="294"/>
        <v>0</v>
      </c>
      <c r="L3779" s="269">
        <f t="shared" si="295"/>
        <v>0</v>
      </c>
      <c r="M3779" s="269">
        <f t="shared" si="296"/>
        <v>0</v>
      </c>
      <c r="N3779" s="276">
        <f t="shared" si="297"/>
        <v>0</v>
      </c>
      <c r="O3779" s="270">
        <f t="shared" si="293"/>
        <v>0</v>
      </c>
    </row>
    <row r="3780" spans="11:15" x14ac:dyDescent="0.25">
      <c r="K3780" s="276">
        <f t="shared" si="294"/>
        <v>0</v>
      </c>
      <c r="L3780" s="269">
        <f t="shared" si="295"/>
        <v>0</v>
      </c>
      <c r="M3780" s="269">
        <f t="shared" si="296"/>
        <v>0</v>
      </c>
      <c r="N3780" s="276">
        <f t="shared" si="297"/>
        <v>0</v>
      </c>
      <c r="O3780" s="270">
        <f t="shared" si="293"/>
        <v>0</v>
      </c>
    </row>
    <row r="3781" spans="11:15" x14ac:dyDescent="0.25">
      <c r="K3781" s="276">
        <f t="shared" si="294"/>
        <v>0</v>
      </c>
      <c r="L3781" s="269">
        <f t="shared" si="295"/>
        <v>0</v>
      </c>
      <c r="M3781" s="269">
        <f t="shared" si="296"/>
        <v>0</v>
      </c>
      <c r="N3781" s="276">
        <f t="shared" si="297"/>
        <v>0</v>
      </c>
      <c r="O3781" s="270">
        <f t="shared" si="293"/>
        <v>0</v>
      </c>
    </row>
    <row r="3782" spans="11:15" x14ac:dyDescent="0.25">
      <c r="K3782" s="276">
        <f t="shared" si="294"/>
        <v>0</v>
      </c>
      <c r="L3782" s="269">
        <f t="shared" si="295"/>
        <v>0</v>
      </c>
      <c r="M3782" s="269">
        <f t="shared" si="296"/>
        <v>0</v>
      </c>
      <c r="N3782" s="276">
        <f t="shared" si="297"/>
        <v>0</v>
      </c>
      <c r="O3782" s="270">
        <f t="shared" si="293"/>
        <v>0</v>
      </c>
    </row>
    <row r="3783" spans="11:15" x14ac:dyDescent="0.25">
      <c r="K3783" s="276">
        <f t="shared" si="294"/>
        <v>0</v>
      </c>
      <c r="L3783" s="269">
        <f t="shared" si="295"/>
        <v>0</v>
      </c>
      <c r="M3783" s="269">
        <f t="shared" si="296"/>
        <v>0</v>
      </c>
      <c r="N3783" s="276">
        <f t="shared" si="297"/>
        <v>0</v>
      </c>
      <c r="O3783" s="270">
        <f t="shared" si="293"/>
        <v>0</v>
      </c>
    </row>
    <row r="3784" spans="11:15" x14ac:dyDescent="0.25">
      <c r="K3784" s="276">
        <f t="shared" si="294"/>
        <v>0</v>
      </c>
      <c r="L3784" s="269">
        <f t="shared" si="295"/>
        <v>0</v>
      </c>
      <c r="M3784" s="269">
        <f t="shared" si="296"/>
        <v>0</v>
      </c>
      <c r="N3784" s="276">
        <f t="shared" si="297"/>
        <v>0</v>
      </c>
      <c r="O3784" s="270">
        <f t="shared" si="293"/>
        <v>0</v>
      </c>
    </row>
    <row r="3785" spans="11:15" x14ac:dyDescent="0.25">
      <c r="K3785" s="276">
        <f t="shared" si="294"/>
        <v>0</v>
      </c>
      <c r="L3785" s="269">
        <f t="shared" si="295"/>
        <v>0</v>
      </c>
      <c r="M3785" s="269">
        <f t="shared" si="296"/>
        <v>0</v>
      </c>
      <c r="N3785" s="276">
        <f t="shared" si="297"/>
        <v>0</v>
      </c>
      <c r="O3785" s="270">
        <f t="shared" si="293"/>
        <v>0</v>
      </c>
    </row>
    <row r="3786" spans="11:15" x14ac:dyDescent="0.25">
      <c r="K3786" s="276">
        <f t="shared" si="294"/>
        <v>0</v>
      </c>
      <c r="L3786" s="269">
        <f t="shared" si="295"/>
        <v>0</v>
      </c>
      <c r="M3786" s="269">
        <f t="shared" si="296"/>
        <v>0</v>
      </c>
      <c r="N3786" s="276">
        <f t="shared" si="297"/>
        <v>0</v>
      </c>
      <c r="O3786" s="270">
        <f t="shared" si="293"/>
        <v>0</v>
      </c>
    </row>
    <row r="3787" spans="11:15" x14ac:dyDescent="0.25">
      <c r="K3787" s="276">
        <f t="shared" si="294"/>
        <v>0</v>
      </c>
      <c r="L3787" s="269">
        <f t="shared" si="295"/>
        <v>0</v>
      </c>
      <c r="M3787" s="269">
        <f t="shared" si="296"/>
        <v>0</v>
      </c>
      <c r="N3787" s="276">
        <f t="shared" si="297"/>
        <v>0</v>
      </c>
      <c r="O3787" s="270">
        <f t="shared" si="293"/>
        <v>0</v>
      </c>
    </row>
    <row r="3788" spans="11:15" x14ac:dyDescent="0.25">
      <c r="K3788" s="276">
        <f t="shared" si="294"/>
        <v>0</v>
      </c>
      <c r="L3788" s="269">
        <f t="shared" si="295"/>
        <v>0</v>
      </c>
      <c r="M3788" s="269">
        <f t="shared" si="296"/>
        <v>0</v>
      </c>
      <c r="N3788" s="276">
        <f t="shared" si="297"/>
        <v>0</v>
      </c>
      <c r="O3788" s="270">
        <f t="shared" si="293"/>
        <v>0</v>
      </c>
    </row>
    <row r="3789" spans="11:15" x14ac:dyDescent="0.25">
      <c r="K3789" s="276">
        <f t="shared" si="294"/>
        <v>0</v>
      </c>
      <c r="L3789" s="269">
        <f t="shared" si="295"/>
        <v>0</v>
      </c>
      <c r="M3789" s="269">
        <f t="shared" si="296"/>
        <v>0</v>
      </c>
      <c r="N3789" s="276">
        <f t="shared" si="297"/>
        <v>0</v>
      </c>
      <c r="O3789" s="270">
        <f t="shared" si="293"/>
        <v>0</v>
      </c>
    </row>
    <row r="3790" spans="11:15" x14ac:dyDescent="0.25">
      <c r="K3790" s="276">
        <f t="shared" si="294"/>
        <v>0</v>
      </c>
      <c r="L3790" s="269">
        <f t="shared" si="295"/>
        <v>0</v>
      </c>
      <c r="M3790" s="269">
        <f t="shared" si="296"/>
        <v>0</v>
      </c>
      <c r="N3790" s="276">
        <f t="shared" si="297"/>
        <v>0</v>
      </c>
      <c r="O3790" s="270">
        <f t="shared" ref="O3790:O3853" si="298">SUM(F3790:I3790)</f>
        <v>0</v>
      </c>
    </row>
    <row r="3791" spans="11:15" x14ac:dyDescent="0.25">
      <c r="K3791" s="276">
        <f t="shared" si="294"/>
        <v>0</v>
      </c>
      <c r="L3791" s="269">
        <f t="shared" si="295"/>
        <v>0</v>
      </c>
      <c r="M3791" s="269">
        <f t="shared" si="296"/>
        <v>0</v>
      </c>
      <c r="N3791" s="276">
        <f t="shared" si="297"/>
        <v>0</v>
      </c>
      <c r="O3791" s="270">
        <f t="shared" si="298"/>
        <v>0</v>
      </c>
    </row>
    <row r="3792" spans="11:15" x14ac:dyDescent="0.25">
      <c r="K3792" s="276">
        <f t="shared" ref="K3792:K3855" si="299">J3792-C3792</f>
        <v>0</v>
      </c>
      <c r="L3792" s="269">
        <f t="shared" ref="L3792:L3855" si="300">A3792</f>
        <v>0</v>
      </c>
      <c r="M3792" s="269">
        <f t="shared" ref="M3792:M3855" si="301">B3792</f>
        <v>0</v>
      </c>
      <c r="N3792" s="276">
        <f t="shared" ref="N3792:N3855" si="302">J3792</f>
        <v>0</v>
      </c>
      <c r="O3792" s="270">
        <f t="shared" si="298"/>
        <v>0</v>
      </c>
    </row>
    <row r="3793" spans="11:15" x14ac:dyDescent="0.25">
      <c r="K3793" s="276">
        <f t="shared" si="299"/>
        <v>0</v>
      </c>
      <c r="L3793" s="269">
        <f t="shared" si="300"/>
        <v>0</v>
      </c>
      <c r="M3793" s="269">
        <f t="shared" si="301"/>
        <v>0</v>
      </c>
      <c r="N3793" s="276">
        <f t="shared" si="302"/>
        <v>0</v>
      </c>
      <c r="O3793" s="270">
        <f t="shared" si="298"/>
        <v>0</v>
      </c>
    </row>
    <row r="3794" spans="11:15" x14ac:dyDescent="0.25">
      <c r="K3794" s="276">
        <f t="shared" si="299"/>
        <v>0</v>
      </c>
      <c r="L3794" s="269">
        <f t="shared" si="300"/>
        <v>0</v>
      </c>
      <c r="M3794" s="269">
        <f t="shared" si="301"/>
        <v>0</v>
      </c>
      <c r="N3794" s="276">
        <f t="shared" si="302"/>
        <v>0</v>
      </c>
      <c r="O3794" s="270">
        <f t="shared" si="298"/>
        <v>0</v>
      </c>
    </row>
    <row r="3795" spans="11:15" x14ac:dyDescent="0.25">
      <c r="K3795" s="276">
        <f t="shared" si="299"/>
        <v>0</v>
      </c>
      <c r="L3795" s="269">
        <f t="shared" si="300"/>
        <v>0</v>
      </c>
      <c r="M3795" s="269">
        <f t="shared" si="301"/>
        <v>0</v>
      </c>
      <c r="N3795" s="276">
        <f t="shared" si="302"/>
        <v>0</v>
      </c>
      <c r="O3795" s="270">
        <f t="shared" si="298"/>
        <v>0</v>
      </c>
    </row>
    <row r="3796" spans="11:15" x14ac:dyDescent="0.25">
      <c r="K3796" s="276">
        <f t="shared" si="299"/>
        <v>0</v>
      </c>
      <c r="L3796" s="269">
        <f t="shared" si="300"/>
        <v>0</v>
      </c>
      <c r="M3796" s="269">
        <f t="shared" si="301"/>
        <v>0</v>
      </c>
      <c r="N3796" s="276">
        <f t="shared" si="302"/>
        <v>0</v>
      </c>
      <c r="O3796" s="270">
        <f t="shared" si="298"/>
        <v>0</v>
      </c>
    </row>
    <row r="3797" spans="11:15" x14ac:dyDescent="0.25">
      <c r="K3797" s="276">
        <f t="shared" si="299"/>
        <v>0</v>
      </c>
      <c r="L3797" s="269">
        <f t="shared" si="300"/>
        <v>0</v>
      </c>
      <c r="M3797" s="269">
        <f t="shared" si="301"/>
        <v>0</v>
      </c>
      <c r="N3797" s="276">
        <f t="shared" si="302"/>
        <v>0</v>
      </c>
      <c r="O3797" s="270">
        <f t="shared" si="298"/>
        <v>0</v>
      </c>
    </row>
    <row r="3798" spans="11:15" x14ac:dyDescent="0.25">
      <c r="K3798" s="276">
        <f t="shared" si="299"/>
        <v>0</v>
      </c>
      <c r="L3798" s="269">
        <f t="shared" si="300"/>
        <v>0</v>
      </c>
      <c r="M3798" s="269">
        <f t="shared" si="301"/>
        <v>0</v>
      </c>
      <c r="N3798" s="276">
        <f t="shared" si="302"/>
        <v>0</v>
      </c>
      <c r="O3798" s="270">
        <f t="shared" si="298"/>
        <v>0</v>
      </c>
    </row>
    <row r="3799" spans="11:15" x14ac:dyDescent="0.25">
      <c r="K3799" s="276">
        <f t="shared" si="299"/>
        <v>0</v>
      </c>
      <c r="L3799" s="269">
        <f t="shared" si="300"/>
        <v>0</v>
      </c>
      <c r="M3799" s="269">
        <f t="shared" si="301"/>
        <v>0</v>
      </c>
      <c r="N3799" s="276">
        <f t="shared" si="302"/>
        <v>0</v>
      </c>
      <c r="O3799" s="270">
        <f t="shared" si="298"/>
        <v>0</v>
      </c>
    </row>
    <row r="3800" spans="11:15" x14ac:dyDescent="0.25">
      <c r="K3800" s="276">
        <f t="shared" si="299"/>
        <v>0</v>
      </c>
      <c r="L3800" s="269">
        <f t="shared" si="300"/>
        <v>0</v>
      </c>
      <c r="M3800" s="269">
        <f t="shared" si="301"/>
        <v>0</v>
      </c>
      <c r="N3800" s="276">
        <f t="shared" si="302"/>
        <v>0</v>
      </c>
      <c r="O3800" s="270">
        <f t="shared" si="298"/>
        <v>0</v>
      </c>
    </row>
    <row r="3801" spans="11:15" x14ac:dyDescent="0.25">
      <c r="K3801" s="276">
        <f t="shared" si="299"/>
        <v>0</v>
      </c>
      <c r="L3801" s="269">
        <f t="shared" si="300"/>
        <v>0</v>
      </c>
      <c r="M3801" s="269">
        <f t="shared" si="301"/>
        <v>0</v>
      </c>
      <c r="N3801" s="276">
        <f t="shared" si="302"/>
        <v>0</v>
      </c>
      <c r="O3801" s="270">
        <f t="shared" si="298"/>
        <v>0</v>
      </c>
    </row>
    <row r="3802" spans="11:15" x14ac:dyDescent="0.25">
      <c r="K3802" s="276">
        <f t="shared" si="299"/>
        <v>0</v>
      </c>
      <c r="L3802" s="269">
        <f t="shared" si="300"/>
        <v>0</v>
      </c>
      <c r="M3802" s="269">
        <f t="shared" si="301"/>
        <v>0</v>
      </c>
      <c r="N3802" s="276">
        <f t="shared" si="302"/>
        <v>0</v>
      </c>
      <c r="O3802" s="270">
        <f t="shared" si="298"/>
        <v>0</v>
      </c>
    </row>
    <row r="3803" spans="11:15" x14ac:dyDescent="0.25">
      <c r="K3803" s="276">
        <f t="shared" si="299"/>
        <v>0</v>
      </c>
      <c r="L3803" s="269">
        <f t="shared" si="300"/>
        <v>0</v>
      </c>
      <c r="M3803" s="269">
        <f t="shared" si="301"/>
        <v>0</v>
      </c>
      <c r="N3803" s="276">
        <f t="shared" si="302"/>
        <v>0</v>
      </c>
      <c r="O3803" s="270">
        <f t="shared" si="298"/>
        <v>0</v>
      </c>
    </row>
    <row r="3804" spans="11:15" x14ac:dyDescent="0.25">
      <c r="K3804" s="276">
        <f t="shared" si="299"/>
        <v>0</v>
      </c>
      <c r="L3804" s="269">
        <f t="shared" si="300"/>
        <v>0</v>
      </c>
      <c r="M3804" s="269">
        <f t="shared" si="301"/>
        <v>0</v>
      </c>
      <c r="N3804" s="276">
        <f t="shared" si="302"/>
        <v>0</v>
      </c>
      <c r="O3804" s="270">
        <f t="shared" si="298"/>
        <v>0</v>
      </c>
    </row>
    <row r="3805" spans="11:15" x14ac:dyDescent="0.25">
      <c r="K3805" s="276">
        <f t="shared" si="299"/>
        <v>0</v>
      </c>
      <c r="L3805" s="269">
        <f t="shared" si="300"/>
        <v>0</v>
      </c>
      <c r="M3805" s="269">
        <f t="shared" si="301"/>
        <v>0</v>
      </c>
      <c r="N3805" s="276">
        <f t="shared" si="302"/>
        <v>0</v>
      </c>
      <c r="O3805" s="270">
        <f t="shared" si="298"/>
        <v>0</v>
      </c>
    </row>
    <row r="3806" spans="11:15" x14ac:dyDescent="0.25">
      <c r="K3806" s="276">
        <f t="shared" si="299"/>
        <v>0</v>
      </c>
      <c r="L3806" s="269">
        <f t="shared" si="300"/>
        <v>0</v>
      </c>
      <c r="M3806" s="269">
        <f t="shared" si="301"/>
        <v>0</v>
      </c>
      <c r="N3806" s="276">
        <f t="shared" si="302"/>
        <v>0</v>
      </c>
      <c r="O3806" s="270">
        <f t="shared" si="298"/>
        <v>0</v>
      </c>
    </row>
    <row r="3807" spans="11:15" x14ac:dyDescent="0.25">
      <c r="K3807" s="276">
        <f t="shared" si="299"/>
        <v>0</v>
      </c>
      <c r="L3807" s="269">
        <f t="shared" si="300"/>
        <v>0</v>
      </c>
      <c r="M3807" s="269">
        <f t="shared" si="301"/>
        <v>0</v>
      </c>
      <c r="N3807" s="276">
        <f t="shared" si="302"/>
        <v>0</v>
      </c>
      <c r="O3807" s="270">
        <f t="shared" si="298"/>
        <v>0</v>
      </c>
    </row>
    <row r="3808" spans="11:15" x14ac:dyDescent="0.25">
      <c r="K3808" s="276">
        <f t="shared" si="299"/>
        <v>0</v>
      </c>
      <c r="L3808" s="269">
        <f t="shared" si="300"/>
        <v>0</v>
      </c>
      <c r="M3808" s="269">
        <f t="shared" si="301"/>
        <v>0</v>
      </c>
      <c r="N3808" s="276">
        <f t="shared" si="302"/>
        <v>0</v>
      </c>
      <c r="O3808" s="270">
        <f t="shared" si="298"/>
        <v>0</v>
      </c>
    </row>
    <row r="3809" spans="11:15" x14ac:dyDescent="0.25">
      <c r="K3809" s="276">
        <f t="shared" si="299"/>
        <v>0</v>
      </c>
      <c r="L3809" s="269">
        <f t="shared" si="300"/>
        <v>0</v>
      </c>
      <c r="M3809" s="269">
        <f t="shared" si="301"/>
        <v>0</v>
      </c>
      <c r="N3809" s="276">
        <f t="shared" si="302"/>
        <v>0</v>
      </c>
      <c r="O3809" s="270">
        <f t="shared" si="298"/>
        <v>0</v>
      </c>
    </row>
    <row r="3810" spans="11:15" x14ac:dyDescent="0.25">
      <c r="K3810" s="276">
        <f t="shared" si="299"/>
        <v>0</v>
      </c>
      <c r="L3810" s="269">
        <f t="shared" si="300"/>
        <v>0</v>
      </c>
      <c r="M3810" s="269">
        <f t="shared" si="301"/>
        <v>0</v>
      </c>
      <c r="N3810" s="276">
        <f t="shared" si="302"/>
        <v>0</v>
      </c>
      <c r="O3810" s="270">
        <f t="shared" si="298"/>
        <v>0</v>
      </c>
    </row>
    <row r="3811" spans="11:15" x14ac:dyDescent="0.25">
      <c r="K3811" s="276">
        <f t="shared" si="299"/>
        <v>0</v>
      </c>
      <c r="L3811" s="269">
        <f t="shared" si="300"/>
        <v>0</v>
      </c>
      <c r="M3811" s="269">
        <f t="shared" si="301"/>
        <v>0</v>
      </c>
      <c r="N3811" s="276">
        <f t="shared" si="302"/>
        <v>0</v>
      </c>
      <c r="O3811" s="270">
        <f t="shared" si="298"/>
        <v>0</v>
      </c>
    </row>
    <row r="3812" spans="11:15" x14ac:dyDescent="0.25">
      <c r="K3812" s="276">
        <f t="shared" si="299"/>
        <v>0</v>
      </c>
      <c r="L3812" s="269">
        <f t="shared" si="300"/>
        <v>0</v>
      </c>
      <c r="M3812" s="269">
        <f t="shared" si="301"/>
        <v>0</v>
      </c>
      <c r="N3812" s="276">
        <f t="shared" si="302"/>
        <v>0</v>
      </c>
      <c r="O3812" s="270">
        <f t="shared" si="298"/>
        <v>0</v>
      </c>
    </row>
    <row r="3813" spans="11:15" x14ac:dyDescent="0.25">
      <c r="K3813" s="276">
        <f t="shared" si="299"/>
        <v>0</v>
      </c>
      <c r="L3813" s="269">
        <f t="shared" si="300"/>
        <v>0</v>
      </c>
      <c r="M3813" s="269">
        <f t="shared" si="301"/>
        <v>0</v>
      </c>
      <c r="N3813" s="276">
        <f t="shared" si="302"/>
        <v>0</v>
      </c>
      <c r="O3813" s="270">
        <f t="shared" si="298"/>
        <v>0</v>
      </c>
    </row>
    <row r="3814" spans="11:15" x14ac:dyDescent="0.25">
      <c r="K3814" s="276">
        <f t="shared" si="299"/>
        <v>0</v>
      </c>
      <c r="L3814" s="269">
        <f t="shared" si="300"/>
        <v>0</v>
      </c>
      <c r="M3814" s="269">
        <f t="shared" si="301"/>
        <v>0</v>
      </c>
      <c r="N3814" s="276">
        <f t="shared" si="302"/>
        <v>0</v>
      </c>
      <c r="O3814" s="270">
        <f t="shared" si="298"/>
        <v>0</v>
      </c>
    </row>
    <row r="3815" spans="11:15" x14ac:dyDescent="0.25">
      <c r="K3815" s="276">
        <f t="shared" si="299"/>
        <v>0</v>
      </c>
      <c r="L3815" s="269">
        <f t="shared" si="300"/>
        <v>0</v>
      </c>
      <c r="M3815" s="269">
        <f t="shared" si="301"/>
        <v>0</v>
      </c>
      <c r="N3815" s="276">
        <f t="shared" si="302"/>
        <v>0</v>
      </c>
      <c r="O3815" s="270">
        <f t="shared" si="298"/>
        <v>0</v>
      </c>
    </row>
    <row r="3816" spans="11:15" x14ac:dyDescent="0.25">
      <c r="K3816" s="276">
        <f t="shared" si="299"/>
        <v>0</v>
      </c>
      <c r="L3816" s="269">
        <f t="shared" si="300"/>
        <v>0</v>
      </c>
      <c r="M3816" s="269">
        <f t="shared" si="301"/>
        <v>0</v>
      </c>
      <c r="N3816" s="276">
        <f t="shared" si="302"/>
        <v>0</v>
      </c>
      <c r="O3816" s="270">
        <f t="shared" si="298"/>
        <v>0</v>
      </c>
    </row>
    <row r="3817" spans="11:15" x14ac:dyDescent="0.25">
      <c r="K3817" s="276">
        <f t="shared" si="299"/>
        <v>0</v>
      </c>
      <c r="L3817" s="269">
        <f t="shared" si="300"/>
        <v>0</v>
      </c>
      <c r="M3817" s="269">
        <f t="shared" si="301"/>
        <v>0</v>
      </c>
      <c r="N3817" s="276">
        <f t="shared" si="302"/>
        <v>0</v>
      </c>
      <c r="O3817" s="270">
        <f t="shared" si="298"/>
        <v>0</v>
      </c>
    </row>
    <row r="3818" spans="11:15" x14ac:dyDescent="0.25">
      <c r="K3818" s="276">
        <f t="shared" si="299"/>
        <v>0</v>
      </c>
      <c r="L3818" s="269">
        <f t="shared" si="300"/>
        <v>0</v>
      </c>
      <c r="M3818" s="269">
        <f t="shared" si="301"/>
        <v>0</v>
      </c>
      <c r="N3818" s="276">
        <f t="shared" si="302"/>
        <v>0</v>
      </c>
      <c r="O3818" s="270">
        <f t="shared" si="298"/>
        <v>0</v>
      </c>
    </row>
    <row r="3819" spans="11:15" x14ac:dyDescent="0.25">
      <c r="K3819" s="276">
        <f t="shared" si="299"/>
        <v>0</v>
      </c>
      <c r="L3819" s="269">
        <f t="shared" si="300"/>
        <v>0</v>
      </c>
      <c r="M3819" s="269">
        <f t="shared" si="301"/>
        <v>0</v>
      </c>
      <c r="N3819" s="276">
        <f t="shared" si="302"/>
        <v>0</v>
      </c>
      <c r="O3819" s="270">
        <f t="shared" si="298"/>
        <v>0</v>
      </c>
    </row>
    <row r="3820" spans="11:15" x14ac:dyDescent="0.25">
      <c r="K3820" s="276">
        <f t="shared" si="299"/>
        <v>0</v>
      </c>
      <c r="L3820" s="269">
        <f t="shared" si="300"/>
        <v>0</v>
      </c>
      <c r="M3820" s="269">
        <f t="shared" si="301"/>
        <v>0</v>
      </c>
      <c r="N3820" s="276">
        <f t="shared" si="302"/>
        <v>0</v>
      </c>
      <c r="O3820" s="270">
        <f t="shared" si="298"/>
        <v>0</v>
      </c>
    </row>
    <row r="3821" spans="11:15" x14ac:dyDescent="0.25">
      <c r="K3821" s="276">
        <f t="shared" si="299"/>
        <v>0</v>
      </c>
      <c r="L3821" s="269">
        <f t="shared" si="300"/>
        <v>0</v>
      </c>
      <c r="M3821" s="269">
        <f t="shared" si="301"/>
        <v>0</v>
      </c>
      <c r="N3821" s="276">
        <f t="shared" si="302"/>
        <v>0</v>
      </c>
      <c r="O3821" s="270">
        <f t="shared" si="298"/>
        <v>0</v>
      </c>
    </row>
    <row r="3822" spans="11:15" x14ac:dyDescent="0.25">
      <c r="K3822" s="276">
        <f t="shared" si="299"/>
        <v>0</v>
      </c>
      <c r="L3822" s="269">
        <f t="shared" si="300"/>
        <v>0</v>
      </c>
      <c r="M3822" s="269">
        <f t="shared" si="301"/>
        <v>0</v>
      </c>
      <c r="N3822" s="276">
        <f t="shared" si="302"/>
        <v>0</v>
      </c>
      <c r="O3822" s="270">
        <f t="shared" si="298"/>
        <v>0</v>
      </c>
    </row>
    <row r="3823" spans="11:15" x14ac:dyDescent="0.25">
      <c r="K3823" s="276">
        <f t="shared" si="299"/>
        <v>0</v>
      </c>
      <c r="L3823" s="269">
        <f t="shared" si="300"/>
        <v>0</v>
      </c>
      <c r="M3823" s="269">
        <f t="shared" si="301"/>
        <v>0</v>
      </c>
      <c r="N3823" s="276">
        <f t="shared" si="302"/>
        <v>0</v>
      </c>
      <c r="O3823" s="270">
        <f t="shared" si="298"/>
        <v>0</v>
      </c>
    </row>
    <row r="3824" spans="11:15" x14ac:dyDescent="0.25">
      <c r="K3824" s="276">
        <f t="shared" si="299"/>
        <v>0</v>
      </c>
      <c r="L3824" s="269">
        <f t="shared" si="300"/>
        <v>0</v>
      </c>
      <c r="M3824" s="269">
        <f t="shared" si="301"/>
        <v>0</v>
      </c>
      <c r="N3824" s="276">
        <f t="shared" si="302"/>
        <v>0</v>
      </c>
      <c r="O3824" s="270">
        <f t="shared" si="298"/>
        <v>0</v>
      </c>
    </row>
    <row r="3825" spans="11:15" x14ac:dyDescent="0.25">
      <c r="K3825" s="276">
        <f t="shared" si="299"/>
        <v>0</v>
      </c>
      <c r="L3825" s="269">
        <f t="shared" si="300"/>
        <v>0</v>
      </c>
      <c r="M3825" s="269">
        <f t="shared" si="301"/>
        <v>0</v>
      </c>
      <c r="N3825" s="276">
        <f t="shared" si="302"/>
        <v>0</v>
      </c>
      <c r="O3825" s="270">
        <f t="shared" si="298"/>
        <v>0</v>
      </c>
    </row>
    <row r="3826" spans="11:15" x14ac:dyDescent="0.25">
      <c r="K3826" s="276">
        <f t="shared" si="299"/>
        <v>0</v>
      </c>
      <c r="L3826" s="269">
        <f t="shared" si="300"/>
        <v>0</v>
      </c>
      <c r="M3826" s="269">
        <f t="shared" si="301"/>
        <v>0</v>
      </c>
      <c r="N3826" s="276">
        <f t="shared" si="302"/>
        <v>0</v>
      </c>
      <c r="O3826" s="270">
        <f t="shared" si="298"/>
        <v>0</v>
      </c>
    </row>
    <row r="3827" spans="11:15" x14ac:dyDescent="0.25">
      <c r="K3827" s="276">
        <f t="shared" si="299"/>
        <v>0</v>
      </c>
      <c r="L3827" s="269">
        <f t="shared" si="300"/>
        <v>0</v>
      </c>
      <c r="M3827" s="269">
        <f t="shared" si="301"/>
        <v>0</v>
      </c>
      <c r="N3827" s="276">
        <f t="shared" si="302"/>
        <v>0</v>
      </c>
      <c r="O3827" s="270">
        <f t="shared" si="298"/>
        <v>0</v>
      </c>
    </row>
    <row r="3828" spans="11:15" x14ac:dyDescent="0.25">
      <c r="K3828" s="276">
        <f t="shared" si="299"/>
        <v>0</v>
      </c>
      <c r="L3828" s="269">
        <f t="shared" si="300"/>
        <v>0</v>
      </c>
      <c r="M3828" s="269">
        <f t="shared" si="301"/>
        <v>0</v>
      </c>
      <c r="N3828" s="276">
        <f t="shared" si="302"/>
        <v>0</v>
      </c>
      <c r="O3828" s="270">
        <f t="shared" si="298"/>
        <v>0</v>
      </c>
    </row>
    <row r="3829" spans="11:15" x14ac:dyDescent="0.25">
      <c r="K3829" s="276">
        <f t="shared" si="299"/>
        <v>0</v>
      </c>
      <c r="L3829" s="269">
        <f t="shared" si="300"/>
        <v>0</v>
      </c>
      <c r="M3829" s="269">
        <f t="shared" si="301"/>
        <v>0</v>
      </c>
      <c r="N3829" s="276">
        <f t="shared" si="302"/>
        <v>0</v>
      </c>
      <c r="O3829" s="270">
        <f t="shared" si="298"/>
        <v>0</v>
      </c>
    </row>
    <row r="3830" spans="11:15" x14ac:dyDescent="0.25">
      <c r="K3830" s="276">
        <f t="shared" si="299"/>
        <v>0</v>
      </c>
      <c r="L3830" s="269">
        <f t="shared" si="300"/>
        <v>0</v>
      </c>
      <c r="M3830" s="269">
        <f t="shared" si="301"/>
        <v>0</v>
      </c>
      <c r="N3830" s="276">
        <f t="shared" si="302"/>
        <v>0</v>
      </c>
      <c r="O3830" s="270">
        <f t="shared" si="298"/>
        <v>0</v>
      </c>
    </row>
    <row r="3831" spans="11:15" x14ac:dyDescent="0.25">
      <c r="K3831" s="276">
        <f t="shared" si="299"/>
        <v>0</v>
      </c>
      <c r="L3831" s="269">
        <f t="shared" si="300"/>
        <v>0</v>
      </c>
      <c r="M3831" s="269">
        <f t="shared" si="301"/>
        <v>0</v>
      </c>
      <c r="N3831" s="276">
        <f t="shared" si="302"/>
        <v>0</v>
      </c>
      <c r="O3831" s="270">
        <f t="shared" si="298"/>
        <v>0</v>
      </c>
    </row>
    <row r="3832" spans="11:15" x14ac:dyDescent="0.25">
      <c r="K3832" s="276">
        <f t="shared" si="299"/>
        <v>0</v>
      </c>
      <c r="L3832" s="269">
        <f t="shared" si="300"/>
        <v>0</v>
      </c>
      <c r="M3832" s="269">
        <f t="shared" si="301"/>
        <v>0</v>
      </c>
      <c r="N3832" s="276">
        <f t="shared" si="302"/>
        <v>0</v>
      </c>
      <c r="O3832" s="270">
        <f t="shared" si="298"/>
        <v>0</v>
      </c>
    </row>
    <row r="3833" spans="11:15" x14ac:dyDescent="0.25">
      <c r="K3833" s="276">
        <f t="shared" si="299"/>
        <v>0</v>
      </c>
      <c r="L3833" s="269">
        <f t="shared" si="300"/>
        <v>0</v>
      </c>
      <c r="M3833" s="269">
        <f t="shared" si="301"/>
        <v>0</v>
      </c>
      <c r="N3833" s="276">
        <f t="shared" si="302"/>
        <v>0</v>
      </c>
      <c r="O3833" s="270">
        <f t="shared" si="298"/>
        <v>0</v>
      </c>
    </row>
    <row r="3834" spans="11:15" x14ac:dyDescent="0.25">
      <c r="K3834" s="276">
        <f t="shared" si="299"/>
        <v>0</v>
      </c>
      <c r="L3834" s="269">
        <f t="shared" si="300"/>
        <v>0</v>
      </c>
      <c r="M3834" s="269">
        <f t="shared" si="301"/>
        <v>0</v>
      </c>
      <c r="N3834" s="276">
        <f t="shared" si="302"/>
        <v>0</v>
      </c>
      <c r="O3834" s="270">
        <f t="shared" si="298"/>
        <v>0</v>
      </c>
    </row>
    <row r="3835" spans="11:15" x14ac:dyDescent="0.25">
      <c r="K3835" s="276">
        <f t="shared" si="299"/>
        <v>0</v>
      </c>
      <c r="L3835" s="269">
        <f t="shared" si="300"/>
        <v>0</v>
      </c>
      <c r="M3835" s="269">
        <f t="shared" si="301"/>
        <v>0</v>
      </c>
      <c r="N3835" s="276">
        <f t="shared" si="302"/>
        <v>0</v>
      </c>
      <c r="O3835" s="270">
        <f t="shared" si="298"/>
        <v>0</v>
      </c>
    </row>
    <row r="3836" spans="11:15" x14ac:dyDescent="0.25">
      <c r="K3836" s="276">
        <f t="shared" si="299"/>
        <v>0</v>
      </c>
      <c r="L3836" s="269">
        <f t="shared" si="300"/>
        <v>0</v>
      </c>
      <c r="M3836" s="269">
        <f t="shared" si="301"/>
        <v>0</v>
      </c>
      <c r="N3836" s="276">
        <f t="shared" si="302"/>
        <v>0</v>
      </c>
      <c r="O3836" s="270">
        <f t="shared" si="298"/>
        <v>0</v>
      </c>
    </row>
    <row r="3837" spans="11:15" x14ac:dyDescent="0.25">
      <c r="K3837" s="276">
        <f t="shared" si="299"/>
        <v>0</v>
      </c>
      <c r="L3837" s="269">
        <f t="shared" si="300"/>
        <v>0</v>
      </c>
      <c r="M3837" s="269">
        <f t="shared" si="301"/>
        <v>0</v>
      </c>
      <c r="N3837" s="276">
        <f t="shared" si="302"/>
        <v>0</v>
      </c>
      <c r="O3837" s="270">
        <f t="shared" si="298"/>
        <v>0</v>
      </c>
    </row>
    <row r="3838" spans="11:15" x14ac:dyDescent="0.25">
      <c r="K3838" s="276">
        <f t="shared" si="299"/>
        <v>0</v>
      </c>
      <c r="L3838" s="269">
        <f t="shared" si="300"/>
        <v>0</v>
      </c>
      <c r="M3838" s="269">
        <f t="shared" si="301"/>
        <v>0</v>
      </c>
      <c r="N3838" s="276">
        <f t="shared" si="302"/>
        <v>0</v>
      </c>
      <c r="O3838" s="270">
        <f t="shared" si="298"/>
        <v>0</v>
      </c>
    </row>
    <row r="3839" spans="11:15" x14ac:dyDescent="0.25">
      <c r="K3839" s="276">
        <f t="shared" si="299"/>
        <v>0</v>
      </c>
      <c r="L3839" s="269">
        <f t="shared" si="300"/>
        <v>0</v>
      </c>
      <c r="M3839" s="269">
        <f t="shared" si="301"/>
        <v>0</v>
      </c>
      <c r="N3839" s="276">
        <f t="shared" si="302"/>
        <v>0</v>
      </c>
      <c r="O3839" s="270">
        <f t="shared" si="298"/>
        <v>0</v>
      </c>
    </row>
    <row r="3840" spans="11:15" x14ac:dyDescent="0.25">
      <c r="K3840" s="276">
        <f t="shared" si="299"/>
        <v>0</v>
      </c>
      <c r="L3840" s="269">
        <f t="shared" si="300"/>
        <v>0</v>
      </c>
      <c r="M3840" s="269">
        <f t="shared" si="301"/>
        <v>0</v>
      </c>
      <c r="N3840" s="276">
        <f t="shared" si="302"/>
        <v>0</v>
      </c>
      <c r="O3840" s="270">
        <f t="shared" si="298"/>
        <v>0</v>
      </c>
    </row>
    <row r="3841" spans="11:15" x14ac:dyDescent="0.25">
      <c r="K3841" s="276">
        <f t="shared" si="299"/>
        <v>0</v>
      </c>
      <c r="L3841" s="269">
        <f t="shared" si="300"/>
        <v>0</v>
      </c>
      <c r="M3841" s="269">
        <f t="shared" si="301"/>
        <v>0</v>
      </c>
      <c r="N3841" s="276">
        <f t="shared" si="302"/>
        <v>0</v>
      </c>
      <c r="O3841" s="270">
        <f t="shared" si="298"/>
        <v>0</v>
      </c>
    </row>
    <row r="3842" spans="11:15" x14ac:dyDescent="0.25">
      <c r="K3842" s="276">
        <f t="shared" si="299"/>
        <v>0</v>
      </c>
      <c r="L3842" s="269">
        <f t="shared" si="300"/>
        <v>0</v>
      </c>
      <c r="M3842" s="269">
        <f t="shared" si="301"/>
        <v>0</v>
      </c>
      <c r="N3842" s="276">
        <f t="shared" si="302"/>
        <v>0</v>
      </c>
      <c r="O3842" s="270">
        <f t="shared" si="298"/>
        <v>0</v>
      </c>
    </row>
    <row r="3843" spans="11:15" x14ac:dyDescent="0.25">
      <c r="K3843" s="276">
        <f t="shared" si="299"/>
        <v>0</v>
      </c>
      <c r="L3843" s="269">
        <f t="shared" si="300"/>
        <v>0</v>
      </c>
      <c r="M3843" s="269">
        <f t="shared" si="301"/>
        <v>0</v>
      </c>
      <c r="N3843" s="276">
        <f t="shared" si="302"/>
        <v>0</v>
      </c>
      <c r="O3843" s="270">
        <f t="shared" si="298"/>
        <v>0</v>
      </c>
    </row>
    <row r="3844" spans="11:15" x14ac:dyDescent="0.25">
      <c r="K3844" s="276">
        <f t="shared" si="299"/>
        <v>0</v>
      </c>
      <c r="L3844" s="269">
        <f t="shared" si="300"/>
        <v>0</v>
      </c>
      <c r="M3844" s="269">
        <f t="shared" si="301"/>
        <v>0</v>
      </c>
      <c r="N3844" s="276">
        <f t="shared" si="302"/>
        <v>0</v>
      </c>
      <c r="O3844" s="270">
        <f t="shared" si="298"/>
        <v>0</v>
      </c>
    </row>
    <row r="3845" spans="11:15" x14ac:dyDescent="0.25">
      <c r="K3845" s="276">
        <f t="shared" si="299"/>
        <v>0</v>
      </c>
      <c r="L3845" s="269">
        <f t="shared" si="300"/>
        <v>0</v>
      </c>
      <c r="M3845" s="269">
        <f t="shared" si="301"/>
        <v>0</v>
      </c>
      <c r="N3845" s="276">
        <f t="shared" si="302"/>
        <v>0</v>
      </c>
      <c r="O3845" s="270">
        <f t="shared" si="298"/>
        <v>0</v>
      </c>
    </row>
    <row r="3846" spans="11:15" x14ac:dyDescent="0.25">
      <c r="K3846" s="276">
        <f t="shared" si="299"/>
        <v>0</v>
      </c>
      <c r="L3846" s="269">
        <f t="shared" si="300"/>
        <v>0</v>
      </c>
      <c r="M3846" s="269">
        <f t="shared" si="301"/>
        <v>0</v>
      </c>
      <c r="N3846" s="276">
        <f t="shared" si="302"/>
        <v>0</v>
      </c>
      <c r="O3846" s="270">
        <f t="shared" si="298"/>
        <v>0</v>
      </c>
    </row>
    <row r="3847" spans="11:15" x14ac:dyDescent="0.25">
      <c r="K3847" s="276">
        <f t="shared" si="299"/>
        <v>0</v>
      </c>
      <c r="L3847" s="269">
        <f t="shared" si="300"/>
        <v>0</v>
      </c>
      <c r="M3847" s="269">
        <f t="shared" si="301"/>
        <v>0</v>
      </c>
      <c r="N3847" s="276">
        <f t="shared" si="302"/>
        <v>0</v>
      </c>
      <c r="O3847" s="270">
        <f t="shared" si="298"/>
        <v>0</v>
      </c>
    </row>
    <row r="3848" spans="11:15" x14ac:dyDescent="0.25">
      <c r="K3848" s="276">
        <f t="shared" si="299"/>
        <v>0</v>
      </c>
      <c r="L3848" s="269">
        <f t="shared" si="300"/>
        <v>0</v>
      </c>
      <c r="M3848" s="269">
        <f t="shared" si="301"/>
        <v>0</v>
      </c>
      <c r="N3848" s="276">
        <f t="shared" si="302"/>
        <v>0</v>
      </c>
      <c r="O3848" s="270">
        <f t="shared" si="298"/>
        <v>0</v>
      </c>
    </row>
    <row r="3849" spans="11:15" x14ac:dyDescent="0.25">
      <c r="K3849" s="276">
        <f t="shared" si="299"/>
        <v>0</v>
      </c>
      <c r="L3849" s="269">
        <f t="shared" si="300"/>
        <v>0</v>
      </c>
      <c r="M3849" s="269">
        <f t="shared" si="301"/>
        <v>0</v>
      </c>
      <c r="N3849" s="276">
        <f t="shared" si="302"/>
        <v>0</v>
      </c>
      <c r="O3849" s="270">
        <f t="shared" si="298"/>
        <v>0</v>
      </c>
    </row>
    <row r="3850" spans="11:15" x14ac:dyDescent="0.25">
      <c r="K3850" s="276">
        <f t="shared" si="299"/>
        <v>0</v>
      </c>
      <c r="L3850" s="269">
        <f t="shared" si="300"/>
        <v>0</v>
      </c>
      <c r="M3850" s="269">
        <f t="shared" si="301"/>
        <v>0</v>
      </c>
      <c r="N3850" s="276">
        <f t="shared" si="302"/>
        <v>0</v>
      </c>
      <c r="O3850" s="270">
        <f t="shared" si="298"/>
        <v>0</v>
      </c>
    </row>
    <row r="3851" spans="11:15" x14ac:dyDescent="0.25">
      <c r="K3851" s="276">
        <f t="shared" si="299"/>
        <v>0</v>
      </c>
      <c r="L3851" s="269">
        <f t="shared" si="300"/>
        <v>0</v>
      </c>
      <c r="M3851" s="269">
        <f t="shared" si="301"/>
        <v>0</v>
      </c>
      <c r="N3851" s="276">
        <f t="shared" si="302"/>
        <v>0</v>
      </c>
      <c r="O3851" s="270">
        <f t="shared" si="298"/>
        <v>0</v>
      </c>
    </row>
    <row r="3852" spans="11:15" x14ac:dyDescent="0.25">
      <c r="K3852" s="276">
        <f t="shared" si="299"/>
        <v>0</v>
      </c>
      <c r="L3852" s="269">
        <f t="shared" si="300"/>
        <v>0</v>
      </c>
      <c r="M3852" s="269">
        <f t="shared" si="301"/>
        <v>0</v>
      </c>
      <c r="N3852" s="276">
        <f t="shared" si="302"/>
        <v>0</v>
      </c>
      <c r="O3852" s="270">
        <f t="shared" si="298"/>
        <v>0</v>
      </c>
    </row>
    <row r="3853" spans="11:15" x14ac:dyDescent="0.25">
      <c r="K3853" s="276">
        <f t="shared" si="299"/>
        <v>0</v>
      </c>
      <c r="L3853" s="269">
        <f t="shared" si="300"/>
        <v>0</v>
      </c>
      <c r="M3853" s="269">
        <f t="shared" si="301"/>
        <v>0</v>
      </c>
      <c r="N3853" s="276">
        <f t="shared" si="302"/>
        <v>0</v>
      </c>
      <c r="O3853" s="270">
        <f t="shared" si="298"/>
        <v>0</v>
      </c>
    </row>
    <row r="3854" spans="11:15" x14ac:dyDescent="0.25">
      <c r="K3854" s="276">
        <f t="shared" si="299"/>
        <v>0</v>
      </c>
      <c r="L3854" s="269">
        <f t="shared" si="300"/>
        <v>0</v>
      </c>
      <c r="M3854" s="269">
        <f t="shared" si="301"/>
        <v>0</v>
      </c>
      <c r="N3854" s="276">
        <f t="shared" si="302"/>
        <v>0</v>
      </c>
      <c r="O3854" s="270">
        <f t="shared" ref="O3854:O3917" si="303">SUM(F3854:I3854)</f>
        <v>0</v>
      </c>
    </row>
    <row r="3855" spans="11:15" x14ac:dyDescent="0.25">
      <c r="K3855" s="276">
        <f t="shared" si="299"/>
        <v>0</v>
      </c>
      <c r="L3855" s="269">
        <f t="shared" si="300"/>
        <v>0</v>
      </c>
      <c r="M3855" s="269">
        <f t="shared" si="301"/>
        <v>0</v>
      </c>
      <c r="N3855" s="276">
        <f t="shared" si="302"/>
        <v>0</v>
      </c>
      <c r="O3855" s="270">
        <f t="shared" si="303"/>
        <v>0</v>
      </c>
    </row>
    <row r="3856" spans="11:15" x14ac:dyDescent="0.25">
      <c r="K3856" s="276">
        <f t="shared" ref="K3856:K3919" si="304">J3856-C3856</f>
        <v>0</v>
      </c>
      <c r="L3856" s="269">
        <f t="shared" ref="L3856:L3919" si="305">A3856</f>
        <v>0</v>
      </c>
      <c r="M3856" s="269">
        <f t="shared" ref="M3856:M3919" si="306">B3856</f>
        <v>0</v>
      </c>
      <c r="N3856" s="276">
        <f t="shared" ref="N3856:N3919" si="307">J3856</f>
        <v>0</v>
      </c>
      <c r="O3856" s="270">
        <f t="shared" si="303"/>
        <v>0</v>
      </c>
    </row>
    <row r="3857" spans="11:15" x14ac:dyDescent="0.25">
      <c r="K3857" s="276">
        <f t="shared" si="304"/>
        <v>0</v>
      </c>
      <c r="L3857" s="269">
        <f t="shared" si="305"/>
        <v>0</v>
      </c>
      <c r="M3857" s="269">
        <f t="shared" si="306"/>
        <v>0</v>
      </c>
      <c r="N3857" s="276">
        <f t="shared" si="307"/>
        <v>0</v>
      </c>
      <c r="O3857" s="270">
        <f t="shared" si="303"/>
        <v>0</v>
      </c>
    </row>
    <row r="3858" spans="11:15" x14ac:dyDescent="0.25">
      <c r="K3858" s="276">
        <f t="shared" si="304"/>
        <v>0</v>
      </c>
      <c r="L3858" s="269">
        <f t="shared" si="305"/>
        <v>0</v>
      </c>
      <c r="M3858" s="269">
        <f t="shared" si="306"/>
        <v>0</v>
      </c>
      <c r="N3858" s="276">
        <f t="shared" si="307"/>
        <v>0</v>
      </c>
      <c r="O3858" s="270">
        <f t="shared" si="303"/>
        <v>0</v>
      </c>
    </row>
    <row r="3859" spans="11:15" x14ac:dyDescent="0.25">
      <c r="K3859" s="276">
        <f t="shared" si="304"/>
        <v>0</v>
      </c>
      <c r="L3859" s="269">
        <f t="shared" si="305"/>
        <v>0</v>
      </c>
      <c r="M3859" s="269">
        <f t="shared" si="306"/>
        <v>0</v>
      </c>
      <c r="N3859" s="276">
        <f t="shared" si="307"/>
        <v>0</v>
      </c>
      <c r="O3859" s="270">
        <f t="shared" si="303"/>
        <v>0</v>
      </c>
    </row>
    <row r="3860" spans="11:15" x14ac:dyDescent="0.25">
      <c r="K3860" s="276">
        <f t="shared" si="304"/>
        <v>0</v>
      </c>
      <c r="L3860" s="269">
        <f t="shared" si="305"/>
        <v>0</v>
      </c>
      <c r="M3860" s="269">
        <f t="shared" si="306"/>
        <v>0</v>
      </c>
      <c r="N3860" s="276">
        <f t="shared" si="307"/>
        <v>0</v>
      </c>
      <c r="O3860" s="270">
        <f t="shared" si="303"/>
        <v>0</v>
      </c>
    </row>
    <row r="3861" spans="11:15" x14ac:dyDescent="0.25">
      <c r="K3861" s="276">
        <f t="shared" si="304"/>
        <v>0</v>
      </c>
      <c r="L3861" s="269">
        <f t="shared" si="305"/>
        <v>0</v>
      </c>
      <c r="M3861" s="269">
        <f t="shared" si="306"/>
        <v>0</v>
      </c>
      <c r="N3861" s="276">
        <f t="shared" si="307"/>
        <v>0</v>
      </c>
      <c r="O3861" s="270">
        <f t="shared" si="303"/>
        <v>0</v>
      </c>
    </row>
    <row r="3862" spans="11:15" x14ac:dyDescent="0.25">
      <c r="K3862" s="276">
        <f t="shared" si="304"/>
        <v>0</v>
      </c>
      <c r="L3862" s="269">
        <f t="shared" si="305"/>
        <v>0</v>
      </c>
      <c r="M3862" s="269">
        <f t="shared" si="306"/>
        <v>0</v>
      </c>
      <c r="N3862" s="276">
        <f t="shared" si="307"/>
        <v>0</v>
      </c>
      <c r="O3862" s="270">
        <f t="shared" si="303"/>
        <v>0</v>
      </c>
    </row>
    <row r="3863" spans="11:15" x14ac:dyDescent="0.25">
      <c r="K3863" s="276">
        <f t="shared" si="304"/>
        <v>0</v>
      </c>
      <c r="L3863" s="269">
        <f t="shared" si="305"/>
        <v>0</v>
      </c>
      <c r="M3863" s="269">
        <f t="shared" si="306"/>
        <v>0</v>
      </c>
      <c r="N3863" s="276">
        <f t="shared" si="307"/>
        <v>0</v>
      </c>
      <c r="O3863" s="270">
        <f t="shared" si="303"/>
        <v>0</v>
      </c>
    </row>
    <row r="3864" spans="11:15" x14ac:dyDescent="0.25">
      <c r="K3864" s="276">
        <f t="shared" si="304"/>
        <v>0</v>
      </c>
      <c r="L3864" s="269">
        <f t="shared" si="305"/>
        <v>0</v>
      </c>
      <c r="M3864" s="269">
        <f t="shared" si="306"/>
        <v>0</v>
      </c>
      <c r="N3864" s="276">
        <f t="shared" si="307"/>
        <v>0</v>
      </c>
      <c r="O3864" s="270">
        <f t="shared" si="303"/>
        <v>0</v>
      </c>
    </row>
    <row r="3865" spans="11:15" x14ac:dyDescent="0.25">
      <c r="K3865" s="276">
        <f t="shared" si="304"/>
        <v>0</v>
      </c>
      <c r="L3865" s="269">
        <f t="shared" si="305"/>
        <v>0</v>
      </c>
      <c r="M3865" s="269">
        <f t="shared" si="306"/>
        <v>0</v>
      </c>
      <c r="N3865" s="276">
        <f t="shared" si="307"/>
        <v>0</v>
      </c>
      <c r="O3865" s="270">
        <f t="shared" si="303"/>
        <v>0</v>
      </c>
    </row>
    <row r="3866" spans="11:15" x14ac:dyDescent="0.25">
      <c r="K3866" s="276">
        <f t="shared" si="304"/>
        <v>0</v>
      </c>
      <c r="L3866" s="269">
        <f t="shared" si="305"/>
        <v>0</v>
      </c>
      <c r="M3866" s="269">
        <f t="shared" si="306"/>
        <v>0</v>
      </c>
      <c r="N3866" s="276">
        <f t="shared" si="307"/>
        <v>0</v>
      </c>
      <c r="O3866" s="270">
        <f t="shared" si="303"/>
        <v>0</v>
      </c>
    </row>
    <row r="3867" spans="11:15" x14ac:dyDescent="0.25">
      <c r="K3867" s="276">
        <f t="shared" si="304"/>
        <v>0</v>
      </c>
      <c r="L3867" s="269">
        <f t="shared" si="305"/>
        <v>0</v>
      </c>
      <c r="M3867" s="269">
        <f t="shared" si="306"/>
        <v>0</v>
      </c>
      <c r="N3867" s="276">
        <f t="shared" si="307"/>
        <v>0</v>
      </c>
      <c r="O3867" s="270">
        <f t="shared" si="303"/>
        <v>0</v>
      </c>
    </row>
    <row r="3868" spans="11:15" x14ac:dyDescent="0.25">
      <c r="K3868" s="276">
        <f t="shared" si="304"/>
        <v>0</v>
      </c>
      <c r="L3868" s="269">
        <f t="shared" si="305"/>
        <v>0</v>
      </c>
      <c r="M3868" s="269">
        <f t="shared" si="306"/>
        <v>0</v>
      </c>
      <c r="N3868" s="276">
        <f t="shared" si="307"/>
        <v>0</v>
      </c>
      <c r="O3868" s="270">
        <f t="shared" si="303"/>
        <v>0</v>
      </c>
    </row>
    <row r="3869" spans="11:15" x14ac:dyDescent="0.25">
      <c r="K3869" s="276">
        <f t="shared" si="304"/>
        <v>0</v>
      </c>
      <c r="L3869" s="269">
        <f t="shared" si="305"/>
        <v>0</v>
      </c>
      <c r="M3869" s="269">
        <f t="shared" si="306"/>
        <v>0</v>
      </c>
      <c r="N3869" s="276">
        <f t="shared" si="307"/>
        <v>0</v>
      </c>
      <c r="O3869" s="270">
        <f t="shared" si="303"/>
        <v>0</v>
      </c>
    </row>
    <row r="3870" spans="11:15" x14ac:dyDescent="0.25">
      <c r="K3870" s="276">
        <f t="shared" si="304"/>
        <v>0</v>
      </c>
      <c r="L3870" s="269">
        <f t="shared" si="305"/>
        <v>0</v>
      </c>
      <c r="M3870" s="269">
        <f t="shared" si="306"/>
        <v>0</v>
      </c>
      <c r="N3870" s="276">
        <f t="shared" si="307"/>
        <v>0</v>
      </c>
      <c r="O3870" s="270">
        <f t="shared" si="303"/>
        <v>0</v>
      </c>
    </row>
    <row r="3871" spans="11:15" x14ac:dyDescent="0.25">
      <c r="K3871" s="276">
        <f t="shared" si="304"/>
        <v>0</v>
      </c>
      <c r="L3871" s="269">
        <f t="shared" si="305"/>
        <v>0</v>
      </c>
      <c r="M3871" s="269">
        <f t="shared" si="306"/>
        <v>0</v>
      </c>
      <c r="N3871" s="276">
        <f t="shared" si="307"/>
        <v>0</v>
      </c>
      <c r="O3871" s="270">
        <f t="shared" si="303"/>
        <v>0</v>
      </c>
    </row>
    <row r="3872" spans="11:15" x14ac:dyDescent="0.25">
      <c r="K3872" s="276">
        <f t="shared" si="304"/>
        <v>0</v>
      </c>
      <c r="L3872" s="269">
        <f t="shared" si="305"/>
        <v>0</v>
      </c>
      <c r="M3872" s="269">
        <f t="shared" si="306"/>
        <v>0</v>
      </c>
      <c r="N3872" s="276">
        <f t="shared" si="307"/>
        <v>0</v>
      </c>
      <c r="O3872" s="270">
        <f t="shared" si="303"/>
        <v>0</v>
      </c>
    </row>
    <row r="3873" spans="11:15" x14ac:dyDescent="0.25">
      <c r="K3873" s="276">
        <f t="shared" si="304"/>
        <v>0</v>
      </c>
      <c r="L3873" s="269">
        <f t="shared" si="305"/>
        <v>0</v>
      </c>
      <c r="M3873" s="269">
        <f t="shared" si="306"/>
        <v>0</v>
      </c>
      <c r="N3873" s="276">
        <f t="shared" si="307"/>
        <v>0</v>
      </c>
      <c r="O3873" s="270">
        <f t="shared" si="303"/>
        <v>0</v>
      </c>
    </row>
    <row r="3874" spans="11:15" x14ac:dyDescent="0.25">
      <c r="K3874" s="276">
        <f t="shared" si="304"/>
        <v>0</v>
      </c>
      <c r="L3874" s="269">
        <f t="shared" si="305"/>
        <v>0</v>
      </c>
      <c r="M3874" s="269">
        <f t="shared" si="306"/>
        <v>0</v>
      </c>
      <c r="N3874" s="276">
        <f t="shared" si="307"/>
        <v>0</v>
      </c>
      <c r="O3874" s="270">
        <f t="shared" si="303"/>
        <v>0</v>
      </c>
    </row>
    <row r="3875" spans="11:15" x14ac:dyDescent="0.25">
      <c r="K3875" s="276">
        <f t="shared" si="304"/>
        <v>0</v>
      </c>
      <c r="L3875" s="269">
        <f t="shared" si="305"/>
        <v>0</v>
      </c>
      <c r="M3875" s="269">
        <f t="shared" si="306"/>
        <v>0</v>
      </c>
      <c r="N3875" s="276">
        <f t="shared" si="307"/>
        <v>0</v>
      </c>
      <c r="O3875" s="270">
        <f t="shared" si="303"/>
        <v>0</v>
      </c>
    </row>
    <row r="3876" spans="11:15" x14ac:dyDescent="0.25">
      <c r="K3876" s="276">
        <f t="shared" si="304"/>
        <v>0</v>
      </c>
      <c r="L3876" s="269">
        <f t="shared" si="305"/>
        <v>0</v>
      </c>
      <c r="M3876" s="269">
        <f t="shared" si="306"/>
        <v>0</v>
      </c>
      <c r="N3876" s="276">
        <f t="shared" si="307"/>
        <v>0</v>
      </c>
      <c r="O3876" s="270">
        <f t="shared" si="303"/>
        <v>0</v>
      </c>
    </row>
    <row r="3877" spans="11:15" x14ac:dyDescent="0.25">
      <c r="K3877" s="276">
        <f t="shared" si="304"/>
        <v>0</v>
      </c>
      <c r="L3877" s="269">
        <f t="shared" si="305"/>
        <v>0</v>
      </c>
      <c r="M3877" s="269">
        <f t="shared" si="306"/>
        <v>0</v>
      </c>
      <c r="N3877" s="276">
        <f t="shared" si="307"/>
        <v>0</v>
      </c>
      <c r="O3877" s="270">
        <f t="shared" si="303"/>
        <v>0</v>
      </c>
    </row>
    <row r="3878" spans="11:15" x14ac:dyDescent="0.25">
      <c r="K3878" s="276">
        <f t="shared" si="304"/>
        <v>0</v>
      </c>
      <c r="L3878" s="269">
        <f t="shared" si="305"/>
        <v>0</v>
      </c>
      <c r="M3878" s="269">
        <f t="shared" si="306"/>
        <v>0</v>
      </c>
      <c r="N3878" s="276">
        <f t="shared" si="307"/>
        <v>0</v>
      </c>
      <c r="O3878" s="270">
        <f t="shared" si="303"/>
        <v>0</v>
      </c>
    </row>
    <row r="3879" spans="11:15" x14ac:dyDescent="0.25">
      <c r="K3879" s="276">
        <f t="shared" si="304"/>
        <v>0</v>
      </c>
      <c r="L3879" s="269">
        <f t="shared" si="305"/>
        <v>0</v>
      </c>
      <c r="M3879" s="269">
        <f t="shared" si="306"/>
        <v>0</v>
      </c>
      <c r="N3879" s="276">
        <f t="shared" si="307"/>
        <v>0</v>
      </c>
      <c r="O3879" s="270">
        <f t="shared" si="303"/>
        <v>0</v>
      </c>
    </row>
    <row r="3880" spans="11:15" x14ac:dyDescent="0.25">
      <c r="K3880" s="276">
        <f t="shared" si="304"/>
        <v>0</v>
      </c>
      <c r="L3880" s="269">
        <f t="shared" si="305"/>
        <v>0</v>
      </c>
      <c r="M3880" s="269">
        <f t="shared" si="306"/>
        <v>0</v>
      </c>
      <c r="N3880" s="276">
        <f t="shared" si="307"/>
        <v>0</v>
      </c>
      <c r="O3880" s="270">
        <f t="shared" si="303"/>
        <v>0</v>
      </c>
    </row>
    <row r="3881" spans="11:15" x14ac:dyDescent="0.25">
      <c r="K3881" s="276">
        <f t="shared" si="304"/>
        <v>0</v>
      </c>
      <c r="L3881" s="269">
        <f t="shared" si="305"/>
        <v>0</v>
      </c>
      <c r="M3881" s="269">
        <f t="shared" si="306"/>
        <v>0</v>
      </c>
      <c r="N3881" s="276">
        <f t="shared" si="307"/>
        <v>0</v>
      </c>
      <c r="O3881" s="270">
        <f t="shared" si="303"/>
        <v>0</v>
      </c>
    </row>
    <row r="3882" spans="11:15" x14ac:dyDescent="0.25">
      <c r="K3882" s="276">
        <f t="shared" si="304"/>
        <v>0</v>
      </c>
      <c r="L3882" s="269">
        <f t="shared" si="305"/>
        <v>0</v>
      </c>
      <c r="M3882" s="269">
        <f t="shared" si="306"/>
        <v>0</v>
      </c>
      <c r="N3882" s="276">
        <f t="shared" si="307"/>
        <v>0</v>
      </c>
      <c r="O3882" s="270">
        <f t="shared" si="303"/>
        <v>0</v>
      </c>
    </row>
    <row r="3883" spans="11:15" x14ac:dyDescent="0.25">
      <c r="K3883" s="276">
        <f t="shared" si="304"/>
        <v>0</v>
      </c>
      <c r="L3883" s="269">
        <f t="shared" si="305"/>
        <v>0</v>
      </c>
      <c r="M3883" s="269">
        <f t="shared" si="306"/>
        <v>0</v>
      </c>
      <c r="N3883" s="276">
        <f t="shared" si="307"/>
        <v>0</v>
      </c>
      <c r="O3883" s="270">
        <f t="shared" si="303"/>
        <v>0</v>
      </c>
    </row>
    <row r="3884" spans="11:15" x14ac:dyDescent="0.25">
      <c r="K3884" s="276">
        <f t="shared" si="304"/>
        <v>0</v>
      </c>
      <c r="L3884" s="269">
        <f t="shared" si="305"/>
        <v>0</v>
      </c>
      <c r="M3884" s="269">
        <f t="shared" si="306"/>
        <v>0</v>
      </c>
      <c r="N3884" s="276">
        <f t="shared" si="307"/>
        <v>0</v>
      </c>
      <c r="O3884" s="270">
        <f t="shared" si="303"/>
        <v>0</v>
      </c>
    </row>
    <row r="3885" spans="11:15" x14ac:dyDescent="0.25">
      <c r="K3885" s="276">
        <f t="shared" si="304"/>
        <v>0</v>
      </c>
      <c r="L3885" s="269">
        <f t="shared" si="305"/>
        <v>0</v>
      </c>
      <c r="M3885" s="269">
        <f t="shared" si="306"/>
        <v>0</v>
      </c>
      <c r="N3885" s="276">
        <f t="shared" si="307"/>
        <v>0</v>
      </c>
      <c r="O3885" s="270">
        <f t="shared" si="303"/>
        <v>0</v>
      </c>
    </row>
    <row r="3886" spans="11:15" x14ac:dyDescent="0.25">
      <c r="K3886" s="276">
        <f t="shared" si="304"/>
        <v>0</v>
      </c>
      <c r="L3886" s="269">
        <f t="shared" si="305"/>
        <v>0</v>
      </c>
      <c r="M3886" s="269">
        <f t="shared" si="306"/>
        <v>0</v>
      </c>
      <c r="N3886" s="276">
        <f t="shared" si="307"/>
        <v>0</v>
      </c>
      <c r="O3886" s="270">
        <f t="shared" si="303"/>
        <v>0</v>
      </c>
    </row>
    <row r="3887" spans="11:15" x14ac:dyDescent="0.25">
      <c r="K3887" s="276">
        <f t="shared" si="304"/>
        <v>0</v>
      </c>
      <c r="L3887" s="269">
        <f t="shared" si="305"/>
        <v>0</v>
      </c>
      <c r="M3887" s="269">
        <f t="shared" si="306"/>
        <v>0</v>
      </c>
      <c r="N3887" s="276">
        <f t="shared" si="307"/>
        <v>0</v>
      </c>
      <c r="O3887" s="270">
        <f t="shared" si="303"/>
        <v>0</v>
      </c>
    </row>
    <row r="3888" spans="11:15" x14ac:dyDescent="0.25">
      <c r="K3888" s="276">
        <f t="shared" si="304"/>
        <v>0</v>
      </c>
      <c r="L3888" s="269">
        <f t="shared" si="305"/>
        <v>0</v>
      </c>
      <c r="M3888" s="269">
        <f t="shared" si="306"/>
        <v>0</v>
      </c>
      <c r="N3888" s="276">
        <f t="shared" si="307"/>
        <v>0</v>
      </c>
      <c r="O3888" s="270">
        <f t="shared" si="303"/>
        <v>0</v>
      </c>
    </row>
    <row r="3889" spans="11:15" x14ac:dyDescent="0.25">
      <c r="K3889" s="276">
        <f t="shared" si="304"/>
        <v>0</v>
      </c>
      <c r="L3889" s="269">
        <f t="shared" si="305"/>
        <v>0</v>
      </c>
      <c r="M3889" s="269">
        <f t="shared" si="306"/>
        <v>0</v>
      </c>
      <c r="N3889" s="276">
        <f t="shared" si="307"/>
        <v>0</v>
      </c>
      <c r="O3889" s="270">
        <f t="shared" si="303"/>
        <v>0</v>
      </c>
    </row>
    <row r="3890" spans="11:15" x14ac:dyDescent="0.25">
      <c r="K3890" s="276">
        <f t="shared" si="304"/>
        <v>0</v>
      </c>
      <c r="L3890" s="269">
        <f t="shared" si="305"/>
        <v>0</v>
      </c>
      <c r="M3890" s="269">
        <f t="shared" si="306"/>
        <v>0</v>
      </c>
      <c r="N3890" s="276">
        <f t="shared" si="307"/>
        <v>0</v>
      </c>
      <c r="O3890" s="270">
        <f t="shared" si="303"/>
        <v>0</v>
      </c>
    </row>
    <row r="3891" spans="11:15" x14ac:dyDescent="0.25">
      <c r="K3891" s="276">
        <f t="shared" si="304"/>
        <v>0</v>
      </c>
      <c r="L3891" s="269">
        <f t="shared" si="305"/>
        <v>0</v>
      </c>
      <c r="M3891" s="269">
        <f t="shared" si="306"/>
        <v>0</v>
      </c>
      <c r="N3891" s="276">
        <f t="shared" si="307"/>
        <v>0</v>
      </c>
      <c r="O3891" s="270">
        <f t="shared" si="303"/>
        <v>0</v>
      </c>
    </row>
    <row r="3892" spans="11:15" x14ac:dyDescent="0.25">
      <c r="K3892" s="276">
        <f t="shared" si="304"/>
        <v>0</v>
      </c>
      <c r="L3892" s="269">
        <f t="shared" si="305"/>
        <v>0</v>
      </c>
      <c r="M3892" s="269">
        <f t="shared" si="306"/>
        <v>0</v>
      </c>
      <c r="N3892" s="276">
        <f t="shared" si="307"/>
        <v>0</v>
      </c>
      <c r="O3892" s="270">
        <f t="shared" si="303"/>
        <v>0</v>
      </c>
    </row>
    <row r="3893" spans="11:15" x14ac:dyDescent="0.25">
      <c r="K3893" s="276">
        <f t="shared" si="304"/>
        <v>0</v>
      </c>
      <c r="L3893" s="269">
        <f t="shared" si="305"/>
        <v>0</v>
      </c>
      <c r="M3893" s="269">
        <f t="shared" si="306"/>
        <v>0</v>
      </c>
      <c r="N3893" s="276">
        <f t="shared" si="307"/>
        <v>0</v>
      </c>
      <c r="O3893" s="270">
        <f t="shared" si="303"/>
        <v>0</v>
      </c>
    </row>
    <row r="3894" spans="11:15" x14ac:dyDescent="0.25">
      <c r="K3894" s="276">
        <f t="shared" si="304"/>
        <v>0</v>
      </c>
      <c r="L3894" s="269">
        <f t="shared" si="305"/>
        <v>0</v>
      </c>
      <c r="M3894" s="269">
        <f t="shared" si="306"/>
        <v>0</v>
      </c>
      <c r="N3894" s="276">
        <f t="shared" si="307"/>
        <v>0</v>
      </c>
      <c r="O3894" s="270">
        <f t="shared" si="303"/>
        <v>0</v>
      </c>
    </row>
    <row r="3895" spans="11:15" x14ac:dyDescent="0.25">
      <c r="K3895" s="276">
        <f t="shared" si="304"/>
        <v>0</v>
      </c>
      <c r="L3895" s="269">
        <f t="shared" si="305"/>
        <v>0</v>
      </c>
      <c r="M3895" s="269">
        <f t="shared" si="306"/>
        <v>0</v>
      </c>
      <c r="N3895" s="276">
        <f t="shared" si="307"/>
        <v>0</v>
      </c>
      <c r="O3895" s="270">
        <f t="shared" si="303"/>
        <v>0</v>
      </c>
    </row>
    <row r="3896" spans="11:15" x14ac:dyDescent="0.25">
      <c r="K3896" s="276">
        <f t="shared" si="304"/>
        <v>0</v>
      </c>
      <c r="L3896" s="269">
        <f t="shared" si="305"/>
        <v>0</v>
      </c>
      <c r="M3896" s="269">
        <f t="shared" si="306"/>
        <v>0</v>
      </c>
      <c r="N3896" s="276">
        <f t="shared" si="307"/>
        <v>0</v>
      </c>
      <c r="O3896" s="270">
        <f t="shared" si="303"/>
        <v>0</v>
      </c>
    </row>
    <row r="3897" spans="11:15" x14ac:dyDescent="0.25">
      <c r="K3897" s="276">
        <f t="shared" si="304"/>
        <v>0</v>
      </c>
      <c r="L3897" s="269">
        <f t="shared" si="305"/>
        <v>0</v>
      </c>
      <c r="M3897" s="269">
        <f t="shared" si="306"/>
        <v>0</v>
      </c>
      <c r="N3897" s="276">
        <f t="shared" si="307"/>
        <v>0</v>
      </c>
      <c r="O3897" s="270">
        <f t="shared" si="303"/>
        <v>0</v>
      </c>
    </row>
    <row r="3898" spans="11:15" x14ac:dyDescent="0.25">
      <c r="K3898" s="276">
        <f t="shared" si="304"/>
        <v>0</v>
      </c>
      <c r="L3898" s="269">
        <f t="shared" si="305"/>
        <v>0</v>
      </c>
      <c r="M3898" s="269">
        <f t="shared" si="306"/>
        <v>0</v>
      </c>
      <c r="N3898" s="276">
        <f t="shared" si="307"/>
        <v>0</v>
      </c>
      <c r="O3898" s="270">
        <f t="shared" si="303"/>
        <v>0</v>
      </c>
    </row>
    <row r="3899" spans="11:15" x14ac:dyDescent="0.25">
      <c r="K3899" s="276">
        <f t="shared" si="304"/>
        <v>0</v>
      </c>
      <c r="L3899" s="269">
        <f t="shared" si="305"/>
        <v>0</v>
      </c>
      <c r="M3899" s="269">
        <f t="shared" si="306"/>
        <v>0</v>
      </c>
      <c r="N3899" s="276">
        <f t="shared" si="307"/>
        <v>0</v>
      </c>
      <c r="O3899" s="270">
        <f t="shared" si="303"/>
        <v>0</v>
      </c>
    </row>
    <row r="3900" spans="11:15" x14ac:dyDescent="0.25">
      <c r="K3900" s="276">
        <f t="shared" si="304"/>
        <v>0</v>
      </c>
      <c r="L3900" s="269">
        <f t="shared" si="305"/>
        <v>0</v>
      </c>
      <c r="M3900" s="269">
        <f t="shared" si="306"/>
        <v>0</v>
      </c>
      <c r="N3900" s="276">
        <f t="shared" si="307"/>
        <v>0</v>
      </c>
      <c r="O3900" s="270">
        <f t="shared" si="303"/>
        <v>0</v>
      </c>
    </row>
    <row r="3901" spans="11:15" x14ac:dyDescent="0.25">
      <c r="K3901" s="276">
        <f t="shared" si="304"/>
        <v>0</v>
      </c>
      <c r="L3901" s="269">
        <f t="shared" si="305"/>
        <v>0</v>
      </c>
      <c r="M3901" s="269">
        <f t="shared" si="306"/>
        <v>0</v>
      </c>
      <c r="N3901" s="276">
        <f t="shared" si="307"/>
        <v>0</v>
      </c>
      <c r="O3901" s="270">
        <f t="shared" si="303"/>
        <v>0</v>
      </c>
    </row>
    <row r="3902" spans="11:15" x14ac:dyDescent="0.25">
      <c r="K3902" s="276">
        <f t="shared" si="304"/>
        <v>0</v>
      </c>
      <c r="L3902" s="269">
        <f t="shared" si="305"/>
        <v>0</v>
      </c>
      <c r="M3902" s="269">
        <f t="shared" si="306"/>
        <v>0</v>
      </c>
      <c r="N3902" s="276">
        <f t="shared" si="307"/>
        <v>0</v>
      </c>
      <c r="O3902" s="270">
        <f t="shared" si="303"/>
        <v>0</v>
      </c>
    </row>
    <row r="3903" spans="11:15" x14ac:dyDescent="0.25">
      <c r="K3903" s="276">
        <f t="shared" si="304"/>
        <v>0</v>
      </c>
      <c r="L3903" s="269">
        <f t="shared" si="305"/>
        <v>0</v>
      </c>
      <c r="M3903" s="269">
        <f t="shared" si="306"/>
        <v>0</v>
      </c>
      <c r="N3903" s="276">
        <f t="shared" si="307"/>
        <v>0</v>
      </c>
      <c r="O3903" s="270">
        <f t="shared" si="303"/>
        <v>0</v>
      </c>
    </row>
    <row r="3904" spans="11:15" x14ac:dyDescent="0.25">
      <c r="K3904" s="276">
        <f t="shared" si="304"/>
        <v>0</v>
      </c>
      <c r="L3904" s="269">
        <f t="shared" si="305"/>
        <v>0</v>
      </c>
      <c r="M3904" s="269">
        <f t="shared" si="306"/>
        <v>0</v>
      </c>
      <c r="N3904" s="276">
        <f t="shared" si="307"/>
        <v>0</v>
      </c>
      <c r="O3904" s="270">
        <f t="shared" si="303"/>
        <v>0</v>
      </c>
    </row>
    <row r="3905" spans="11:15" x14ac:dyDescent="0.25">
      <c r="K3905" s="276">
        <f t="shared" si="304"/>
        <v>0</v>
      </c>
      <c r="L3905" s="269">
        <f t="shared" si="305"/>
        <v>0</v>
      </c>
      <c r="M3905" s="269">
        <f t="shared" si="306"/>
        <v>0</v>
      </c>
      <c r="N3905" s="276">
        <f t="shared" si="307"/>
        <v>0</v>
      </c>
      <c r="O3905" s="270">
        <f t="shared" si="303"/>
        <v>0</v>
      </c>
    </row>
    <row r="3906" spans="11:15" x14ac:dyDescent="0.25">
      <c r="K3906" s="276">
        <f t="shared" si="304"/>
        <v>0</v>
      </c>
      <c r="L3906" s="269">
        <f t="shared" si="305"/>
        <v>0</v>
      </c>
      <c r="M3906" s="269">
        <f t="shared" si="306"/>
        <v>0</v>
      </c>
      <c r="N3906" s="276">
        <f t="shared" si="307"/>
        <v>0</v>
      </c>
      <c r="O3906" s="270">
        <f t="shared" si="303"/>
        <v>0</v>
      </c>
    </row>
    <row r="3907" spans="11:15" x14ac:dyDescent="0.25">
      <c r="K3907" s="276">
        <f t="shared" si="304"/>
        <v>0</v>
      </c>
      <c r="L3907" s="269">
        <f t="shared" si="305"/>
        <v>0</v>
      </c>
      <c r="M3907" s="269">
        <f t="shared" si="306"/>
        <v>0</v>
      </c>
      <c r="N3907" s="276">
        <f t="shared" si="307"/>
        <v>0</v>
      </c>
      <c r="O3907" s="270">
        <f t="shared" si="303"/>
        <v>0</v>
      </c>
    </row>
    <row r="3908" spans="11:15" x14ac:dyDescent="0.25">
      <c r="K3908" s="276">
        <f t="shared" si="304"/>
        <v>0</v>
      </c>
      <c r="L3908" s="269">
        <f t="shared" si="305"/>
        <v>0</v>
      </c>
      <c r="M3908" s="269">
        <f t="shared" si="306"/>
        <v>0</v>
      </c>
      <c r="N3908" s="276">
        <f t="shared" si="307"/>
        <v>0</v>
      </c>
      <c r="O3908" s="270">
        <f t="shared" si="303"/>
        <v>0</v>
      </c>
    </row>
    <row r="3909" spans="11:15" x14ac:dyDescent="0.25">
      <c r="K3909" s="276">
        <f t="shared" si="304"/>
        <v>0</v>
      </c>
      <c r="L3909" s="269">
        <f t="shared" si="305"/>
        <v>0</v>
      </c>
      <c r="M3909" s="269">
        <f t="shared" si="306"/>
        <v>0</v>
      </c>
      <c r="N3909" s="276">
        <f t="shared" si="307"/>
        <v>0</v>
      </c>
      <c r="O3909" s="270">
        <f t="shared" si="303"/>
        <v>0</v>
      </c>
    </row>
    <row r="3910" spans="11:15" x14ac:dyDescent="0.25">
      <c r="K3910" s="276">
        <f t="shared" si="304"/>
        <v>0</v>
      </c>
      <c r="L3910" s="269">
        <f t="shared" si="305"/>
        <v>0</v>
      </c>
      <c r="M3910" s="269">
        <f t="shared" si="306"/>
        <v>0</v>
      </c>
      <c r="N3910" s="276">
        <f t="shared" si="307"/>
        <v>0</v>
      </c>
      <c r="O3910" s="270">
        <f t="shared" si="303"/>
        <v>0</v>
      </c>
    </row>
    <row r="3911" spans="11:15" x14ac:dyDescent="0.25">
      <c r="K3911" s="276">
        <f t="shared" si="304"/>
        <v>0</v>
      </c>
      <c r="L3911" s="269">
        <f t="shared" si="305"/>
        <v>0</v>
      </c>
      <c r="M3911" s="269">
        <f t="shared" si="306"/>
        <v>0</v>
      </c>
      <c r="N3911" s="276">
        <f t="shared" si="307"/>
        <v>0</v>
      </c>
      <c r="O3911" s="270">
        <f t="shared" si="303"/>
        <v>0</v>
      </c>
    </row>
    <row r="3912" spans="11:15" x14ac:dyDescent="0.25">
      <c r="K3912" s="276">
        <f t="shared" si="304"/>
        <v>0</v>
      </c>
      <c r="L3912" s="269">
        <f t="shared" si="305"/>
        <v>0</v>
      </c>
      <c r="M3912" s="269">
        <f t="shared" si="306"/>
        <v>0</v>
      </c>
      <c r="N3912" s="276">
        <f t="shared" si="307"/>
        <v>0</v>
      </c>
      <c r="O3912" s="270">
        <f t="shared" si="303"/>
        <v>0</v>
      </c>
    </row>
    <row r="3913" spans="11:15" x14ac:dyDescent="0.25">
      <c r="K3913" s="276">
        <f t="shared" si="304"/>
        <v>0</v>
      </c>
      <c r="L3913" s="269">
        <f t="shared" si="305"/>
        <v>0</v>
      </c>
      <c r="M3913" s="269">
        <f t="shared" si="306"/>
        <v>0</v>
      </c>
      <c r="N3913" s="276">
        <f t="shared" si="307"/>
        <v>0</v>
      </c>
      <c r="O3913" s="270">
        <f t="shared" si="303"/>
        <v>0</v>
      </c>
    </row>
    <row r="3914" spans="11:15" x14ac:dyDescent="0.25">
      <c r="K3914" s="276">
        <f t="shared" si="304"/>
        <v>0</v>
      </c>
      <c r="L3914" s="269">
        <f t="shared" si="305"/>
        <v>0</v>
      </c>
      <c r="M3914" s="269">
        <f t="shared" si="306"/>
        <v>0</v>
      </c>
      <c r="N3914" s="276">
        <f t="shared" si="307"/>
        <v>0</v>
      </c>
      <c r="O3914" s="270">
        <f t="shared" si="303"/>
        <v>0</v>
      </c>
    </row>
    <row r="3915" spans="11:15" x14ac:dyDescent="0.25">
      <c r="K3915" s="276">
        <f t="shared" si="304"/>
        <v>0</v>
      </c>
      <c r="L3915" s="269">
        <f t="shared" si="305"/>
        <v>0</v>
      </c>
      <c r="M3915" s="269">
        <f t="shared" si="306"/>
        <v>0</v>
      </c>
      <c r="N3915" s="276">
        <f t="shared" si="307"/>
        <v>0</v>
      </c>
      <c r="O3915" s="270">
        <f t="shared" si="303"/>
        <v>0</v>
      </c>
    </row>
    <row r="3916" spans="11:15" x14ac:dyDescent="0.25">
      <c r="K3916" s="276">
        <f t="shared" si="304"/>
        <v>0</v>
      </c>
      <c r="L3916" s="269">
        <f t="shared" si="305"/>
        <v>0</v>
      </c>
      <c r="M3916" s="269">
        <f t="shared" si="306"/>
        <v>0</v>
      </c>
      <c r="N3916" s="276">
        <f t="shared" si="307"/>
        <v>0</v>
      </c>
      <c r="O3916" s="270">
        <f t="shared" si="303"/>
        <v>0</v>
      </c>
    </row>
    <row r="3917" spans="11:15" x14ac:dyDescent="0.25">
      <c r="K3917" s="276">
        <f t="shared" si="304"/>
        <v>0</v>
      </c>
      <c r="L3917" s="269">
        <f t="shared" si="305"/>
        <v>0</v>
      </c>
      <c r="M3917" s="269">
        <f t="shared" si="306"/>
        <v>0</v>
      </c>
      <c r="N3917" s="276">
        <f t="shared" si="307"/>
        <v>0</v>
      </c>
      <c r="O3917" s="270">
        <f t="shared" si="303"/>
        <v>0</v>
      </c>
    </row>
    <row r="3918" spans="11:15" x14ac:dyDescent="0.25">
      <c r="K3918" s="276">
        <f t="shared" si="304"/>
        <v>0</v>
      </c>
      <c r="L3918" s="269">
        <f t="shared" si="305"/>
        <v>0</v>
      </c>
      <c r="M3918" s="269">
        <f t="shared" si="306"/>
        <v>0</v>
      </c>
      <c r="N3918" s="276">
        <f t="shared" si="307"/>
        <v>0</v>
      </c>
      <c r="O3918" s="270">
        <f t="shared" ref="O3918:O3981" si="308">SUM(F3918:I3918)</f>
        <v>0</v>
      </c>
    </row>
    <row r="3919" spans="11:15" x14ac:dyDescent="0.25">
      <c r="K3919" s="276">
        <f t="shared" si="304"/>
        <v>0</v>
      </c>
      <c r="L3919" s="269">
        <f t="shared" si="305"/>
        <v>0</v>
      </c>
      <c r="M3919" s="269">
        <f t="shared" si="306"/>
        <v>0</v>
      </c>
      <c r="N3919" s="276">
        <f t="shared" si="307"/>
        <v>0</v>
      </c>
      <c r="O3919" s="270">
        <f t="shared" si="308"/>
        <v>0</v>
      </c>
    </row>
    <row r="3920" spans="11:15" x14ac:dyDescent="0.25">
      <c r="K3920" s="276">
        <f t="shared" ref="K3920:K3983" si="309">J3920-C3920</f>
        <v>0</v>
      </c>
      <c r="L3920" s="269">
        <f t="shared" ref="L3920:L3983" si="310">A3920</f>
        <v>0</v>
      </c>
      <c r="M3920" s="269">
        <f t="shared" ref="M3920:M3983" si="311">B3920</f>
        <v>0</v>
      </c>
      <c r="N3920" s="276">
        <f t="shared" ref="N3920:N3983" si="312">J3920</f>
        <v>0</v>
      </c>
      <c r="O3920" s="270">
        <f t="shared" si="308"/>
        <v>0</v>
      </c>
    </row>
    <row r="3921" spans="11:15" x14ac:dyDescent="0.25">
      <c r="K3921" s="276">
        <f t="shared" si="309"/>
        <v>0</v>
      </c>
      <c r="L3921" s="269">
        <f t="shared" si="310"/>
        <v>0</v>
      </c>
      <c r="M3921" s="269">
        <f t="shared" si="311"/>
        <v>0</v>
      </c>
      <c r="N3921" s="276">
        <f t="shared" si="312"/>
        <v>0</v>
      </c>
      <c r="O3921" s="270">
        <f t="shared" si="308"/>
        <v>0</v>
      </c>
    </row>
    <row r="3922" spans="11:15" x14ac:dyDescent="0.25">
      <c r="K3922" s="276">
        <f t="shared" si="309"/>
        <v>0</v>
      </c>
      <c r="L3922" s="269">
        <f t="shared" si="310"/>
        <v>0</v>
      </c>
      <c r="M3922" s="269">
        <f t="shared" si="311"/>
        <v>0</v>
      </c>
      <c r="N3922" s="276">
        <f t="shared" si="312"/>
        <v>0</v>
      </c>
      <c r="O3922" s="270">
        <f t="shared" si="308"/>
        <v>0</v>
      </c>
    </row>
    <row r="3923" spans="11:15" x14ac:dyDescent="0.25">
      <c r="K3923" s="276">
        <f t="shared" si="309"/>
        <v>0</v>
      </c>
      <c r="L3923" s="269">
        <f t="shared" si="310"/>
        <v>0</v>
      </c>
      <c r="M3923" s="269">
        <f t="shared" si="311"/>
        <v>0</v>
      </c>
      <c r="N3923" s="276">
        <f t="shared" si="312"/>
        <v>0</v>
      </c>
      <c r="O3923" s="270">
        <f t="shared" si="308"/>
        <v>0</v>
      </c>
    </row>
    <row r="3924" spans="11:15" x14ac:dyDescent="0.25">
      <c r="K3924" s="276">
        <f t="shared" si="309"/>
        <v>0</v>
      </c>
      <c r="L3924" s="269">
        <f t="shared" si="310"/>
        <v>0</v>
      </c>
      <c r="M3924" s="269">
        <f t="shared" si="311"/>
        <v>0</v>
      </c>
      <c r="N3924" s="276">
        <f t="shared" si="312"/>
        <v>0</v>
      </c>
      <c r="O3924" s="270">
        <f t="shared" si="308"/>
        <v>0</v>
      </c>
    </row>
    <row r="3925" spans="11:15" x14ac:dyDescent="0.25">
      <c r="K3925" s="276">
        <f t="shared" si="309"/>
        <v>0</v>
      </c>
      <c r="L3925" s="269">
        <f t="shared" si="310"/>
        <v>0</v>
      </c>
      <c r="M3925" s="269">
        <f t="shared" si="311"/>
        <v>0</v>
      </c>
      <c r="N3925" s="276">
        <f t="shared" si="312"/>
        <v>0</v>
      </c>
      <c r="O3925" s="270">
        <f t="shared" si="308"/>
        <v>0</v>
      </c>
    </row>
    <row r="3926" spans="11:15" x14ac:dyDescent="0.25">
      <c r="K3926" s="276">
        <f t="shared" si="309"/>
        <v>0</v>
      </c>
      <c r="L3926" s="269">
        <f t="shared" si="310"/>
        <v>0</v>
      </c>
      <c r="M3926" s="269">
        <f t="shared" si="311"/>
        <v>0</v>
      </c>
      <c r="N3926" s="276">
        <f t="shared" si="312"/>
        <v>0</v>
      </c>
      <c r="O3926" s="270">
        <f t="shared" si="308"/>
        <v>0</v>
      </c>
    </row>
    <row r="3927" spans="11:15" x14ac:dyDescent="0.25">
      <c r="K3927" s="276">
        <f t="shared" si="309"/>
        <v>0</v>
      </c>
      <c r="L3927" s="269">
        <f t="shared" si="310"/>
        <v>0</v>
      </c>
      <c r="M3927" s="269">
        <f t="shared" si="311"/>
        <v>0</v>
      </c>
      <c r="N3927" s="276">
        <f t="shared" si="312"/>
        <v>0</v>
      </c>
      <c r="O3927" s="270">
        <f t="shared" si="308"/>
        <v>0</v>
      </c>
    </row>
    <row r="3928" spans="11:15" x14ac:dyDescent="0.25">
      <c r="K3928" s="276">
        <f t="shared" si="309"/>
        <v>0</v>
      </c>
      <c r="L3928" s="269">
        <f t="shared" si="310"/>
        <v>0</v>
      </c>
      <c r="M3928" s="269">
        <f t="shared" si="311"/>
        <v>0</v>
      </c>
      <c r="N3928" s="276">
        <f t="shared" si="312"/>
        <v>0</v>
      </c>
      <c r="O3928" s="270">
        <f t="shared" si="308"/>
        <v>0</v>
      </c>
    </row>
    <row r="3929" spans="11:15" x14ac:dyDescent="0.25">
      <c r="K3929" s="276">
        <f t="shared" si="309"/>
        <v>0</v>
      </c>
      <c r="L3929" s="269">
        <f t="shared" si="310"/>
        <v>0</v>
      </c>
      <c r="M3929" s="269">
        <f t="shared" si="311"/>
        <v>0</v>
      </c>
      <c r="N3929" s="276">
        <f t="shared" si="312"/>
        <v>0</v>
      </c>
      <c r="O3929" s="270">
        <f t="shared" si="308"/>
        <v>0</v>
      </c>
    </row>
    <row r="3930" spans="11:15" x14ac:dyDescent="0.25">
      <c r="K3930" s="276">
        <f t="shared" si="309"/>
        <v>0</v>
      </c>
      <c r="L3930" s="269">
        <f t="shared" si="310"/>
        <v>0</v>
      </c>
      <c r="M3930" s="269">
        <f t="shared" si="311"/>
        <v>0</v>
      </c>
      <c r="N3930" s="276">
        <f t="shared" si="312"/>
        <v>0</v>
      </c>
      <c r="O3930" s="270">
        <f t="shared" si="308"/>
        <v>0</v>
      </c>
    </row>
    <row r="3931" spans="11:15" x14ac:dyDescent="0.25">
      <c r="K3931" s="276">
        <f t="shared" si="309"/>
        <v>0</v>
      </c>
      <c r="L3931" s="269">
        <f t="shared" si="310"/>
        <v>0</v>
      </c>
      <c r="M3931" s="269">
        <f t="shared" si="311"/>
        <v>0</v>
      </c>
      <c r="N3931" s="276">
        <f t="shared" si="312"/>
        <v>0</v>
      </c>
      <c r="O3931" s="270">
        <f t="shared" si="308"/>
        <v>0</v>
      </c>
    </row>
    <row r="3932" spans="11:15" x14ac:dyDescent="0.25">
      <c r="K3932" s="276">
        <f t="shared" si="309"/>
        <v>0</v>
      </c>
      <c r="L3932" s="269">
        <f t="shared" si="310"/>
        <v>0</v>
      </c>
      <c r="M3932" s="269">
        <f t="shared" si="311"/>
        <v>0</v>
      </c>
      <c r="N3932" s="276">
        <f t="shared" si="312"/>
        <v>0</v>
      </c>
      <c r="O3932" s="270">
        <f t="shared" si="308"/>
        <v>0</v>
      </c>
    </row>
    <row r="3933" spans="11:15" x14ac:dyDescent="0.25">
      <c r="K3933" s="276">
        <f t="shared" si="309"/>
        <v>0</v>
      </c>
      <c r="L3933" s="269">
        <f t="shared" si="310"/>
        <v>0</v>
      </c>
      <c r="M3933" s="269">
        <f t="shared" si="311"/>
        <v>0</v>
      </c>
      <c r="N3933" s="276">
        <f t="shared" si="312"/>
        <v>0</v>
      </c>
      <c r="O3933" s="270">
        <f t="shared" si="308"/>
        <v>0</v>
      </c>
    </row>
    <row r="3934" spans="11:15" x14ac:dyDescent="0.25">
      <c r="K3934" s="276">
        <f t="shared" si="309"/>
        <v>0</v>
      </c>
      <c r="L3934" s="269">
        <f t="shared" si="310"/>
        <v>0</v>
      </c>
      <c r="M3934" s="269">
        <f t="shared" si="311"/>
        <v>0</v>
      </c>
      <c r="N3934" s="276">
        <f t="shared" si="312"/>
        <v>0</v>
      </c>
      <c r="O3934" s="270">
        <f t="shared" si="308"/>
        <v>0</v>
      </c>
    </row>
    <row r="3935" spans="11:15" x14ac:dyDescent="0.25">
      <c r="K3935" s="276">
        <f t="shared" si="309"/>
        <v>0</v>
      </c>
      <c r="L3935" s="269">
        <f t="shared" si="310"/>
        <v>0</v>
      </c>
      <c r="M3935" s="269">
        <f t="shared" si="311"/>
        <v>0</v>
      </c>
      <c r="N3935" s="276">
        <f t="shared" si="312"/>
        <v>0</v>
      </c>
      <c r="O3935" s="270">
        <f t="shared" si="308"/>
        <v>0</v>
      </c>
    </row>
    <row r="3936" spans="11:15" x14ac:dyDescent="0.25">
      <c r="K3936" s="276">
        <f t="shared" si="309"/>
        <v>0</v>
      </c>
      <c r="L3936" s="269">
        <f t="shared" si="310"/>
        <v>0</v>
      </c>
      <c r="M3936" s="269">
        <f t="shared" si="311"/>
        <v>0</v>
      </c>
      <c r="N3936" s="276">
        <f t="shared" si="312"/>
        <v>0</v>
      </c>
      <c r="O3936" s="270">
        <f t="shared" si="308"/>
        <v>0</v>
      </c>
    </row>
    <row r="3937" spans="11:15" x14ac:dyDescent="0.25">
      <c r="K3937" s="276">
        <f t="shared" si="309"/>
        <v>0</v>
      </c>
      <c r="L3937" s="269">
        <f t="shared" si="310"/>
        <v>0</v>
      </c>
      <c r="M3937" s="269">
        <f t="shared" si="311"/>
        <v>0</v>
      </c>
      <c r="N3937" s="276">
        <f t="shared" si="312"/>
        <v>0</v>
      </c>
      <c r="O3937" s="270">
        <f t="shared" si="308"/>
        <v>0</v>
      </c>
    </row>
    <row r="3938" spans="11:15" x14ac:dyDescent="0.25">
      <c r="K3938" s="276">
        <f t="shared" si="309"/>
        <v>0</v>
      </c>
      <c r="L3938" s="269">
        <f t="shared" si="310"/>
        <v>0</v>
      </c>
      <c r="M3938" s="269">
        <f t="shared" si="311"/>
        <v>0</v>
      </c>
      <c r="N3938" s="276">
        <f t="shared" si="312"/>
        <v>0</v>
      </c>
      <c r="O3938" s="270">
        <f t="shared" si="308"/>
        <v>0</v>
      </c>
    </row>
    <row r="3939" spans="11:15" x14ac:dyDescent="0.25">
      <c r="K3939" s="276">
        <f t="shared" si="309"/>
        <v>0</v>
      </c>
      <c r="L3939" s="269">
        <f t="shared" si="310"/>
        <v>0</v>
      </c>
      <c r="M3939" s="269">
        <f t="shared" si="311"/>
        <v>0</v>
      </c>
      <c r="N3939" s="276">
        <f t="shared" si="312"/>
        <v>0</v>
      </c>
      <c r="O3939" s="270">
        <f t="shared" si="308"/>
        <v>0</v>
      </c>
    </row>
    <row r="3940" spans="11:15" x14ac:dyDescent="0.25">
      <c r="K3940" s="276">
        <f t="shared" si="309"/>
        <v>0</v>
      </c>
      <c r="L3940" s="269">
        <f t="shared" si="310"/>
        <v>0</v>
      </c>
      <c r="M3940" s="269">
        <f t="shared" si="311"/>
        <v>0</v>
      </c>
      <c r="N3940" s="276">
        <f t="shared" si="312"/>
        <v>0</v>
      </c>
      <c r="O3940" s="270">
        <f t="shared" si="308"/>
        <v>0</v>
      </c>
    </row>
    <row r="3941" spans="11:15" x14ac:dyDescent="0.25">
      <c r="K3941" s="276">
        <f t="shared" si="309"/>
        <v>0</v>
      </c>
      <c r="L3941" s="269">
        <f t="shared" si="310"/>
        <v>0</v>
      </c>
      <c r="M3941" s="269">
        <f t="shared" si="311"/>
        <v>0</v>
      </c>
      <c r="N3941" s="276">
        <f t="shared" si="312"/>
        <v>0</v>
      </c>
      <c r="O3941" s="270">
        <f t="shared" si="308"/>
        <v>0</v>
      </c>
    </row>
    <row r="3942" spans="11:15" x14ac:dyDescent="0.25">
      <c r="K3942" s="276">
        <f t="shared" si="309"/>
        <v>0</v>
      </c>
      <c r="L3942" s="269">
        <f t="shared" si="310"/>
        <v>0</v>
      </c>
      <c r="M3942" s="269">
        <f t="shared" si="311"/>
        <v>0</v>
      </c>
      <c r="N3942" s="276">
        <f t="shared" si="312"/>
        <v>0</v>
      </c>
      <c r="O3942" s="270">
        <f t="shared" si="308"/>
        <v>0</v>
      </c>
    </row>
    <row r="3943" spans="11:15" x14ac:dyDescent="0.25">
      <c r="K3943" s="276">
        <f t="shared" si="309"/>
        <v>0</v>
      </c>
      <c r="L3943" s="269">
        <f t="shared" si="310"/>
        <v>0</v>
      </c>
      <c r="M3943" s="269">
        <f t="shared" si="311"/>
        <v>0</v>
      </c>
      <c r="N3943" s="276">
        <f t="shared" si="312"/>
        <v>0</v>
      </c>
      <c r="O3943" s="270">
        <f t="shared" si="308"/>
        <v>0</v>
      </c>
    </row>
    <row r="3944" spans="11:15" x14ac:dyDescent="0.25">
      <c r="K3944" s="276">
        <f t="shared" si="309"/>
        <v>0</v>
      </c>
      <c r="L3944" s="269">
        <f t="shared" si="310"/>
        <v>0</v>
      </c>
      <c r="M3944" s="269">
        <f t="shared" si="311"/>
        <v>0</v>
      </c>
      <c r="N3944" s="276">
        <f t="shared" si="312"/>
        <v>0</v>
      </c>
      <c r="O3944" s="270">
        <f t="shared" si="308"/>
        <v>0</v>
      </c>
    </row>
    <row r="3945" spans="11:15" x14ac:dyDescent="0.25">
      <c r="K3945" s="276">
        <f t="shared" si="309"/>
        <v>0</v>
      </c>
      <c r="L3945" s="269">
        <f t="shared" si="310"/>
        <v>0</v>
      </c>
      <c r="M3945" s="269">
        <f t="shared" si="311"/>
        <v>0</v>
      </c>
      <c r="N3945" s="276">
        <f t="shared" si="312"/>
        <v>0</v>
      </c>
      <c r="O3945" s="270">
        <f t="shared" si="308"/>
        <v>0</v>
      </c>
    </row>
    <row r="3946" spans="11:15" x14ac:dyDescent="0.25">
      <c r="K3946" s="276">
        <f t="shared" si="309"/>
        <v>0</v>
      </c>
      <c r="L3946" s="269">
        <f t="shared" si="310"/>
        <v>0</v>
      </c>
      <c r="M3946" s="269">
        <f t="shared" si="311"/>
        <v>0</v>
      </c>
      <c r="N3946" s="276">
        <f t="shared" si="312"/>
        <v>0</v>
      </c>
      <c r="O3946" s="270">
        <f t="shared" si="308"/>
        <v>0</v>
      </c>
    </row>
    <row r="3947" spans="11:15" x14ac:dyDescent="0.25">
      <c r="K3947" s="276">
        <f t="shared" si="309"/>
        <v>0</v>
      </c>
      <c r="L3947" s="269">
        <f t="shared" si="310"/>
        <v>0</v>
      </c>
      <c r="M3947" s="269">
        <f t="shared" si="311"/>
        <v>0</v>
      </c>
      <c r="N3947" s="276">
        <f t="shared" si="312"/>
        <v>0</v>
      </c>
      <c r="O3947" s="270">
        <f t="shared" si="308"/>
        <v>0</v>
      </c>
    </row>
    <row r="3948" spans="11:15" x14ac:dyDescent="0.25">
      <c r="K3948" s="276">
        <f t="shared" si="309"/>
        <v>0</v>
      </c>
      <c r="L3948" s="269">
        <f t="shared" si="310"/>
        <v>0</v>
      </c>
      <c r="M3948" s="269">
        <f t="shared" si="311"/>
        <v>0</v>
      </c>
      <c r="N3948" s="276">
        <f t="shared" si="312"/>
        <v>0</v>
      </c>
      <c r="O3948" s="270">
        <f t="shared" si="308"/>
        <v>0</v>
      </c>
    </row>
    <row r="3949" spans="11:15" x14ac:dyDescent="0.25">
      <c r="K3949" s="276">
        <f t="shared" si="309"/>
        <v>0</v>
      </c>
      <c r="L3949" s="269">
        <f t="shared" si="310"/>
        <v>0</v>
      </c>
      <c r="M3949" s="269">
        <f t="shared" si="311"/>
        <v>0</v>
      </c>
      <c r="N3949" s="276">
        <f t="shared" si="312"/>
        <v>0</v>
      </c>
      <c r="O3949" s="270">
        <f t="shared" si="308"/>
        <v>0</v>
      </c>
    </row>
    <row r="3950" spans="11:15" x14ac:dyDescent="0.25">
      <c r="K3950" s="276">
        <f t="shared" si="309"/>
        <v>0</v>
      </c>
      <c r="L3950" s="269">
        <f t="shared" si="310"/>
        <v>0</v>
      </c>
      <c r="M3950" s="269">
        <f t="shared" si="311"/>
        <v>0</v>
      </c>
      <c r="N3950" s="276">
        <f t="shared" si="312"/>
        <v>0</v>
      </c>
      <c r="O3950" s="270">
        <f t="shared" si="308"/>
        <v>0</v>
      </c>
    </row>
    <row r="3951" spans="11:15" x14ac:dyDescent="0.25">
      <c r="K3951" s="276">
        <f t="shared" si="309"/>
        <v>0</v>
      </c>
      <c r="L3951" s="269">
        <f t="shared" si="310"/>
        <v>0</v>
      </c>
      <c r="M3951" s="269">
        <f t="shared" si="311"/>
        <v>0</v>
      </c>
      <c r="N3951" s="276">
        <f t="shared" si="312"/>
        <v>0</v>
      </c>
      <c r="O3951" s="270">
        <f t="shared" si="308"/>
        <v>0</v>
      </c>
    </row>
    <row r="3952" spans="11:15" x14ac:dyDescent="0.25">
      <c r="K3952" s="276">
        <f t="shared" si="309"/>
        <v>0</v>
      </c>
      <c r="L3952" s="269">
        <f t="shared" si="310"/>
        <v>0</v>
      </c>
      <c r="M3952" s="269">
        <f t="shared" si="311"/>
        <v>0</v>
      </c>
      <c r="N3952" s="276">
        <f t="shared" si="312"/>
        <v>0</v>
      </c>
      <c r="O3952" s="270">
        <f t="shared" si="308"/>
        <v>0</v>
      </c>
    </row>
    <row r="3953" spans="11:15" x14ac:dyDescent="0.25">
      <c r="K3953" s="276">
        <f t="shared" si="309"/>
        <v>0</v>
      </c>
      <c r="L3953" s="269">
        <f t="shared" si="310"/>
        <v>0</v>
      </c>
      <c r="M3953" s="269">
        <f t="shared" si="311"/>
        <v>0</v>
      </c>
      <c r="N3953" s="276">
        <f t="shared" si="312"/>
        <v>0</v>
      </c>
      <c r="O3953" s="270">
        <f t="shared" si="308"/>
        <v>0</v>
      </c>
    </row>
    <row r="3954" spans="11:15" x14ac:dyDescent="0.25">
      <c r="K3954" s="276">
        <f t="shared" si="309"/>
        <v>0</v>
      </c>
      <c r="L3954" s="269">
        <f t="shared" si="310"/>
        <v>0</v>
      </c>
      <c r="M3954" s="269">
        <f t="shared" si="311"/>
        <v>0</v>
      </c>
      <c r="N3954" s="276">
        <f t="shared" si="312"/>
        <v>0</v>
      </c>
      <c r="O3954" s="270">
        <f t="shared" si="308"/>
        <v>0</v>
      </c>
    </row>
    <row r="3955" spans="11:15" x14ac:dyDescent="0.25">
      <c r="K3955" s="276">
        <f t="shared" si="309"/>
        <v>0</v>
      </c>
      <c r="L3955" s="269">
        <f t="shared" si="310"/>
        <v>0</v>
      </c>
      <c r="M3955" s="269">
        <f t="shared" si="311"/>
        <v>0</v>
      </c>
      <c r="N3955" s="276">
        <f t="shared" si="312"/>
        <v>0</v>
      </c>
      <c r="O3955" s="270">
        <f t="shared" si="308"/>
        <v>0</v>
      </c>
    </row>
    <row r="3956" spans="11:15" x14ac:dyDescent="0.25">
      <c r="K3956" s="276">
        <f t="shared" si="309"/>
        <v>0</v>
      </c>
      <c r="L3956" s="269">
        <f t="shared" si="310"/>
        <v>0</v>
      </c>
      <c r="M3956" s="269">
        <f t="shared" si="311"/>
        <v>0</v>
      </c>
      <c r="N3956" s="276">
        <f t="shared" si="312"/>
        <v>0</v>
      </c>
      <c r="O3956" s="270">
        <f t="shared" si="308"/>
        <v>0</v>
      </c>
    </row>
    <row r="3957" spans="11:15" x14ac:dyDescent="0.25">
      <c r="K3957" s="276">
        <f t="shared" si="309"/>
        <v>0</v>
      </c>
      <c r="L3957" s="269">
        <f t="shared" si="310"/>
        <v>0</v>
      </c>
      <c r="M3957" s="269">
        <f t="shared" si="311"/>
        <v>0</v>
      </c>
      <c r="N3957" s="276">
        <f t="shared" si="312"/>
        <v>0</v>
      </c>
      <c r="O3957" s="270">
        <f t="shared" si="308"/>
        <v>0</v>
      </c>
    </row>
    <row r="3958" spans="11:15" x14ac:dyDescent="0.25">
      <c r="K3958" s="276">
        <f t="shared" si="309"/>
        <v>0</v>
      </c>
      <c r="L3958" s="269">
        <f t="shared" si="310"/>
        <v>0</v>
      </c>
      <c r="M3958" s="269">
        <f t="shared" si="311"/>
        <v>0</v>
      </c>
      <c r="N3958" s="276">
        <f t="shared" si="312"/>
        <v>0</v>
      </c>
      <c r="O3958" s="270">
        <f t="shared" si="308"/>
        <v>0</v>
      </c>
    </row>
    <row r="3959" spans="11:15" x14ac:dyDescent="0.25">
      <c r="K3959" s="276">
        <f t="shared" si="309"/>
        <v>0</v>
      </c>
      <c r="L3959" s="269">
        <f t="shared" si="310"/>
        <v>0</v>
      </c>
      <c r="M3959" s="269">
        <f t="shared" si="311"/>
        <v>0</v>
      </c>
      <c r="N3959" s="276">
        <f t="shared" si="312"/>
        <v>0</v>
      </c>
      <c r="O3959" s="270">
        <f t="shared" si="308"/>
        <v>0</v>
      </c>
    </row>
    <row r="3960" spans="11:15" x14ac:dyDescent="0.25">
      <c r="K3960" s="276">
        <f t="shared" si="309"/>
        <v>0</v>
      </c>
      <c r="L3960" s="269">
        <f t="shared" si="310"/>
        <v>0</v>
      </c>
      <c r="M3960" s="269">
        <f t="shared" si="311"/>
        <v>0</v>
      </c>
      <c r="N3960" s="276">
        <f t="shared" si="312"/>
        <v>0</v>
      </c>
      <c r="O3960" s="270">
        <f t="shared" si="308"/>
        <v>0</v>
      </c>
    </row>
    <row r="3961" spans="11:15" x14ac:dyDescent="0.25">
      <c r="K3961" s="276">
        <f t="shared" si="309"/>
        <v>0</v>
      </c>
      <c r="L3961" s="269">
        <f t="shared" si="310"/>
        <v>0</v>
      </c>
      <c r="M3961" s="269">
        <f t="shared" si="311"/>
        <v>0</v>
      </c>
      <c r="N3961" s="276">
        <f t="shared" si="312"/>
        <v>0</v>
      </c>
      <c r="O3961" s="270">
        <f t="shared" si="308"/>
        <v>0</v>
      </c>
    </row>
    <row r="3962" spans="11:15" x14ac:dyDescent="0.25">
      <c r="K3962" s="276">
        <f t="shared" si="309"/>
        <v>0</v>
      </c>
      <c r="L3962" s="269">
        <f t="shared" si="310"/>
        <v>0</v>
      </c>
      <c r="M3962" s="269">
        <f t="shared" si="311"/>
        <v>0</v>
      </c>
      <c r="N3962" s="276">
        <f t="shared" si="312"/>
        <v>0</v>
      </c>
      <c r="O3962" s="270">
        <f t="shared" si="308"/>
        <v>0</v>
      </c>
    </row>
    <row r="3963" spans="11:15" x14ac:dyDescent="0.25">
      <c r="K3963" s="276">
        <f t="shared" si="309"/>
        <v>0</v>
      </c>
      <c r="L3963" s="269">
        <f t="shared" si="310"/>
        <v>0</v>
      </c>
      <c r="M3963" s="269">
        <f t="shared" si="311"/>
        <v>0</v>
      </c>
      <c r="N3963" s="276">
        <f t="shared" si="312"/>
        <v>0</v>
      </c>
      <c r="O3963" s="270">
        <f t="shared" si="308"/>
        <v>0</v>
      </c>
    </row>
    <row r="3964" spans="11:15" x14ac:dyDescent="0.25">
      <c r="K3964" s="276">
        <f t="shared" si="309"/>
        <v>0</v>
      </c>
      <c r="L3964" s="269">
        <f t="shared" si="310"/>
        <v>0</v>
      </c>
      <c r="M3964" s="269">
        <f t="shared" si="311"/>
        <v>0</v>
      </c>
      <c r="N3964" s="276">
        <f t="shared" si="312"/>
        <v>0</v>
      </c>
      <c r="O3964" s="270">
        <f t="shared" si="308"/>
        <v>0</v>
      </c>
    </row>
    <row r="3965" spans="11:15" x14ac:dyDescent="0.25">
      <c r="K3965" s="276">
        <f t="shared" si="309"/>
        <v>0</v>
      </c>
      <c r="L3965" s="269">
        <f t="shared" si="310"/>
        <v>0</v>
      </c>
      <c r="M3965" s="269">
        <f t="shared" si="311"/>
        <v>0</v>
      </c>
      <c r="N3965" s="276">
        <f t="shared" si="312"/>
        <v>0</v>
      </c>
      <c r="O3965" s="270">
        <f t="shared" si="308"/>
        <v>0</v>
      </c>
    </row>
    <row r="3966" spans="11:15" x14ac:dyDescent="0.25">
      <c r="K3966" s="276">
        <f t="shared" si="309"/>
        <v>0</v>
      </c>
      <c r="L3966" s="269">
        <f t="shared" si="310"/>
        <v>0</v>
      </c>
      <c r="M3966" s="269">
        <f t="shared" si="311"/>
        <v>0</v>
      </c>
      <c r="N3966" s="276">
        <f t="shared" si="312"/>
        <v>0</v>
      </c>
      <c r="O3966" s="270">
        <f t="shared" si="308"/>
        <v>0</v>
      </c>
    </row>
    <row r="3967" spans="11:15" x14ac:dyDescent="0.25">
      <c r="K3967" s="276">
        <f t="shared" si="309"/>
        <v>0</v>
      </c>
      <c r="L3967" s="269">
        <f t="shared" si="310"/>
        <v>0</v>
      </c>
      <c r="M3967" s="269">
        <f t="shared" si="311"/>
        <v>0</v>
      </c>
      <c r="N3967" s="276">
        <f t="shared" si="312"/>
        <v>0</v>
      </c>
      <c r="O3967" s="270">
        <f t="shared" si="308"/>
        <v>0</v>
      </c>
    </row>
    <row r="3968" spans="11:15" x14ac:dyDescent="0.25">
      <c r="K3968" s="276">
        <f t="shared" si="309"/>
        <v>0</v>
      </c>
      <c r="L3968" s="269">
        <f t="shared" si="310"/>
        <v>0</v>
      </c>
      <c r="M3968" s="269">
        <f t="shared" si="311"/>
        <v>0</v>
      </c>
      <c r="N3968" s="276">
        <f t="shared" si="312"/>
        <v>0</v>
      </c>
      <c r="O3968" s="270">
        <f t="shared" si="308"/>
        <v>0</v>
      </c>
    </row>
    <row r="3969" spans="11:15" x14ac:dyDescent="0.25">
      <c r="K3969" s="276">
        <f t="shared" si="309"/>
        <v>0</v>
      </c>
      <c r="L3969" s="269">
        <f t="shared" si="310"/>
        <v>0</v>
      </c>
      <c r="M3969" s="269">
        <f t="shared" si="311"/>
        <v>0</v>
      </c>
      <c r="N3969" s="276">
        <f t="shared" si="312"/>
        <v>0</v>
      </c>
      <c r="O3969" s="270">
        <f t="shared" si="308"/>
        <v>0</v>
      </c>
    </row>
    <row r="3970" spans="11:15" x14ac:dyDescent="0.25">
      <c r="K3970" s="276">
        <f t="shared" si="309"/>
        <v>0</v>
      </c>
      <c r="L3970" s="269">
        <f t="shared" si="310"/>
        <v>0</v>
      </c>
      <c r="M3970" s="269">
        <f t="shared" si="311"/>
        <v>0</v>
      </c>
      <c r="N3970" s="276">
        <f t="shared" si="312"/>
        <v>0</v>
      </c>
      <c r="O3970" s="270">
        <f t="shared" si="308"/>
        <v>0</v>
      </c>
    </row>
    <row r="3971" spans="11:15" x14ac:dyDescent="0.25">
      <c r="K3971" s="276">
        <f t="shared" si="309"/>
        <v>0</v>
      </c>
      <c r="L3971" s="269">
        <f t="shared" si="310"/>
        <v>0</v>
      </c>
      <c r="M3971" s="269">
        <f t="shared" si="311"/>
        <v>0</v>
      </c>
      <c r="N3971" s="276">
        <f t="shared" si="312"/>
        <v>0</v>
      </c>
      <c r="O3971" s="270">
        <f t="shared" si="308"/>
        <v>0</v>
      </c>
    </row>
    <row r="3972" spans="11:15" x14ac:dyDescent="0.25">
      <c r="K3972" s="276">
        <f t="shared" si="309"/>
        <v>0</v>
      </c>
      <c r="L3972" s="269">
        <f t="shared" si="310"/>
        <v>0</v>
      </c>
      <c r="M3972" s="269">
        <f t="shared" si="311"/>
        <v>0</v>
      </c>
      <c r="N3972" s="276">
        <f t="shared" si="312"/>
        <v>0</v>
      </c>
      <c r="O3972" s="270">
        <f t="shared" si="308"/>
        <v>0</v>
      </c>
    </row>
    <row r="3973" spans="11:15" x14ac:dyDescent="0.25">
      <c r="K3973" s="276">
        <f t="shared" si="309"/>
        <v>0</v>
      </c>
      <c r="L3973" s="269">
        <f t="shared" si="310"/>
        <v>0</v>
      </c>
      <c r="M3973" s="269">
        <f t="shared" si="311"/>
        <v>0</v>
      </c>
      <c r="N3973" s="276">
        <f t="shared" si="312"/>
        <v>0</v>
      </c>
      <c r="O3973" s="270">
        <f t="shared" si="308"/>
        <v>0</v>
      </c>
    </row>
    <row r="3974" spans="11:15" x14ac:dyDescent="0.25">
      <c r="K3974" s="276">
        <f t="shared" si="309"/>
        <v>0</v>
      </c>
      <c r="L3974" s="269">
        <f t="shared" si="310"/>
        <v>0</v>
      </c>
      <c r="M3974" s="269">
        <f t="shared" si="311"/>
        <v>0</v>
      </c>
      <c r="N3974" s="276">
        <f t="shared" si="312"/>
        <v>0</v>
      </c>
      <c r="O3974" s="270">
        <f t="shared" si="308"/>
        <v>0</v>
      </c>
    </row>
    <row r="3975" spans="11:15" x14ac:dyDescent="0.25">
      <c r="K3975" s="276">
        <f t="shared" si="309"/>
        <v>0</v>
      </c>
      <c r="L3975" s="269">
        <f t="shared" si="310"/>
        <v>0</v>
      </c>
      <c r="M3975" s="269">
        <f t="shared" si="311"/>
        <v>0</v>
      </c>
      <c r="N3975" s="276">
        <f t="shared" si="312"/>
        <v>0</v>
      </c>
      <c r="O3975" s="270">
        <f t="shared" si="308"/>
        <v>0</v>
      </c>
    </row>
    <row r="3976" spans="11:15" x14ac:dyDescent="0.25">
      <c r="K3976" s="276">
        <f t="shared" si="309"/>
        <v>0</v>
      </c>
      <c r="L3976" s="269">
        <f t="shared" si="310"/>
        <v>0</v>
      </c>
      <c r="M3976" s="269">
        <f t="shared" si="311"/>
        <v>0</v>
      </c>
      <c r="N3976" s="276">
        <f t="shared" si="312"/>
        <v>0</v>
      </c>
      <c r="O3976" s="270">
        <f t="shared" si="308"/>
        <v>0</v>
      </c>
    </row>
    <row r="3977" spans="11:15" x14ac:dyDescent="0.25">
      <c r="K3977" s="276">
        <f t="shared" si="309"/>
        <v>0</v>
      </c>
      <c r="L3977" s="269">
        <f t="shared" si="310"/>
        <v>0</v>
      </c>
      <c r="M3977" s="269">
        <f t="shared" si="311"/>
        <v>0</v>
      </c>
      <c r="N3977" s="276">
        <f t="shared" si="312"/>
        <v>0</v>
      </c>
      <c r="O3977" s="270">
        <f t="shared" si="308"/>
        <v>0</v>
      </c>
    </row>
    <row r="3978" spans="11:15" x14ac:dyDescent="0.25">
      <c r="K3978" s="276">
        <f t="shared" si="309"/>
        <v>0</v>
      </c>
      <c r="L3978" s="269">
        <f t="shared" si="310"/>
        <v>0</v>
      </c>
      <c r="M3978" s="269">
        <f t="shared" si="311"/>
        <v>0</v>
      </c>
      <c r="N3978" s="276">
        <f t="shared" si="312"/>
        <v>0</v>
      </c>
      <c r="O3978" s="270">
        <f t="shared" si="308"/>
        <v>0</v>
      </c>
    </row>
    <row r="3979" spans="11:15" x14ac:dyDescent="0.25">
      <c r="K3979" s="276">
        <f t="shared" si="309"/>
        <v>0</v>
      </c>
      <c r="L3979" s="269">
        <f t="shared" si="310"/>
        <v>0</v>
      </c>
      <c r="M3979" s="269">
        <f t="shared" si="311"/>
        <v>0</v>
      </c>
      <c r="N3979" s="276">
        <f t="shared" si="312"/>
        <v>0</v>
      </c>
      <c r="O3979" s="270">
        <f t="shared" si="308"/>
        <v>0</v>
      </c>
    </row>
    <row r="3980" spans="11:15" x14ac:dyDescent="0.25">
      <c r="K3980" s="276">
        <f t="shared" si="309"/>
        <v>0</v>
      </c>
      <c r="L3980" s="269">
        <f t="shared" si="310"/>
        <v>0</v>
      </c>
      <c r="M3980" s="269">
        <f t="shared" si="311"/>
        <v>0</v>
      </c>
      <c r="N3980" s="276">
        <f t="shared" si="312"/>
        <v>0</v>
      </c>
      <c r="O3980" s="270">
        <f t="shared" si="308"/>
        <v>0</v>
      </c>
    </row>
    <row r="3981" spans="11:15" x14ac:dyDescent="0.25">
      <c r="K3981" s="276">
        <f t="shared" si="309"/>
        <v>0</v>
      </c>
      <c r="L3981" s="269">
        <f t="shared" si="310"/>
        <v>0</v>
      </c>
      <c r="M3981" s="269">
        <f t="shared" si="311"/>
        <v>0</v>
      </c>
      <c r="N3981" s="276">
        <f t="shared" si="312"/>
        <v>0</v>
      </c>
      <c r="O3981" s="270">
        <f t="shared" si="308"/>
        <v>0</v>
      </c>
    </row>
    <row r="3982" spans="11:15" x14ac:dyDescent="0.25">
      <c r="K3982" s="276">
        <f t="shared" si="309"/>
        <v>0</v>
      </c>
      <c r="L3982" s="269">
        <f t="shared" si="310"/>
        <v>0</v>
      </c>
      <c r="M3982" s="269">
        <f t="shared" si="311"/>
        <v>0</v>
      </c>
      <c r="N3982" s="276">
        <f t="shared" si="312"/>
        <v>0</v>
      </c>
      <c r="O3982" s="270">
        <f t="shared" ref="O3982:O4045" si="313">SUM(F3982:I3982)</f>
        <v>0</v>
      </c>
    </row>
    <row r="3983" spans="11:15" x14ac:dyDescent="0.25">
      <c r="K3983" s="276">
        <f t="shared" si="309"/>
        <v>0</v>
      </c>
      <c r="L3983" s="269">
        <f t="shared" si="310"/>
        <v>0</v>
      </c>
      <c r="M3983" s="269">
        <f t="shared" si="311"/>
        <v>0</v>
      </c>
      <c r="N3983" s="276">
        <f t="shared" si="312"/>
        <v>0</v>
      </c>
      <c r="O3983" s="270">
        <f t="shared" si="313"/>
        <v>0</v>
      </c>
    </row>
    <row r="3984" spans="11:15" x14ac:dyDescent="0.25">
      <c r="K3984" s="276">
        <f t="shared" ref="K3984:K4047" si="314">J3984-C3984</f>
        <v>0</v>
      </c>
      <c r="L3984" s="269">
        <f t="shared" ref="L3984:L4047" si="315">A3984</f>
        <v>0</v>
      </c>
      <c r="M3984" s="269">
        <f t="shared" ref="M3984:M4047" si="316">B3984</f>
        <v>0</v>
      </c>
      <c r="N3984" s="276">
        <f t="shared" ref="N3984:N4047" si="317">J3984</f>
        <v>0</v>
      </c>
      <c r="O3984" s="270">
        <f t="shared" si="313"/>
        <v>0</v>
      </c>
    </row>
    <row r="3985" spans="11:15" x14ac:dyDescent="0.25">
      <c r="K3985" s="276">
        <f t="shared" si="314"/>
        <v>0</v>
      </c>
      <c r="L3985" s="269">
        <f t="shared" si="315"/>
        <v>0</v>
      </c>
      <c r="M3985" s="269">
        <f t="shared" si="316"/>
        <v>0</v>
      </c>
      <c r="N3985" s="276">
        <f t="shared" si="317"/>
        <v>0</v>
      </c>
      <c r="O3985" s="270">
        <f t="shared" si="313"/>
        <v>0</v>
      </c>
    </row>
    <row r="3986" spans="11:15" x14ac:dyDescent="0.25">
      <c r="K3986" s="276">
        <f t="shared" si="314"/>
        <v>0</v>
      </c>
      <c r="L3986" s="269">
        <f t="shared" si="315"/>
        <v>0</v>
      </c>
      <c r="M3986" s="269">
        <f t="shared" si="316"/>
        <v>0</v>
      </c>
      <c r="N3986" s="276">
        <f t="shared" si="317"/>
        <v>0</v>
      </c>
      <c r="O3986" s="270">
        <f t="shared" si="313"/>
        <v>0</v>
      </c>
    </row>
    <row r="3987" spans="11:15" x14ac:dyDescent="0.25">
      <c r="K3987" s="276">
        <f t="shared" si="314"/>
        <v>0</v>
      </c>
      <c r="L3987" s="269">
        <f t="shared" si="315"/>
        <v>0</v>
      </c>
      <c r="M3987" s="269">
        <f t="shared" si="316"/>
        <v>0</v>
      </c>
      <c r="N3987" s="276">
        <f t="shared" si="317"/>
        <v>0</v>
      </c>
      <c r="O3987" s="270">
        <f t="shared" si="313"/>
        <v>0</v>
      </c>
    </row>
    <row r="3988" spans="11:15" x14ac:dyDescent="0.25">
      <c r="K3988" s="276">
        <f t="shared" si="314"/>
        <v>0</v>
      </c>
      <c r="L3988" s="269">
        <f t="shared" si="315"/>
        <v>0</v>
      </c>
      <c r="M3988" s="269">
        <f t="shared" si="316"/>
        <v>0</v>
      </c>
      <c r="N3988" s="276">
        <f t="shared" si="317"/>
        <v>0</v>
      </c>
      <c r="O3988" s="270">
        <f t="shared" si="313"/>
        <v>0</v>
      </c>
    </row>
    <row r="3989" spans="11:15" x14ac:dyDescent="0.25">
      <c r="K3989" s="276">
        <f t="shared" si="314"/>
        <v>0</v>
      </c>
      <c r="L3989" s="269">
        <f t="shared" si="315"/>
        <v>0</v>
      </c>
      <c r="M3989" s="269">
        <f t="shared" si="316"/>
        <v>0</v>
      </c>
      <c r="N3989" s="276">
        <f t="shared" si="317"/>
        <v>0</v>
      </c>
      <c r="O3989" s="270">
        <f t="shared" si="313"/>
        <v>0</v>
      </c>
    </row>
    <row r="3990" spans="11:15" x14ac:dyDescent="0.25">
      <c r="K3990" s="276">
        <f t="shared" si="314"/>
        <v>0</v>
      </c>
      <c r="L3990" s="269">
        <f t="shared" si="315"/>
        <v>0</v>
      </c>
      <c r="M3990" s="269">
        <f t="shared" si="316"/>
        <v>0</v>
      </c>
      <c r="N3990" s="276">
        <f t="shared" si="317"/>
        <v>0</v>
      </c>
      <c r="O3990" s="270">
        <f t="shared" si="313"/>
        <v>0</v>
      </c>
    </row>
    <row r="3991" spans="11:15" x14ac:dyDescent="0.25">
      <c r="K3991" s="276">
        <f t="shared" si="314"/>
        <v>0</v>
      </c>
      <c r="L3991" s="269">
        <f t="shared" si="315"/>
        <v>0</v>
      </c>
      <c r="M3991" s="269">
        <f t="shared" si="316"/>
        <v>0</v>
      </c>
      <c r="N3991" s="276">
        <f t="shared" si="317"/>
        <v>0</v>
      </c>
      <c r="O3991" s="270">
        <f t="shared" si="313"/>
        <v>0</v>
      </c>
    </row>
    <row r="3992" spans="11:15" x14ac:dyDescent="0.25">
      <c r="K3992" s="276">
        <f t="shared" si="314"/>
        <v>0</v>
      </c>
      <c r="L3992" s="269">
        <f t="shared" si="315"/>
        <v>0</v>
      </c>
      <c r="M3992" s="269">
        <f t="shared" si="316"/>
        <v>0</v>
      </c>
      <c r="N3992" s="276">
        <f t="shared" si="317"/>
        <v>0</v>
      </c>
      <c r="O3992" s="270">
        <f t="shared" si="313"/>
        <v>0</v>
      </c>
    </row>
    <row r="3993" spans="11:15" x14ac:dyDescent="0.25">
      <c r="K3993" s="276">
        <f t="shared" si="314"/>
        <v>0</v>
      </c>
      <c r="L3993" s="269">
        <f t="shared" si="315"/>
        <v>0</v>
      </c>
      <c r="M3993" s="269">
        <f t="shared" si="316"/>
        <v>0</v>
      </c>
      <c r="N3993" s="276">
        <f t="shared" si="317"/>
        <v>0</v>
      </c>
      <c r="O3993" s="270">
        <f t="shared" si="313"/>
        <v>0</v>
      </c>
    </row>
    <row r="3994" spans="11:15" x14ac:dyDescent="0.25">
      <c r="K3994" s="276">
        <f t="shared" si="314"/>
        <v>0</v>
      </c>
      <c r="L3994" s="269">
        <f t="shared" si="315"/>
        <v>0</v>
      </c>
      <c r="M3994" s="269">
        <f t="shared" si="316"/>
        <v>0</v>
      </c>
      <c r="N3994" s="276">
        <f t="shared" si="317"/>
        <v>0</v>
      </c>
      <c r="O3994" s="270">
        <f t="shared" si="313"/>
        <v>0</v>
      </c>
    </row>
    <row r="3995" spans="11:15" x14ac:dyDescent="0.25">
      <c r="K3995" s="276">
        <f t="shared" si="314"/>
        <v>0</v>
      </c>
      <c r="L3995" s="269">
        <f t="shared" si="315"/>
        <v>0</v>
      </c>
      <c r="M3995" s="269">
        <f t="shared" si="316"/>
        <v>0</v>
      </c>
      <c r="N3995" s="276">
        <f t="shared" si="317"/>
        <v>0</v>
      </c>
      <c r="O3995" s="270">
        <f t="shared" si="313"/>
        <v>0</v>
      </c>
    </row>
    <row r="3996" spans="11:15" x14ac:dyDescent="0.25">
      <c r="K3996" s="276">
        <f t="shared" si="314"/>
        <v>0</v>
      </c>
      <c r="L3996" s="269">
        <f t="shared" si="315"/>
        <v>0</v>
      </c>
      <c r="M3996" s="269">
        <f t="shared" si="316"/>
        <v>0</v>
      </c>
      <c r="N3996" s="276">
        <f t="shared" si="317"/>
        <v>0</v>
      </c>
      <c r="O3996" s="270">
        <f t="shared" si="313"/>
        <v>0</v>
      </c>
    </row>
    <row r="3997" spans="11:15" x14ac:dyDescent="0.25">
      <c r="K3997" s="276">
        <f t="shared" si="314"/>
        <v>0</v>
      </c>
      <c r="L3997" s="269">
        <f t="shared" si="315"/>
        <v>0</v>
      </c>
      <c r="M3997" s="269">
        <f t="shared" si="316"/>
        <v>0</v>
      </c>
      <c r="N3997" s="276">
        <f t="shared" si="317"/>
        <v>0</v>
      </c>
      <c r="O3997" s="270">
        <f t="shared" si="313"/>
        <v>0</v>
      </c>
    </row>
    <row r="3998" spans="11:15" x14ac:dyDescent="0.25">
      <c r="K3998" s="276">
        <f t="shared" si="314"/>
        <v>0</v>
      </c>
      <c r="L3998" s="269">
        <f t="shared" si="315"/>
        <v>0</v>
      </c>
      <c r="M3998" s="269">
        <f t="shared" si="316"/>
        <v>0</v>
      </c>
      <c r="N3998" s="276">
        <f t="shared" si="317"/>
        <v>0</v>
      </c>
      <c r="O3998" s="270">
        <f t="shared" si="313"/>
        <v>0</v>
      </c>
    </row>
    <row r="3999" spans="11:15" x14ac:dyDescent="0.25">
      <c r="K3999" s="276">
        <f t="shared" si="314"/>
        <v>0</v>
      </c>
      <c r="L3999" s="269">
        <f t="shared" si="315"/>
        <v>0</v>
      </c>
      <c r="M3999" s="269">
        <f t="shared" si="316"/>
        <v>0</v>
      </c>
      <c r="N3999" s="276">
        <f t="shared" si="317"/>
        <v>0</v>
      </c>
      <c r="O3999" s="270">
        <f t="shared" si="313"/>
        <v>0</v>
      </c>
    </row>
    <row r="4000" spans="11:15" x14ac:dyDescent="0.25">
      <c r="K4000" s="276">
        <f t="shared" si="314"/>
        <v>0</v>
      </c>
      <c r="L4000" s="269">
        <f t="shared" si="315"/>
        <v>0</v>
      </c>
      <c r="M4000" s="269">
        <f t="shared" si="316"/>
        <v>0</v>
      </c>
      <c r="N4000" s="276">
        <f t="shared" si="317"/>
        <v>0</v>
      </c>
      <c r="O4000" s="270">
        <f t="shared" si="313"/>
        <v>0</v>
      </c>
    </row>
    <row r="4001" spans="11:15" x14ac:dyDescent="0.25">
      <c r="K4001" s="276">
        <f t="shared" si="314"/>
        <v>0</v>
      </c>
      <c r="L4001" s="269">
        <f t="shared" si="315"/>
        <v>0</v>
      </c>
      <c r="M4001" s="269">
        <f t="shared" si="316"/>
        <v>0</v>
      </c>
      <c r="N4001" s="276">
        <f t="shared" si="317"/>
        <v>0</v>
      </c>
      <c r="O4001" s="270">
        <f t="shared" si="313"/>
        <v>0</v>
      </c>
    </row>
    <row r="4002" spans="11:15" x14ac:dyDescent="0.25">
      <c r="K4002" s="276">
        <f t="shared" si="314"/>
        <v>0</v>
      </c>
      <c r="L4002" s="269">
        <f t="shared" si="315"/>
        <v>0</v>
      </c>
      <c r="M4002" s="269">
        <f t="shared" si="316"/>
        <v>0</v>
      </c>
      <c r="N4002" s="276">
        <f t="shared" si="317"/>
        <v>0</v>
      </c>
      <c r="O4002" s="270">
        <f t="shared" si="313"/>
        <v>0</v>
      </c>
    </row>
    <row r="4003" spans="11:15" x14ac:dyDescent="0.25">
      <c r="K4003" s="276">
        <f t="shared" si="314"/>
        <v>0</v>
      </c>
      <c r="L4003" s="269">
        <f t="shared" si="315"/>
        <v>0</v>
      </c>
      <c r="M4003" s="269">
        <f t="shared" si="316"/>
        <v>0</v>
      </c>
      <c r="N4003" s="276">
        <f t="shared" si="317"/>
        <v>0</v>
      </c>
      <c r="O4003" s="270">
        <f t="shared" si="313"/>
        <v>0</v>
      </c>
    </row>
    <row r="4004" spans="11:15" x14ac:dyDescent="0.25">
      <c r="K4004" s="276">
        <f t="shared" si="314"/>
        <v>0</v>
      </c>
      <c r="L4004" s="269">
        <f t="shared" si="315"/>
        <v>0</v>
      </c>
      <c r="M4004" s="269">
        <f t="shared" si="316"/>
        <v>0</v>
      </c>
      <c r="N4004" s="276">
        <f t="shared" si="317"/>
        <v>0</v>
      </c>
      <c r="O4004" s="270">
        <f t="shared" si="313"/>
        <v>0</v>
      </c>
    </row>
    <row r="4005" spans="11:15" x14ac:dyDescent="0.25">
      <c r="K4005" s="276">
        <f t="shared" si="314"/>
        <v>0</v>
      </c>
      <c r="L4005" s="269">
        <f t="shared" si="315"/>
        <v>0</v>
      </c>
      <c r="M4005" s="269">
        <f t="shared" si="316"/>
        <v>0</v>
      </c>
      <c r="N4005" s="276">
        <f t="shared" si="317"/>
        <v>0</v>
      </c>
      <c r="O4005" s="270">
        <f t="shared" si="313"/>
        <v>0</v>
      </c>
    </row>
    <row r="4006" spans="11:15" x14ac:dyDescent="0.25">
      <c r="K4006" s="276">
        <f t="shared" si="314"/>
        <v>0</v>
      </c>
      <c r="L4006" s="269">
        <f t="shared" si="315"/>
        <v>0</v>
      </c>
      <c r="M4006" s="269">
        <f t="shared" si="316"/>
        <v>0</v>
      </c>
      <c r="N4006" s="276">
        <f t="shared" si="317"/>
        <v>0</v>
      </c>
      <c r="O4006" s="270">
        <f t="shared" si="313"/>
        <v>0</v>
      </c>
    </row>
    <row r="4007" spans="11:15" x14ac:dyDescent="0.25">
      <c r="K4007" s="276">
        <f t="shared" si="314"/>
        <v>0</v>
      </c>
      <c r="L4007" s="269">
        <f t="shared" si="315"/>
        <v>0</v>
      </c>
      <c r="M4007" s="269">
        <f t="shared" si="316"/>
        <v>0</v>
      </c>
      <c r="N4007" s="276">
        <f t="shared" si="317"/>
        <v>0</v>
      </c>
      <c r="O4007" s="270">
        <f t="shared" si="313"/>
        <v>0</v>
      </c>
    </row>
    <row r="4008" spans="11:15" x14ac:dyDescent="0.25">
      <c r="K4008" s="276">
        <f t="shared" si="314"/>
        <v>0</v>
      </c>
      <c r="L4008" s="269">
        <f t="shared" si="315"/>
        <v>0</v>
      </c>
      <c r="M4008" s="269">
        <f t="shared" si="316"/>
        <v>0</v>
      </c>
      <c r="N4008" s="276">
        <f t="shared" si="317"/>
        <v>0</v>
      </c>
      <c r="O4008" s="270">
        <f t="shared" si="313"/>
        <v>0</v>
      </c>
    </row>
    <row r="4009" spans="11:15" x14ac:dyDescent="0.25">
      <c r="K4009" s="276">
        <f t="shared" si="314"/>
        <v>0</v>
      </c>
      <c r="L4009" s="269">
        <f t="shared" si="315"/>
        <v>0</v>
      </c>
      <c r="M4009" s="269">
        <f t="shared" si="316"/>
        <v>0</v>
      </c>
      <c r="N4009" s="276">
        <f t="shared" si="317"/>
        <v>0</v>
      </c>
      <c r="O4009" s="270">
        <f t="shared" si="313"/>
        <v>0</v>
      </c>
    </row>
    <row r="4010" spans="11:15" x14ac:dyDescent="0.25">
      <c r="K4010" s="276">
        <f t="shared" si="314"/>
        <v>0</v>
      </c>
      <c r="L4010" s="269">
        <f t="shared" si="315"/>
        <v>0</v>
      </c>
      <c r="M4010" s="269">
        <f t="shared" si="316"/>
        <v>0</v>
      </c>
      <c r="N4010" s="276">
        <f t="shared" si="317"/>
        <v>0</v>
      </c>
      <c r="O4010" s="270">
        <f t="shared" si="313"/>
        <v>0</v>
      </c>
    </row>
    <row r="4011" spans="11:15" x14ac:dyDescent="0.25">
      <c r="K4011" s="276">
        <f t="shared" si="314"/>
        <v>0</v>
      </c>
      <c r="L4011" s="269">
        <f t="shared" si="315"/>
        <v>0</v>
      </c>
      <c r="M4011" s="269">
        <f t="shared" si="316"/>
        <v>0</v>
      </c>
      <c r="N4011" s="276">
        <f t="shared" si="317"/>
        <v>0</v>
      </c>
      <c r="O4011" s="270">
        <f t="shared" si="313"/>
        <v>0</v>
      </c>
    </row>
    <row r="4012" spans="11:15" x14ac:dyDescent="0.25">
      <c r="K4012" s="276">
        <f t="shared" si="314"/>
        <v>0</v>
      </c>
      <c r="L4012" s="269">
        <f t="shared" si="315"/>
        <v>0</v>
      </c>
      <c r="M4012" s="269">
        <f t="shared" si="316"/>
        <v>0</v>
      </c>
      <c r="N4012" s="276">
        <f t="shared" si="317"/>
        <v>0</v>
      </c>
      <c r="O4012" s="270">
        <f t="shared" si="313"/>
        <v>0</v>
      </c>
    </row>
    <row r="4013" spans="11:15" x14ac:dyDescent="0.25">
      <c r="K4013" s="276">
        <f t="shared" si="314"/>
        <v>0</v>
      </c>
      <c r="L4013" s="269">
        <f t="shared" si="315"/>
        <v>0</v>
      </c>
      <c r="M4013" s="269">
        <f t="shared" si="316"/>
        <v>0</v>
      </c>
      <c r="N4013" s="276">
        <f t="shared" si="317"/>
        <v>0</v>
      </c>
      <c r="O4013" s="270">
        <f t="shared" si="313"/>
        <v>0</v>
      </c>
    </row>
    <row r="4014" spans="11:15" x14ac:dyDescent="0.25">
      <c r="K4014" s="276">
        <f t="shared" si="314"/>
        <v>0</v>
      </c>
      <c r="L4014" s="269">
        <f t="shared" si="315"/>
        <v>0</v>
      </c>
      <c r="M4014" s="269">
        <f t="shared" si="316"/>
        <v>0</v>
      </c>
      <c r="N4014" s="276">
        <f t="shared" si="317"/>
        <v>0</v>
      </c>
      <c r="O4014" s="270">
        <f t="shared" si="313"/>
        <v>0</v>
      </c>
    </row>
    <row r="4015" spans="11:15" x14ac:dyDescent="0.25">
      <c r="K4015" s="276">
        <f t="shared" si="314"/>
        <v>0</v>
      </c>
      <c r="L4015" s="269">
        <f t="shared" si="315"/>
        <v>0</v>
      </c>
      <c r="M4015" s="269">
        <f t="shared" si="316"/>
        <v>0</v>
      </c>
      <c r="N4015" s="276">
        <f t="shared" si="317"/>
        <v>0</v>
      </c>
      <c r="O4015" s="270">
        <f t="shared" si="313"/>
        <v>0</v>
      </c>
    </row>
    <row r="4016" spans="11:15" x14ac:dyDescent="0.25">
      <c r="K4016" s="276">
        <f t="shared" si="314"/>
        <v>0</v>
      </c>
      <c r="L4016" s="269">
        <f t="shared" si="315"/>
        <v>0</v>
      </c>
      <c r="M4016" s="269">
        <f t="shared" si="316"/>
        <v>0</v>
      </c>
      <c r="N4016" s="276">
        <f t="shared" si="317"/>
        <v>0</v>
      </c>
      <c r="O4016" s="270">
        <f t="shared" si="313"/>
        <v>0</v>
      </c>
    </row>
    <row r="4017" spans="11:15" x14ac:dyDescent="0.25">
      <c r="K4017" s="276">
        <f t="shared" si="314"/>
        <v>0</v>
      </c>
      <c r="L4017" s="269">
        <f t="shared" si="315"/>
        <v>0</v>
      </c>
      <c r="M4017" s="269">
        <f t="shared" si="316"/>
        <v>0</v>
      </c>
      <c r="N4017" s="276">
        <f t="shared" si="317"/>
        <v>0</v>
      </c>
      <c r="O4017" s="270">
        <f t="shared" si="313"/>
        <v>0</v>
      </c>
    </row>
    <row r="4018" spans="11:15" x14ac:dyDescent="0.25">
      <c r="K4018" s="276">
        <f t="shared" si="314"/>
        <v>0</v>
      </c>
      <c r="L4018" s="269">
        <f t="shared" si="315"/>
        <v>0</v>
      </c>
      <c r="M4018" s="269">
        <f t="shared" si="316"/>
        <v>0</v>
      </c>
      <c r="N4018" s="276">
        <f t="shared" si="317"/>
        <v>0</v>
      </c>
      <c r="O4018" s="270">
        <f t="shared" si="313"/>
        <v>0</v>
      </c>
    </row>
    <row r="4019" spans="11:15" x14ac:dyDescent="0.25">
      <c r="K4019" s="276">
        <f t="shared" si="314"/>
        <v>0</v>
      </c>
      <c r="L4019" s="269">
        <f t="shared" si="315"/>
        <v>0</v>
      </c>
      <c r="M4019" s="269">
        <f t="shared" si="316"/>
        <v>0</v>
      </c>
      <c r="N4019" s="276">
        <f t="shared" si="317"/>
        <v>0</v>
      </c>
      <c r="O4019" s="270">
        <f t="shared" si="313"/>
        <v>0</v>
      </c>
    </row>
    <row r="4020" spans="11:15" x14ac:dyDescent="0.25">
      <c r="K4020" s="276">
        <f t="shared" si="314"/>
        <v>0</v>
      </c>
      <c r="L4020" s="269">
        <f t="shared" si="315"/>
        <v>0</v>
      </c>
      <c r="M4020" s="269">
        <f t="shared" si="316"/>
        <v>0</v>
      </c>
      <c r="N4020" s="276">
        <f t="shared" si="317"/>
        <v>0</v>
      </c>
      <c r="O4020" s="270">
        <f t="shared" si="313"/>
        <v>0</v>
      </c>
    </row>
    <row r="4021" spans="11:15" x14ac:dyDescent="0.25">
      <c r="K4021" s="276">
        <f t="shared" si="314"/>
        <v>0</v>
      </c>
      <c r="L4021" s="269">
        <f t="shared" si="315"/>
        <v>0</v>
      </c>
      <c r="M4021" s="269">
        <f t="shared" si="316"/>
        <v>0</v>
      </c>
      <c r="N4021" s="276">
        <f t="shared" si="317"/>
        <v>0</v>
      </c>
      <c r="O4021" s="270">
        <f t="shared" si="313"/>
        <v>0</v>
      </c>
    </row>
    <row r="4022" spans="11:15" x14ac:dyDescent="0.25">
      <c r="K4022" s="276">
        <f t="shared" si="314"/>
        <v>0</v>
      </c>
      <c r="L4022" s="269">
        <f t="shared" si="315"/>
        <v>0</v>
      </c>
      <c r="M4022" s="269">
        <f t="shared" si="316"/>
        <v>0</v>
      </c>
      <c r="N4022" s="276">
        <f t="shared" si="317"/>
        <v>0</v>
      </c>
      <c r="O4022" s="270">
        <f t="shared" si="313"/>
        <v>0</v>
      </c>
    </row>
    <row r="4023" spans="11:15" x14ac:dyDescent="0.25">
      <c r="K4023" s="276">
        <f t="shared" si="314"/>
        <v>0</v>
      </c>
      <c r="L4023" s="269">
        <f t="shared" si="315"/>
        <v>0</v>
      </c>
      <c r="M4023" s="269">
        <f t="shared" si="316"/>
        <v>0</v>
      </c>
      <c r="N4023" s="276">
        <f t="shared" si="317"/>
        <v>0</v>
      </c>
      <c r="O4023" s="270">
        <f t="shared" si="313"/>
        <v>0</v>
      </c>
    </row>
    <row r="4024" spans="11:15" x14ac:dyDescent="0.25">
      <c r="K4024" s="276">
        <f t="shared" si="314"/>
        <v>0</v>
      </c>
      <c r="L4024" s="269">
        <f t="shared" si="315"/>
        <v>0</v>
      </c>
      <c r="M4024" s="269">
        <f t="shared" si="316"/>
        <v>0</v>
      </c>
      <c r="N4024" s="276">
        <f t="shared" si="317"/>
        <v>0</v>
      </c>
      <c r="O4024" s="270">
        <f t="shared" si="313"/>
        <v>0</v>
      </c>
    </row>
    <row r="4025" spans="11:15" x14ac:dyDescent="0.25">
      <c r="K4025" s="276">
        <f t="shared" si="314"/>
        <v>0</v>
      </c>
      <c r="L4025" s="269">
        <f t="shared" si="315"/>
        <v>0</v>
      </c>
      <c r="M4025" s="269">
        <f t="shared" si="316"/>
        <v>0</v>
      </c>
      <c r="N4025" s="276">
        <f t="shared" si="317"/>
        <v>0</v>
      </c>
      <c r="O4025" s="270">
        <f t="shared" si="313"/>
        <v>0</v>
      </c>
    </row>
    <row r="4026" spans="11:15" x14ac:dyDescent="0.25">
      <c r="K4026" s="276">
        <f t="shared" si="314"/>
        <v>0</v>
      </c>
      <c r="L4026" s="269">
        <f t="shared" si="315"/>
        <v>0</v>
      </c>
      <c r="M4026" s="269">
        <f t="shared" si="316"/>
        <v>0</v>
      </c>
      <c r="N4026" s="276">
        <f t="shared" si="317"/>
        <v>0</v>
      </c>
      <c r="O4026" s="270">
        <f t="shared" si="313"/>
        <v>0</v>
      </c>
    </row>
    <row r="4027" spans="11:15" x14ac:dyDescent="0.25">
      <c r="K4027" s="276">
        <f t="shared" si="314"/>
        <v>0</v>
      </c>
      <c r="L4027" s="269">
        <f t="shared" si="315"/>
        <v>0</v>
      </c>
      <c r="M4027" s="269">
        <f t="shared" si="316"/>
        <v>0</v>
      </c>
      <c r="N4027" s="276">
        <f t="shared" si="317"/>
        <v>0</v>
      </c>
      <c r="O4027" s="270">
        <f t="shared" si="313"/>
        <v>0</v>
      </c>
    </row>
    <row r="4028" spans="11:15" x14ac:dyDescent="0.25">
      <c r="K4028" s="276">
        <f t="shared" si="314"/>
        <v>0</v>
      </c>
      <c r="L4028" s="269">
        <f t="shared" si="315"/>
        <v>0</v>
      </c>
      <c r="M4028" s="269">
        <f t="shared" si="316"/>
        <v>0</v>
      </c>
      <c r="N4028" s="276">
        <f t="shared" si="317"/>
        <v>0</v>
      </c>
      <c r="O4028" s="270">
        <f t="shared" si="313"/>
        <v>0</v>
      </c>
    </row>
    <row r="4029" spans="11:15" x14ac:dyDescent="0.25">
      <c r="K4029" s="276">
        <f t="shared" si="314"/>
        <v>0</v>
      </c>
      <c r="L4029" s="269">
        <f t="shared" si="315"/>
        <v>0</v>
      </c>
      <c r="M4029" s="269">
        <f t="shared" si="316"/>
        <v>0</v>
      </c>
      <c r="N4029" s="276">
        <f t="shared" si="317"/>
        <v>0</v>
      </c>
      <c r="O4029" s="270">
        <f t="shared" si="313"/>
        <v>0</v>
      </c>
    </row>
    <row r="4030" spans="11:15" x14ac:dyDescent="0.25">
      <c r="K4030" s="276">
        <f t="shared" si="314"/>
        <v>0</v>
      </c>
      <c r="L4030" s="269">
        <f t="shared" si="315"/>
        <v>0</v>
      </c>
      <c r="M4030" s="269">
        <f t="shared" si="316"/>
        <v>0</v>
      </c>
      <c r="N4030" s="276">
        <f t="shared" si="317"/>
        <v>0</v>
      </c>
      <c r="O4030" s="270">
        <f t="shared" si="313"/>
        <v>0</v>
      </c>
    </row>
    <row r="4031" spans="11:15" x14ac:dyDescent="0.25">
      <c r="K4031" s="276">
        <f t="shared" si="314"/>
        <v>0</v>
      </c>
      <c r="L4031" s="269">
        <f t="shared" si="315"/>
        <v>0</v>
      </c>
      <c r="M4031" s="269">
        <f t="shared" si="316"/>
        <v>0</v>
      </c>
      <c r="N4031" s="276">
        <f t="shared" si="317"/>
        <v>0</v>
      </c>
      <c r="O4031" s="270">
        <f t="shared" si="313"/>
        <v>0</v>
      </c>
    </row>
    <row r="4032" spans="11:15" x14ac:dyDescent="0.25">
      <c r="K4032" s="276">
        <f t="shared" si="314"/>
        <v>0</v>
      </c>
      <c r="L4032" s="269">
        <f t="shared" si="315"/>
        <v>0</v>
      </c>
      <c r="M4032" s="269">
        <f t="shared" si="316"/>
        <v>0</v>
      </c>
      <c r="N4032" s="276">
        <f t="shared" si="317"/>
        <v>0</v>
      </c>
      <c r="O4032" s="270">
        <f t="shared" si="313"/>
        <v>0</v>
      </c>
    </row>
    <row r="4033" spans="11:15" x14ac:dyDescent="0.25">
      <c r="K4033" s="276">
        <f t="shared" si="314"/>
        <v>0</v>
      </c>
      <c r="L4033" s="269">
        <f t="shared" si="315"/>
        <v>0</v>
      </c>
      <c r="M4033" s="269">
        <f t="shared" si="316"/>
        <v>0</v>
      </c>
      <c r="N4033" s="276">
        <f t="shared" si="317"/>
        <v>0</v>
      </c>
      <c r="O4033" s="270">
        <f t="shared" si="313"/>
        <v>0</v>
      </c>
    </row>
    <row r="4034" spans="11:15" x14ac:dyDescent="0.25">
      <c r="K4034" s="276">
        <f t="shared" si="314"/>
        <v>0</v>
      </c>
      <c r="L4034" s="269">
        <f t="shared" si="315"/>
        <v>0</v>
      </c>
      <c r="M4034" s="269">
        <f t="shared" si="316"/>
        <v>0</v>
      </c>
      <c r="N4034" s="276">
        <f t="shared" si="317"/>
        <v>0</v>
      </c>
      <c r="O4034" s="270">
        <f t="shared" si="313"/>
        <v>0</v>
      </c>
    </row>
    <row r="4035" spans="11:15" x14ac:dyDescent="0.25">
      <c r="K4035" s="276">
        <f t="shared" si="314"/>
        <v>0</v>
      </c>
      <c r="L4035" s="269">
        <f t="shared" si="315"/>
        <v>0</v>
      </c>
      <c r="M4035" s="269">
        <f t="shared" si="316"/>
        <v>0</v>
      </c>
      <c r="N4035" s="276">
        <f t="shared" si="317"/>
        <v>0</v>
      </c>
      <c r="O4035" s="270">
        <f t="shared" si="313"/>
        <v>0</v>
      </c>
    </row>
    <row r="4036" spans="11:15" x14ac:dyDescent="0.25">
      <c r="K4036" s="276">
        <f t="shared" si="314"/>
        <v>0</v>
      </c>
      <c r="L4036" s="269">
        <f t="shared" si="315"/>
        <v>0</v>
      </c>
      <c r="M4036" s="269">
        <f t="shared" si="316"/>
        <v>0</v>
      </c>
      <c r="N4036" s="276">
        <f t="shared" si="317"/>
        <v>0</v>
      </c>
      <c r="O4036" s="270">
        <f t="shared" si="313"/>
        <v>0</v>
      </c>
    </row>
    <row r="4037" spans="11:15" x14ac:dyDescent="0.25">
      <c r="K4037" s="276">
        <f t="shared" si="314"/>
        <v>0</v>
      </c>
      <c r="L4037" s="269">
        <f t="shared" si="315"/>
        <v>0</v>
      </c>
      <c r="M4037" s="269">
        <f t="shared" si="316"/>
        <v>0</v>
      </c>
      <c r="N4037" s="276">
        <f t="shared" si="317"/>
        <v>0</v>
      </c>
      <c r="O4037" s="270">
        <f t="shared" si="313"/>
        <v>0</v>
      </c>
    </row>
    <row r="4038" spans="11:15" x14ac:dyDescent="0.25">
      <c r="K4038" s="276">
        <f t="shared" si="314"/>
        <v>0</v>
      </c>
      <c r="L4038" s="269">
        <f t="shared" si="315"/>
        <v>0</v>
      </c>
      <c r="M4038" s="269">
        <f t="shared" si="316"/>
        <v>0</v>
      </c>
      <c r="N4038" s="276">
        <f t="shared" si="317"/>
        <v>0</v>
      </c>
      <c r="O4038" s="270">
        <f t="shared" si="313"/>
        <v>0</v>
      </c>
    </row>
    <row r="4039" spans="11:15" x14ac:dyDescent="0.25">
      <c r="K4039" s="276">
        <f t="shared" si="314"/>
        <v>0</v>
      </c>
      <c r="L4039" s="269">
        <f t="shared" si="315"/>
        <v>0</v>
      </c>
      <c r="M4039" s="269">
        <f t="shared" si="316"/>
        <v>0</v>
      </c>
      <c r="N4039" s="276">
        <f t="shared" si="317"/>
        <v>0</v>
      </c>
      <c r="O4039" s="270">
        <f t="shared" si="313"/>
        <v>0</v>
      </c>
    </row>
    <row r="4040" spans="11:15" x14ac:dyDescent="0.25">
      <c r="K4040" s="276">
        <f t="shared" si="314"/>
        <v>0</v>
      </c>
      <c r="L4040" s="269">
        <f t="shared" si="315"/>
        <v>0</v>
      </c>
      <c r="M4040" s="269">
        <f t="shared" si="316"/>
        <v>0</v>
      </c>
      <c r="N4040" s="276">
        <f t="shared" si="317"/>
        <v>0</v>
      </c>
      <c r="O4040" s="270">
        <f t="shared" si="313"/>
        <v>0</v>
      </c>
    </row>
    <row r="4041" spans="11:15" x14ac:dyDescent="0.25">
      <c r="K4041" s="276">
        <f t="shared" si="314"/>
        <v>0</v>
      </c>
      <c r="L4041" s="269">
        <f t="shared" si="315"/>
        <v>0</v>
      </c>
      <c r="M4041" s="269">
        <f t="shared" si="316"/>
        <v>0</v>
      </c>
      <c r="N4041" s="276">
        <f t="shared" si="317"/>
        <v>0</v>
      </c>
      <c r="O4041" s="270">
        <f t="shared" si="313"/>
        <v>0</v>
      </c>
    </row>
    <row r="4042" spans="11:15" x14ac:dyDescent="0.25">
      <c r="K4042" s="276">
        <f t="shared" si="314"/>
        <v>0</v>
      </c>
      <c r="L4042" s="269">
        <f t="shared" si="315"/>
        <v>0</v>
      </c>
      <c r="M4042" s="269">
        <f t="shared" si="316"/>
        <v>0</v>
      </c>
      <c r="N4042" s="276">
        <f t="shared" si="317"/>
        <v>0</v>
      </c>
      <c r="O4042" s="270">
        <f t="shared" si="313"/>
        <v>0</v>
      </c>
    </row>
    <row r="4043" spans="11:15" x14ac:dyDescent="0.25">
      <c r="K4043" s="276">
        <f t="shared" si="314"/>
        <v>0</v>
      </c>
      <c r="L4043" s="269">
        <f t="shared" si="315"/>
        <v>0</v>
      </c>
      <c r="M4043" s="269">
        <f t="shared" si="316"/>
        <v>0</v>
      </c>
      <c r="N4043" s="276">
        <f t="shared" si="317"/>
        <v>0</v>
      </c>
      <c r="O4043" s="270">
        <f t="shared" si="313"/>
        <v>0</v>
      </c>
    </row>
    <row r="4044" spans="11:15" x14ac:dyDescent="0.25">
      <c r="K4044" s="276">
        <f t="shared" si="314"/>
        <v>0</v>
      </c>
      <c r="L4044" s="269">
        <f t="shared" si="315"/>
        <v>0</v>
      </c>
      <c r="M4044" s="269">
        <f t="shared" si="316"/>
        <v>0</v>
      </c>
      <c r="N4044" s="276">
        <f t="shared" si="317"/>
        <v>0</v>
      </c>
      <c r="O4044" s="270">
        <f t="shared" si="313"/>
        <v>0</v>
      </c>
    </row>
    <row r="4045" spans="11:15" x14ac:dyDescent="0.25">
      <c r="K4045" s="276">
        <f t="shared" si="314"/>
        <v>0</v>
      </c>
      <c r="L4045" s="269">
        <f t="shared" si="315"/>
        <v>0</v>
      </c>
      <c r="M4045" s="269">
        <f t="shared" si="316"/>
        <v>0</v>
      </c>
      <c r="N4045" s="276">
        <f t="shared" si="317"/>
        <v>0</v>
      </c>
      <c r="O4045" s="270">
        <f t="shared" si="313"/>
        <v>0</v>
      </c>
    </row>
    <row r="4046" spans="11:15" x14ac:dyDescent="0.25">
      <c r="K4046" s="276">
        <f t="shared" si="314"/>
        <v>0</v>
      </c>
      <c r="L4046" s="269">
        <f t="shared" si="315"/>
        <v>0</v>
      </c>
      <c r="M4046" s="269">
        <f t="shared" si="316"/>
        <v>0</v>
      </c>
      <c r="N4046" s="276">
        <f t="shared" si="317"/>
        <v>0</v>
      </c>
      <c r="O4046" s="270">
        <f t="shared" ref="O4046:O4109" si="318">SUM(F4046:I4046)</f>
        <v>0</v>
      </c>
    </row>
    <row r="4047" spans="11:15" x14ac:dyDescent="0.25">
      <c r="K4047" s="276">
        <f t="shared" si="314"/>
        <v>0</v>
      </c>
      <c r="L4047" s="269">
        <f t="shared" si="315"/>
        <v>0</v>
      </c>
      <c r="M4047" s="269">
        <f t="shared" si="316"/>
        <v>0</v>
      </c>
      <c r="N4047" s="276">
        <f t="shared" si="317"/>
        <v>0</v>
      </c>
      <c r="O4047" s="270">
        <f t="shared" si="318"/>
        <v>0</v>
      </c>
    </row>
    <row r="4048" spans="11:15" x14ac:dyDescent="0.25">
      <c r="K4048" s="276">
        <f t="shared" ref="K4048:K4111" si="319">J4048-C4048</f>
        <v>0</v>
      </c>
      <c r="L4048" s="269">
        <f t="shared" ref="L4048:L4111" si="320">A4048</f>
        <v>0</v>
      </c>
      <c r="M4048" s="269">
        <f t="shared" ref="M4048:M4111" si="321">B4048</f>
        <v>0</v>
      </c>
      <c r="N4048" s="276">
        <f t="shared" ref="N4048:N4111" si="322">J4048</f>
        <v>0</v>
      </c>
      <c r="O4048" s="270">
        <f t="shared" si="318"/>
        <v>0</v>
      </c>
    </row>
    <row r="4049" spans="11:15" x14ac:dyDescent="0.25">
      <c r="K4049" s="276">
        <f t="shared" si="319"/>
        <v>0</v>
      </c>
      <c r="L4049" s="269">
        <f t="shared" si="320"/>
        <v>0</v>
      </c>
      <c r="M4049" s="269">
        <f t="shared" si="321"/>
        <v>0</v>
      </c>
      <c r="N4049" s="276">
        <f t="shared" si="322"/>
        <v>0</v>
      </c>
      <c r="O4049" s="270">
        <f t="shared" si="318"/>
        <v>0</v>
      </c>
    </row>
    <row r="4050" spans="11:15" x14ac:dyDescent="0.25">
      <c r="K4050" s="276">
        <f t="shared" si="319"/>
        <v>0</v>
      </c>
      <c r="L4050" s="269">
        <f t="shared" si="320"/>
        <v>0</v>
      </c>
      <c r="M4050" s="269">
        <f t="shared" si="321"/>
        <v>0</v>
      </c>
      <c r="N4050" s="276">
        <f t="shared" si="322"/>
        <v>0</v>
      </c>
      <c r="O4050" s="270">
        <f t="shared" si="318"/>
        <v>0</v>
      </c>
    </row>
    <row r="4051" spans="11:15" x14ac:dyDescent="0.25">
      <c r="K4051" s="276">
        <f t="shared" si="319"/>
        <v>0</v>
      </c>
      <c r="L4051" s="269">
        <f t="shared" si="320"/>
        <v>0</v>
      </c>
      <c r="M4051" s="269">
        <f t="shared" si="321"/>
        <v>0</v>
      </c>
      <c r="N4051" s="276">
        <f t="shared" si="322"/>
        <v>0</v>
      </c>
      <c r="O4051" s="270">
        <f t="shared" si="318"/>
        <v>0</v>
      </c>
    </row>
    <row r="4052" spans="11:15" x14ac:dyDescent="0.25">
      <c r="K4052" s="276">
        <f t="shared" si="319"/>
        <v>0</v>
      </c>
      <c r="L4052" s="269">
        <f t="shared" si="320"/>
        <v>0</v>
      </c>
      <c r="M4052" s="269">
        <f t="shared" si="321"/>
        <v>0</v>
      </c>
      <c r="N4052" s="276">
        <f t="shared" si="322"/>
        <v>0</v>
      </c>
      <c r="O4052" s="270">
        <f t="shared" si="318"/>
        <v>0</v>
      </c>
    </row>
    <row r="4053" spans="11:15" x14ac:dyDescent="0.25">
      <c r="K4053" s="276">
        <f t="shared" si="319"/>
        <v>0</v>
      </c>
      <c r="L4053" s="269">
        <f t="shared" si="320"/>
        <v>0</v>
      </c>
      <c r="M4053" s="269">
        <f t="shared" si="321"/>
        <v>0</v>
      </c>
      <c r="N4053" s="276">
        <f t="shared" si="322"/>
        <v>0</v>
      </c>
      <c r="O4053" s="270">
        <f t="shared" si="318"/>
        <v>0</v>
      </c>
    </row>
    <row r="4054" spans="11:15" x14ac:dyDescent="0.25">
      <c r="K4054" s="276">
        <f t="shared" si="319"/>
        <v>0</v>
      </c>
      <c r="L4054" s="269">
        <f t="shared" si="320"/>
        <v>0</v>
      </c>
      <c r="M4054" s="269">
        <f t="shared" si="321"/>
        <v>0</v>
      </c>
      <c r="N4054" s="276">
        <f t="shared" si="322"/>
        <v>0</v>
      </c>
      <c r="O4054" s="270">
        <f t="shared" si="318"/>
        <v>0</v>
      </c>
    </row>
    <row r="4055" spans="11:15" x14ac:dyDescent="0.25">
      <c r="K4055" s="276">
        <f t="shared" si="319"/>
        <v>0</v>
      </c>
      <c r="L4055" s="269">
        <f t="shared" si="320"/>
        <v>0</v>
      </c>
      <c r="M4055" s="269">
        <f t="shared" si="321"/>
        <v>0</v>
      </c>
      <c r="N4055" s="276">
        <f t="shared" si="322"/>
        <v>0</v>
      </c>
      <c r="O4055" s="270">
        <f t="shared" si="318"/>
        <v>0</v>
      </c>
    </row>
    <row r="4056" spans="11:15" x14ac:dyDescent="0.25">
      <c r="K4056" s="276">
        <f t="shared" si="319"/>
        <v>0</v>
      </c>
      <c r="L4056" s="269">
        <f t="shared" si="320"/>
        <v>0</v>
      </c>
      <c r="M4056" s="269">
        <f t="shared" si="321"/>
        <v>0</v>
      </c>
      <c r="N4056" s="276">
        <f t="shared" si="322"/>
        <v>0</v>
      </c>
      <c r="O4056" s="270">
        <f t="shared" si="318"/>
        <v>0</v>
      </c>
    </row>
    <row r="4057" spans="11:15" x14ac:dyDescent="0.25">
      <c r="K4057" s="276">
        <f t="shared" si="319"/>
        <v>0</v>
      </c>
      <c r="L4057" s="269">
        <f t="shared" si="320"/>
        <v>0</v>
      </c>
      <c r="M4057" s="269">
        <f t="shared" si="321"/>
        <v>0</v>
      </c>
      <c r="N4057" s="276">
        <f t="shared" si="322"/>
        <v>0</v>
      </c>
      <c r="O4057" s="270">
        <f t="shared" si="318"/>
        <v>0</v>
      </c>
    </row>
    <row r="4058" spans="11:15" x14ac:dyDescent="0.25">
      <c r="K4058" s="276">
        <f t="shared" si="319"/>
        <v>0</v>
      </c>
      <c r="L4058" s="269">
        <f t="shared" si="320"/>
        <v>0</v>
      </c>
      <c r="M4058" s="269">
        <f t="shared" si="321"/>
        <v>0</v>
      </c>
      <c r="N4058" s="276">
        <f t="shared" si="322"/>
        <v>0</v>
      </c>
      <c r="O4058" s="270">
        <f t="shared" si="318"/>
        <v>0</v>
      </c>
    </row>
    <row r="4059" spans="11:15" x14ac:dyDescent="0.25">
      <c r="K4059" s="276">
        <f t="shared" si="319"/>
        <v>0</v>
      </c>
      <c r="L4059" s="269">
        <f t="shared" si="320"/>
        <v>0</v>
      </c>
      <c r="M4059" s="269">
        <f t="shared" si="321"/>
        <v>0</v>
      </c>
      <c r="N4059" s="276">
        <f t="shared" si="322"/>
        <v>0</v>
      </c>
      <c r="O4059" s="270">
        <f t="shared" si="318"/>
        <v>0</v>
      </c>
    </row>
    <row r="4060" spans="11:15" x14ac:dyDescent="0.25">
      <c r="K4060" s="276">
        <f t="shared" si="319"/>
        <v>0</v>
      </c>
      <c r="L4060" s="269">
        <f t="shared" si="320"/>
        <v>0</v>
      </c>
      <c r="M4060" s="269">
        <f t="shared" si="321"/>
        <v>0</v>
      </c>
      <c r="N4060" s="276">
        <f t="shared" si="322"/>
        <v>0</v>
      </c>
      <c r="O4060" s="270">
        <f t="shared" si="318"/>
        <v>0</v>
      </c>
    </row>
    <row r="4061" spans="11:15" x14ac:dyDescent="0.25">
      <c r="K4061" s="276">
        <f t="shared" si="319"/>
        <v>0</v>
      </c>
      <c r="L4061" s="269">
        <f t="shared" si="320"/>
        <v>0</v>
      </c>
      <c r="M4061" s="269">
        <f t="shared" si="321"/>
        <v>0</v>
      </c>
      <c r="N4061" s="276">
        <f t="shared" si="322"/>
        <v>0</v>
      </c>
      <c r="O4061" s="270">
        <f t="shared" si="318"/>
        <v>0</v>
      </c>
    </row>
    <row r="4062" spans="11:15" x14ac:dyDescent="0.25">
      <c r="K4062" s="276">
        <f t="shared" si="319"/>
        <v>0</v>
      </c>
      <c r="L4062" s="269">
        <f t="shared" si="320"/>
        <v>0</v>
      </c>
      <c r="M4062" s="269">
        <f t="shared" si="321"/>
        <v>0</v>
      </c>
      <c r="N4062" s="276">
        <f t="shared" si="322"/>
        <v>0</v>
      </c>
      <c r="O4062" s="270">
        <f t="shared" si="318"/>
        <v>0</v>
      </c>
    </row>
    <row r="4063" spans="11:15" x14ac:dyDescent="0.25">
      <c r="K4063" s="276">
        <f t="shared" si="319"/>
        <v>0</v>
      </c>
      <c r="L4063" s="269">
        <f t="shared" si="320"/>
        <v>0</v>
      </c>
      <c r="M4063" s="269">
        <f t="shared" si="321"/>
        <v>0</v>
      </c>
      <c r="N4063" s="276">
        <f t="shared" si="322"/>
        <v>0</v>
      </c>
      <c r="O4063" s="270">
        <f t="shared" si="318"/>
        <v>0</v>
      </c>
    </row>
    <row r="4064" spans="11:15" x14ac:dyDescent="0.25">
      <c r="K4064" s="276">
        <f t="shared" si="319"/>
        <v>0</v>
      </c>
      <c r="L4064" s="269">
        <f t="shared" si="320"/>
        <v>0</v>
      </c>
      <c r="M4064" s="269">
        <f t="shared" si="321"/>
        <v>0</v>
      </c>
      <c r="N4064" s="276">
        <f t="shared" si="322"/>
        <v>0</v>
      </c>
      <c r="O4064" s="270">
        <f t="shared" si="318"/>
        <v>0</v>
      </c>
    </row>
    <row r="4065" spans="11:15" x14ac:dyDescent="0.25">
      <c r="K4065" s="276">
        <f t="shared" si="319"/>
        <v>0</v>
      </c>
      <c r="L4065" s="269">
        <f t="shared" si="320"/>
        <v>0</v>
      </c>
      <c r="M4065" s="269">
        <f t="shared" si="321"/>
        <v>0</v>
      </c>
      <c r="N4065" s="276">
        <f t="shared" si="322"/>
        <v>0</v>
      </c>
      <c r="O4065" s="270">
        <f t="shared" si="318"/>
        <v>0</v>
      </c>
    </row>
    <row r="4066" spans="11:15" x14ac:dyDescent="0.25">
      <c r="K4066" s="276">
        <f t="shared" si="319"/>
        <v>0</v>
      </c>
      <c r="L4066" s="269">
        <f t="shared" si="320"/>
        <v>0</v>
      </c>
      <c r="M4066" s="269">
        <f t="shared" si="321"/>
        <v>0</v>
      </c>
      <c r="N4066" s="276">
        <f t="shared" si="322"/>
        <v>0</v>
      </c>
      <c r="O4066" s="270">
        <f t="shared" si="318"/>
        <v>0</v>
      </c>
    </row>
    <row r="4067" spans="11:15" x14ac:dyDescent="0.25">
      <c r="K4067" s="276">
        <f t="shared" si="319"/>
        <v>0</v>
      </c>
      <c r="L4067" s="269">
        <f t="shared" si="320"/>
        <v>0</v>
      </c>
      <c r="M4067" s="269">
        <f t="shared" si="321"/>
        <v>0</v>
      </c>
      <c r="N4067" s="276">
        <f t="shared" si="322"/>
        <v>0</v>
      </c>
      <c r="O4067" s="270">
        <f t="shared" si="318"/>
        <v>0</v>
      </c>
    </row>
    <row r="4068" spans="11:15" x14ac:dyDescent="0.25">
      <c r="K4068" s="276">
        <f t="shared" si="319"/>
        <v>0</v>
      </c>
      <c r="L4068" s="269">
        <f t="shared" si="320"/>
        <v>0</v>
      </c>
      <c r="M4068" s="269">
        <f t="shared" si="321"/>
        <v>0</v>
      </c>
      <c r="N4068" s="276">
        <f t="shared" si="322"/>
        <v>0</v>
      </c>
      <c r="O4068" s="270">
        <f t="shared" si="318"/>
        <v>0</v>
      </c>
    </row>
    <row r="4069" spans="11:15" x14ac:dyDescent="0.25">
      <c r="K4069" s="276">
        <f t="shared" si="319"/>
        <v>0</v>
      </c>
      <c r="L4069" s="269">
        <f t="shared" si="320"/>
        <v>0</v>
      </c>
      <c r="M4069" s="269">
        <f t="shared" si="321"/>
        <v>0</v>
      </c>
      <c r="N4069" s="276">
        <f t="shared" si="322"/>
        <v>0</v>
      </c>
      <c r="O4069" s="270">
        <f t="shared" si="318"/>
        <v>0</v>
      </c>
    </row>
    <row r="4070" spans="11:15" x14ac:dyDescent="0.25">
      <c r="K4070" s="276">
        <f t="shared" si="319"/>
        <v>0</v>
      </c>
      <c r="L4070" s="269">
        <f t="shared" si="320"/>
        <v>0</v>
      </c>
      <c r="M4070" s="269">
        <f t="shared" si="321"/>
        <v>0</v>
      </c>
      <c r="N4070" s="276">
        <f t="shared" si="322"/>
        <v>0</v>
      </c>
      <c r="O4070" s="270">
        <f t="shared" si="318"/>
        <v>0</v>
      </c>
    </row>
    <row r="4071" spans="11:15" x14ac:dyDescent="0.25">
      <c r="K4071" s="276">
        <f t="shared" si="319"/>
        <v>0</v>
      </c>
      <c r="L4071" s="269">
        <f t="shared" si="320"/>
        <v>0</v>
      </c>
      <c r="M4071" s="269">
        <f t="shared" si="321"/>
        <v>0</v>
      </c>
      <c r="N4071" s="276">
        <f t="shared" si="322"/>
        <v>0</v>
      </c>
      <c r="O4071" s="270">
        <f t="shared" si="318"/>
        <v>0</v>
      </c>
    </row>
    <row r="4072" spans="11:15" x14ac:dyDescent="0.25">
      <c r="K4072" s="276">
        <f t="shared" si="319"/>
        <v>0</v>
      </c>
      <c r="L4072" s="269">
        <f t="shared" si="320"/>
        <v>0</v>
      </c>
      <c r="M4072" s="269">
        <f t="shared" si="321"/>
        <v>0</v>
      </c>
      <c r="N4072" s="276">
        <f t="shared" si="322"/>
        <v>0</v>
      </c>
      <c r="O4072" s="270">
        <f t="shared" si="318"/>
        <v>0</v>
      </c>
    </row>
    <row r="4073" spans="11:15" x14ac:dyDescent="0.25">
      <c r="K4073" s="276">
        <f t="shared" si="319"/>
        <v>0</v>
      </c>
      <c r="L4073" s="269">
        <f t="shared" si="320"/>
        <v>0</v>
      </c>
      <c r="M4073" s="269">
        <f t="shared" si="321"/>
        <v>0</v>
      </c>
      <c r="N4073" s="276">
        <f t="shared" si="322"/>
        <v>0</v>
      </c>
      <c r="O4073" s="270">
        <f t="shared" si="318"/>
        <v>0</v>
      </c>
    </row>
    <row r="4074" spans="11:15" x14ac:dyDescent="0.25">
      <c r="K4074" s="276">
        <f t="shared" si="319"/>
        <v>0</v>
      </c>
      <c r="L4074" s="269">
        <f t="shared" si="320"/>
        <v>0</v>
      </c>
      <c r="M4074" s="269">
        <f t="shared" si="321"/>
        <v>0</v>
      </c>
      <c r="N4074" s="276">
        <f t="shared" si="322"/>
        <v>0</v>
      </c>
      <c r="O4074" s="270">
        <f t="shared" si="318"/>
        <v>0</v>
      </c>
    </row>
    <row r="4075" spans="11:15" x14ac:dyDescent="0.25">
      <c r="K4075" s="276">
        <f t="shared" si="319"/>
        <v>0</v>
      </c>
      <c r="L4075" s="269">
        <f t="shared" si="320"/>
        <v>0</v>
      </c>
      <c r="M4075" s="269">
        <f t="shared" si="321"/>
        <v>0</v>
      </c>
      <c r="N4075" s="276">
        <f t="shared" si="322"/>
        <v>0</v>
      </c>
      <c r="O4075" s="270">
        <f t="shared" si="318"/>
        <v>0</v>
      </c>
    </row>
    <row r="4076" spans="11:15" x14ac:dyDescent="0.25">
      <c r="K4076" s="276">
        <f t="shared" si="319"/>
        <v>0</v>
      </c>
      <c r="L4076" s="269">
        <f t="shared" si="320"/>
        <v>0</v>
      </c>
      <c r="M4076" s="269">
        <f t="shared" si="321"/>
        <v>0</v>
      </c>
      <c r="N4076" s="276">
        <f t="shared" si="322"/>
        <v>0</v>
      </c>
      <c r="O4076" s="270">
        <f t="shared" si="318"/>
        <v>0</v>
      </c>
    </row>
    <row r="4077" spans="11:15" x14ac:dyDescent="0.25">
      <c r="K4077" s="276">
        <f t="shared" si="319"/>
        <v>0</v>
      </c>
      <c r="L4077" s="269">
        <f t="shared" si="320"/>
        <v>0</v>
      </c>
      <c r="M4077" s="269">
        <f t="shared" si="321"/>
        <v>0</v>
      </c>
      <c r="N4077" s="276">
        <f t="shared" si="322"/>
        <v>0</v>
      </c>
      <c r="O4077" s="270">
        <f t="shared" si="318"/>
        <v>0</v>
      </c>
    </row>
    <row r="4078" spans="11:15" x14ac:dyDescent="0.25">
      <c r="K4078" s="276">
        <f t="shared" si="319"/>
        <v>0</v>
      </c>
      <c r="L4078" s="269">
        <f t="shared" si="320"/>
        <v>0</v>
      </c>
      <c r="M4078" s="269">
        <f t="shared" si="321"/>
        <v>0</v>
      </c>
      <c r="N4078" s="276">
        <f t="shared" si="322"/>
        <v>0</v>
      </c>
      <c r="O4078" s="270">
        <f t="shared" si="318"/>
        <v>0</v>
      </c>
    </row>
    <row r="4079" spans="11:15" x14ac:dyDescent="0.25">
      <c r="K4079" s="276">
        <f t="shared" si="319"/>
        <v>0</v>
      </c>
      <c r="L4079" s="269">
        <f t="shared" si="320"/>
        <v>0</v>
      </c>
      <c r="M4079" s="269">
        <f t="shared" si="321"/>
        <v>0</v>
      </c>
      <c r="N4079" s="276">
        <f t="shared" si="322"/>
        <v>0</v>
      </c>
      <c r="O4079" s="270">
        <f t="shared" si="318"/>
        <v>0</v>
      </c>
    </row>
    <row r="4080" spans="11:15" x14ac:dyDescent="0.25">
      <c r="K4080" s="276">
        <f t="shared" si="319"/>
        <v>0</v>
      </c>
      <c r="L4080" s="269">
        <f t="shared" si="320"/>
        <v>0</v>
      </c>
      <c r="M4080" s="269">
        <f t="shared" si="321"/>
        <v>0</v>
      </c>
      <c r="N4080" s="276">
        <f t="shared" si="322"/>
        <v>0</v>
      </c>
      <c r="O4080" s="270">
        <f t="shared" si="318"/>
        <v>0</v>
      </c>
    </row>
    <row r="4081" spans="11:15" x14ac:dyDescent="0.25">
      <c r="K4081" s="276">
        <f t="shared" si="319"/>
        <v>0</v>
      </c>
      <c r="L4081" s="269">
        <f t="shared" si="320"/>
        <v>0</v>
      </c>
      <c r="M4081" s="269">
        <f t="shared" si="321"/>
        <v>0</v>
      </c>
      <c r="N4081" s="276">
        <f t="shared" si="322"/>
        <v>0</v>
      </c>
      <c r="O4081" s="270">
        <f t="shared" si="318"/>
        <v>0</v>
      </c>
    </row>
    <row r="4082" spans="11:15" x14ac:dyDescent="0.25">
      <c r="K4082" s="276">
        <f t="shared" si="319"/>
        <v>0</v>
      </c>
      <c r="L4082" s="269">
        <f t="shared" si="320"/>
        <v>0</v>
      </c>
      <c r="M4082" s="269">
        <f t="shared" si="321"/>
        <v>0</v>
      </c>
      <c r="N4082" s="276">
        <f t="shared" si="322"/>
        <v>0</v>
      </c>
      <c r="O4082" s="270">
        <f t="shared" si="318"/>
        <v>0</v>
      </c>
    </row>
    <row r="4083" spans="11:15" x14ac:dyDescent="0.25">
      <c r="K4083" s="276">
        <f t="shared" si="319"/>
        <v>0</v>
      </c>
      <c r="L4083" s="269">
        <f t="shared" si="320"/>
        <v>0</v>
      </c>
      <c r="M4083" s="269">
        <f t="shared" si="321"/>
        <v>0</v>
      </c>
      <c r="N4083" s="276">
        <f t="shared" si="322"/>
        <v>0</v>
      </c>
      <c r="O4083" s="270">
        <f t="shared" si="318"/>
        <v>0</v>
      </c>
    </row>
    <row r="4084" spans="11:15" x14ac:dyDescent="0.25">
      <c r="K4084" s="276">
        <f t="shared" si="319"/>
        <v>0</v>
      </c>
      <c r="L4084" s="269">
        <f t="shared" si="320"/>
        <v>0</v>
      </c>
      <c r="M4084" s="269">
        <f t="shared" si="321"/>
        <v>0</v>
      </c>
      <c r="N4084" s="276">
        <f t="shared" si="322"/>
        <v>0</v>
      </c>
      <c r="O4084" s="270">
        <f t="shared" si="318"/>
        <v>0</v>
      </c>
    </row>
    <row r="4085" spans="11:15" x14ac:dyDescent="0.25">
      <c r="K4085" s="276">
        <f t="shared" si="319"/>
        <v>0</v>
      </c>
      <c r="L4085" s="269">
        <f t="shared" si="320"/>
        <v>0</v>
      </c>
      <c r="M4085" s="269">
        <f t="shared" si="321"/>
        <v>0</v>
      </c>
      <c r="N4085" s="276">
        <f t="shared" si="322"/>
        <v>0</v>
      </c>
      <c r="O4085" s="270">
        <f t="shared" si="318"/>
        <v>0</v>
      </c>
    </row>
    <row r="4086" spans="11:15" x14ac:dyDescent="0.25">
      <c r="K4086" s="276">
        <f t="shared" si="319"/>
        <v>0</v>
      </c>
      <c r="L4086" s="269">
        <f t="shared" si="320"/>
        <v>0</v>
      </c>
      <c r="M4086" s="269">
        <f t="shared" si="321"/>
        <v>0</v>
      </c>
      <c r="N4086" s="276">
        <f t="shared" si="322"/>
        <v>0</v>
      </c>
      <c r="O4086" s="270">
        <f t="shared" si="318"/>
        <v>0</v>
      </c>
    </row>
    <row r="4087" spans="11:15" x14ac:dyDescent="0.25">
      <c r="K4087" s="276">
        <f t="shared" si="319"/>
        <v>0</v>
      </c>
      <c r="L4087" s="269">
        <f t="shared" si="320"/>
        <v>0</v>
      </c>
      <c r="M4087" s="269">
        <f t="shared" si="321"/>
        <v>0</v>
      </c>
      <c r="N4087" s="276">
        <f t="shared" si="322"/>
        <v>0</v>
      </c>
      <c r="O4087" s="270">
        <f t="shared" si="318"/>
        <v>0</v>
      </c>
    </row>
    <row r="4088" spans="11:15" x14ac:dyDescent="0.25">
      <c r="K4088" s="276">
        <f t="shared" si="319"/>
        <v>0</v>
      </c>
      <c r="L4088" s="269">
        <f t="shared" si="320"/>
        <v>0</v>
      </c>
      <c r="M4088" s="269">
        <f t="shared" si="321"/>
        <v>0</v>
      </c>
      <c r="N4088" s="276">
        <f t="shared" si="322"/>
        <v>0</v>
      </c>
      <c r="O4088" s="270">
        <f t="shared" si="318"/>
        <v>0</v>
      </c>
    </row>
    <row r="4089" spans="11:15" x14ac:dyDescent="0.25">
      <c r="K4089" s="276">
        <f t="shared" si="319"/>
        <v>0</v>
      </c>
      <c r="L4089" s="269">
        <f t="shared" si="320"/>
        <v>0</v>
      </c>
      <c r="M4089" s="269">
        <f t="shared" si="321"/>
        <v>0</v>
      </c>
      <c r="N4089" s="276">
        <f t="shared" si="322"/>
        <v>0</v>
      </c>
      <c r="O4089" s="270">
        <f t="shared" si="318"/>
        <v>0</v>
      </c>
    </row>
    <row r="4090" spans="11:15" x14ac:dyDescent="0.25">
      <c r="K4090" s="276">
        <f t="shared" si="319"/>
        <v>0</v>
      </c>
      <c r="L4090" s="269">
        <f t="shared" si="320"/>
        <v>0</v>
      </c>
      <c r="M4090" s="269">
        <f t="shared" si="321"/>
        <v>0</v>
      </c>
      <c r="N4090" s="276">
        <f t="shared" si="322"/>
        <v>0</v>
      </c>
      <c r="O4090" s="270">
        <f t="shared" si="318"/>
        <v>0</v>
      </c>
    </row>
    <row r="4091" spans="11:15" x14ac:dyDescent="0.25">
      <c r="K4091" s="276">
        <f t="shared" si="319"/>
        <v>0</v>
      </c>
      <c r="L4091" s="269">
        <f t="shared" si="320"/>
        <v>0</v>
      </c>
      <c r="M4091" s="269">
        <f t="shared" si="321"/>
        <v>0</v>
      </c>
      <c r="N4091" s="276">
        <f t="shared" si="322"/>
        <v>0</v>
      </c>
      <c r="O4091" s="270">
        <f t="shared" si="318"/>
        <v>0</v>
      </c>
    </row>
    <row r="4092" spans="11:15" x14ac:dyDescent="0.25">
      <c r="K4092" s="276">
        <f t="shared" si="319"/>
        <v>0</v>
      </c>
      <c r="L4092" s="269">
        <f t="shared" si="320"/>
        <v>0</v>
      </c>
      <c r="M4092" s="269">
        <f t="shared" si="321"/>
        <v>0</v>
      </c>
      <c r="N4092" s="276">
        <f t="shared" si="322"/>
        <v>0</v>
      </c>
      <c r="O4092" s="270">
        <f t="shared" si="318"/>
        <v>0</v>
      </c>
    </row>
    <row r="4093" spans="11:15" x14ac:dyDescent="0.25">
      <c r="K4093" s="276">
        <f t="shared" si="319"/>
        <v>0</v>
      </c>
      <c r="L4093" s="269">
        <f t="shared" si="320"/>
        <v>0</v>
      </c>
      <c r="M4093" s="269">
        <f t="shared" si="321"/>
        <v>0</v>
      </c>
      <c r="N4093" s="276">
        <f t="shared" si="322"/>
        <v>0</v>
      </c>
      <c r="O4093" s="270">
        <f t="shared" si="318"/>
        <v>0</v>
      </c>
    </row>
    <row r="4094" spans="11:15" x14ac:dyDescent="0.25">
      <c r="K4094" s="276">
        <f t="shared" si="319"/>
        <v>0</v>
      </c>
      <c r="L4094" s="269">
        <f t="shared" si="320"/>
        <v>0</v>
      </c>
      <c r="M4094" s="269">
        <f t="shared" si="321"/>
        <v>0</v>
      </c>
      <c r="N4094" s="276">
        <f t="shared" si="322"/>
        <v>0</v>
      </c>
      <c r="O4094" s="270">
        <f t="shared" si="318"/>
        <v>0</v>
      </c>
    </row>
    <row r="4095" spans="11:15" x14ac:dyDescent="0.25">
      <c r="K4095" s="276">
        <f t="shared" si="319"/>
        <v>0</v>
      </c>
      <c r="L4095" s="269">
        <f t="shared" si="320"/>
        <v>0</v>
      </c>
      <c r="M4095" s="269">
        <f t="shared" si="321"/>
        <v>0</v>
      </c>
      <c r="N4095" s="276">
        <f t="shared" si="322"/>
        <v>0</v>
      </c>
      <c r="O4095" s="270">
        <f t="shared" si="318"/>
        <v>0</v>
      </c>
    </row>
    <row r="4096" spans="11:15" x14ac:dyDescent="0.25">
      <c r="K4096" s="276">
        <f t="shared" si="319"/>
        <v>0</v>
      </c>
      <c r="L4096" s="269">
        <f t="shared" si="320"/>
        <v>0</v>
      </c>
      <c r="M4096" s="269">
        <f t="shared" si="321"/>
        <v>0</v>
      </c>
      <c r="N4096" s="276">
        <f t="shared" si="322"/>
        <v>0</v>
      </c>
      <c r="O4096" s="270">
        <f t="shared" si="318"/>
        <v>0</v>
      </c>
    </row>
    <row r="4097" spans="11:15" x14ac:dyDescent="0.25">
      <c r="K4097" s="276">
        <f t="shared" si="319"/>
        <v>0</v>
      </c>
      <c r="L4097" s="269">
        <f t="shared" si="320"/>
        <v>0</v>
      </c>
      <c r="M4097" s="269">
        <f t="shared" si="321"/>
        <v>0</v>
      </c>
      <c r="N4097" s="276">
        <f t="shared" si="322"/>
        <v>0</v>
      </c>
      <c r="O4097" s="270">
        <f t="shared" si="318"/>
        <v>0</v>
      </c>
    </row>
    <row r="4098" spans="11:15" x14ac:dyDescent="0.25">
      <c r="K4098" s="276">
        <f t="shared" si="319"/>
        <v>0</v>
      </c>
      <c r="L4098" s="269">
        <f t="shared" si="320"/>
        <v>0</v>
      </c>
      <c r="M4098" s="269">
        <f t="shared" si="321"/>
        <v>0</v>
      </c>
      <c r="N4098" s="276">
        <f t="shared" si="322"/>
        <v>0</v>
      </c>
      <c r="O4098" s="270">
        <f t="shared" si="318"/>
        <v>0</v>
      </c>
    </row>
    <row r="4099" spans="11:15" x14ac:dyDescent="0.25">
      <c r="K4099" s="276">
        <f t="shared" si="319"/>
        <v>0</v>
      </c>
      <c r="L4099" s="269">
        <f t="shared" si="320"/>
        <v>0</v>
      </c>
      <c r="M4099" s="269">
        <f t="shared" si="321"/>
        <v>0</v>
      </c>
      <c r="N4099" s="276">
        <f t="shared" si="322"/>
        <v>0</v>
      </c>
      <c r="O4099" s="270">
        <f t="shared" si="318"/>
        <v>0</v>
      </c>
    </row>
    <row r="4100" spans="11:15" x14ac:dyDescent="0.25">
      <c r="K4100" s="276">
        <f t="shared" si="319"/>
        <v>0</v>
      </c>
      <c r="L4100" s="269">
        <f t="shared" si="320"/>
        <v>0</v>
      </c>
      <c r="M4100" s="269">
        <f t="shared" si="321"/>
        <v>0</v>
      </c>
      <c r="N4100" s="276">
        <f t="shared" si="322"/>
        <v>0</v>
      </c>
      <c r="O4100" s="270">
        <f t="shared" si="318"/>
        <v>0</v>
      </c>
    </row>
    <row r="4101" spans="11:15" x14ac:dyDescent="0.25">
      <c r="K4101" s="276">
        <f t="shared" si="319"/>
        <v>0</v>
      </c>
      <c r="L4101" s="269">
        <f t="shared" si="320"/>
        <v>0</v>
      </c>
      <c r="M4101" s="269">
        <f t="shared" si="321"/>
        <v>0</v>
      </c>
      <c r="N4101" s="276">
        <f t="shared" si="322"/>
        <v>0</v>
      </c>
      <c r="O4101" s="270">
        <f t="shared" si="318"/>
        <v>0</v>
      </c>
    </row>
    <row r="4102" spans="11:15" x14ac:dyDescent="0.25">
      <c r="K4102" s="276">
        <f t="shared" si="319"/>
        <v>0</v>
      </c>
      <c r="L4102" s="269">
        <f t="shared" si="320"/>
        <v>0</v>
      </c>
      <c r="M4102" s="269">
        <f t="shared" si="321"/>
        <v>0</v>
      </c>
      <c r="N4102" s="276">
        <f t="shared" si="322"/>
        <v>0</v>
      </c>
      <c r="O4102" s="270">
        <f t="shared" si="318"/>
        <v>0</v>
      </c>
    </row>
    <row r="4103" spans="11:15" x14ac:dyDescent="0.25">
      <c r="K4103" s="276">
        <f t="shared" si="319"/>
        <v>0</v>
      </c>
      <c r="L4103" s="269">
        <f t="shared" si="320"/>
        <v>0</v>
      </c>
      <c r="M4103" s="269">
        <f t="shared" si="321"/>
        <v>0</v>
      </c>
      <c r="N4103" s="276">
        <f t="shared" si="322"/>
        <v>0</v>
      </c>
      <c r="O4103" s="270">
        <f t="shared" si="318"/>
        <v>0</v>
      </c>
    </row>
    <row r="4104" spans="11:15" x14ac:dyDescent="0.25">
      <c r="K4104" s="276">
        <f t="shared" si="319"/>
        <v>0</v>
      </c>
      <c r="L4104" s="269">
        <f t="shared" si="320"/>
        <v>0</v>
      </c>
      <c r="M4104" s="269">
        <f t="shared" si="321"/>
        <v>0</v>
      </c>
      <c r="N4104" s="276">
        <f t="shared" si="322"/>
        <v>0</v>
      </c>
      <c r="O4104" s="270">
        <f t="shared" si="318"/>
        <v>0</v>
      </c>
    </row>
    <row r="4105" spans="11:15" x14ac:dyDescent="0.25">
      <c r="K4105" s="276">
        <f t="shared" si="319"/>
        <v>0</v>
      </c>
      <c r="L4105" s="269">
        <f t="shared" si="320"/>
        <v>0</v>
      </c>
      <c r="M4105" s="269">
        <f t="shared" si="321"/>
        <v>0</v>
      </c>
      <c r="N4105" s="276">
        <f t="shared" si="322"/>
        <v>0</v>
      </c>
      <c r="O4105" s="270">
        <f t="shared" si="318"/>
        <v>0</v>
      </c>
    </row>
    <row r="4106" spans="11:15" x14ac:dyDescent="0.25">
      <c r="K4106" s="276">
        <f t="shared" si="319"/>
        <v>0</v>
      </c>
      <c r="L4106" s="269">
        <f t="shared" si="320"/>
        <v>0</v>
      </c>
      <c r="M4106" s="269">
        <f t="shared" si="321"/>
        <v>0</v>
      </c>
      <c r="N4106" s="276">
        <f t="shared" si="322"/>
        <v>0</v>
      </c>
      <c r="O4106" s="270">
        <f t="shared" si="318"/>
        <v>0</v>
      </c>
    </row>
    <row r="4107" spans="11:15" x14ac:dyDescent="0.25">
      <c r="K4107" s="276">
        <f t="shared" si="319"/>
        <v>0</v>
      </c>
      <c r="L4107" s="269">
        <f t="shared" si="320"/>
        <v>0</v>
      </c>
      <c r="M4107" s="269">
        <f t="shared" si="321"/>
        <v>0</v>
      </c>
      <c r="N4107" s="276">
        <f t="shared" si="322"/>
        <v>0</v>
      </c>
      <c r="O4107" s="270">
        <f t="shared" si="318"/>
        <v>0</v>
      </c>
    </row>
    <row r="4108" spans="11:15" x14ac:dyDescent="0.25">
      <c r="K4108" s="276">
        <f t="shared" si="319"/>
        <v>0</v>
      </c>
      <c r="L4108" s="269">
        <f t="shared" si="320"/>
        <v>0</v>
      </c>
      <c r="M4108" s="269">
        <f t="shared" si="321"/>
        <v>0</v>
      </c>
      <c r="N4108" s="276">
        <f t="shared" si="322"/>
        <v>0</v>
      </c>
      <c r="O4108" s="270">
        <f t="shared" si="318"/>
        <v>0</v>
      </c>
    </row>
    <row r="4109" spans="11:15" x14ac:dyDescent="0.25">
      <c r="K4109" s="276">
        <f t="shared" si="319"/>
        <v>0</v>
      </c>
      <c r="L4109" s="269">
        <f t="shared" si="320"/>
        <v>0</v>
      </c>
      <c r="M4109" s="269">
        <f t="shared" si="321"/>
        <v>0</v>
      </c>
      <c r="N4109" s="276">
        <f t="shared" si="322"/>
        <v>0</v>
      </c>
      <c r="O4109" s="270">
        <f t="shared" si="318"/>
        <v>0</v>
      </c>
    </row>
    <row r="4110" spans="11:15" x14ac:dyDescent="0.25">
      <c r="K4110" s="276">
        <f t="shared" si="319"/>
        <v>0</v>
      </c>
      <c r="L4110" s="269">
        <f t="shared" si="320"/>
        <v>0</v>
      </c>
      <c r="M4110" s="269">
        <f t="shared" si="321"/>
        <v>0</v>
      </c>
      <c r="N4110" s="276">
        <f t="shared" si="322"/>
        <v>0</v>
      </c>
      <c r="O4110" s="270">
        <f t="shared" ref="O4110:O4173" si="323">SUM(F4110:I4110)</f>
        <v>0</v>
      </c>
    </row>
    <row r="4111" spans="11:15" x14ac:dyDescent="0.25">
      <c r="K4111" s="276">
        <f t="shared" si="319"/>
        <v>0</v>
      </c>
      <c r="L4111" s="269">
        <f t="shared" si="320"/>
        <v>0</v>
      </c>
      <c r="M4111" s="269">
        <f t="shared" si="321"/>
        <v>0</v>
      </c>
      <c r="N4111" s="276">
        <f t="shared" si="322"/>
        <v>0</v>
      </c>
      <c r="O4111" s="270">
        <f t="shared" si="323"/>
        <v>0</v>
      </c>
    </row>
    <row r="4112" spans="11:15" x14ac:dyDescent="0.25">
      <c r="K4112" s="276">
        <f t="shared" ref="K4112:K4175" si="324">J4112-C4112</f>
        <v>0</v>
      </c>
      <c r="L4112" s="269">
        <f t="shared" ref="L4112:L4175" si="325">A4112</f>
        <v>0</v>
      </c>
      <c r="M4112" s="269">
        <f t="shared" ref="M4112:M4175" si="326">B4112</f>
        <v>0</v>
      </c>
      <c r="N4112" s="276">
        <f t="shared" ref="N4112:N4175" si="327">J4112</f>
        <v>0</v>
      </c>
      <c r="O4112" s="270">
        <f t="shared" si="323"/>
        <v>0</v>
      </c>
    </row>
    <row r="4113" spans="11:15" x14ac:dyDescent="0.25">
      <c r="K4113" s="276">
        <f t="shared" si="324"/>
        <v>0</v>
      </c>
      <c r="L4113" s="269">
        <f t="shared" si="325"/>
        <v>0</v>
      </c>
      <c r="M4113" s="269">
        <f t="shared" si="326"/>
        <v>0</v>
      </c>
      <c r="N4113" s="276">
        <f t="shared" si="327"/>
        <v>0</v>
      </c>
      <c r="O4113" s="270">
        <f t="shared" si="323"/>
        <v>0</v>
      </c>
    </row>
    <row r="4114" spans="11:15" x14ac:dyDescent="0.25">
      <c r="K4114" s="276">
        <f t="shared" si="324"/>
        <v>0</v>
      </c>
      <c r="L4114" s="269">
        <f t="shared" si="325"/>
        <v>0</v>
      </c>
      <c r="M4114" s="269">
        <f t="shared" si="326"/>
        <v>0</v>
      </c>
      <c r="N4114" s="276">
        <f t="shared" si="327"/>
        <v>0</v>
      </c>
      <c r="O4114" s="270">
        <f t="shared" si="323"/>
        <v>0</v>
      </c>
    </row>
    <row r="4115" spans="11:15" x14ac:dyDescent="0.25">
      <c r="K4115" s="276">
        <f t="shared" si="324"/>
        <v>0</v>
      </c>
      <c r="L4115" s="269">
        <f t="shared" si="325"/>
        <v>0</v>
      </c>
      <c r="M4115" s="269">
        <f t="shared" si="326"/>
        <v>0</v>
      </c>
      <c r="N4115" s="276">
        <f t="shared" si="327"/>
        <v>0</v>
      </c>
      <c r="O4115" s="270">
        <f t="shared" si="323"/>
        <v>0</v>
      </c>
    </row>
    <row r="4116" spans="11:15" x14ac:dyDescent="0.25">
      <c r="K4116" s="276">
        <f t="shared" si="324"/>
        <v>0</v>
      </c>
      <c r="L4116" s="269">
        <f t="shared" si="325"/>
        <v>0</v>
      </c>
      <c r="M4116" s="269">
        <f t="shared" si="326"/>
        <v>0</v>
      </c>
      <c r="N4116" s="276">
        <f t="shared" si="327"/>
        <v>0</v>
      </c>
      <c r="O4116" s="270">
        <f t="shared" si="323"/>
        <v>0</v>
      </c>
    </row>
    <row r="4117" spans="11:15" x14ac:dyDescent="0.25">
      <c r="K4117" s="276">
        <f t="shared" si="324"/>
        <v>0</v>
      </c>
      <c r="L4117" s="269">
        <f t="shared" si="325"/>
        <v>0</v>
      </c>
      <c r="M4117" s="269">
        <f t="shared" si="326"/>
        <v>0</v>
      </c>
      <c r="N4117" s="276">
        <f t="shared" si="327"/>
        <v>0</v>
      </c>
      <c r="O4117" s="270">
        <f t="shared" si="323"/>
        <v>0</v>
      </c>
    </row>
    <row r="4118" spans="11:15" x14ac:dyDescent="0.25">
      <c r="K4118" s="276">
        <f t="shared" si="324"/>
        <v>0</v>
      </c>
      <c r="L4118" s="269">
        <f t="shared" si="325"/>
        <v>0</v>
      </c>
      <c r="M4118" s="269">
        <f t="shared" si="326"/>
        <v>0</v>
      </c>
      <c r="N4118" s="276">
        <f t="shared" si="327"/>
        <v>0</v>
      </c>
      <c r="O4118" s="270">
        <f t="shared" si="323"/>
        <v>0</v>
      </c>
    </row>
    <row r="4119" spans="11:15" x14ac:dyDescent="0.25">
      <c r="K4119" s="276">
        <f t="shared" si="324"/>
        <v>0</v>
      </c>
      <c r="L4119" s="269">
        <f t="shared" si="325"/>
        <v>0</v>
      </c>
      <c r="M4119" s="269">
        <f t="shared" si="326"/>
        <v>0</v>
      </c>
      <c r="N4119" s="276">
        <f t="shared" si="327"/>
        <v>0</v>
      </c>
      <c r="O4119" s="270">
        <f t="shared" si="323"/>
        <v>0</v>
      </c>
    </row>
    <row r="4120" spans="11:15" x14ac:dyDescent="0.25">
      <c r="K4120" s="276">
        <f t="shared" si="324"/>
        <v>0</v>
      </c>
      <c r="L4120" s="269">
        <f t="shared" si="325"/>
        <v>0</v>
      </c>
      <c r="M4120" s="269">
        <f t="shared" si="326"/>
        <v>0</v>
      </c>
      <c r="N4120" s="276">
        <f t="shared" si="327"/>
        <v>0</v>
      </c>
      <c r="O4120" s="270">
        <f t="shared" si="323"/>
        <v>0</v>
      </c>
    </row>
    <row r="4121" spans="11:15" x14ac:dyDescent="0.25">
      <c r="K4121" s="276">
        <f t="shared" si="324"/>
        <v>0</v>
      </c>
      <c r="L4121" s="269">
        <f t="shared" si="325"/>
        <v>0</v>
      </c>
      <c r="M4121" s="269">
        <f t="shared" si="326"/>
        <v>0</v>
      </c>
      <c r="N4121" s="276">
        <f t="shared" si="327"/>
        <v>0</v>
      </c>
      <c r="O4121" s="270">
        <f t="shared" si="323"/>
        <v>0</v>
      </c>
    </row>
    <row r="4122" spans="11:15" x14ac:dyDescent="0.25">
      <c r="K4122" s="276">
        <f t="shared" si="324"/>
        <v>0</v>
      </c>
      <c r="L4122" s="269">
        <f t="shared" si="325"/>
        <v>0</v>
      </c>
      <c r="M4122" s="269">
        <f t="shared" si="326"/>
        <v>0</v>
      </c>
      <c r="N4122" s="276">
        <f t="shared" si="327"/>
        <v>0</v>
      </c>
      <c r="O4122" s="270">
        <f t="shared" si="323"/>
        <v>0</v>
      </c>
    </row>
    <row r="4123" spans="11:15" x14ac:dyDescent="0.25">
      <c r="K4123" s="276">
        <f t="shared" si="324"/>
        <v>0</v>
      </c>
      <c r="L4123" s="269">
        <f t="shared" si="325"/>
        <v>0</v>
      </c>
      <c r="M4123" s="269">
        <f t="shared" si="326"/>
        <v>0</v>
      </c>
      <c r="N4123" s="276">
        <f t="shared" si="327"/>
        <v>0</v>
      </c>
      <c r="O4123" s="270">
        <f t="shared" si="323"/>
        <v>0</v>
      </c>
    </row>
    <row r="4124" spans="11:15" x14ac:dyDescent="0.25">
      <c r="K4124" s="276">
        <f t="shared" si="324"/>
        <v>0</v>
      </c>
      <c r="L4124" s="269">
        <f t="shared" si="325"/>
        <v>0</v>
      </c>
      <c r="M4124" s="269">
        <f t="shared" si="326"/>
        <v>0</v>
      </c>
      <c r="N4124" s="276">
        <f t="shared" si="327"/>
        <v>0</v>
      </c>
      <c r="O4124" s="270">
        <f t="shared" si="323"/>
        <v>0</v>
      </c>
    </row>
    <row r="4125" spans="11:15" x14ac:dyDescent="0.25">
      <c r="K4125" s="276">
        <f t="shared" si="324"/>
        <v>0</v>
      </c>
      <c r="L4125" s="269">
        <f t="shared" si="325"/>
        <v>0</v>
      </c>
      <c r="M4125" s="269">
        <f t="shared" si="326"/>
        <v>0</v>
      </c>
      <c r="N4125" s="276">
        <f t="shared" si="327"/>
        <v>0</v>
      </c>
      <c r="O4125" s="270">
        <f t="shared" si="323"/>
        <v>0</v>
      </c>
    </row>
    <row r="4126" spans="11:15" x14ac:dyDescent="0.25">
      <c r="K4126" s="276">
        <f t="shared" si="324"/>
        <v>0</v>
      </c>
      <c r="L4126" s="269">
        <f t="shared" si="325"/>
        <v>0</v>
      </c>
      <c r="M4126" s="269">
        <f t="shared" si="326"/>
        <v>0</v>
      </c>
      <c r="N4126" s="276">
        <f t="shared" si="327"/>
        <v>0</v>
      </c>
      <c r="O4126" s="270">
        <f t="shared" si="323"/>
        <v>0</v>
      </c>
    </row>
    <row r="4127" spans="11:15" x14ac:dyDescent="0.25">
      <c r="K4127" s="276">
        <f t="shared" si="324"/>
        <v>0</v>
      </c>
      <c r="L4127" s="269">
        <f t="shared" si="325"/>
        <v>0</v>
      </c>
      <c r="M4127" s="269">
        <f t="shared" si="326"/>
        <v>0</v>
      </c>
      <c r="N4127" s="276">
        <f t="shared" si="327"/>
        <v>0</v>
      </c>
      <c r="O4127" s="270">
        <f t="shared" si="323"/>
        <v>0</v>
      </c>
    </row>
    <row r="4128" spans="11:15" x14ac:dyDescent="0.25">
      <c r="K4128" s="276">
        <f t="shared" si="324"/>
        <v>0</v>
      </c>
      <c r="L4128" s="269">
        <f t="shared" si="325"/>
        <v>0</v>
      </c>
      <c r="M4128" s="269">
        <f t="shared" si="326"/>
        <v>0</v>
      </c>
      <c r="N4128" s="276">
        <f t="shared" si="327"/>
        <v>0</v>
      </c>
      <c r="O4128" s="270">
        <f t="shared" si="323"/>
        <v>0</v>
      </c>
    </row>
    <row r="4129" spans="11:15" x14ac:dyDescent="0.25">
      <c r="K4129" s="276">
        <f t="shared" si="324"/>
        <v>0</v>
      </c>
      <c r="L4129" s="269">
        <f t="shared" si="325"/>
        <v>0</v>
      </c>
      <c r="M4129" s="269">
        <f t="shared" si="326"/>
        <v>0</v>
      </c>
      <c r="N4129" s="276">
        <f t="shared" si="327"/>
        <v>0</v>
      </c>
      <c r="O4129" s="270">
        <f t="shared" si="323"/>
        <v>0</v>
      </c>
    </row>
    <row r="4130" spans="11:15" x14ac:dyDescent="0.25">
      <c r="K4130" s="276">
        <f t="shared" si="324"/>
        <v>0</v>
      </c>
      <c r="L4130" s="269">
        <f t="shared" si="325"/>
        <v>0</v>
      </c>
      <c r="M4130" s="269">
        <f t="shared" si="326"/>
        <v>0</v>
      </c>
      <c r="N4130" s="276">
        <f t="shared" si="327"/>
        <v>0</v>
      </c>
      <c r="O4130" s="270">
        <f t="shared" si="323"/>
        <v>0</v>
      </c>
    </row>
    <row r="4131" spans="11:15" x14ac:dyDescent="0.25">
      <c r="K4131" s="276">
        <f t="shared" si="324"/>
        <v>0</v>
      </c>
      <c r="L4131" s="269">
        <f t="shared" si="325"/>
        <v>0</v>
      </c>
      <c r="M4131" s="269">
        <f t="shared" si="326"/>
        <v>0</v>
      </c>
      <c r="N4131" s="276">
        <f t="shared" si="327"/>
        <v>0</v>
      </c>
      <c r="O4131" s="270">
        <f t="shared" si="323"/>
        <v>0</v>
      </c>
    </row>
    <row r="4132" spans="11:15" x14ac:dyDescent="0.25">
      <c r="K4132" s="276">
        <f t="shared" si="324"/>
        <v>0</v>
      </c>
      <c r="L4132" s="269">
        <f t="shared" si="325"/>
        <v>0</v>
      </c>
      <c r="M4132" s="269">
        <f t="shared" si="326"/>
        <v>0</v>
      </c>
      <c r="N4132" s="276">
        <f t="shared" si="327"/>
        <v>0</v>
      </c>
      <c r="O4132" s="270">
        <f t="shared" si="323"/>
        <v>0</v>
      </c>
    </row>
    <row r="4133" spans="11:15" x14ac:dyDescent="0.25">
      <c r="K4133" s="276">
        <f t="shared" si="324"/>
        <v>0</v>
      </c>
      <c r="L4133" s="269">
        <f t="shared" si="325"/>
        <v>0</v>
      </c>
      <c r="M4133" s="269">
        <f t="shared" si="326"/>
        <v>0</v>
      </c>
      <c r="N4133" s="276">
        <f t="shared" si="327"/>
        <v>0</v>
      </c>
      <c r="O4133" s="270">
        <f t="shared" si="323"/>
        <v>0</v>
      </c>
    </row>
    <row r="4134" spans="11:15" x14ac:dyDescent="0.25">
      <c r="K4134" s="276">
        <f t="shared" si="324"/>
        <v>0</v>
      </c>
      <c r="L4134" s="269">
        <f t="shared" si="325"/>
        <v>0</v>
      </c>
      <c r="M4134" s="269">
        <f t="shared" si="326"/>
        <v>0</v>
      </c>
      <c r="N4134" s="276">
        <f t="shared" si="327"/>
        <v>0</v>
      </c>
      <c r="O4134" s="270">
        <f t="shared" si="323"/>
        <v>0</v>
      </c>
    </row>
    <row r="4135" spans="11:15" x14ac:dyDescent="0.25">
      <c r="K4135" s="276">
        <f t="shared" si="324"/>
        <v>0</v>
      </c>
      <c r="L4135" s="269">
        <f t="shared" si="325"/>
        <v>0</v>
      </c>
      <c r="M4135" s="269">
        <f t="shared" si="326"/>
        <v>0</v>
      </c>
      <c r="N4135" s="276">
        <f t="shared" si="327"/>
        <v>0</v>
      </c>
      <c r="O4135" s="270">
        <f t="shared" si="323"/>
        <v>0</v>
      </c>
    </row>
    <row r="4136" spans="11:15" x14ac:dyDescent="0.25">
      <c r="K4136" s="276">
        <f t="shared" si="324"/>
        <v>0</v>
      </c>
      <c r="L4136" s="269">
        <f t="shared" si="325"/>
        <v>0</v>
      </c>
      <c r="M4136" s="269">
        <f t="shared" si="326"/>
        <v>0</v>
      </c>
      <c r="N4136" s="276">
        <f t="shared" si="327"/>
        <v>0</v>
      </c>
      <c r="O4136" s="270">
        <f t="shared" si="323"/>
        <v>0</v>
      </c>
    </row>
    <row r="4137" spans="11:15" x14ac:dyDescent="0.25">
      <c r="K4137" s="276">
        <f t="shared" si="324"/>
        <v>0</v>
      </c>
      <c r="L4137" s="269">
        <f t="shared" si="325"/>
        <v>0</v>
      </c>
      <c r="M4137" s="269">
        <f t="shared" si="326"/>
        <v>0</v>
      </c>
      <c r="N4137" s="276">
        <f t="shared" si="327"/>
        <v>0</v>
      </c>
      <c r="O4137" s="270">
        <f t="shared" si="323"/>
        <v>0</v>
      </c>
    </row>
    <row r="4138" spans="11:15" x14ac:dyDescent="0.25">
      <c r="K4138" s="276">
        <f t="shared" si="324"/>
        <v>0</v>
      </c>
      <c r="L4138" s="269">
        <f t="shared" si="325"/>
        <v>0</v>
      </c>
      <c r="M4138" s="269">
        <f t="shared" si="326"/>
        <v>0</v>
      </c>
      <c r="N4138" s="276">
        <f t="shared" si="327"/>
        <v>0</v>
      </c>
      <c r="O4138" s="270">
        <f t="shared" si="323"/>
        <v>0</v>
      </c>
    </row>
    <row r="4139" spans="11:15" x14ac:dyDescent="0.25">
      <c r="K4139" s="276">
        <f t="shared" si="324"/>
        <v>0</v>
      </c>
      <c r="L4139" s="269">
        <f t="shared" si="325"/>
        <v>0</v>
      </c>
      <c r="M4139" s="269">
        <f t="shared" si="326"/>
        <v>0</v>
      </c>
      <c r="N4139" s="276">
        <f t="shared" si="327"/>
        <v>0</v>
      </c>
      <c r="O4139" s="270">
        <f t="shared" si="323"/>
        <v>0</v>
      </c>
    </row>
    <row r="4140" spans="11:15" x14ac:dyDescent="0.25">
      <c r="K4140" s="276">
        <f t="shared" si="324"/>
        <v>0</v>
      </c>
      <c r="L4140" s="269">
        <f t="shared" si="325"/>
        <v>0</v>
      </c>
      <c r="M4140" s="269">
        <f t="shared" si="326"/>
        <v>0</v>
      </c>
      <c r="N4140" s="276">
        <f t="shared" si="327"/>
        <v>0</v>
      </c>
      <c r="O4140" s="270">
        <f t="shared" si="323"/>
        <v>0</v>
      </c>
    </row>
    <row r="4141" spans="11:15" x14ac:dyDescent="0.25">
      <c r="K4141" s="276">
        <f t="shared" si="324"/>
        <v>0</v>
      </c>
      <c r="L4141" s="269">
        <f t="shared" si="325"/>
        <v>0</v>
      </c>
      <c r="M4141" s="269">
        <f t="shared" si="326"/>
        <v>0</v>
      </c>
      <c r="N4141" s="276">
        <f t="shared" si="327"/>
        <v>0</v>
      </c>
      <c r="O4141" s="270">
        <f t="shared" si="323"/>
        <v>0</v>
      </c>
    </row>
    <row r="4142" spans="11:15" x14ac:dyDescent="0.25">
      <c r="K4142" s="276">
        <f t="shared" si="324"/>
        <v>0</v>
      </c>
      <c r="L4142" s="269">
        <f t="shared" si="325"/>
        <v>0</v>
      </c>
      <c r="M4142" s="269">
        <f t="shared" si="326"/>
        <v>0</v>
      </c>
      <c r="N4142" s="276">
        <f t="shared" si="327"/>
        <v>0</v>
      </c>
      <c r="O4142" s="270">
        <f t="shared" si="323"/>
        <v>0</v>
      </c>
    </row>
    <row r="4143" spans="11:15" x14ac:dyDescent="0.25">
      <c r="K4143" s="276">
        <f t="shared" si="324"/>
        <v>0</v>
      </c>
      <c r="L4143" s="269">
        <f t="shared" si="325"/>
        <v>0</v>
      </c>
      <c r="M4143" s="269">
        <f t="shared" si="326"/>
        <v>0</v>
      </c>
      <c r="N4143" s="276">
        <f t="shared" si="327"/>
        <v>0</v>
      </c>
      <c r="O4143" s="270">
        <f t="shared" si="323"/>
        <v>0</v>
      </c>
    </row>
    <row r="4144" spans="11:15" x14ac:dyDescent="0.25">
      <c r="K4144" s="276">
        <f t="shared" si="324"/>
        <v>0</v>
      </c>
      <c r="L4144" s="269">
        <f t="shared" si="325"/>
        <v>0</v>
      </c>
      <c r="M4144" s="269">
        <f t="shared" si="326"/>
        <v>0</v>
      </c>
      <c r="N4144" s="276">
        <f t="shared" si="327"/>
        <v>0</v>
      </c>
      <c r="O4144" s="270">
        <f t="shared" si="323"/>
        <v>0</v>
      </c>
    </row>
    <row r="4145" spans="11:15" x14ac:dyDescent="0.25">
      <c r="K4145" s="276">
        <f t="shared" si="324"/>
        <v>0</v>
      </c>
      <c r="L4145" s="269">
        <f t="shared" si="325"/>
        <v>0</v>
      </c>
      <c r="M4145" s="269">
        <f t="shared" si="326"/>
        <v>0</v>
      </c>
      <c r="N4145" s="276">
        <f t="shared" si="327"/>
        <v>0</v>
      </c>
      <c r="O4145" s="270">
        <f t="shared" si="323"/>
        <v>0</v>
      </c>
    </row>
    <row r="4146" spans="11:15" x14ac:dyDescent="0.25">
      <c r="K4146" s="276">
        <f t="shared" si="324"/>
        <v>0</v>
      </c>
      <c r="L4146" s="269">
        <f t="shared" si="325"/>
        <v>0</v>
      </c>
      <c r="M4146" s="269">
        <f t="shared" si="326"/>
        <v>0</v>
      </c>
      <c r="N4146" s="276">
        <f t="shared" si="327"/>
        <v>0</v>
      </c>
      <c r="O4146" s="270">
        <f t="shared" si="323"/>
        <v>0</v>
      </c>
    </row>
    <row r="4147" spans="11:15" x14ac:dyDescent="0.25">
      <c r="K4147" s="276">
        <f t="shared" si="324"/>
        <v>0</v>
      </c>
      <c r="L4147" s="269">
        <f t="shared" si="325"/>
        <v>0</v>
      </c>
      <c r="M4147" s="269">
        <f t="shared" si="326"/>
        <v>0</v>
      </c>
      <c r="N4147" s="276">
        <f t="shared" si="327"/>
        <v>0</v>
      </c>
      <c r="O4147" s="270">
        <f t="shared" si="323"/>
        <v>0</v>
      </c>
    </row>
    <row r="4148" spans="11:15" x14ac:dyDescent="0.25">
      <c r="K4148" s="276">
        <f t="shared" si="324"/>
        <v>0</v>
      </c>
      <c r="L4148" s="269">
        <f t="shared" si="325"/>
        <v>0</v>
      </c>
      <c r="M4148" s="269">
        <f t="shared" si="326"/>
        <v>0</v>
      </c>
      <c r="N4148" s="276">
        <f t="shared" si="327"/>
        <v>0</v>
      </c>
      <c r="O4148" s="270">
        <f t="shared" si="323"/>
        <v>0</v>
      </c>
    </row>
    <row r="4149" spans="11:15" x14ac:dyDescent="0.25">
      <c r="K4149" s="276">
        <f t="shared" si="324"/>
        <v>0</v>
      </c>
      <c r="L4149" s="269">
        <f t="shared" si="325"/>
        <v>0</v>
      </c>
      <c r="M4149" s="269">
        <f t="shared" si="326"/>
        <v>0</v>
      </c>
      <c r="N4149" s="276">
        <f t="shared" si="327"/>
        <v>0</v>
      </c>
      <c r="O4149" s="270">
        <f t="shared" si="323"/>
        <v>0</v>
      </c>
    </row>
    <row r="4150" spans="11:15" x14ac:dyDescent="0.25">
      <c r="K4150" s="276">
        <f t="shared" si="324"/>
        <v>0</v>
      </c>
      <c r="L4150" s="269">
        <f t="shared" si="325"/>
        <v>0</v>
      </c>
      <c r="M4150" s="269">
        <f t="shared" si="326"/>
        <v>0</v>
      </c>
      <c r="N4150" s="276">
        <f t="shared" si="327"/>
        <v>0</v>
      </c>
      <c r="O4150" s="270">
        <f t="shared" si="323"/>
        <v>0</v>
      </c>
    </row>
    <row r="4151" spans="11:15" x14ac:dyDescent="0.25">
      <c r="K4151" s="276">
        <f t="shared" si="324"/>
        <v>0</v>
      </c>
      <c r="L4151" s="269">
        <f t="shared" si="325"/>
        <v>0</v>
      </c>
      <c r="M4151" s="269">
        <f t="shared" si="326"/>
        <v>0</v>
      </c>
      <c r="N4151" s="276">
        <f t="shared" si="327"/>
        <v>0</v>
      </c>
      <c r="O4151" s="270">
        <f t="shared" si="323"/>
        <v>0</v>
      </c>
    </row>
    <row r="4152" spans="11:15" x14ac:dyDescent="0.25">
      <c r="K4152" s="276">
        <f t="shared" si="324"/>
        <v>0</v>
      </c>
      <c r="L4152" s="269">
        <f t="shared" si="325"/>
        <v>0</v>
      </c>
      <c r="M4152" s="269">
        <f t="shared" si="326"/>
        <v>0</v>
      </c>
      <c r="N4152" s="276">
        <f t="shared" si="327"/>
        <v>0</v>
      </c>
      <c r="O4152" s="270">
        <f t="shared" si="323"/>
        <v>0</v>
      </c>
    </row>
    <row r="4153" spans="11:15" x14ac:dyDescent="0.25">
      <c r="K4153" s="276">
        <f t="shared" si="324"/>
        <v>0</v>
      </c>
      <c r="L4153" s="269">
        <f t="shared" si="325"/>
        <v>0</v>
      </c>
      <c r="M4153" s="269">
        <f t="shared" si="326"/>
        <v>0</v>
      </c>
      <c r="N4153" s="276">
        <f t="shared" si="327"/>
        <v>0</v>
      </c>
      <c r="O4153" s="270">
        <f t="shared" si="323"/>
        <v>0</v>
      </c>
    </row>
    <row r="4154" spans="11:15" x14ac:dyDescent="0.25">
      <c r="K4154" s="276">
        <f t="shared" si="324"/>
        <v>0</v>
      </c>
      <c r="L4154" s="269">
        <f t="shared" si="325"/>
        <v>0</v>
      </c>
      <c r="M4154" s="269">
        <f t="shared" si="326"/>
        <v>0</v>
      </c>
      <c r="N4154" s="276">
        <f t="shared" si="327"/>
        <v>0</v>
      </c>
      <c r="O4154" s="270">
        <f t="shared" si="323"/>
        <v>0</v>
      </c>
    </row>
    <row r="4155" spans="11:15" x14ac:dyDescent="0.25">
      <c r="K4155" s="276">
        <f t="shared" si="324"/>
        <v>0</v>
      </c>
      <c r="L4155" s="269">
        <f t="shared" si="325"/>
        <v>0</v>
      </c>
      <c r="M4155" s="269">
        <f t="shared" si="326"/>
        <v>0</v>
      </c>
      <c r="N4155" s="276">
        <f t="shared" si="327"/>
        <v>0</v>
      </c>
      <c r="O4155" s="270">
        <f t="shared" si="323"/>
        <v>0</v>
      </c>
    </row>
    <row r="4156" spans="11:15" x14ac:dyDescent="0.25">
      <c r="K4156" s="276">
        <f t="shared" si="324"/>
        <v>0</v>
      </c>
      <c r="L4156" s="269">
        <f t="shared" si="325"/>
        <v>0</v>
      </c>
      <c r="M4156" s="269">
        <f t="shared" si="326"/>
        <v>0</v>
      </c>
      <c r="N4156" s="276">
        <f t="shared" si="327"/>
        <v>0</v>
      </c>
      <c r="O4156" s="270">
        <f t="shared" si="323"/>
        <v>0</v>
      </c>
    </row>
    <row r="4157" spans="11:15" x14ac:dyDescent="0.25">
      <c r="K4157" s="276">
        <f t="shared" si="324"/>
        <v>0</v>
      </c>
      <c r="L4157" s="269">
        <f t="shared" si="325"/>
        <v>0</v>
      </c>
      <c r="M4157" s="269">
        <f t="shared" si="326"/>
        <v>0</v>
      </c>
      <c r="N4157" s="276">
        <f t="shared" si="327"/>
        <v>0</v>
      </c>
      <c r="O4157" s="270">
        <f t="shared" si="323"/>
        <v>0</v>
      </c>
    </row>
    <row r="4158" spans="11:15" x14ac:dyDescent="0.25">
      <c r="K4158" s="276">
        <f t="shared" si="324"/>
        <v>0</v>
      </c>
      <c r="L4158" s="269">
        <f t="shared" si="325"/>
        <v>0</v>
      </c>
      <c r="M4158" s="269">
        <f t="shared" si="326"/>
        <v>0</v>
      </c>
      <c r="N4158" s="276">
        <f t="shared" si="327"/>
        <v>0</v>
      </c>
      <c r="O4158" s="270">
        <f t="shared" si="323"/>
        <v>0</v>
      </c>
    </row>
    <row r="4159" spans="11:15" x14ac:dyDescent="0.25">
      <c r="K4159" s="276">
        <f t="shared" si="324"/>
        <v>0</v>
      </c>
      <c r="L4159" s="269">
        <f t="shared" si="325"/>
        <v>0</v>
      </c>
      <c r="M4159" s="269">
        <f t="shared" si="326"/>
        <v>0</v>
      </c>
      <c r="N4159" s="276">
        <f t="shared" si="327"/>
        <v>0</v>
      </c>
      <c r="O4159" s="270">
        <f t="shared" si="323"/>
        <v>0</v>
      </c>
    </row>
    <row r="4160" spans="11:15" x14ac:dyDescent="0.25">
      <c r="K4160" s="276">
        <f t="shared" si="324"/>
        <v>0</v>
      </c>
      <c r="L4160" s="269">
        <f t="shared" si="325"/>
        <v>0</v>
      </c>
      <c r="M4160" s="269">
        <f t="shared" si="326"/>
        <v>0</v>
      </c>
      <c r="N4160" s="276">
        <f t="shared" si="327"/>
        <v>0</v>
      </c>
      <c r="O4160" s="270">
        <f t="shared" si="323"/>
        <v>0</v>
      </c>
    </row>
    <row r="4161" spans="11:15" x14ac:dyDescent="0.25">
      <c r="K4161" s="276">
        <f t="shared" si="324"/>
        <v>0</v>
      </c>
      <c r="L4161" s="269">
        <f t="shared" si="325"/>
        <v>0</v>
      </c>
      <c r="M4161" s="269">
        <f t="shared" si="326"/>
        <v>0</v>
      </c>
      <c r="N4161" s="276">
        <f t="shared" si="327"/>
        <v>0</v>
      </c>
      <c r="O4161" s="270">
        <f t="shared" si="323"/>
        <v>0</v>
      </c>
    </row>
    <row r="4162" spans="11:15" x14ac:dyDescent="0.25">
      <c r="K4162" s="276">
        <f t="shared" si="324"/>
        <v>0</v>
      </c>
      <c r="L4162" s="269">
        <f t="shared" si="325"/>
        <v>0</v>
      </c>
      <c r="M4162" s="269">
        <f t="shared" si="326"/>
        <v>0</v>
      </c>
      <c r="N4162" s="276">
        <f t="shared" si="327"/>
        <v>0</v>
      </c>
      <c r="O4162" s="270">
        <f t="shared" si="323"/>
        <v>0</v>
      </c>
    </row>
    <row r="4163" spans="11:15" x14ac:dyDescent="0.25">
      <c r="K4163" s="276">
        <f t="shared" si="324"/>
        <v>0</v>
      </c>
      <c r="L4163" s="269">
        <f t="shared" si="325"/>
        <v>0</v>
      </c>
      <c r="M4163" s="269">
        <f t="shared" si="326"/>
        <v>0</v>
      </c>
      <c r="N4163" s="276">
        <f t="shared" si="327"/>
        <v>0</v>
      </c>
      <c r="O4163" s="270">
        <f t="shared" si="323"/>
        <v>0</v>
      </c>
    </row>
    <row r="4164" spans="11:15" x14ac:dyDescent="0.25">
      <c r="K4164" s="276">
        <f t="shared" si="324"/>
        <v>0</v>
      </c>
      <c r="L4164" s="269">
        <f t="shared" si="325"/>
        <v>0</v>
      </c>
      <c r="M4164" s="269">
        <f t="shared" si="326"/>
        <v>0</v>
      </c>
      <c r="N4164" s="276">
        <f t="shared" si="327"/>
        <v>0</v>
      </c>
      <c r="O4164" s="270">
        <f t="shared" si="323"/>
        <v>0</v>
      </c>
    </row>
    <row r="4165" spans="11:15" x14ac:dyDescent="0.25">
      <c r="K4165" s="276">
        <f t="shared" si="324"/>
        <v>0</v>
      </c>
      <c r="L4165" s="269">
        <f t="shared" si="325"/>
        <v>0</v>
      </c>
      <c r="M4165" s="269">
        <f t="shared" si="326"/>
        <v>0</v>
      </c>
      <c r="N4165" s="276">
        <f t="shared" si="327"/>
        <v>0</v>
      </c>
      <c r="O4165" s="270">
        <f t="shared" si="323"/>
        <v>0</v>
      </c>
    </row>
    <row r="4166" spans="11:15" x14ac:dyDescent="0.25">
      <c r="K4166" s="276">
        <f t="shared" si="324"/>
        <v>0</v>
      </c>
      <c r="L4166" s="269">
        <f t="shared" si="325"/>
        <v>0</v>
      </c>
      <c r="M4166" s="269">
        <f t="shared" si="326"/>
        <v>0</v>
      </c>
      <c r="N4166" s="276">
        <f t="shared" si="327"/>
        <v>0</v>
      </c>
      <c r="O4166" s="270">
        <f t="shared" si="323"/>
        <v>0</v>
      </c>
    </row>
    <row r="4167" spans="11:15" x14ac:dyDescent="0.25">
      <c r="K4167" s="276">
        <f t="shared" si="324"/>
        <v>0</v>
      </c>
      <c r="L4167" s="269">
        <f t="shared" si="325"/>
        <v>0</v>
      </c>
      <c r="M4167" s="269">
        <f t="shared" si="326"/>
        <v>0</v>
      </c>
      <c r="N4167" s="276">
        <f t="shared" si="327"/>
        <v>0</v>
      </c>
      <c r="O4167" s="270">
        <f t="shared" si="323"/>
        <v>0</v>
      </c>
    </row>
    <row r="4168" spans="11:15" x14ac:dyDescent="0.25">
      <c r="K4168" s="276">
        <f t="shared" si="324"/>
        <v>0</v>
      </c>
      <c r="L4168" s="269">
        <f t="shared" si="325"/>
        <v>0</v>
      </c>
      <c r="M4168" s="269">
        <f t="shared" si="326"/>
        <v>0</v>
      </c>
      <c r="N4168" s="276">
        <f t="shared" si="327"/>
        <v>0</v>
      </c>
      <c r="O4168" s="270">
        <f t="shared" si="323"/>
        <v>0</v>
      </c>
    </row>
    <row r="4169" spans="11:15" x14ac:dyDescent="0.25">
      <c r="K4169" s="276">
        <f t="shared" si="324"/>
        <v>0</v>
      </c>
      <c r="L4169" s="269">
        <f t="shared" si="325"/>
        <v>0</v>
      </c>
      <c r="M4169" s="269">
        <f t="shared" si="326"/>
        <v>0</v>
      </c>
      <c r="N4169" s="276">
        <f t="shared" si="327"/>
        <v>0</v>
      </c>
      <c r="O4169" s="270">
        <f t="shared" si="323"/>
        <v>0</v>
      </c>
    </row>
    <row r="4170" spans="11:15" x14ac:dyDescent="0.25">
      <c r="K4170" s="276">
        <f t="shared" si="324"/>
        <v>0</v>
      </c>
      <c r="L4170" s="269">
        <f t="shared" si="325"/>
        <v>0</v>
      </c>
      <c r="M4170" s="269">
        <f t="shared" si="326"/>
        <v>0</v>
      </c>
      <c r="N4170" s="276">
        <f t="shared" si="327"/>
        <v>0</v>
      </c>
      <c r="O4170" s="270">
        <f t="shared" si="323"/>
        <v>0</v>
      </c>
    </row>
    <row r="4171" spans="11:15" x14ac:dyDescent="0.25">
      <c r="K4171" s="276">
        <f t="shared" si="324"/>
        <v>0</v>
      </c>
      <c r="L4171" s="269">
        <f t="shared" si="325"/>
        <v>0</v>
      </c>
      <c r="M4171" s="269">
        <f t="shared" si="326"/>
        <v>0</v>
      </c>
      <c r="N4171" s="276">
        <f t="shared" si="327"/>
        <v>0</v>
      </c>
      <c r="O4171" s="270">
        <f t="shared" si="323"/>
        <v>0</v>
      </c>
    </row>
    <row r="4172" spans="11:15" x14ac:dyDescent="0.25">
      <c r="K4172" s="276">
        <f t="shared" si="324"/>
        <v>0</v>
      </c>
      <c r="L4172" s="269">
        <f t="shared" si="325"/>
        <v>0</v>
      </c>
      <c r="M4172" s="269">
        <f t="shared" si="326"/>
        <v>0</v>
      </c>
      <c r="N4172" s="276">
        <f t="shared" si="327"/>
        <v>0</v>
      </c>
      <c r="O4172" s="270">
        <f t="shared" si="323"/>
        <v>0</v>
      </c>
    </row>
    <row r="4173" spans="11:15" x14ac:dyDescent="0.25">
      <c r="K4173" s="276">
        <f t="shared" si="324"/>
        <v>0</v>
      </c>
      <c r="L4173" s="269">
        <f t="shared" si="325"/>
        <v>0</v>
      </c>
      <c r="M4173" s="269">
        <f t="shared" si="326"/>
        <v>0</v>
      </c>
      <c r="N4173" s="276">
        <f t="shared" si="327"/>
        <v>0</v>
      </c>
      <c r="O4173" s="270">
        <f t="shared" si="323"/>
        <v>0</v>
      </c>
    </row>
    <row r="4174" spans="11:15" x14ac:dyDescent="0.25">
      <c r="K4174" s="276">
        <f t="shared" si="324"/>
        <v>0</v>
      </c>
      <c r="L4174" s="269">
        <f t="shared" si="325"/>
        <v>0</v>
      </c>
      <c r="M4174" s="269">
        <f t="shared" si="326"/>
        <v>0</v>
      </c>
      <c r="N4174" s="276">
        <f t="shared" si="327"/>
        <v>0</v>
      </c>
      <c r="O4174" s="270">
        <f t="shared" ref="O4174:O4237" si="328">SUM(F4174:I4174)</f>
        <v>0</v>
      </c>
    </row>
    <row r="4175" spans="11:15" x14ac:dyDescent="0.25">
      <c r="K4175" s="276">
        <f t="shared" si="324"/>
        <v>0</v>
      </c>
      <c r="L4175" s="269">
        <f t="shared" si="325"/>
        <v>0</v>
      </c>
      <c r="M4175" s="269">
        <f t="shared" si="326"/>
        <v>0</v>
      </c>
      <c r="N4175" s="276">
        <f t="shared" si="327"/>
        <v>0</v>
      </c>
      <c r="O4175" s="270">
        <f t="shared" si="328"/>
        <v>0</v>
      </c>
    </row>
    <row r="4176" spans="11:15" x14ac:dyDescent="0.25">
      <c r="K4176" s="276">
        <f t="shared" ref="K4176:K4239" si="329">J4176-C4176</f>
        <v>0</v>
      </c>
      <c r="L4176" s="269">
        <f t="shared" ref="L4176:L4239" si="330">A4176</f>
        <v>0</v>
      </c>
      <c r="M4176" s="269">
        <f t="shared" ref="M4176:M4239" si="331">B4176</f>
        <v>0</v>
      </c>
      <c r="N4176" s="276">
        <f t="shared" ref="N4176:N4239" si="332">J4176</f>
        <v>0</v>
      </c>
      <c r="O4176" s="270">
        <f t="shared" si="328"/>
        <v>0</v>
      </c>
    </row>
    <row r="4177" spans="11:15" x14ac:dyDescent="0.25">
      <c r="K4177" s="276">
        <f t="shared" si="329"/>
        <v>0</v>
      </c>
      <c r="L4177" s="269">
        <f t="shared" si="330"/>
        <v>0</v>
      </c>
      <c r="M4177" s="269">
        <f t="shared" si="331"/>
        <v>0</v>
      </c>
      <c r="N4177" s="276">
        <f t="shared" si="332"/>
        <v>0</v>
      </c>
      <c r="O4177" s="270">
        <f t="shared" si="328"/>
        <v>0</v>
      </c>
    </row>
    <row r="4178" spans="11:15" x14ac:dyDescent="0.25">
      <c r="K4178" s="276">
        <f t="shared" si="329"/>
        <v>0</v>
      </c>
      <c r="L4178" s="269">
        <f t="shared" si="330"/>
        <v>0</v>
      </c>
      <c r="M4178" s="269">
        <f t="shared" si="331"/>
        <v>0</v>
      </c>
      <c r="N4178" s="276">
        <f t="shared" si="332"/>
        <v>0</v>
      </c>
      <c r="O4178" s="270">
        <f t="shared" si="328"/>
        <v>0</v>
      </c>
    </row>
    <row r="4179" spans="11:15" x14ac:dyDescent="0.25">
      <c r="K4179" s="276">
        <f t="shared" si="329"/>
        <v>0</v>
      </c>
      <c r="L4179" s="269">
        <f t="shared" si="330"/>
        <v>0</v>
      </c>
      <c r="M4179" s="269">
        <f t="shared" si="331"/>
        <v>0</v>
      </c>
      <c r="N4179" s="276">
        <f t="shared" si="332"/>
        <v>0</v>
      </c>
      <c r="O4179" s="270">
        <f t="shared" si="328"/>
        <v>0</v>
      </c>
    </row>
    <row r="4180" spans="11:15" x14ac:dyDescent="0.25">
      <c r="K4180" s="276">
        <f t="shared" si="329"/>
        <v>0</v>
      </c>
      <c r="L4180" s="269">
        <f t="shared" si="330"/>
        <v>0</v>
      </c>
      <c r="M4180" s="269">
        <f t="shared" si="331"/>
        <v>0</v>
      </c>
      <c r="N4180" s="276">
        <f t="shared" si="332"/>
        <v>0</v>
      </c>
      <c r="O4180" s="270">
        <f t="shared" si="328"/>
        <v>0</v>
      </c>
    </row>
    <row r="4181" spans="11:15" x14ac:dyDescent="0.25">
      <c r="K4181" s="276">
        <f t="shared" si="329"/>
        <v>0</v>
      </c>
      <c r="L4181" s="269">
        <f t="shared" si="330"/>
        <v>0</v>
      </c>
      <c r="M4181" s="269">
        <f t="shared" si="331"/>
        <v>0</v>
      </c>
      <c r="N4181" s="276">
        <f t="shared" si="332"/>
        <v>0</v>
      </c>
      <c r="O4181" s="270">
        <f t="shared" si="328"/>
        <v>0</v>
      </c>
    </row>
    <row r="4182" spans="11:15" x14ac:dyDescent="0.25">
      <c r="K4182" s="276">
        <f t="shared" si="329"/>
        <v>0</v>
      </c>
      <c r="L4182" s="269">
        <f t="shared" si="330"/>
        <v>0</v>
      </c>
      <c r="M4182" s="269">
        <f t="shared" si="331"/>
        <v>0</v>
      </c>
      <c r="N4182" s="276">
        <f t="shared" si="332"/>
        <v>0</v>
      </c>
      <c r="O4182" s="270">
        <f t="shared" si="328"/>
        <v>0</v>
      </c>
    </row>
    <row r="4183" spans="11:15" x14ac:dyDescent="0.25">
      <c r="K4183" s="276">
        <f t="shared" si="329"/>
        <v>0</v>
      </c>
      <c r="L4183" s="269">
        <f t="shared" si="330"/>
        <v>0</v>
      </c>
      <c r="M4183" s="269">
        <f t="shared" si="331"/>
        <v>0</v>
      </c>
      <c r="N4183" s="276">
        <f t="shared" si="332"/>
        <v>0</v>
      </c>
      <c r="O4183" s="270">
        <f t="shared" si="328"/>
        <v>0</v>
      </c>
    </row>
    <row r="4184" spans="11:15" x14ac:dyDescent="0.25">
      <c r="K4184" s="276">
        <f t="shared" si="329"/>
        <v>0</v>
      </c>
      <c r="L4184" s="269">
        <f t="shared" si="330"/>
        <v>0</v>
      </c>
      <c r="M4184" s="269">
        <f t="shared" si="331"/>
        <v>0</v>
      </c>
      <c r="N4184" s="276">
        <f t="shared" si="332"/>
        <v>0</v>
      </c>
      <c r="O4184" s="270">
        <f t="shared" si="328"/>
        <v>0</v>
      </c>
    </row>
    <row r="4185" spans="11:15" x14ac:dyDescent="0.25">
      <c r="K4185" s="276">
        <f t="shared" si="329"/>
        <v>0</v>
      </c>
      <c r="L4185" s="269">
        <f t="shared" si="330"/>
        <v>0</v>
      </c>
      <c r="M4185" s="269">
        <f t="shared" si="331"/>
        <v>0</v>
      </c>
      <c r="N4185" s="276">
        <f t="shared" si="332"/>
        <v>0</v>
      </c>
      <c r="O4185" s="270">
        <f t="shared" si="328"/>
        <v>0</v>
      </c>
    </row>
    <row r="4186" spans="11:15" x14ac:dyDescent="0.25">
      <c r="K4186" s="276">
        <f t="shared" si="329"/>
        <v>0</v>
      </c>
      <c r="L4186" s="269">
        <f t="shared" si="330"/>
        <v>0</v>
      </c>
      <c r="M4186" s="269">
        <f t="shared" si="331"/>
        <v>0</v>
      </c>
      <c r="N4186" s="276">
        <f t="shared" si="332"/>
        <v>0</v>
      </c>
      <c r="O4186" s="270">
        <f t="shared" si="328"/>
        <v>0</v>
      </c>
    </row>
    <row r="4187" spans="11:15" x14ac:dyDescent="0.25">
      <c r="K4187" s="276">
        <f t="shared" si="329"/>
        <v>0</v>
      </c>
      <c r="L4187" s="269">
        <f t="shared" si="330"/>
        <v>0</v>
      </c>
      <c r="M4187" s="269">
        <f t="shared" si="331"/>
        <v>0</v>
      </c>
      <c r="N4187" s="276">
        <f t="shared" si="332"/>
        <v>0</v>
      </c>
      <c r="O4187" s="270">
        <f t="shared" si="328"/>
        <v>0</v>
      </c>
    </row>
    <row r="4188" spans="11:15" x14ac:dyDescent="0.25">
      <c r="K4188" s="276">
        <f t="shared" si="329"/>
        <v>0</v>
      </c>
      <c r="L4188" s="269">
        <f t="shared" si="330"/>
        <v>0</v>
      </c>
      <c r="M4188" s="269">
        <f t="shared" si="331"/>
        <v>0</v>
      </c>
      <c r="N4188" s="276">
        <f t="shared" si="332"/>
        <v>0</v>
      </c>
      <c r="O4188" s="270">
        <f t="shared" si="328"/>
        <v>0</v>
      </c>
    </row>
    <row r="4189" spans="11:15" x14ac:dyDescent="0.25">
      <c r="K4189" s="276">
        <f t="shared" si="329"/>
        <v>0</v>
      </c>
      <c r="L4189" s="269">
        <f t="shared" si="330"/>
        <v>0</v>
      </c>
      <c r="M4189" s="269">
        <f t="shared" si="331"/>
        <v>0</v>
      </c>
      <c r="N4189" s="276">
        <f t="shared" si="332"/>
        <v>0</v>
      </c>
      <c r="O4189" s="270">
        <f t="shared" si="328"/>
        <v>0</v>
      </c>
    </row>
    <row r="4190" spans="11:15" x14ac:dyDescent="0.25">
      <c r="K4190" s="276">
        <f t="shared" si="329"/>
        <v>0</v>
      </c>
      <c r="L4190" s="269">
        <f t="shared" si="330"/>
        <v>0</v>
      </c>
      <c r="M4190" s="269">
        <f t="shared" si="331"/>
        <v>0</v>
      </c>
      <c r="N4190" s="276">
        <f t="shared" si="332"/>
        <v>0</v>
      </c>
      <c r="O4190" s="270">
        <f t="shared" si="328"/>
        <v>0</v>
      </c>
    </row>
    <row r="4191" spans="11:15" x14ac:dyDescent="0.25">
      <c r="K4191" s="276">
        <f t="shared" si="329"/>
        <v>0</v>
      </c>
      <c r="L4191" s="269">
        <f t="shared" si="330"/>
        <v>0</v>
      </c>
      <c r="M4191" s="269">
        <f t="shared" si="331"/>
        <v>0</v>
      </c>
      <c r="N4191" s="276">
        <f t="shared" si="332"/>
        <v>0</v>
      </c>
      <c r="O4191" s="270">
        <f t="shared" si="328"/>
        <v>0</v>
      </c>
    </row>
    <row r="4192" spans="11:15" x14ac:dyDescent="0.25">
      <c r="K4192" s="276">
        <f t="shared" si="329"/>
        <v>0</v>
      </c>
      <c r="L4192" s="269">
        <f t="shared" si="330"/>
        <v>0</v>
      </c>
      <c r="M4192" s="269">
        <f t="shared" si="331"/>
        <v>0</v>
      </c>
      <c r="N4192" s="276">
        <f t="shared" si="332"/>
        <v>0</v>
      </c>
      <c r="O4192" s="270">
        <f t="shared" si="328"/>
        <v>0</v>
      </c>
    </row>
    <row r="4193" spans="11:15" x14ac:dyDescent="0.25">
      <c r="K4193" s="276">
        <f t="shared" si="329"/>
        <v>0</v>
      </c>
      <c r="L4193" s="269">
        <f t="shared" si="330"/>
        <v>0</v>
      </c>
      <c r="M4193" s="269">
        <f t="shared" si="331"/>
        <v>0</v>
      </c>
      <c r="N4193" s="276">
        <f t="shared" si="332"/>
        <v>0</v>
      </c>
      <c r="O4193" s="270">
        <f t="shared" si="328"/>
        <v>0</v>
      </c>
    </row>
    <row r="4194" spans="11:15" x14ac:dyDescent="0.25">
      <c r="K4194" s="276">
        <f t="shared" si="329"/>
        <v>0</v>
      </c>
      <c r="L4194" s="269">
        <f t="shared" si="330"/>
        <v>0</v>
      </c>
      <c r="M4194" s="269">
        <f t="shared" si="331"/>
        <v>0</v>
      </c>
      <c r="N4194" s="276">
        <f t="shared" si="332"/>
        <v>0</v>
      </c>
      <c r="O4194" s="270">
        <f t="shared" si="328"/>
        <v>0</v>
      </c>
    </row>
    <row r="4195" spans="11:15" x14ac:dyDescent="0.25">
      <c r="K4195" s="276">
        <f t="shared" si="329"/>
        <v>0</v>
      </c>
      <c r="L4195" s="269">
        <f t="shared" si="330"/>
        <v>0</v>
      </c>
      <c r="M4195" s="269">
        <f t="shared" si="331"/>
        <v>0</v>
      </c>
      <c r="N4195" s="276">
        <f t="shared" si="332"/>
        <v>0</v>
      </c>
      <c r="O4195" s="270">
        <f t="shared" si="328"/>
        <v>0</v>
      </c>
    </row>
    <row r="4196" spans="11:15" x14ac:dyDescent="0.25">
      <c r="K4196" s="276">
        <f t="shared" si="329"/>
        <v>0</v>
      </c>
      <c r="L4196" s="269">
        <f t="shared" si="330"/>
        <v>0</v>
      </c>
      <c r="M4196" s="269">
        <f t="shared" si="331"/>
        <v>0</v>
      </c>
      <c r="N4196" s="276">
        <f t="shared" si="332"/>
        <v>0</v>
      </c>
      <c r="O4196" s="270">
        <f t="shared" si="328"/>
        <v>0</v>
      </c>
    </row>
    <row r="4197" spans="11:15" x14ac:dyDescent="0.25">
      <c r="K4197" s="276">
        <f t="shared" si="329"/>
        <v>0</v>
      </c>
      <c r="L4197" s="269">
        <f t="shared" si="330"/>
        <v>0</v>
      </c>
      <c r="M4197" s="269">
        <f t="shared" si="331"/>
        <v>0</v>
      </c>
      <c r="N4197" s="276">
        <f t="shared" si="332"/>
        <v>0</v>
      </c>
      <c r="O4197" s="270">
        <f t="shared" si="328"/>
        <v>0</v>
      </c>
    </row>
    <row r="4198" spans="11:15" x14ac:dyDescent="0.25">
      <c r="K4198" s="276">
        <f t="shared" si="329"/>
        <v>0</v>
      </c>
      <c r="L4198" s="269">
        <f t="shared" si="330"/>
        <v>0</v>
      </c>
      <c r="M4198" s="269">
        <f t="shared" si="331"/>
        <v>0</v>
      </c>
      <c r="N4198" s="276">
        <f t="shared" si="332"/>
        <v>0</v>
      </c>
      <c r="O4198" s="270">
        <f t="shared" si="328"/>
        <v>0</v>
      </c>
    </row>
    <row r="4199" spans="11:15" x14ac:dyDescent="0.25">
      <c r="K4199" s="276">
        <f t="shared" si="329"/>
        <v>0</v>
      </c>
      <c r="L4199" s="269">
        <f t="shared" si="330"/>
        <v>0</v>
      </c>
      <c r="M4199" s="269">
        <f t="shared" si="331"/>
        <v>0</v>
      </c>
      <c r="N4199" s="276">
        <f t="shared" si="332"/>
        <v>0</v>
      </c>
      <c r="O4199" s="270">
        <f t="shared" si="328"/>
        <v>0</v>
      </c>
    </row>
    <row r="4200" spans="11:15" x14ac:dyDescent="0.25">
      <c r="K4200" s="276">
        <f t="shared" si="329"/>
        <v>0</v>
      </c>
      <c r="L4200" s="269">
        <f t="shared" si="330"/>
        <v>0</v>
      </c>
      <c r="M4200" s="269">
        <f t="shared" si="331"/>
        <v>0</v>
      </c>
      <c r="N4200" s="276">
        <f t="shared" si="332"/>
        <v>0</v>
      </c>
      <c r="O4200" s="270">
        <f t="shared" si="328"/>
        <v>0</v>
      </c>
    </row>
    <row r="4201" spans="11:15" x14ac:dyDescent="0.25">
      <c r="K4201" s="276">
        <f t="shared" si="329"/>
        <v>0</v>
      </c>
      <c r="L4201" s="269">
        <f t="shared" si="330"/>
        <v>0</v>
      </c>
      <c r="M4201" s="269">
        <f t="shared" si="331"/>
        <v>0</v>
      </c>
      <c r="N4201" s="276">
        <f t="shared" si="332"/>
        <v>0</v>
      </c>
      <c r="O4201" s="270">
        <f t="shared" si="328"/>
        <v>0</v>
      </c>
    </row>
    <row r="4202" spans="11:15" x14ac:dyDescent="0.25">
      <c r="K4202" s="276">
        <f t="shared" si="329"/>
        <v>0</v>
      </c>
      <c r="L4202" s="269">
        <f t="shared" si="330"/>
        <v>0</v>
      </c>
      <c r="M4202" s="269">
        <f t="shared" si="331"/>
        <v>0</v>
      </c>
      <c r="N4202" s="276">
        <f t="shared" si="332"/>
        <v>0</v>
      </c>
      <c r="O4202" s="270">
        <f t="shared" si="328"/>
        <v>0</v>
      </c>
    </row>
    <row r="4203" spans="11:15" x14ac:dyDescent="0.25">
      <c r="K4203" s="276">
        <f t="shared" si="329"/>
        <v>0</v>
      </c>
      <c r="L4203" s="269">
        <f t="shared" si="330"/>
        <v>0</v>
      </c>
      <c r="M4203" s="269">
        <f t="shared" si="331"/>
        <v>0</v>
      </c>
      <c r="N4203" s="276">
        <f t="shared" si="332"/>
        <v>0</v>
      </c>
      <c r="O4203" s="270">
        <f t="shared" si="328"/>
        <v>0</v>
      </c>
    </row>
    <row r="4204" spans="11:15" x14ac:dyDescent="0.25">
      <c r="K4204" s="276">
        <f t="shared" si="329"/>
        <v>0</v>
      </c>
      <c r="L4204" s="269">
        <f t="shared" si="330"/>
        <v>0</v>
      </c>
      <c r="M4204" s="269">
        <f t="shared" si="331"/>
        <v>0</v>
      </c>
      <c r="N4204" s="276">
        <f t="shared" si="332"/>
        <v>0</v>
      </c>
      <c r="O4204" s="270">
        <f t="shared" si="328"/>
        <v>0</v>
      </c>
    </row>
    <row r="4205" spans="11:15" x14ac:dyDescent="0.25">
      <c r="K4205" s="276">
        <f t="shared" si="329"/>
        <v>0</v>
      </c>
      <c r="L4205" s="269">
        <f t="shared" si="330"/>
        <v>0</v>
      </c>
      <c r="M4205" s="269">
        <f t="shared" si="331"/>
        <v>0</v>
      </c>
      <c r="N4205" s="276">
        <f t="shared" si="332"/>
        <v>0</v>
      </c>
      <c r="O4205" s="270">
        <f t="shared" si="328"/>
        <v>0</v>
      </c>
    </row>
    <row r="4206" spans="11:15" x14ac:dyDescent="0.25">
      <c r="K4206" s="276">
        <f t="shared" si="329"/>
        <v>0</v>
      </c>
      <c r="L4206" s="269">
        <f t="shared" si="330"/>
        <v>0</v>
      </c>
      <c r="M4206" s="269">
        <f t="shared" si="331"/>
        <v>0</v>
      </c>
      <c r="N4206" s="276">
        <f t="shared" si="332"/>
        <v>0</v>
      </c>
      <c r="O4206" s="270">
        <f t="shared" si="328"/>
        <v>0</v>
      </c>
    </row>
    <row r="4207" spans="11:15" x14ac:dyDescent="0.25">
      <c r="K4207" s="276">
        <f t="shared" si="329"/>
        <v>0</v>
      </c>
      <c r="L4207" s="269">
        <f t="shared" si="330"/>
        <v>0</v>
      </c>
      <c r="M4207" s="269">
        <f t="shared" si="331"/>
        <v>0</v>
      </c>
      <c r="N4207" s="276">
        <f t="shared" si="332"/>
        <v>0</v>
      </c>
      <c r="O4207" s="270">
        <f t="shared" si="328"/>
        <v>0</v>
      </c>
    </row>
    <row r="4208" spans="11:15" x14ac:dyDescent="0.25">
      <c r="K4208" s="276">
        <f t="shared" si="329"/>
        <v>0</v>
      </c>
      <c r="L4208" s="269">
        <f t="shared" si="330"/>
        <v>0</v>
      </c>
      <c r="M4208" s="269">
        <f t="shared" si="331"/>
        <v>0</v>
      </c>
      <c r="N4208" s="276">
        <f t="shared" si="332"/>
        <v>0</v>
      </c>
      <c r="O4208" s="270">
        <f t="shared" si="328"/>
        <v>0</v>
      </c>
    </row>
    <row r="4209" spans="11:15" x14ac:dyDescent="0.25">
      <c r="K4209" s="276">
        <f t="shared" si="329"/>
        <v>0</v>
      </c>
      <c r="L4209" s="269">
        <f t="shared" si="330"/>
        <v>0</v>
      </c>
      <c r="M4209" s="269">
        <f t="shared" si="331"/>
        <v>0</v>
      </c>
      <c r="N4209" s="276">
        <f t="shared" si="332"/>
        <v>0</v>
      </c>
      <c r="O4209" s="270">
        <f t="shared" si="328"/>
        <v>0</v>
      </c>
    </row>
    <row r="4210" spans="11:15" x14ac:dyDescent="0.25">
      <c r="K4210" s="276">
        <f t="shared" si="329"/>
        <v>0</v>
      </c>
      <c r="L4210" s="269">
        <f t="shared" si="330"/>
        <v>0</v>
      </c>
      <c r="M4210" s="269">
        <f t="shared" si="331"/>
        <v>0</v>
      </c>
      <c r="N4210" s="276">
        <f t="shared" si="332"/>
        <v>0</v>
      </c>
      <c r="O4210" s="270">
        <f t="shared" si="328"/>
        <v>0</v>
      </c>
    </row>
    <row r="4211" spans="11:15" x14ac:dyDescent="0.25">
      <c r="K4211" s="276">
        <f t="shared" si="329"/>
        <v>0</v>
      </c>
      <c r="L4211" s="269">
        <f t="shared" si="330"/>
        <v>0</v>
      </c>
      <c r="M4211" s="269">
        <f t="shared" si="331"/>
        <v>0</v>
      </c>
      <c r="N4211" s="276">
        <f t="shared" si="332"/>
        <v>0</v>
      </c>
      <c r="O4211" s="270">
        <f t="shared" si="328"/>
        <v>0</v>
      </c>
    </row>
    <row r="4212" spans="11:15" x14ac:dyDescent="0.25">
      <c r="K4212" s="276">
        <f t="shared" si="329"/>
        <v>0</v>
      </c>
      <c r="L4212" s="269">
        <f t="shared" si="330"/>
        <v>0</v>
      </c>
      <c r="M4212" s="269">
        <f t="shared" si="331"/>
        <v>0</v>
      </c>
      <c r="N4212" s="276">
        <f t="shared" si="332"/>
        <v>0</v>
      </c>
      <c r="O4212" s="270">
        <f t="shared" si="328"/>
        <v>0</v>
      </c>
    </row>
    <row r="4213" spans="11:15" x14ac:dyDescent="0.25">
      <c r="K4213" s="276">
        <f t="shared" si="329"/>
        <v>0</v>
      </c>
      <c r="L4213" s="269">
        <f t="shared" si="330"/>
        <v>0</v>
      </c>
      <c r="M4213" s="269">
        <f t="shared" si="331"/>
        <v>0</v>
      </c>
      <c r="N4213" s="276">
        <f t="shared" si="332"/>
        <v>0</v>
      </c>
      <c r="O4213" s="270">
        <f t="shared" si="328"/>
        <v>0</v>
      </c>
    </row>
    <row r="4214" spans="11:15" x14ac:dyDescent="0.25">
      <c r="K4214" s="276">
        <f t="shared" si="329"/>
        <v>0</v>
      </c>
      <c r="L4214" s="269">
        <f t="shared" si="330"/>
        <v>0</v>
      </c>
      <c r="M4214" s="269">
        <f t="shared" si="331"/>
        <v>0</v>
      </c>
      <c r="N4214" s="276">
        <f t="shared" si="332"/>
        <v>0</v>
      </c>
      <c r="O4214" s="270">
        <f t="shared" si="328"/>
        <v>0</v>
      </c>
    </row>
    <row r="4215" spans="11:15" x14ac:dyDescent="0.25">
      <c r="K4215" s="276">
        <f t="shared" si="329"/>
        <v>0</v>
      </c>
      <c r="L4215" s="269">
        <f t="shared" si="330"/>
        <v>0</v>
      </c>
      <c r="M4215" s="269">
        <f t="shared" si="331"/>
        <v>0</v>
      </c>
      <c r="N4215" s="276">
        <f t="shared" si="332"/>
        <v>0</v>
      </c>
      <c r="O4215" s="270">
        <f t="shared" si="328"/>
        <v>0</v>
      </c>
    </row>
    <row r="4216" spans="11:15" x14ac:dyDescent="0.25">
      <c r="K4216" s="276">
        <f t="shared" si="329"/>
        <v>0</v>
      </c>
      <c r="L4216" s="269">
        <f t="shared" si="330"/>
        <v>0</v>
      </c>
      <c r="M4216" s="269">
        <f t="shared" si="331"/>
        <v>0</v>
      </c>
      <c r="N4216" s="276">
        <f t="shared" si="332"/>
        <v>0</v>
      </c>
      <c r="O4216" s="270">
        <f t="shared" si="328"/>
        <v>0</v>
      </c>
    </row>
    <row r="4217" spans="11:15" x14ac:dyDescent="0.25">
      <c r="K4217" s="276">
        <f t="shared" si="329"/>
        <v>0</v>
      </c>
      <c r="L4217" s="269">
        <f t="shared" si="330"/>
        <v>0</v>
      </c>
      <c r="M4217" s="269">
        <f t="shared" si="331"/>
        <v>0</v>
      </c>
      <c r="N4217" s="276">
        <f t="shared" si="332"/>
        <v>0</v>
      </c>
      <c r="O4217" s="270">
        <f t="shared" si="328"/>
        <v>0</v>
      </c>
    </row>
    <row r="4218" spans="11:15" x14ac:dyDescent="0.25">
      <c r="K4218" s="276">
        <f t="shared" si="329"/>
        <v>0</v>
      </c>
      <c r="L4218" s="269">
        <f t="shared" si="330"/>
        <v>0</v>
      </c>
      <c r="M4218" s="269">
        <f t="shared" si="331"/>
        <v>0</v>
      </c>
      <c r="N4218" s="276">
        <f t="shared" si="332"/>
        <v>0</v>
      </c>
      <c r="O4218" s="270">
        <f t="shared" si="328"/>
        <v>0</v>
      </c>
    </row>
    <row r="4219" spans="11:15" x14ac:dyDescent="0.25">
      <c r="K4219" s="276">
        <f t="shared" si="329"/>
        <v>0</v>
      </c>
      <c r="L4219" s="269">
        <f t="shared" si="330"/>
        <v>0</v>
      </c>
      <c r="M4219" s="269">
        <f t="shared" si="331"/>
        <v>0</v>
      </c>
      <c r="N4219" s="276">
        <f t="shared" si="332"/>
        <v>0</v>
      </c>
      <c r="O4219" s="270">
        <f t="shared" si="328"/>
        <v>0</v>
      </c>
    </row>
    <row r="4220" spans="11:15" x14ac:dyDescent="0.25">
      <c r="K4220" s="276">
        <f t="shared" si="329"/>
        <v>0</v>
      </c>
      <c r="L4220" s="269">
        <f t="shared" si="330"/>
        <v>0</v>
      </c>
      <c r="M4220" s="269">
        <f t="shared" si="331"/>
        <v>0</v>
      </c>
      <c r="N4220" s="276">
        <f t="shared" si="332"/>
        <v>0</v>
      </c>
      <c r="O4220" s="270">
        <f t="shared" si="328"/>
        <v>0</v>
      </c>
    </row>
    <row r="4221" spans="11:15" x14ac:dyDescent="0.25">
      <c r="K4221" s="276">
        <f t="shared" si="329"/>
        <v>0</v>
      </c>
      <c r="L4221" s="269">
        <f t="shared" si="330"/>
        <v>0</v>
      </c>
      <c r="M4221" s="269">
        <f t="shared" si="331"/>
        <v>0</v>
      </c>
      <c r="N4221" s="276">
        <f t="shared" si="332"/>
        <v>0</v>
      </c>
      <c r="O4221" s="270">
        <f t="shared" si="328"/>
        <v>0</v>
      </c>
    </row>
    <row r="4222" spans="11:15" x14ac:dyDescent="0.25">
      <c r="K4222" s="276">
        <f t="shared" si="329"/>
        <v>0</v>
      </c>
      <c r="L4222" s="269">
        <f t="shared" si="330"/>
        <v>0</v>
      </c>
      <c r="M4222" s="269">
        <f t="shared" si="331"/>
        <v>0</v>
      </c>
      <c r="N4222" s="276">
        <f t="shared" si="332"/>
        <v>0</v>
      </c>
      <c r="O4222" s="270">
        <f t="shared" si="328"/>
        <v>0</v>
      </c>
    </row>
    <row r="4223" spans="11:15" x14ac:dyDescent="0.25">
      <c r="K4223" s="276">
        <f t="shared" si="329"/>
        <v>0</v>
      </c>
      <c r="L4223" s="269">
        <f t="shared" si="330"/>
        <v>0</v>
      </c>
      <c r="M4223" s="269">
        <f t="shared" si="331"/>
        <v>0</v>
      </c>
      <c r="N4223" s="276">
        <f t="shared" si="332"/>
        <v>0</v>
      </c>
      <c r="O4223" s="270">
        <f t="shared" si="328"/>
        <v>0</v>
      </c>
    </row>
    <row r="4224" spans="11:15" x14ac:dyDescent="0.25">
      <c r="K4224" s="276">
        <f t="shared" si="329"/>
        <v>0</v>
      </c>
      <c r="L4224" s="269">
        <f t="shared" si="330"/>
        <v>0</v>
      </c>
      <c r="M4224" s="269">
        <f t="shared" si="331"/>
        <v>0</v>
      </c>
      <c r="N4224" s="276">
        <f t="shared" si="332"/>
        <v>0</v>
      </c>
      <c r="O4224" s="270">
        <f t="shared" si="328"/>
        <v>0</v>
      </c>
    </row>
    <row r="4225" spans="11:15" x14ac:dyDescent="0.25">
      <c r="K4225" s="276">
        <f t="shared" si="329"/>
        <v>0</v>
      </c>
      <c r="L4225" s="269">
        <f t="shared" si="330"/>
        <v>0</v>
      </c>
      <c r="M4225" s="269">
        <f t="shared" si="331"/>
        <v>0</v>
      </c>
      <c r="N4225" s="276">
        <f t="shared" si="332"/>
        <v>0</v>
      </c>
      <c r="O4225" s="270">
        <f t="shared" si="328"/>
        <v>0</v>
      </c>
    </row>
    <row r="4226" spans="11:15" x14ac:dyDescent="0.25">
      <c r="K4226" s="276">
        <f t="shared" si="329"/>
        <v>0</v>
      </c>
      <c r="L4226" s="269">
        <f t="shared" si="330"/>
        <v>0</v>
      </c>
      <c r="M4226" s="269">
        <f t="shared" si="331"/>
        <v>0</v>
      </c>
      <c r="N4226" s="276">
        <f t="shared" si="332"/>
        <v>0</v>
      </c>
      <c r="O4226" s="270">
        <f t="shared" si="328"/>
        <v>0</v>
      </c>
    </row>
    <row r="4227" spans="11:15" x14ac:dyDescent="0.25">
      <c r="K4227" s="276">
        <f t="shared" si="329"/>
        <v>0</v>
      </c>
      <c r="L4227" s="269">
        <f t="shared" si="330"/>
        <v>0</v>
      </c>
      <c r="M4227" s="269">
        <f t="shared" si="331"/>
        <v>0</v>
      </c>
      <c r="N4227" s="276">
        <f t="shared" si="332"/>
        <v>0</v>
      </c>
      <c r="O4227" s="270">
        <f t="shared" si="328"/>
        <v>0</v>
      </c>
    </row>
    <row r="4228" spans="11:15" x14ac:dyDescent="0.25">
      <c r="K4228" s="276">
        <f t="shared" si="329"/>
        <v>0</v>
      </c>
      <c r="L4228" s="269">
        <f t="shared" si="330"/>
        <v>0</v>
      </c>
      <c r="M4228" s="269">
        <f t="shared" si="331"/>
        <v>0</v>
      </c>
      <c r="N4228" s="276">
        <f t="shared" si="332"/>
        <v>0</v>
      </c>
      <c r="O4228" s="270">
        <f t="shared" si="328"/>
        <v>0</v>
      </c>
    </row>
    <row r="4229" spans="11:15" x14ac:dyDescent="0.25">
      <c r="K4229" s="276">
        <f t="shared" si="329"/>
        <v>0</v>
      </c>
      <c r="L4229" s="269">
        <f t="shared" si="330"/>
        <v>0</v>
      </c>
      <c r="M4229" s="269">
        <f t="shared" si="331"/>
        <v>0</v>
      </c>
      <c r="N4229" s="276">
        <f t="shared" si="332"/>
        <v>0</v>
      </c>
      <c r="O4229" s="270">
        <f t="shared" si="328"/>
        <v>0</v>
      </c>
    </row>
    <row r="4230" spans="11:15" x14ac:dyDescent="0.25">
      <c r="K4230" s="276">
        <f t="shared" si="329"/>
        <v>0</v>
      </c>
      <c r="L4230" s="269">
        <f t="shared" si="330"/>
        <v>0</v>
      </c>
      <c r="M4230" s="269">
        <f t="shared" si="331"/>
        <v>0</v>
      </c>
      <c r="N4230" s="276">
        <f t="shared" si="332"/>
        <v>0</v>
      </c>
      <c r="O4230" s="270">
        <f t="shared" si="328"/>
        <v>0</v>
      </c>
    </row>
    <row r="4231" spans="11:15" x14ac:dyDescent="0.25">
      <c r="K4231" s="276">
        <f t="shared" si="329"/>
        <v>0</v>
      </c>
      <c r="L4231" s="269">
        <f t="shared" si="330"/>
        <v>0</v>
      </c>
      <c r="M4231" s="269">
        <f t="shared" si="331"/>
        <v>0</v>
      </c>
      <c r="N4231" s="276">
        <f t="shared" si="332"/>
        <v>0</v>
      </c>
      <c r="O4231" s="270">
        <f t="shared" si="328"/>
        <v>0</v>
      </c>
    </row>
    <row r="4232" spans="11:15" x14ac:dyDescent="0.25">
      <c r="K4232" s="276">
        <f t="shared" si="329"/>
        <v>0</v>
      </c>
      <c r="L4232" s="269">
        <f t="shared" si="330"/>
        <v>0</v>
      </c>
      <c r="M4232" s="269">
        <f t="shared" si="331"/>
        <v>0</v>
      </c>
      <c r="N4232" s="276">
        <f t="shared" si="332"/>
        <v>0</v>
      </c>
      <c r="O4232" s="270">
        <f t="shared" si="328"/>
        <v>0</v>
      </c>
    </row>
    <row r="4233" spans="11:15" x14ac:dyDescent="0.25">
      <c r="K4233" s="276">
        <f t="shared" si="329"/>
        <v>0</v>
      </c>
      <c r="L4233" s="269">
        <f t="shared" si="330"/>
        <v>0</v>
      </c>
      <c r="M4233" s="269">
        <f t="shared" si="331"/>
        <v>0</v>
      </c>
      <c r="N4233" s="276">
        <f t="shared" si="332"/>
        <v>0</v>
      </c>
      <c r="O4233" s="270">
        <f t="shared" si="328"/>
        <v>0</v>
      </c>
    </row>
    <row r="4234" spans="11:15" x14ac:dyDescent="0.25">
      <c r="K4234" s="276">
        <f t="shared" si="329"/>
        <v>0</v>
      </c>
      <c r="L4234" s="269">
        <f t="shared" si="330"/>
        <v>0</v>
      </c>
      <c r="M4234" s="269">
        <f t="shared" si="331"/>
        <v>0</v>
      </c>
      <c r="N4234" s="276">
        <f t="shared" si="332"/>
        <v>0</v>
      </c>
      <c r="O4234" s="270">
        <f t="shared" si="328"/>
        <v>0</v>
      </c>
    </row>
    <row r="4235" spans="11:15" x14ac:dyDescent="0.25">
      <c r="K4235" s="276">
        <f t="shared" si="329"/>
        <v>0</v>
      </c>
      <c r="L4235" s="269">
        <f t="shared" si="330"/>
        <v>0</v>
      </c>
      <c r="M4235" s="269">
        <f t="shared" si="331"/>
        <v>0</v>
      </c>
      <c r="N4235" s="276">
        <f t="shared" si="332"/>
        <v>0</v>
      </c>
      <c r="O4235" s="270">
        <f t="shared" si="328"/>
        <v>0</v>
      </c>
    </row>
    <row r="4236" spans="11:15" x14ac:dyDescent="0.25">
      <c r="K4236" s="276">
        <f t="shared" si="329"/>
        <v>0</v>
      </c>
      <c r="L4236" s="269">
        <f t="shared" si="330"/>
        <v>0</v>
      </c>
      <c r="M4236" s="269">
        <f t="shared" si="331"/>
        <v>0</v>
      </c>
      <c r="N4236" s="276">
        <f t="shared" si="332"/>
        <v>0</v>
      </c>
      <c r="O4236" s="270">
        <f t="shared" si="328"/>
        <v>0</v>
      </c>
    </row>
    <row r="4237" spans="11:15" x14ac:dyDescent="0.25">
      <c r="K4237" s="276">
        <f t="shared" si="329"/>
        <v>0</v>
      </c>
      <c r="L4237" s="269">
        <f t="shared" si="330"/>
        <v>0</v>
      </c>
      <c r="M4237" s="269">
        <f t="shared" si="331"/>
        <v>0</v>
      </c>
      <c r="N4237" s="276">
        <f t="shared" si="332"/>
        <v>0</v>
      </c>
      <c r="O4237" s="270">
        <f t="shared" si="328"/>
        <v>0</v>
      </c>
    </row>
    <row r="4238" spans="11:15" x14ac:dyDescent="0.25">
      <c r="K4238" s="276">
        <f t="shared" si="329"/>
        <v>0</v>
      </c>
      <c r="L4238" s="269">
        <f t="shared" si="330"/>
        <v>0</v>
      </c>
      <c r="M4238" s="269">
        <f t="shared" si="331"/>
        <v>0</v>
      </c>
      <c r="N4238" s="276">
        <f t="shared" si="332"/>
        <v>0</v>
      </c>
      <c r="O4238" s="270">
        <f t="shared" ref="O4238:O4301" si="333">SUM(F4238:I4238)</f>
        <v>0</v>
      </c>
    </row>
    <row r="4239" spans="11:15" x14ac:dyDescent="0.25">
      <c r="K4239" s="276">
        <f t="shared" si="329"/>
        <v>0</v>
      </c>
      <c r="L4239" s="269">
        <f t="shared" si="330"/>
        <v>0</v>
      </c>
      <c r="M4239" s="269">
        <f t="shared" si="331"/>
        <v>0</v>
      </c>
      <c r="N4239" s="276">
        <f t="shared" si="332"/>
        <v>0</v>
      </c>
      <c r="O4239" s="270">
        <f t="shared" si="333"/>
        <v>0</v>
      </c>
    </row>
    <row r="4240" spans="11:15" x14ac:dyDescent="0.25">
      <c r="K4240" s="276">
        <f t="shared" ref="K4240:K4303" si="334">J4240-C4240</f>
        <v>0</v>
      </c>
      <c r="L4240" s="269">
        <f t="shared" ref="L4240:L4303" si="335">A4240</f>
        <v>0</v>
      </c>
      <c r="M4240" s="269">
        <f t="shared" ref="M4240:M4303" si="336">B4240</f>
        <v>0</v>
      </c>
      <c r="N4240" s="276">
        <f t="shared" ref="N4240:N4303" si="337">J4240</f>
        <v>0</v>
      </c>
      <c r="O4240" s="270">
        <f t="shared" si="333"/>
        <v>0</v>
      </c>
    </row>
    <row r="4241" spans="11:15" x14ac:dyDescent="0.25">
      <c r="K4241" s="276">
        <f t="shared" si="334"/>
        <v>0</v>
      </c>
      <c r="L4241" s="269">
        <f t="shared" si="335"/>
        <v>0</v>
      </c>
      <c r="M4241" s="269">
        <f t="shared" si="336"/>
        <v>0</v>
      </c>
      <c r="N4241" s="276">
        <f t="shared" si="337"/>
        <v>0</v>
      </c>
      <c r="O4241" s="270">
        <f t="shared" si="333"/>
        <v>0</v>
      </c>
    </row>
    <row r="4242" spans="11:15" x14ac:dyDescent="0.25">
      <c r="K4242" s="276">
        <f t="shared" si="334"/>
        <v>0</v>
      </c>
      <c r="L4242" s="269">
        <f t="shared" si="335"/>
        <v>0</v>
      </c>
      <c r="M4242" s="269">
        <f t="shared" si="336"/>
        <v>0</v>
      </c>
      <c r="N4242" s="276">
        <f t="shared" si="337"/>
        <v>0</v>
      </c>
      <c r="O4242" s="270">
        <f t="shared" si="333"/>
        <v>0</v>
      </c>
    </row>
    <row r="4243" spans="11:15" x14ac:dyDescent="0.25">
      <c r="K4243" s="276">
        <f t="shared" si="334"/>
        <v>0</v>
      </c>
      <c r="L4243" s="269">
        <f t="shared" si="335"/>
        <v>0</v>
      </c>
      <c r="M4243" s="269">
        <f t="shared" si="336"/>
        <v>0</v>
      </c>
      <c r="N4243" s="276">
        <f t="shared" si="337"/>
        <v>0</v>
      </c>
      <c r="O4243" s="270">
        <f t="shared" si="333"/>
        <v>0</v>
      </c>
    </row>
    <row r="4244" spans="11:15" x14ac:dyDescent="0.25">
      <c r="K4244" s="276">
        <f t="shared" si="334"/>
        <v>0</v>
      </c>
      <c r="L4244" s="269">
        <f t="shared" si="335"/>
        <v>0</v>
      </c>
      <c r="M4244" s="269">
        <f t="shared" si="336"/>
        <v>0</v>
      </c>
      <c r="N4244" s="276">
        <f t="shared" si="337"/>
        <v>0</v>
      </c>
      <c r="O4244" s="270">
        <f t="shared" si="333"/>
        <v>0</v>
      </c>
    </row>
    <row r="4245" spans="11:15" x14ac:dyDescent="0.25">
      <c r="K4245" s="276">
        <f t="shared" si="334"/>
        <v>0</v>
      </c>
      <c r="L4245" s="269">
        <f t="shared" si="335"/>
        <v>0</v>
      </c>
      <c r="M4245" s="269">
        <f t="shared" si="336"/>
        <v>0</v>
      </c>
      <c r="N4245" s="276">
        <f t="shared" si="337"/>
        <v>0</v>
      </c>
      <c r="O4245" s="270">
        <f t="shared" si="333"/>
        <v>0</v>
      </c>
    </row>
    <row r="4246" spans="11:15" x14ac:dyDescent="0.25">
      <c r="K4246" s="276">
        <f t="shared" si="334"/>
        <v>0</v>
      </c>
      <c r="L4246" s="269">
        <f t="shared" si="335"/>
        <v>0</v>
      </c>
      <c r="M4246" s="269">
        <f t="shared" si="336"/>
        <v>0</v>
      </c>
      <c r="N4246" s="276">
        <f t="shared" si="337"/>
        <v>0</v>
      </c>
      <c r="O4246" s="270">
        <f t="shared" si="333"/>
        <v>0</v>
      </c>
    </row>
    <row r="4247" spans="11:15" x14ac:dyDescent="0.25">
      <c r="K4247" s="276">
        <f t="shared" si="334"/>
        <v>0</v>
      </c>
      <c r="L4247" s="269">
        <f t="shared" si="335"/>
        <v>0</v>
      </c>
      <c r="M4247" s="269">
        <f t="shared" si="336"/>
        <v>0</v>
      </c>
      <c r="N4247" s="276">
        <f t="shared" si="337"/>
        <v>0</v>
      </c>
      <c r="O4247" s="270">
        <f t="shared" si="333"/>
        <v>0</v>
      </c>
    </row>
    <row r="4248" spans="11:15" x14ac:dyDescent="0.25">
      <c r="K4248" s="276">
        <f t="shared" si="334"/>
        <v>0</v>
      </c>
      <c r="L4248" s="269">
        <f t="shared" si="335"/>
        <v>0</v>
      </c>
      <c r="M4248" s="269">
        <f t="shared" si="336"/>
        <v>0</v>
      </c>
      <c r="N4248" s="276">
        <f t="shared" si="337"/>
        <v>0</v>
      </c>
      <c r="O4248" s="270">
        <f t="shared" si="333"/>
        <v>0</v>
      </c>
    </row>
    <row r="4249" spans="11:15" x14ac:dyDescent="0.25">
      <c r="K4249" s="276">
        <f t="shared" si="334"/>
        <v>0</v>
      </c>
      <c r="L4249" s="269">
        <f t="shared" si="335"/>
        <v>0</v>
      </c>
      <c r="M4249" s="269">
        <f t="shared" si="336"/>
        <v>0</v>
      </c>
      <c r="N4249" s="276">
        <f t="shared" si="337"/>
        <v>0</v>
      </c>
      <c r="O4249" s="270">
        <f t="shared" si="333"/>
        <v>0</v>
      </c>
    </row>
    <row r="4250" spans="11:15" x14ac:dyDescent="0.25">
      <c r="K4250" s="276">
        <f t="shared" si="334"/>
        <v>0</v>
      </c>
      <c r="L4250" s="269">
        <f t="shared" si="335"/>
        <v>0</v>
      </c>
      <c r="M4250" s="269">
        <f t="shared" si="336"/>
        <v>0</v>
      </c>
      <c r="N4250" s="276">
        <f t="shared" si="337"/>
        <v>0</v>
      </c>
      <c r="O4250" s="270">
        <f t="shared" si="333"/>
        <v>0</v>
      </c>
    </row>
    <row r="4251" spans="11:15" x14ac:dyDescent="0.25">
      <c r="K4251" s="276">
        <f t="shared" si="334"/>
        <v>0</v>
      </c>
      <c r="L4251" s="269">
        <f t="shared" si="335"/>
        <v>0</v>
      </c>
      <c r="M4251" s="269">
        <f t="shared" si="336"/>
        <v>0</v>
      </c>
      <c r="N4251" s="276">
        <f t="shared" si="337"/>
        <v>0</v>
      </c>
      <c r="O4251" s="270">
        <f t="shared" si="333"/>
        <v>0</v>
      </c>
    </row>
    <row r="4252" spans="11:15" x14ac:dyDescent="0.25">
      <c r="K4252" s="276">
        <f t="shared" si="334"/>
        <v>0</v>
      </c>
      <c r="L4252" s="269">
        <f t="shared" si="335"/>
        <v>0</v>
      </c>
      <c r="M4252" s="269">
        <f t="shared" si="336"/>
        <v>0</v>
      </c>
      <c r="N4252" s="276">
        <f t="shared" si="337"/>
        <v>0</v>
      </c>
      <c r="O4252" s="270">
        <f t="shared" si="333"/>
        <v>0</v>
      </c>
    </row>
    <row r="4253" spans="11:15" x14ac:dyDescent="0.25">
      <c r="K4253" s="276">
        <f t="shared" si="334"/>
        <v>0</v>
      </c>
      <c r="L4253" s="269">
        <f t="shared" si="335"/>
        <v>0</v>
      </c>
      <c r="M4253" s="269">
        <f t="shared" si="336"/>
        <v>0</v>
      </c>
      <c r="N4253" s="276">
        <f t="shared" si="337"/>
        <v>0</v>
      </c>
      <c r="O4253" s="270">
        <f t="shared" si="333"/>
        <v>0</v>
      </c>
    </row>
    <row r="4254" spans="11:15" x14ac:dyDescent="0.25">
      <c r="K4254" s="276">
        <f t="shared" si="334"/>
        <v>0</v>
      </c>
      <c r="L4254" s="269">
        <f t="shared" si="335"/>
        <v>0</v>
      </c>
      <c r="M4254" s="269">
        <f t="shared" si="336"/>
        <v>0</v>
      </c>
      <c r="N4254" s="276">
        <f t="shared" si="337"/>
        <v>0</v>
      </c>
      <c r="O4254" s="270">
        <f t="shared" si="333"/>
        <v>0</v>
      </c>
    </row>
    <row r="4255" spans="11:15" x14ac:dyDescent="0.25">
      <c r="K4255" s="276">
        <f t="shared" si="334"/>
        <v>0</v>
      </c>
      <c r="L4255" s="269">
        <f t="shared" si="335"/>
        <v>0</v>
      </c>
      <c r="M4255" s="269">
        <f t="shared" si="336"/>
        <v>0</v>
      </c>
      <c r="N4255" s="276">
        <f t="shared" si="337"/>
        <v>0</v>
      </c>
      <c r="O4255" s="270">
        <f t="shared" si="333"/>
        <v>0</v>
      </c>
    </row>
    <row r="4256" spans="11:15" x14ac:dyDescent="0.25">
      <c r="K4256" s="276">
        <f t="shared" si="334"/>
        <v>0</v>
      </c>
      <c r="L4256" s="269">
        <f t="shared" si="335"/>
        <v>0</v>
      </c>
      <c r="M4256" s="269">
        <f t="shared" si="336"/>
        <v>0</v>
      </c>
      <c r="N4256" s="276">
        <f t="shared" si="337"/>
        <v>0</v>
      </c>
      <c r="O4256" s="270">
        <f t="shared" si="333"/>
        <v>0</v>
      </c>
    </row>
    <row r="4257" spans="11:15" x14ac:dyDescent="0.25">
      <c r="K4257" s="276">
        <f t="shared" si="334"/>
        <v>0</v>
      </c>
      <c r="L4257" s="269">
        <f t="shared" si="335"/>
        <v>0</v>
      </c>
      <c r="M4257" s="269">
        <f t="shared" si="336"/>
        <v>0</v>
      </c>
      <c r="N4257" s="276">
        <f t="shared" si="337"/>
        <v>0</v>
      </c>
      <c r="O4257" s="270">
        <f t="shared" si="333"/>
        <v>0</v>
      </c>
    </row>
    <row r="4258" spans="11:15" x14ac:dyDescent="0.25">
      <c r="K4258" s="276">
        <f t="shared" si="334"/>
        <v>0</v>
      </c>
      <c r="L4258" s="269">
        <f t="shared" si="335"/>
        <v>0</v>
      </c>
      <c r="M4258" s="269">
        <f t="shared" si="336"/>
        <v>0</v>
      </c>
      <c r="N4258" s="276">
        <f t="shared" si="337"/>
        <v>0</v>
      </c>
      <c r="O4258" s="270">
        <f t="shared" si="333"/>
        <v>0</v>
      </c>
    </row>
    <row r="4259" spans="11:15" x14ac:dyDescent="0.25">
      <c r="K4259" s="276">
        <f t="shared" si="334"/>
        <v>0</v>
      </c>
      <c r="L4259" s="269">
        <f t="shared" si="335"/>
        <v>0</v>
      </c>
      <c r="M4259" s="269">
        <f t="shared" si="336"/>
        <v>0</v>
      </c>
      <c r="N4259" s="276">
        <f t="shared" si="337"/>
        <v>0</v>
      </c>
      <c r="O4259" s="270">
        <f t="shared" si="333"/>
        <v>0</v>
      </c>
    </row>
    <row r="4260" spans="11:15" x14ac:dyDescent="0.25">
      <c r="K4260" s="276">
        <f t="shared" si="334"/>
        <v>0</v>
      </c>
      <c r="L4260" s="269">
        <f t="shared" si="335"/>
        <v>0</v>
      </c>
      <c r="M4260" s="269">
        <f t="shared" si="336"/>
        <v>0</v>
      </c>
      <c r="N4260" s="276">
        <f t="shared" si="337"/>
        <v>0</v>
      </c>
      <c r="O4260" s="270">
        <f t="shared" si="333"/>
        <v>0</v>
      </c>
    </row>
    <row r="4261" spans="11:15" x14ac:dyDescent="0.25">
      <c r="K4261" s="276">
        <f t="shared" si="334"/>
        <v>0</v>
      </c>
      <c r="L4261" s="269">
        <f t="shared" si="335"/>
        <v>0</v>
      </c>
      <c r="M4261" s="269">
        <f t="shared" si="336"/>
        <v>0</v>
      </c>
      <c r="N4261" s="276">
        <f t="shared" si="337"/>
        <v>0</v>
      </c>
      <c r="O4261" s="270">
        <f t="shared" si="333"/>
        <v>0</v>
      </c>
    </row>
    <row r="4262" spans="11:15" x14ac:dyDescent="0.25">
      <c r="K4262" s="276">
        <f t="shared" si="334"/>
        <v>0</v>
      </c>
      <c r="L4262" s="269">
        <f t="shared" si="335"/>
        <v>0</v>
      </c>
      <c r="M4262" s="269">
        <f t="shared" si="336"/>
        <v>0</v>
      </c>
      <c r="N4262" s="276">
        <f t="shared" si="337"/>
        <v>0</v>
      </c>
      <c r="O4262" s="270">
        <f t="shared" si="333"/>
        <v>0</v>
      </c>
    </row>
    <row r="4263" spans="11:15" x14ac:dyDescent="0.25">
      <c r="K4263" s="276">
        <f t="shared" si="334"/>
        <v>0</v>
      </c>
      <c r="L4263" s="269">
        <f t="shared" si="335"/>
        <v>0</v>
      </c>
      <c r="M4263" s="269">
        <f t="shared" si="336"/>
        <v>0</v>
      </c>
      <c r="N4263" s="276">
        <f t="shared" si="337"/>
        <v>0</v>
      </c>
      <c r="O4263" s="270">
        <f t="shared" si="333"/>
        <v>0</v>
      </c>
    </row>
    <row r="4264" spans="11:15" x14ac:dyDescent="0.25">
      <c r="K4264" s="276">
        <f t="shared" si="334"/>
        <v>0</v>
      </c>
      <c r="L4264" s="269">
        <f t="shared" si="335"/>
        <v>0</v>
      </c>
      <c r="M4264" s="269">
        <f t="shared" si="336"/>
        <v>0</v>
      </c>
      <c r="N4264" s="276">
        <f t="shared" si="337"/>
        <v>0</v>
      </c>
      <c r="O4264" s="270">
        <f t="shared" si="333"/>
        <v>0</v>
      </c>
    </row>
    <row r="4265" spans="11:15" x14ac:dyDescent="0.25">
      <c r="K4265" s="276">
        <f t="shared" si="334"/>
        <v>0</v>
      </c>
      <c r="L4265" s="269">
        <f t="shared" si="335"/>
        <v>0</v>
      </c>
      <c r="M4265" s="269">
        <f t="shared" si="336"/>
        <v>0</v>
      </c>
      <c r="N4265" s="276">
        <f t="shared" si="337"/>
        <v>0</v>
      </c>
      <c r="O4265" s="270">
        <f t="shared" si="333"/>
        <v>0</v>
      </c>
    </row>
    <row r="4266" spans="11:15" x14ac:dyDescent="0.25">
      <c r="K4266" s="276">
        <f t="shared" si="334"/>
        <v>0</v>
      </c>
      <c r="L4266" s="269">
        <f t="shared" si="335"/>
        <v>0</v>
      </c>
      <c r="M4266" s="269">
        <f t="shared" si="336"/>
        <v>0</v>
      </c>
      <c r="N4266" s="276">
        <f t="shared" si="337"/>
        <v>0</v>
      </c>
      <c r="O4266" s="270">
        <f t="shared" si="333"/>
        <v>0</v>
      </c>
    </row>
    <row r="4267" spans="11:15" x14ac:dyDescent="0.25">
      <c r="K4267" s="276">
        <f t="shared" si="334"/>
        <v>0</v>
      </c>
      <c r="L4267" s="269">
        <f t="shared" si="335"/>
        <v>0</v>
      </c>
      <c r="M4267" s="269">
        <f t="shared" si="336"/>
        <v>0</v>
      </c>
      <c r="N4267" s="276">
        <f t="shared" si="337"/>
        <v>0</v>
      </c>
      <c r="O4267" s="270">
        <f t="shared" si="333"/>
        <v>0</v>
      </c>
    </row>
    <row r="4268" spans="11:15" x14ac:dyDescent="0.25">
      <c r="K4268" s="276">
        <f t="shared" si="334"/>
        <v>0</v>
      </c>
      <c r="L4268" s="269">
        <f t="shared" si="335"/>
        <v>0</v>
      </c>
      <c r="M4268" s="269">
        <f t="shared" si="336"/>
        <v>0</v>
      </c>
      <c r="N4268" s="276">
        <f t="shared" si="337"/>
        <v>0</v>
      </c>
      <c r="O4268" s="270">
        <f t="shared" si="333"/>
        <v>0</v>
      </c>
    </row>
    <row r="4269" spans="11:15" x14ac:dyDescent="0.25">
      <c r="K4269" s="276">
        <f t="shared" si="334"/>
        <v>0</v>
      </c>
      <c r="L4269" s="269">
        <f t="shared" si="335"/>
        <v>0</v>
      </c>
      <c r="M4269" s="269">
        <f t="shared" si="336"/>
        <v>0</v>
      </c>
      <c r="N4269" s="276">
        <f t="shared" si="337"/>
        <v>0</v>
      </c>
      <c r="O4269" s="270">
        <f t="shared" si="333"/>
        <v>0</v>
      </c>
    </row>
    <row r="4270" spans="11:15" x14ac:dyDescent="0.25">
      <c r="K4270" s="276">
        <f t="shared" si="334"/>
        <v>0</v>
      </c>
      <c r="L4270" s="269">
        <f t="shared" si="335"/>
        <v>0</v>
      </c>
      <c r="M4270" s="269">
        <f t="shared" si="336"/>
        <v>0</v>
      </c>
      <c r="N4270" s="276">
        <f t="shared" si="337"/>
        <v>0</v>
      </c>
      <c r="O4270" s="270">
        <f t="shared" si="333"/>
        <v>0</v>
      </c>
    </row>
    <row r="4271" spans="11:15" x14ac:dyDescent="0.25">
      <c r="K4271" s="276">
        <f t="shared" si="334"/>
        <v>0</v>
      </c>
      <c r="L4271" s="269">
        <f t="shared" si="335"/>
        <v>0</v>
      </c>
      <c r="M4271" s="269">
        <f t="shared" si="336"/>
        <v>0</v>
      </c>
      <c r="N4271" s="276">
        <f t="shared" si="337"/>
        <v>0</v>
      </c>
      <c r="O4271" s="270">
        <f t="shared" si="333"/>
        <v>0</v>
      </c>
    </row>
    <row r="4272" spans="11:15" x14ac:dyDescent="0.25">
      <c r="K4272" s="276">
        <f t="shared" si="334"/>
        <v>0</v>
      </c>
      <c r="L4272" s="269">
        <f t="shared" si="335"/>
        <v>0</v>
      </c>
      <c r="M4272" s="269">
        <f t="shared" si="336"/>
        <v>0</v>
      </c>
      <c r="N4272" s="276">
        <f t="shared" si="337"/>
        <v>0</v>
      </c>
      <c r="O4272" s="270">
        <f t="shared" si="333"/>
        <v>0</v>
      </c>
    </row>
    <row r="4273" spans="11:15" x14ac:dyDescent="0.25">
      <c r="K4273" s="276">
        <f t="shared" si="334"/>
        <v>0</v>
      </c>
      <c r="L4273" s="269">
        <f t="shared" si="335"/>
        <v>0</v>
      </c>
      <c r="M4273" s="269">
        <f t="shared" si="336"/>
        <v>0</v>
      </c>
      <c r="N4273" s="276">
        <f t="shared" si="337"/>
        <v>0</v>
      </c>
      <c r="O4273" s="270">
        <f t="shared" si="333"/>
        <v>0</v>
      </c>
    </row>
    <row r="4274" spans="11:15" x14ac:dyDescent="0.25">
      <c r="K4274" s="276">
        <f t="shared" si="334"/>
        <v>0</v>
      </c>
      <c r="L4274" s="269">
        <f t="shared" si="335"/>
        <v>0</v>
      </c>
      <c r="M4274" s="269">
        <f t="shared" si="336"/>
        <v>0</v>
      </c>
      <c r="N4274" s="276">
        <f t="shared" si="337"/>
        <v>0</v>
      </c>
      <c r="O4274" s="270">
        <f t="shared" si="333"/>
        <v>0</v>
      </c>
    </row>
    <row r="4275" spans="11:15" x14ac:dyDescent="0.25">
      <c r="K4275" s="276">
        <f t="shared" si="334"/>
        <v>0</v>
      </c>
      <c r="L4275" s="269">
        <f t="shared" si="335"/>
        <v>0</v>
      </c>
      <c r="M4275" s="269">
        <f t="shared" si="336"/>
        <v>0</v>
      </c>
      <c r="N4275" s="276">
        <f t="shared" si="337"/>
        <v>0</v>
      </c>
      <c r="O4275" s="270">
        <f t="shared" si="333"/>
        <v>0</v>
      </c>
    </row>
    <row r="4276" spans="11:15" x14ac:dyDescent="0.25">
      <c r="K4276" s="276">
        <f t="shared" si="334"/>
        <v>0</v>
      </c>
      <c r="L4276" s="269">
        <f t="shared" si="335"/>
        <v>0</v>
      </c>
      <c r="M4276" s="269">
        <f t="shared" si="336"/>
        <v>0</v>
      </c>
      <c r="N4276" s="276">
        <f t="shared" si="337"/>
        <v>0</v>
      </c>
      <c r="O4276" s="270">
        <f t="shared" si="333"/>
        <v>0</v>
      </c>
    </row>
    <row r="4277" spans="11:15" x14ac:dyDescent="0.25">
      <c r="K4277" s="276">
        <f t="shared" si="334"/>
        <v>0</v>
      </c>
      <c r="L4277" s="269">
        <f t="shared" si="335"/>
        <v>0</v>
      </c>
      <c r="M4277" s="269">
        <f t="shared" si="336"/>
        <v>0</v>
      </c>
      <c r="N4277" s="276">
        <f t="shared" si="337"/>
        <v>0</v>
      </c>
      <c r="O4277" s="270">
        <f t="shared" si="333"/>
        <v>0</v>
      </c>
    </row>
    <row r="4278" spans="11:15" x14ac:dyDescent="0.25">
      <c r="K4278" s="276">
        <f t="shared" si="334"/>
        <v>0</v>
      </c>
      <c r="L4278" s="269">
        <f t="shared" si="335"/>
        <v>0</v>
      </c>
      <c r="M4278" s="269">
        <f t="shared" si="336"/>
        <v>0</v>
      </c>
      <c r="N4278" s="276">
        <f t="shared" si="337"/>
        <v>0</v>
      </c>
      <c r="O4278" s="270">
        <f t="shared" si="333"/>
        <v>0</v>
      </c>
    </row>
    <row r="4279" spans="11:15" x14ac:dyDescent="0.25">
      <c r="K4279" s="276">
        <f t="shared" si="334"/>
        <v>0</v>
      </c>
      <c r="L4279" s="269">
        <f t="shared" si="335"/>
        <v>0</v>
      </c>
      <c r="M4279" s="269">
        <f t="shared" si="336"/>
        <v>0</v>
      </c>
      <c r="N4279" s="276">
        <f t="shared" si="337"/>
        <v>0</v>
      </c>
      <c r="O4279" s="270">
        <f t="shared" si="333"/>
        <v>0</v>
      </c>
    </row>
    <row r="4280" spans="11:15" x14ac:dyDescent="0.25">
      <c r="K4280" s="276">
        <f t="shared" si="334"/>
        <v>0</v>
      </c>
      <c r="L4280" s="269">
        <f t="shared" si="335"/>
        <v>0</v>
      </c>
      <c r="M4280" s="269">
        <f t="shared" si="336"/>
        <v>0</v>
      </c>
      <c r="N4280" s="276">
        <f t="shared" si="337"/>
        <v>0</v>
      </c>
      <c r="O4280" s="270">
        <f t="shared" si="333"/>
        <v>0</v>
      </c>
    </row>
    <row r="4281" spans="11:15" x14ac:dyDescent="0.25">
      <c r="K4281" s="276">
        <f t="shared" si="334"/>
        <v>0</v>
      </c>
      <c r="L4281" s="269">
        <f t="shared" si="335"/>
        <v>0</v>
      </c>
      <c r="M4281" s="269">
        <f t="shared" si="336"/>
        <v>0</v>
      </c>
      <c r="N4281" s="276">
        <f t="shared" si="337"/>
        <v>0</v>
      </c>
      <c r="O4281" s="270">
        <f t="shared" si="333"/>
        <v>0</v>
      </c>
    </row>
    <row r="4282" spans="11:15" x14ac:dyDescent="0.25">
      <c r="K4282" s="276">
        <f t="shared" si="334"/>
        <v>0</v>
      </c>
      <c r="L4282" s="269">
        <f t="shared" si="335"/>
        <v>0</v>
      </c>
      <c r="M4282" s="269">
        <f t="shared" si="336"/>
        <v>0</v>
      </c>
      <c r="N4282" s="276">
        <f t="shared" si="337"/>
        <v>0</v>
      </c>
      <c r="O4282" s="270">
        <f t="shared" si="333"/>
        <v>0</v>
      </c>
    </row>
    <row r="4283" spans="11:15" x14ac:dyDescent="0.25">
      <c r="K4283" s="276">
        <f t="shared" si="334"/>
        <v>0</v>
      </c>
      <c r="L4283" s="269">
        <f t="shared" si="335"/>
        <v>0</v>
      </c>
      <c r="M4283" s="269">
        <f t="shared" si="336"/>
        <v>0</v>
      </c>
      <c r="N4283" s="276">
        <f t="shared" si="337"/>
        <v>0</v>
      </c>
      <c r="O4283" s="270">
        <f t="shared" si="333"/>
        <v>0</v>
      </c>
    </row>
    <row r="4284" spans="11:15" x14ac:dyDescent="0.25">
      <c r="K4284" s="276">
        <f t="shared" si="334"/>
        <v>0</v>
      </c>
      <c r="L4284" s="269">
        <f t="shared" si="335"/>
        <v>0</v>
      </c>
      <c r="M4284" s="269">
        <f t="shared" si="336"/>
        <v>0</v>
      </c>
      <c r="N4284" s="276">
        <f t="shared" si="337"/>
        <v>0</v>
      </c>
      <c r="O4284" s="270">
        <f t="shared" si="333"/>
        <v>0</v>
      </c>
    </row>
    <row r="4285" spans="11:15" x14ac:dyDescent="0.25">
      <c r="K4285" s="276">
        <f t="shared" si="334"/>
        <v>0</v>
      </c>
      <c r="L4285" s="269">
        <f t="shared" si="335"/>
        <v>0</v>
      </c>
      <c r="M4285" s="269">
        <f t="shared" si="336"/>
        <v>0</v>
      </c>
      <c r="N4285" s="276">
        <f t="shared" si="337"/>
        <v>0</v>
      </c>
      <c r="O4285" s="270">
        <f t="shared" si="333"/>
        <v>0</v>
      </c>
    </row>
    <row r="4286" spans="11:15" x14ac:dyDescent="0.25">
      <c r="K4286" s="276">
        <f t="shared" si="334"/>
        <v>0</v>
      </c>
      <c r="L4286" s="269">
        <f t="shared" si="335"/>
        <v>0</v>
      </c>
      <c r="M4286" s="269">
        <f t="shared" si="336"/>
        <v>0</v>
      </c>
      <c r="N4286" s="276">
        <f t="shared" si="337"/>
        <v>0</v>
      </c>
      <c r="O4286" s="270">
        <f t="shared" si="333"/>
        <v>0</v>
      </c>
    </row>
    <row r="4287" spans="11:15" x14ac:dyDescent="0.25">
      <c r="K4287" s="276">
        <f t="shared" si="334"/>
        <v>0</v>
      </c>
      <c r="L4287" s="269">
        <f t="shared" si="335"/>
        <v>0</v>
      </c>
      <c r="M4287" s="269">
        <f t="shared" si="336"/>
        <v>0</v>
      </c>
      <c r="N4287" s="276">
        <f t="shared" si="337"/>
        <v>0</v>
      </c>
      <c r="O4287" s="270">
        <f t="shared" si="333"/>
        <v>0</v>
      </c>
    </row>
    <row r="4288" spans="11:15" x14ac:dyDescent="0.25">
      <c r="K4288" s="276">
        <f t="shared" si="334"/>
        <v>0</v>
      </c>
      <c r="L4288" s="269">
        <f t="shared" si="335"/>
        <v>0</v>
      </c>
      <c r="M4288" s="269">
        <f t="shared" si="336"/>
        <v>0</v>
      </c>
      <c r="N4288" s="276">
        <f t="shared" si="337"/>
        <v>0</v>
      </c>
      <c r="O4288" s="270">
        <f t="shared" si="333"/>
        <v>0</v>
      </c>
    </row>
    <row r="4289" spans="11:15" x14ac:dyDescent="0.25">
      <c r="K4289" s="276">
        <f t="shared" si="334"/>
        <v>0</v>
      </c>
      <c r="L4289" s="269">
        <f t="shared" si="335"/>
        <v>0</v>
      </c>
      <c r="M4289" s="269">
        <f t="shared" si="336"/>
        <v>0</v>
      </c>
      <c r="N4289" s="276">
        <f t="shared" si="337"/>
        <v>0</v>
      </c>
      <c r="O4289" s="270">
        <f t="shared" si="333"/>
        <v>0</v>
      </c>
    </row>
    <row r="4290" spans="11:15" x14ac:dyDescent="0.25">
      <c r="K4290" s="276">
        <f t="shared" si="334"/>
        <v>0</v>
      </c>
      <c r="L4290" s="269">
        <f t="shared" si="335"/>
        <v>0</v>
      </c>
      <c r="M4290" s="269">
        <f t="shared" si="336"/>
        <v>0</v>
      </c>
      <c r="N4290" s="276">
        <f t="shared" si="337"/>
        <v>0</v>
      </c>
      <c r="O4290" s="270">
        <f t="shared" si="333"/>
        <v>0</v>
      </c>
    </row>
    <row r="4291" spans="11:15" x14ac:dyDescent="0.25">
      <c r="K4291" s="276">
        <f t="shared" si="334"/>
        <v>0</v>
      </c>
      <c r="L4291" s="269">
        <f t="shared" si="335"/>
        <v>0</v>
      </c>
      <c r="M4291" s="269">
        <f t="shared" si="336"/>
        <v>0</v>
      </c>
      <c r="N4291" s="276">
        <f t="shared" si="337"/>
        <v>0</v>
      </c>
      <c r="O4291" s="270">
        <f t="shared" si="333"/>
        <v>0</v>
      </c>
    </row>
    <row r="4292" spans="11:15" x14ac:dyDescent="0.25">
      <c r="K4292" s="276">
        <f t="shared" si="334"/>
        <v>0</v>
      </c>
      <c r="L4292" s="269">
        <f t="shared" si="335"/>
        <v>0</v>
      </c>
      <c r="M4292" s="269">
        <f t="shared" si="336"/>
        <v>0</v>
      </c>
      <c r="N4292" s="276">
        <f t="shared" si="337"/>
        <v>0</v>
      </c>
      <c r="O4292" s="270">
        <f t="shared" si="333"/>
        <v>0</v>
      </c>
    </row>
    <row r="4293" spans="11:15" x14ac:dyDescent="0.25">
      <c r="K4293" s="276">
        <f t="shared" si="334"/>
        <v>0</v>
      </c>
      <c r="L4293" s="269">
        <f t="shared" si="335"/>
        <v>0</v>
      </c>
      <c r="M4293" s="269">
        <f t="shared" si="336"/>
        <v>0</v>
      </c>
      <c r="N4293" s="276">
        <f t="shared" si="337"/>
        <v>0</v>
      </c>
      <c r="O4293" s="270">
        <f t="shared" si="333"/>
        <v>0</v>
      </c>
    </row>
    <row r="4294" spans="11:15" x14ac:dyDescent="0.25">
      <c r="K4294" s="276">
        <f t="shared" si="334"/>
        <v>0</v>
      </c>
      <c r="L4294" s="269">
        <f t="shared" si="335"/>
        <v>0</v>
      </c>
      <c r="M4294" s="269">
        <f t="shared" si="336"/>
        <v>0</v>
      </c>
      <c r="N4294" s="276">
        <f t="shared" si="337"/>
        <v>0</v>
      </c>
      <c r="O4294" s="270">
        <f t="shared" si="333"/>
        <v>0</v>
      </c>
    </row>
    <row r="4295" spans="11:15" x14ac:dyDescent="0.25">
      <c r="K4295" s="276">
        <f t="shared" si="334"/>
        <v>0</v>
      </c>
      <c r="L4295" s="269">
        <f t="shared" si="335"/>
        <v>0</v>
      </c>
      <c r="M4295" s="269">
        <f t="shared" si="336"/>
        <v>0</v>
      </c>
      <c r="N4295" s="276">
        <f t="shared" si="337"/>
        <v>0</v>
      </c>
      <c r="O4295" s="270">
        <f t="shared" si="333"/>
        <v>0</v>
      </c>
    </row>
    <row r="4296" spans="11:15" x14ac:dyDescent="0.25">
      <c r="K4296" s="276">
        <f t="shared" si="334"/>
        <v>0</v>
      </c>
      <c r="L4296" s="269">
        <f t="shared" si="335"/>
        <v>0</v>
      </c>
      <c r="M4296" s="269">
        <f t="shared" si="336"/>
        <v>0</v>
      </c>
      <c r="N4296" s="276">
        <f t="shared" si="337"/>
        <v>0</v>
      </c>
      <c r="O4296" s="270">
        <f t="shared" si="333"/>
        <v>0</v>
      </c>
    </row>
    <row r="4297" spans="11:15" x14ac:dyDescent="0.25">
      <c r="K4297" s="276">
        <f t="shared" si="334"/>
        <v>0</v>
      </c>
      <c r="L4297" s="269">
        <f t="shared" si="335"/>
        <v>0</v>
      </c>
      <c r="M4297" s="269">
        <f t="shared" si="336"/>
        <v>0</v>
      </c>
      <c r="N4297" s="276">
        <f t="shared" si="337"/>
        <v>0</v>
      </c>
      <c r="O4297" s="270">
        <f t="shared" si="333"/>
        <v>0</v>
      </c>
    </row>
    <row r="4298" spans="11:15" x14ac:dyDescent="0.25">
      <c r="K4298" s="276">
        <f t="shared" si="334"/>
        <v>0</v>
      </c>
      <c r="L4298" s="269">
        <f t="shared" si="335"/>
        <v>0</v>
      </c>
      <c r="M4298" s="269">
        <f t="shared" si="336"/>
        <v>0</v>
      </c>
      <c r="N4298" s="276">
        <f t="shared" si="337"/>
        <v>0</v>
      </c>
      <c r="O4298" s="270">
        <f t="shared" si="333"/>
        <v>0</v>
      </c>
    </row>
    <row r="4299" spans="11:15" x14ac:dyDescent="0.25">
      <c r="K4299" s="276">
        <f t="shared" si="334"/>
        <v>0</v>
      </c>
      <c r="L4299" s="269">
        <f t="shared" si="335"/>
        <v>0</v>
      </c>
      <c r="M4299" s="269">
        <f t="shared" si="336"/>
        <v>0</v>
      </c>
      <c r="N4299" s="276">
        <f t="shared" si="337"/>
        <v>0</v>
      </c>
      <c r="O4299" s="270">
        <f t="shared" si="333"/>
        <v>0</v>
      </c>
    </row>
    <row r="4300" spans="11:15" x14ac:dyDescent="0.25">
      <c r="K4300" s="276">
        <f t="shared" si="334"/>
        <v>0</v>
      </c>
      <c r="L4300" s="269">
        <f t="shared" si="335"/>
        <v>0</v>
      </c>
      <c r="M4300" s="269">
        <f t="shared" si="336"/>
        <v>0</v>
      </c>
      <c r="N4300" s="276">
        <f t="shared" si="337"/>
        <v>0</v>
      </c>
      <c r="O4300" s="270">
        <f t="shared" si="333"/>
        <v>0</v>
      </c>
    </row>
    <row r="4301" spans="11:15" x14ac:dyDescent="0.25">
      <c r="K4301" s="276">
        <f t="shared" si="334"/>
        <v>0</v>
      </c>
      <c r="L4301" s="269">
        <f t="shared" si="335"/>
        <v>0</v>
      </c>
      <c r="M4301" s="269">
        <f t="shared" si="336"/>
        <v>0</v>
      </c>
      <c r="N4301" s="276">
        <f t="shared" si="337"/>
        <v>0</v>
      </c>
      <c r="O4301" s="270">
        <f t="shared" si="333"/>
        <v>0</v>
      </c>
    </row>
    <row r="4302" spans="11:15" x14ac:dyDescent="0.25">
      <c r="K4302" s="276">
        <f t="shared" si="334"/>
        <v>0</v>
      </c>
      <c r="L4302" s="269">
        <f t="shared" si="335"/>
        <v>0</v>
      </c>
      <c r="M4302" s="269">
        <f t="shared" si="336"/>
        <v>0</v>
      </c>
      <c r="N4302" s="276">
        <f t="shared" si="337"/>
        <v>0</v>
      </c>
      <c r="O4302" s="270">
        <f t="shared" ref="O4302:O4365" si="338">SUM(F4302:I4302)</f>
        <v>0</v>
      </c>
    </row>
    <row r="4303" spans="11:15" x14ac:dyDescent="0.25">
      <c r="K4303" s="276">
        <f t="shared" si="334"/>
        <v>0</v>
      </c>
      <c r="L4303" s="269">
        <f t="shared" si="335"/>
        <v>0</v>
      </c>
      <c r="M4303" s="269">
        <f t="shared" si="336"/>
        <v>0</v>
      </c>
      <c r="N4303" s="276">
        <f t="shared" si="337"/>
        <v>0</v>
      </c>
      <c r="O4303" s="270">
        <f t="shared" si="338"/>
        <v>0</v>
      </c>
    </row>
    <row r="4304" spans="11:15" x14ac:dyDescent="0.25">
      <c r="K4304" s="276">
        <f t="shared" ref="K4304:K4367" si="339">J4304-C4304</f>
        <v>0</v>
      </c>
      <c r="L4304" s="269">
        <f t="shared" ref="L4304:L4367" si="340">A4304</f>
        <v>0</v>
      </c>
      <c r="M4304" s="269">
        <f t="shared" ref="M4304:M4367" si="341">B4304</f>
        <v>0</v>
      </c>
      <c r="N4304" s="276">
        <f t="shared" ref="N4304:N4367" si="342">J4304</f>
        <v>0</v>
      </c>
      <c r="O4304" s="270">
        <f t="shared" si="338"/>
        <v>0</v>
      </c>
    </row>
    <row r="4305" spans="11:15" x14ac:dyDescent="0.25">
      <c r="K4305" s="276">
        <f t="shared" si="339"/>
        <v>0</v>
      </c>
      <c r="L4305" s="269">
        <f t="shared" si="340"/>
        <v>0</v>
      </c>
      <c r="M4305" s="269">
        <f t="shared" si="341"/>
        <v>0</v>
      </c>
      <c r="N4305" s="276">
        <f t="shared" si="342"/>
        <v>0</v>
      </c>
      <c r="O4305" s="270">
        <f t="shared" si="338"/>
        <v>0</v>
      </c>
    </row>
    <row r="4306" spans="11:15" x14ac:dyDescent="0.25">
      <c r="K4306" s="276">
        <f t="shared" si="339"/>
        <v>0</v>
      </c>
      <c r="L4306" s="269">
        <f t="shared" si="340"/>
        <v>0</v>
      </c>
      <c r="M4306" s="269">
        <f t="shared" si="341"/>
        <v>0</v>
      </c>
      <c r="N4306" s="276">
        <f t="shared" si="342"/>
        <v>0</v>
      </c>
      <c r="O4306" s="270">
        <f t="shared" si="338"/>
        <v>0</v>
      </c>
    </row>
    <row r="4307" spans="11:15" x14ac:dyDescent="0.25">
      <c r="K4307" s="276">
        <f t="shared" si="339"/>
        <v>0</v>
      </c>
      <c r="L4307" s="269">
        <f t="shared" si="340"/>
        <v>0</v>
      </c>
      <c r="M4307" s="269">
        <f t="shared" si="341"/>
        <v>0</v>
      </c>
      <c r="N4307" s="276">
        <f t="shared" si="342"/>
        <v>0</v>
      </c>
      <c r="O4307" s="270">
        <f t="shared" si="338"/>
        <v>0</v>
      </c>
    </row>
    <row r="4308" spans="11:15" x14ac:dyDescent="0.25">
      <c r="K4308" s="276">
        <f t="shared" si="339"/>
        <v>0</v>
      </c>
      <c r="L4308" s="269">
        <f t="shared" si="340"/>
        <v>0</v>
      </c>
      <c r="M4308" s="269">
        <f t="shared" si="341"/>
        <v>0</v>
      </c>
      <c r="N4308" s="276">
        <f t="shared" si="342"/>
        <v>0</v>
      </c>
      <c r="O4308" s="270">
        <f t="shared" si="338"/>
        <v>0</v>
      </c>
    </row>
    <row r="4309" spans="11:15" x14ac:dyDescent="0.25">
      <c r="K4309" s="276">
        <f t="shared" si="339"/>
        <v>0</v>
      </c>
      <c r="L4309" s="269">
        <f t="shared" si="340"/>
        <v>0</v>
      </c>
      <c r="M4309" s="269">
        <f t="shared" si="341"/>
        <v>0</v>
      </c>
      <c r="N4309" s="276">
        <f t="shared" si="342"/>
        <v>0</v>
      </c>
      <c r="O4309" s="270">
        <f t="shared" si="338"/>
        <v>0</v>
      </c>
    </row>
    <row r="4310" spans="11:15" x14ac:dyDescent="0.25">
      <c r="K4310" s="276">
        <f t="shared" si="339"/>
        <v>0</v>
      </c>
      <c r="L4310" s="269">
        <f t="shared" si="340"/>
        <v>0</v>
      </c>
      <c r="M4310" s="269">
        <f t="shared" si="341"/>
        <v>0</v>
      </c>
      <c r="N4310" s="276">
        <f t="shared" si="342"/>
        <v>0</v>
      </c>
      <c r="O4310" s="270">
        <f t="shared" si="338"/>
        <v>0</v>
      </c>
    </row>
    <row r="4311" spans="11:15" x14ac:dyDescent="0.25">
      <c r="K4311" s="276">
        <f t="shared" si="339"/>
        <v>0</v>
      </c>
      <c r="L4311" s="269">
        <f t="shared" si="340"/>
        <v>0</v>
      </c>
      <c r="M4311" s="269">
        <f t="shared" si="341"/>
        <v>0</v>
      </c>
      <c r="N4311" s="276">
        <f t="shared" si="342"/>
        <v>0</v>
      </c>
      <c r="O4311" s="270">
        <f t="shared" si="338"/>
        <v>0</v>
      </c>
    </row>
    <row r="4312" spans="11:15" x14ac:dyDescent="0.25">
      <c r="K4312" s="276">
        <f t="shared" si="339"/>
        <v>0</v>
      </c>
      <c r="L4312" s="269">
        <f t="shared" si="340"/>
        <v>0</v>
      </c>
      <c r="M4312" s="269">
        <f t="shared" si="341"/>
        <v>0</v>
      </c>
      <c r="N4312" s="276">
        <f t="shared" si="342"/>
        <v>0</v>
      </c>
      <c r="O4312" s="270">
        <f t="shared" si="338"/>
        <v>0</v>
      </c>
    </row>
    <row r="4313" spans="11:15" x14ac:dyDescent="0.25">
      <c r="K4313" s="276">
        <f t="shared" si="339"/>
        <v>0</v>
      </c>
      <c r="L4313" s="269">
        <f t="shared" si="340"/>
        <v>0</v>
      </c>
      <c r="M4313" s="269">
        <f t="shared" si="341"/>
        <v>0</v>
      </c>
      <c r="N4313" s="276">
        <f t="shared" si="342"/>
        <v>0</v>
      </c>
      <c r="O4313" s="270">
        <f t="shared" si="338"/>
        <v>0</v>
      </c>
    </row>
    <row r="4314" spans="11:15" x14ac:dyDescent="0.25">
      <c r="K4314" s="276">
        <f t="shared" si="339"/>
        <v>0</v>
      </c>
      <c r="L4314" s="269">
        <f t="shared" si="340"/>
        <v>0</v>
      </c>
      <c r="M4314" s="269">
        <f t="shared" si="341"/>
        <v>0</v>
      </c>
      <c r="N4314" s="276">
        <f t="shared" si="342"/>
        <v>0</v>
      </c>
      <c r="O4314" s="270">
        <f t="shared" si="338"/>
        <v>0</v>
      </c>
    </row>
    <row r="4315" spans="11:15" x14ac:dyDescent="0.25">
      <c r="K4315" s="276">
        <f t="shared" si="339"/>
        <v>0</v>
      </c>
      <c r="L4315" s="269">
        <f t="shared" si="340"/>
        <v>0</v>
      </c>
      <c r="M4315" s="269">
        <f t="shared" si="341"/>
        <v>0</v>
      </c>
      <c r="N4315" s="276">
        <f t="shared" si="342"/>
        <v>0</v>
      </c>
      <c r="O4315" s="270">
        <f t="shared" si="338"/>
        <v>0</v>
      </c>
    </row>
    <row r="4316" spans="11:15" x14ac:dyDescent="0.25">
      <c r="K4316" s="276">
        <f t="shared" si="339"/>
        <v>0</v>
      </c>
      <c r="L4316" s="269">
        <f t="shared" si="340"/>
        <v>0</v>
      </c>
      <c r="M4316" s="269">
        <f t="shared" si="341"/>
        <v>0</v>
      </c>
      <c r="N4316" s="276">
        <f t="shared" si="342"/>
        <v>0</v>
      </c>
      <c r="O4316" s="270">
        <f t="shared" si="338"/>
        <v>0</v>
      </c>
    </row>
    <row r="4317" spans="11:15" x14ac:dyDescent="0.25">
      <c r="K4317" s="276">
        <f t="shared" si="339"/>
        <v>0</v>
      </c>
      <c r="L4317" s="269">
        <f t="shared" si="340"/>
        <v>0</v>
      </c>
      <c r="M4317" s="269">
        <f t="shared" si="341"/>
        <v>0</v>
      </c>
      <c r="N4317" s="276">
        <f t="shared" si="342"/>
        <v>0</v>
      </c>
      <c r="O4317" s="270">
        <f t="shared" si="338"/>
        <v>0</v>
      </c>
    </row>
    <row r="4318" spans="11:15" x14ac:dyDescent="0.25">
      <c r="K4318" s="276">
        <f t="shared" si="339"/>
        <v>0</v>
      </c>
      <c r="L4318" s="269">
        <f t="shared" si="340"/>
        <v>0</v>
      </c>
      <c r="M4318" s="269">
        <f t="shared" si="341"/>
        <v>0</v>
      </c>
      <c r="N4318" s="276">
        <f t="shared" si="342"/>
        <v>0</v>
      </c>
      <c r="O4318" s="270">
        <f t="shared" si="338"/>
        <v>0</v>
      </c>
    </row>
    <row r="4319" spans="11:15" x14ac:dyDescent="0.25">
      <c r="K4319" s="276">
        <f t="shared" si="339"/>
        <v>0</v>
      </c>
      <c r="L4319" s="269">
        <f t="shared" si="340"/>
        <v>0</v>
      </c>
      <c r="M4319" s="269">
        <f t="shared" si="341"/>
        <v>0</v>
      </c>
      <c r="N4319" s="276">
        <f t="shared" si="342"/>
        <v>0</v>
      </c>
      <c r="O4319" s="270">
        <f t="shared" si="338"/>
        <v>0</v>
      </c>
    </row>
    <row r="4320" spans="11:15" x14ac:dyDescent="0.25">
      <c r="K4320" s="276">
        <f t="shared" si="339"/>
        <v>0</v>
      </c>
      <c r="L4320" s="269">
        <f t="shared" si="340"/>
        <v>0</v>
      </c>
      <c r="M4320" s="269">
        <f t="shared" si="341"/>
        <v>0</v>
      </c>
      <c r="N4320" s="276">
        <f t="shared" si="342"/>
        <v>0</v>
      </c>
      <c r="O4320" s="270">
        <f t="shared" si="338"/>
        <v>0</v>
      </c>
    </row>
    <row r="4321" spans="11:15" x14ac:dyDescent="0.25">
      <c r="K4321" s="276">
        <f t="shared" si="339"/>
        <v>0</v>
      </c>
      <c r="L4321" s="269">
        <f t="shared" si="340"/>
        <v>0</v>
      </c>
      <c r="M4321" s="269">
        <f t="shared" si="341"/>
        <v>0</v>
      </c>
      <c r="N4321" s="276">
        <f t="shared" si="342"/>
        <v>0</v>
      </c>
      <c r="O4321" s="270">
        <f t="shared" si="338"/>
        <v>0</v>
      </c>
    </row>
    <row r="4322" spans="11:15" x14ac:dyDescent="0.25">
      <c r="K4322" s="276">
        <f t="shared" si="339"/>
        <v>0</v>
      </c>
      <c r="L4322" s="269">
        <f t="shared" si="340"/>
        <v>0</v>
      </c>
      <c r="M4322" s="269">
        <f t="shared" si="341"/>
        <v>0</v>
      </c>
      <c r="N4322" s="276">
        <f t="shared" si="342"/>
        <v>0</v>
      </c>
      <c r="O4322" s="270">
        <f t="shared" si="338"/>
        <v>0</v>
      </c>
    </row>
    <row r="4323" spans="11:15" x14ac:dyDescent="0.25">
      <c r="K4323" s="276">
        <f t="shared" si="339"/>
        <v>0</v>
      </c>
      <c r="L4323" s="269">
        <f t="shared" si="340"/>
        <v>0</v>
      </c>
      <c r="M4323" s="269">
        <f t="shared" si="341"/>
        <v>0</v>
      </c>
      <c r="N4323" s="276">
        <f t="shared" si="342"/>
        <v>0</v>
      </c>
      <c r="O4323" s="270">
        <f t="shared" si="338"/>
        <v>0</v>
      </c>
    </row>
    <row r="4324" spans="11:15" x14ac:dyDescent="0.25">
      <c r="K4324" s="276">
        <f t="shared" si="339"/>
        <v>0</v>
      </c>
      <c r="L4324" s="269">
        <f t="shared" si="340"/>
        <v>0</v>
      </c>
      <c r="M4324" s="269">
        <f t="shared" si="341"/>
        <v>0</v>
      </c>
      <c r="N4324" s="276">
        <f t="shared" si="342"/>
        <v>0</v>
      </c>
      <c r="O4324" s="270">
        <f t="shared" si="338"/>
        <v>0</v>
      </c>
    </row>
    <row r="4325" spans="11:15" x14ac:dyDescent="0.25">
      <c r="K4325" s="276">
        <f t="shared" si="339"/>
        <v>0</v>
      </c>
      <c r="L4325" s="269">
        <f t="shared" si="340"/>
        <v>0</v>
      </c>
      <c r="M4325" s="269">
        <f t="shared" si="341"/>
        <v>0</v>
      </c>
      <c r="N4325" s="276">
        <f t="shared" si="342"/>
        <v>0</v>
      </c>
      <c r="O4325" s="270">
        <f t="shared" si="338"/>
        <v>0</v>
      </c>
    </row>
    <row r="4326" spans="11:15" x14ac:dyDescent="0.25">
      <c r="K4326" s="276">
        <f t="shared" si="339"/>
        <v>0</v>
      </c>
      <c r="L4326" s="269">
        <f t="shared" si="340"/>
        <v>0</v>
      </c>
      <c r="M4326" s="269">
        <f t="shared" si="341"/>
        <v>0</v>
      </c>
      <c r="N4326" s="276">
        <f t="shared" si="342"/>
        <v>0</v>
      </c>
      <c r="O4326" s="270">
        <f t="shared" si="338"/>
        <v>0</v>
      </c>
    </row>
    <row r="4327" spans="11:15" x14ac:dyDescent="0.25">
      <c r="K4327" s="276">
        <f t="shared" si="339"/>
        <v>0</v>
      </c>
      <c r="L4327" s="269">
        <f t="shared" si="340"/>
        <v>0</v>
      </c>
      <c r="M4327" s="269">
        <f t="shared" si="341"/>
        <v>0</v>
      </c>
      <c r="N4327" s="276">
        <f t="shared" si="342"/>
        <v>0</v>
      </c>
      <c r="O4327" s="270">
        <f t="shared" si="338"/>
        <v>0</v>
      </c>
    </row>
    <row r="4328" spans="11:15" x14ac:dyDescent="0.25">
      <c r="K4328" s="276">
        <f t="shared" si="339"/>
        <v>0</v>
      </c>
      <c r="L4328" s="269">
        <f t="shared" si="340"/>
        <v>0</v>
      </c>
      <c r="M4328" s="269">
        <f t="shared" si="341"/>
        <v>0</v>
      </c>
      <c r="N4328" s="276">
        <f t="shared" si="342"/>
        <v>0</v>
      </c>
      <c r="O4328" s="270">
        <f t="shared" si="338"/>
        <v>0</v>
      </c>
    </row>
    <row r="4329" spans="11:15" x14ac:dyDescent="0.25">
      <c r="K4329" s="276">
        <f t="shared" si="339"/>
        <v>0</v>
      </c>
      <c r="L4329" s="269">
        <f t="shared" si="340"/>
        <v>0</v>
      </c>
      <c r="M4329" s="269">
        <f t="shared" si="341"/>
        <v>0</v>
      </c>
      <c r="N4329" s="276">
        <f t="shared" si="342"/>
        <v>0</v>
      </c>
      <c r="O4329" s="270">
        <f t="shared" si="338"/>
        <v>0</v>
      </c>
    </row>
    <row r="4330" spans="11:15" x14ac:dyDescent="0.25">
      <c r="K4330" s="276">
        <f t="shared" si="339"/>
        <v>0</v>
      </c>
      <c r="L4330" s="269">
        <f t="shared" si="340"/>
        <v>0</v>
      </c>
      <c r="M4330" s="269">
        <f t="shared" si="341"/>
        <v>0</v>
      </c>
      <c r="N4330" s="276">
        <f t="shared" si="342"/>
        <v>0</v>
      </c>
      <c r="O4330" s="270">
        <f t="shared" si="338"/>
        <v>0</v>
      </c>
    </row>
    <row r="4331" spans="11:15" x14ac:dyDescent="0.25">
      <c r="K4331" s="276">
        <f t="shared" si="339"/>
        <v>0</v>
      </c>
      <c r="L4331" s="269">
        <f t="shared" si="340"/>
        <v>0</v>
      </c>
      <c r="M4331" s="269">
        <f t="shared" si="341"/>
        <v>0</v>
      </c>
      <c r="N4331" s="276">
        <f t="shared" si="342"/>
        <v>0</v>
      </c>
      <c r="O4331" s="270">
        <f t="shared" si="338"/>
        <v>0</v>
      </c>
    </row>
    <row r="4332" spans="11:15" x14ac:dyDescent="0.25">
      <c r="K4332" s="276">
        <f t="shared" si="339"/>
        <v>0</v>
      </c>
      <c r="L4332" s="269">
        <f t="shared" si="340"/>
        <v>0</v>
      </c>
      <c r="M4332" s="269">
        <f t="shared" si="341"/>
        <v>0</v>
      </c>
      <c r="N4332" s="276">
        <f t="shared" si="342"/>
        <v>0</v>
      </c>
      <c r="O4332" s="270">
        <f t="shared" si="338"/>
        <v>0</v>
      </c>
    </row>
    <row r="4333" spans="11:15" x14ac:dyDescent="0.25">
      <c r="K4333" s="276">
        <f t="shared" si="339"/>
        <v>0</v>
      </c>
      <c r="L4333" s="269">
        <f t="shared" si="340"/>
        <v>0</v>
      </c>
      <c r="M4333" s="269">
        <f t="shared" si="341"/>
        <v>0</v>
      </c>
      <c r="N4333" s="276">
        <f t="shared" si="342"/>
        <v>0</v>
      </c>
      <c r="O4333" s="270">
        <f t="shared" si="338"/>
        <v>0</v>
      </c>
    </row>
    <row r="4334" spans="11:15" x14ac:dyDescent="0.25">
      <c r="K4334" s="276">
        <f t="shared" si="339"/>
        <v>0</v>
      </c>
      <c r="L4334" s="269">
        <f t="shared" si="340"/>
        <v>0</v>
      </c>
      <c r="M4334" s="269">
        <f t="shared" si="341"/>
        <v>0</v>
      </c>
      <c r="N4334" s="276">
        <f t="shared" si="342"/>
        <v>0</v>
      </c>
      <c r="O4334" s="270">
        <f t="shared" si="338"/>
        <v>0</v>
      </c>
    </row>
    <row r="4335" spans="11:15" x14ac:dyDescent="0.25">
      <c r="K4335" s="276">
        <f t="shared" si="339"/>
        <v>0</v>
      </c>
      <c r="L4335" s="269">
        <f t="shared" si="340"/>
        <v>0</v>
      </c>
      <c r="M4335" s="269">
        <f t="shared" si="341"/>
        <v>0</v>
      </c>
      <c r="N4335" s="276">
        <f t="shared" si="342"/>
        <v>0</v>
      </c>
      <c r="O4335" s="270">
        <f t="shared" si="338"/>
        <v>0</v>
      </c>
    </row>
    <row r="4336" spans="11:15" x14ac:dyDescent="0.25">
      <c r="K4336" s="276">
        <f t="shared" si="339"/>
        <v>0</v>
      </c>
      <c r="L4336" s="269">
        <f t="shared" si="340"/>
        <v>0</v>
      </c>
      <c r="M4336" s="269">
        <f t="shared" si="341"/>
        <v>0</v>
      </c>
      <c r="N4336" s="276">
        <f t="shared" si="342"/>
        <v>0</v>
      </c>
      <c r="O4336" s="270">
        <f t="shared" si="338"/>
        <v>0</v>
      </c>
    </row>
    <row r="4337" spans="11:15" x14ac:dyDescent="0.25">
      <c r="K4337" s="276">
        <f t="shared" si="339"/>
        <v>0</v>
      </c>
      <c r="L4337" s="269">
        <f t="shared" si="340"/>
        <v>0</v>
      </c>
      <c r="M4337" s="269">
        <f t="shared" si="341"/>
        <v>0</v>
      </c>
      <c r="N4337" s="276">
        <f t="shared" si="342"/>
        <v>0</v>
      </c>
      <c r="O4337" s="270">
        <f t="shared" si="338"/>
        <v>0</v>
      </c>
    </row>
    <row r="4338" spans="11:15" x14ac:dyDescent="0.25">
      <c r="K4338" s="276">
        <f t="shared" si="339"/>
        <v>0</v>
      </c>
      <c r="L4338" s="269">
        <f t="shared" si="340"/>
        <v>0</v>
      </c>
      <c r="M4338" s="269">
        <f t="shared" si="341"/>
        <v>0</v>
      </c>
      <c r="N4338" s="276">
        <f t="shared" si="342"/>
        <v>0</v>
      </c>
      <c r="O4338" s="270">
        <f t="shared" si="338"/>
        <v>0</v>
      </c>
    </row>
    <row r="4339" spans="11:15" x14ac:dyDescent="0.25">
      <c r="K4339" s="276">
        <f t="shared" si="339"/>
        <v>0</v>
      </c>
      <c r="L4339" s="269">
        <f t="shared" si="340"/>
        <v>0</v>
      </c>
      <c r="M4339" s="269">
        <f t="shared" si="341"/>
        <v>0</v>
      </c>
      <c r="N4339" s="276">
        <f t="shared" si="342"/>
        <v>0</v>
      </c>
      <c r="O4339" s="270">
        <f t="shared" si="338"/>
        <v>0</v>
      </c>
    </row>
    <row r="4340" spans="11:15" x14ac:dyDescent="0.25">
      <c r="K4340" s="276">
        <f t="shared" si="339"/>
        <v>0</v>
      </c>
      <c r="L4340" s="269">
        <f t="shared" si="340"/>
        <v>0</v>
      </c>
      <c r="M4340" s="269">
        <f t="shared" si="341"/>
        <v>0</v>
      </c>
      <c r="N4340" s="276">
        <f t="shared" si="342"/>
        <v>0</v>
      </c>
      <c r="O4340" s="270">
        <f t="shared" si="338"/>
        <v>0</v>
      </c>
    </row>
    <row r="4341" spans="11:15" x14ac:dyDescent="0.25">
      <c r="K4341" s="276">
        <f t="shared" si="339"/>
        <v>0</v>
      </c>
      <c r="L4341" s="269">
        <f t="shared" si="340"/>
        <v>0</v>
      </c>
      <c r="M4341" s="269">
        <f t="shared" si="341"/>
        <v>0</v>
      </c>
      <c r="N4341" s="276">
        <f t="shared" si="342"/>
        <v>0</v>
      </c>
      <c r="O4341" s="270">
        <f t="shared" si="338"/>
        <v>0</v>
      </c>
    </row>
    <row r="4342" spans="11:15" x14ac:dyDescent="0.25">
      <c r="K4342" s="276">
        <f t="shared" si="339"/>
        <v>0</v>
      </c>
      <c r="L4342" s="269">
        <f t="shared" si="340"/>
        <v>0</v>
      </c>
      <c r="M4342" s="269">
        <f t="shared" si="341"/>
        <v>0</v>
      </c>
      <c r="N4342" s="276">
        <f t="shared" si="342"/>
        <v>0</v>
      </c>
      <c r="O4342" s="270">
        <f t="shared" si="338"/>
        <v>0</v>
      </c>
    </row>
    <row r="4343" spans="11:15" x14ac:dyDescent="0.25">
      <c r="K4343" s="276">
        <f t="shared" si="339"/>
        <v>0</v>
      </c>
      <c r="L4343" s="269">
        <f t="shared" si="340"/>
        <v>0</v>
      </c>
      <c r="M4343" s="269">
        <f t="shared" si="341"/>
        <v>0</v>
      </c>
      <c r="N4343" s="276">
        <f t="shared" si="342"/>
        <v>0</v>
      </c>
      <c r="O4343" s="270">
        <f t="shared" si="338"/>
        <v>0</v>
      </c>
    </row>
    <row r="4344" spans="11:15" x14ac:dyDescent="0.25">
      <c r="K4344" s="276">
        <f t="shared" si="339"/>
        <v>0</v>
      </c>
      <c r="L4344" s="269">
        <f t="shared" si="340"/>
        <v>0</v>
      </c>
      <c r="M4344" s="269">
        <f t="shared" si="341"/>
        <v>0</v>
      </c>
      <c r="N4344" s="276">
        <f t="shared" si="342"/>
        <v>0</v>
      </c>
      <c r="O4344" s="270">
        <f t="shared" si="338"/>
        <v>0</v>
      </c>
    </row>
    <row r="4345" spans="11:15" x14ac:dyDescent="0.25">
      <c r="K4345" s="276">
        <f t="shared" si="339"/>
        <v>0</v>
      </c>
      <c r="L4345" s="269">
        <f t="shared" si="340"/>
        <v>0</v>
      </c>
      <c r="M4345" s="269">
        <f t="shared" si="341"/>
        <v>0</v>
      </c>
      <c r="N4345" s="276">
        <f t="shared" si="342"/>
        <v>0</v>
      </c>
      <c r="O4345" s="270">
        <f t="shared" si="338"/>
        <v>0</v>
      </c>
    </row>
    <row r="4346" spans="11:15" x14ac:dyDescent="0.25">
      <c r="K4346" s="276">
        <f t="shared" si="339"/>
        <v>0</v>
      </c>
      <c r="L4346" s="269">
        <f t="shared" si="340"/>
        <v>0</v>
      </c>
      <c r="M4346" s="269">
        <f t="shared" si="341"/>
        <v>0</v>
      </c>
      <c r="N4346" s="276">
        <f t="shared" si="342"/>
        <v>0</v>
      </c>
      <c r="O4346" s="270">
        <f t="shared" si="338"/>
        <v>0</v>
      </c>
    </row>
    <row r="4347" spans="11:15" x14ac:dyDescent="0.25">
      <c r="K4347" s="276">
        <f t="shared" si="339"/>
        <v>0</v>
      </c>
      <c r="L4347" s="269">
        <f t="shared" si="340"/>
        <v>0</v>
      </c>
      <c r="M4347" s="269">
        <f t="shared" si="341"/>
        <v>0</v>
      </c>
      <c r="N4347" s="276">
        <f t="shared" si="342"/>
        <v>0</v>
      </c>
      <c r="O4347" s="270">
        <f t="shared" si="338"/>
        <v>0</v>
      </c>
    </row>
    <row r="4348" spans="11:15" x14ac:dyDescent="0.25">
      <c r="K4348" s="276">
        <f t="shared" si="339"/>
        <v>0</v>
      </c>
      <c r="L4348" s="269">
        <f t="shared" si="340"/>
        <v>0</v>
      </c>
      <c r="M4348" s="269">
        <f t="shared" si="341"/>
        <v>0</v>
      </c>
      <c r="N4348" s="276">
        <f t="shared" si="342"/>
        <v>0</v>
      </c>
      <c r="O4348" s="270">
        <f t="shared" si="338"/>
        <v>0</v>
      </c>
    </row>
    <row r="4349" spans="11:15" x14ac:dyDescent="0.25">
      <c r="K4349" s="276">
        <f t="shared" si="339"/>
        <v>0</v>
      </c>
      <c r="L4349" s="269">
        <f t="shared" si="340"/>
        <v>0</v>
      </c>
      <c r="M4349" s="269">
        <f t="shared" si="341"/>
        <v>0</v>
      </c>
      <c r="N4349" s="276">
        <f t="shared" si="342"/>
        <v>0</v>
      </c>
      <c r="O4349" s="270">
        <f t="shared" si="338"/>
        <v>0</v>
      </c>
    </row>
    <row r="4350" spans="11:15" x14ac:dyDescent="0.25">
      <c r="K4350" s="276">
        <f t="shared" si="339"/>
        <v>0</v>
      </c>
      <c r="L4350" s="269">
        <f t="shared" si="340"/>
        <v>0</v>
      </c>
      <c r="M4350" s="269">
        <f t="shared" si="341"/>
        <v>0</v>
      </c>
      <c r="N4350" s="276">
        <f t="shared" si="342"/>
        <v>0</v>
      </c>
      <c r="O4350" s="270">
        <f t="shared" si="338"/>
        <v>0</v>
      </c>
    </row>
    <row r="4351" spans="11:15" x14ac:dyDescent="0.25">
      <c r="K4351" s="276">
        <f t="shared" si="339"/>
        <v>0</v>
      </c>
      <c r="L4351" s="269">
        <f t="shared" si="340"/>
        <v>0</v>
      </c>
      <c r="M4351" s="269">
        <f t="shared" si="341"/>
        <v>0</v>
      </c>
      <c r="N4351" s="276">
        <f t="shared" si="342"/>
        <v>0</v>
      </c>
      <c r="O4351" s="270">
        <f t="shared" si="338"/>
        <v>0</v>
      </c>
    </row>
    <row r="4352" spans="11:15" x14ac:dyDescent="0.25">
      <c r="K4352" s="276">
        <f t="shared" si="339"/>
        <v>0</v>
      </c>
      <c r="L4352" s="269">
        <f t="shared" si="340"/>
        <v>0</v>
      </c>
      <c r="M4352" s="269">
        <f t="shared" si="341"/>
        <v>0</v>
      </c>
      <c r="N4352" s="276">
        <f t="shared" si="342"/>
        <v>0</v>
      </c>
      <c r="O4352" s="270">
        <f t="shared" si="338"/>
        <v>0</v>
      </c>
    </row>
    <row r="4353" spans="11:15" x14ac:dyDescent="0.25">
      <c r="K4353" s="276">
        <f t="shared" si="339"/>
        <v>0</v>
      </c>
      <c r="L4353" s="269">
        <f t="shared" si="340"/>
        <v>0</v>
      </c>
      <c r="M4353" s="269">
        <f t="shared" si="341"/>
        <v>0</v>
      </c>
      <c r="N4353" s="276">
        <f t="shared" si="342"/>
        <v>0</v>
      </c>
      <c r="O4353" s="270">
        <f t="shared" si="338"/>
        <v>0</v>
      </c>
    </row>
    <row r="4354" spans="11:15" x14ac:dyDescent="0.25">
      <c r="K4354" s="276">
        <f t="shared" si="339"/>
        <v>0</v>
      </c>
      <c r="L4354" s="269">
        <f t="shared" si="340"/>
        <v>0</v>
      </c>
      <c r="M4354" s="269">
        <f t="shared" si="341"/>
        <v>0</v>
      </c>
      <c r="N4354" s="276">
        <f t="shared" si="342"/>
        <v>0</v>
      </c>
      <c r="O4354" s="270">
        <f t="shared" si="338"/>
        <v>0</v>
      </c>
    </row>
    <row r="4355" spans="11:15" x14ac:dyDescent="0.25">
      <c r="K4355" s="276">
        <f t="shared" si="339"/>
        <v>0</v>
      </c>
      <c r="L4355" s="269">
        <f t="shared" si="340"/>
        <v>0</v>
      </c>
      <c r="M4355" s="269">
        <f t="shared" si="341"/>
        <v>0</v>
      </c>
      <c r="N4355" s="276">
        <f t="shared" si="342"/>
        <v>0</v>
      </c>
      <c r="O4355" s="270">
        <f t="shared" si="338"/>
        <v>0</v>
      </c>
    </row>
    <row r="4356" spans="11:15" x14ac:dyDescent="0.25">
      <c r="K4356" s="276">
        <f t="shared" si="339"/>
        <v>0</v>
      </c>
      <c r="L4356" s="269">
        <f t="shared" si="340"/>
        <v>0</v>
      </c>
      <c r="M4356" s="269">
        <f t="shared" si="341"/>
        <v>0</v>
      </c>
      <c r="N4356" s="276">
        <f t="shared" si="342"/>
        <v>0</v>
      </c>
      <c r="O4356" s="270">
        <f t="shared" si="338"/>
        <v>0</v>
      </c>
    </row>
    <row r="4357" spans="11:15" x14ac:dyDescent="0.25">
      <c r="K4357" s="276">
        <f t="shared" si="339"/>
        <v>0</v>
      </c>
      <c r="L4357" s="269">
        <f t="shared" si="340"/>
        <v>0</v>
      </c>
      <c r="M4357" s="269">
        <f t="shared" si="341"/>
        <v>0</v>
      </c>
      <c r="N4357" s="276">
        <f t="shared" si="342"/>
        <v>0</v>
      </c>
      <c r="O4357" s="270">
        <f t="shared" si="338"/>
        <v>0</v>
      </c>
    </row>
    <row r="4358" spans="11:15" x14ac:dyDescent="0.25">
      <c r="K4358" s="276">
        <f t="shared" si="339"/>
        <v>0</v>
      </c>
      <c r="L4358" s="269">
        <f t="shared" si="340"/>
        <v>0</v>
      </c>
      <c r="M4358" s="269">
        <f t="shared" si="341"/>
        <v>0</v>
      </c>
      <c r="N4358" s="276">
        <f t="shared" si="342"/>
        <v>0</v>
      </c>
      <c r="O4358" s="270">
        <f t="shared" si="338"/>
        <v>0</v>
      </c>
    </row>
    <row r="4359" spans="11:15" x14ac:dyDescent="0.25">
      <c r="K4359" s="276">
        <f t="shared" si="339"/>
        <v>0</v>
      </c>
      <c r="L4359" s="269">
        <f t="shared" si="340"/>
        <v>0</v>
      </c>
      <c r="M4359" s="269">
        <f t="shared" si="341"/>
        <v>0</v>
      </c>
      <c r="N4359" s="276">
        <f t="shared" si="342"/>
        <v>0</v>
      </c>
      <c r="O4359" s="270">
        <f t="shared" si="338"/>
        <v>0</v>
      </c>
    </row>
    <row r="4360" spans="11:15" x14ac:dyDescent="0.25">
      <c r="K4360" s="276">
        <f t="shared" si="339"/>
        <v>0</v>
      </c>
      <c r="L4360" s="269">
        <f t="shared" si="340"/>
        <v>0</v>
      </c>
      <c r="M4360" s="269">
        <f t="shared" si="341"/>
        <v>0</v>
      </c>
      <c r="N4360" s="276">
        <f t="shared" si="342"/>
        <v>0</v>
      </c>
      <c r="O4360" s="270">
        <f t="shared" si="338"/>
        <v>0</v>
      </c>
    </row>
    <row r="4361" spans="11:15" x14ac:dyDescent="0.25">
      <c r="K4361" s="276">
        <f t="shared" si="339"/>
        <v>0</v>
      </c>
      <c r="L4361" s="269">
        <f t="shared" si="340"/>
        <v>0</v>
      </c>
      <c r="M4361" s="269">
        <f t="shared" si="341"/>
        <v>0</v>
      </c>
      <c r="N4361" s="276">
        <f t="shared" si="342"/>
        <v>0</v>
      </c>
      <c r="O4361" s="270">
        <f t="shared" si="338"/>
        <v>0</v>
      </c>
    </row>
    <row r="4362" spans="11:15" x14ac:dyDescent="0.25">
      <c r="K4362" s="276">
        <f t="shared" si="339"/>
        <v>0</v>
      </c>
      <c r="L4362" s="269">
        <f t="shared" si="340"/>
        <v>0</v>
      </c>
      <c r="M4362" s="269">
        <f t="shared" si="341"/>
        <v>0</v>
      </c>
      <c r="N4362" s="276">
        <f t="shared" si="342"/>
        <v>0</v>
      </c>
      <c r="O4362" s="270">
        <f t="shared" si="338"/>
        <v>0</v>
      </c>
    </row>
    <row r="4363" spans="11:15" x14ac:dyDescent="0.25">
      <c r="K4363" s="276">
        <f t="shared" si="339"/>
        <v>0</v>
      </c>
      <c r="L4363" s="269">
        <f t="shared" si="340"/>
        <v>0</v>
      </c>
      <c r="M4363" s="269">
        <f t="shared" si="341"/>
        <v>0</v>
      </c>
      <c r="N4363" s="276">
        <f t="shared" si="342"/>
        <v>0</v>
      </c>
      <c r="O4363" s="270">
        <f t="shared" si="338"/>
        <v>0</v>
      </c>
    </row>
    <row r="4364" spans="11:15" x14ac:dyDescent="0.25">
      <c r="K4364" s="276">
        <f t="shared" si="339"/>
        <v>0</v>
      </c>
      <c r="L4364" s="269">
        <f t="shared" si="340"/>
        <v>0</v>
      </c>
      <c r="M4364" s="269">
        <f t="shared" si="341"/>
        <v>0</v>
      </c>
      <c r="N4364" s="276">
        <f t="shared" si="342"/>
        <v>0</v>
      </c>
      <c r="O4364" s="270">
        <f t="shared" si="338"/>
        <v>0</v>
      </c>
    </row>
    <row r="4365" spans="11:15" x14ac:dyDescent="0.25">
      <c r="K4365" s="276">
        <f t="shared" si="339"/>
        <v>0</v>
      </c>
      <c r="L4365" s="269">
        <f t="shared" si="340"/>
        <v>0</v>
      </c>
      <c r="M4365" s="269">
        <f t="shared" si="341"/>
        <v>0</v>
      </c>
      <c r="N4365" s="276">
        <f t="shared" si="342"/>
        <v>0</v>
      </c>
      <c r="O4365" s="270">
        <f t="shared" si="338"/>
        <v>0</v>
      </c>
    </row>
    <row r="4366" spans="11:15" x14ac:dyDescent="0.25">
      <c r="K4366" s="276">
        <f t="shared" si="339"/>
        <v>0</v>
      </c>
      <c r="L4366" s="269">
        <f t="shared" si="340"/>
        <v>0</v>
      </c>
      <c r="M4366" s="269">
        <f t="shared" si="341"/>
        <v>0</v>
      </c>
      <c r="N4366" s="276">
        <f t="shared" si="342"/>
        <v>0</v>
      </c>
      <c r="O4366" s="270">
        <f t="shared" ref="O4366:O4429" si="343">SUM(F4366:I4366)</f>
        <v>0</v>
      </c>
    </row>
    <row r="4367" spans="11:15" x14ac:dyDescent="0.25">
      <c r="K4367" s="276">
        <f t="shared" si="339"/>
        <v>0</v>
      </c>
      <c r="L4367" s="269">
        <f t="shared" si="340"/>
        <v>0</v>
      </c>
      <c r="M4367" s="269">
        <f t="shared" si="341"/>
        <v>0</v>
      </c>
      <c r="N4367" s="276">
        <f t="shared" si="342"/>
        <v>0</v>
      </c>
      <c r="O4367" s="270">
        <f t="shared" si="343"/>
        <v>0</v>
      </c>
    </row>
    <row r="4368" spans="11:15" x14ac:dyDescent="0.25">
      <c r="K4368" s="276">
        <f t="shared" ref="K4368:K4431" si="344">J4368-C4368</f>
        <v>0</v>
      </c>
      <c r="L4368" s="269">
        <f t="shared" ref="L4368:L4431" si="345">A4368</f>
        <v>0</v>
      </c>
      <c r="M4368" s="269">
        <f t="shared" ref="M4368:M4431" si="346">B4368</f>
        <v>0</v>
      </c>
      <c r="N4368" s="276">
        <f t="shared" ref="N4368:N4431" si="347">J4368</f>
        <v>0</v>
      </c>
      <c r="O4368" s="270">
        <f t="shared" si="343"/>
        <v>0</v>
      </c>
    </row>
    <row r="4369" spans="11:15" x14ac:dyDescent="0.25">
      <c r="K4369" s="276">
        <f t="shared" si="344"/>
        <v>0</v>
      </c>
      <c r="L4369" s="269">
        <f t="shared" si="345"/>
        <v>0</v>
      </c>
      <c r="M4369" s="269">
        <f t="shared" si="346"/>
        <v>0</v>
      </c>
      <c r="N4369" s="276">
        <f t="shared" si="347"/>
        <v>0</v>
      </c>
      <c r="O4369" s="270">
        <f t="shared" si="343"/>
        <v>0</v>
      </c>
    </row>
    <row r="4370" spans="11:15" x14ac:dyDescent="0.25">
      <c r="K4370" s="276">
        <f t="shared" si="344"/>
        <v>0</v>
      </c>
      <c r="L4370" s="269">
        <f t="shared" si="345"/>
        <v>0</v>
      </c>
      <c r="M4370" s="269">
        <f t="shared" si="346"/>
        <v>0</v>
      </c>
      <c r="N4370" s="276">
        <f t="shared" si="347"/>
        <v>0</v>
      </c>
      <c r="O4370" s="270">
        <f t="shared" si="343"/>
        <v>0</v>
      </c>
    </row>
    <row r="4371" spans="11:15" x14ac:dyDescent="0.25">
      <c r="K4371" s="276">
        <f t="shared" si="344"/>
        <v>0</v>
      </c>
      <c r="L4371" s="269">
        <f t="shared" si="345"/>
        <v>0</v>
      </c>
      <c r="M4371" s="269">
        <f t="shared" si="346"/>
        <v>0</v>
      </c>
      <c r="N4371" s="276">
        <f t="shared" si="347"/>
        <v>0</v>
      </c>
      <c r="O4371" s="270">
        <f t="shared" si="343"/>
        <v>0</v>
      </c>
    </row>
    <row r="4372" spans="11:15" x14ac:dyDescent="0.25">
      <c r="K4372" s="276">
        <f t="shared" si="344"/>
        <v>0</v>
      </c>
      <c r="L4372" s="269">
        <f t="shared" si="345"/>
        <v>0</v>
      </c>
      <c r="M4372" s="269">
        <f t="shared" si="346"/>
        <v>0</v>
      </c>
      <c r="N4372" s="276">
        <f t="shared" si="347"/>
        <v>0</v>
      </c>
      <c r="O4372" s="270">
        <f t="shared" si="343"/>
        <v>0</v>
      </c>
    </row>
    <row r="4373" spans="11:15" x14ac:dyDescent="0.25">
      <c r="K4373" s="276">
        <f t="shared" si="344"/>
        <v>0</v>
      </c>
      <c r="L4373" s="269">
        <f t="shared" si="345"/>
        <v>0</v>
      </c>
      <c r="M4373" s="269">
        <f t="shared" si="346"/>
        <v>0</v>
      </c>
      <c r="N4373" s="276">
        <f t="shared" si="347"/>
        <v>0</v>
      </c>
      <c r="O4373" s="270">
        <f t="shared" si="343"/>
        <v>0</v>
      </c>
    </row>
    <row r="4374" spans="11:15" x14ac:dyDescent="0.25">
      <c r="K4374" s="276">
        <f t="shared" si="344"/>
        <v>0</v>
      </c>
      <c r="L4374" s="269">
        <f t="shared" si="345"/>
        <v>0</v>
      </c>
      <c r="M4374" s="269">
        <f t="shared" si="346"/>
        <v>0</v>
      </c>
      <c r="N4374" s="276">
        <f t="shared" si="347"/>
        <v>0</v>
      </c>
      <c r="O4374" s="270">
        <f t="shared" si="343"/>
        <v>0</v>
      </c>
    </row>
    <row r="4375" spans="11:15" x14ac:dyDescent="0.25">
      <c r="K4375" s="276">
        <f t="shared" si="344"/>
        <v>0</v>
      </c>
      <c r="L4375" s="269">
        <f t="shared" si="345"/>
        <v>0</v>
      </c>
      <c r="M4375" s="269">
        <f t="shared" si="346"/>
        <v>0</v>
      </c>
      <c r="N4375" s="276">
        <f t="shared" si="347"/>
        <v>0</v>
      </c>
      <c r="O4375" s="270">
        <f t="shared" si="343"/>
        <v>0</v>
      </c>
    </row>
    <row r="4376" spans="11:15" x14ac:dyDescent="0.25">
      <c r="K4376" s="276">
        <f t="shared" si="344"/>
        <v>0</v>
      </c>
      <c r="L4376" s="269">
        <f t="shared" si="345"/>
        <v>0</v>
      </c>
      <c r="M4376" s="269">
        <f t="shared" si="346"/>
        <v>0</v>
      </c>
      <c r="N4376" s="276">
        <f t="shared" si="347"/>
        <v>0</v>
      </c>
      <c r="O4376" s="270">
        <f t="shared" si="343"/>
        <v>0</v>
      </c>
    </row>
    <row r="4377" spans="11:15" x14ac:dyDescent="0.25">
      <c r="K4377" s="276">
        <f t="shared" si="344"/>
        <v>0</v>
      </c>
      <c r="L4377" s="269">
        <f t="shared" si="345"/>
        <v>0</v>
      </c>
      <c r="M4377" s="269">
        <f t="shared" si="346"/>
        <v>0</v>
      </c>
      <c r="N4377" s="276">
        <f t="shared" si="347"/>
        <v>0</v>
      </c>
      <c r="O4377" s="270">
        <f t="shared" si="343"/>
        <v>0</v>
      </c>
    </row>
    <row r="4378" spans="11:15" x14ac:dyDescent="0.25">
      <c r="K4378" s="276">
        <f t="shared" si="344"/>
        <v>0</v>
      </c>
      <c r="L4378" s="269">
        <f t="shared" si="345"/>
        <v>0</v>
      </c>
      <c r="M4378" s="269">
        <f t="shared" si="346"/>
        <v>0</v>
      </c>
      <c r="N4378" s="276">
        <f t="shared" si="347"/>
        <v>0</v>
      </c>
      <c r="O4378" s="270">
        <f t="shared" si="343"/>
        <v>0</v>
      </c>
    </row>
    <row r="4379" spans="11:15" x14ac:dyDescent="0.25">
      <c r="K4379" s="276">
        <f t="shared" si="344"/>
        <v>0</v>
      </c>
      <c r="L4379" s="269">
        <f t="shared" si="345"/>
        <v>0</v>
      </c>
      <c r="M4379" s="269">
        <f t="shared" si="346"/>
        <v>0</v>
      </c>
      <c r="N4379" s="276">
        <f t="shared" si="347"/>
        <v>0</v>
      </c>
      <c r="O4379" s="270">
        <f t="shared" si="343"/>
        <v>0</v>
      </c>
    </row>
    <row r="4380" spans="11:15" x14ac:dyDescent="0.25">
      <c r="K4380" s="276">
        <f t="shared" si="344"/>
        <v>0</v>
      </c>
      <c r="L4380" s="269">
        <f t="shared" si="345"/>
        <v>0</v>
      </c>
      <c r="M4380" s="269">
        <f t="shared" si="346"/>
        <v>0</v>
      </c>
      <c r="N4380" s="276">
        <f t="shared" si="347"/>
        <v>0</v>
      </c>
      <c r="O4380" s="270">
        <f t="shared" si="343"/>
        <v>0</v>
      </c>
    </row>
    <row r="4381" spans="11:15" x14ac:dyDescent="0.25">
      <c r="K4381" s="276">
        <f t="shared" si="344"/>
        <v>0</v>
      </c>
      <c r="L4381" s="269">
        <f t="shared" si="345"/>
        <v>0</v>
      </c>
      <c r="M4381" s="269">
        <f t="shared" si="346"/>
        <v>0</v>
      </c>
      <c r="N4381" s="276">
        <f t="shared" si="347"/>
        <v>0</v>
      </c>
      <c r="O4381" s="270">
        <f t="shared" si="343"/>
        <v>0</v>
      </c>
    </row>
    <row r="4382" spans="11:15" x14ac:dyDescent="0.25">
      <c r="K4382" s="276">
        <f t="shared" si="344"/>
        <v>0</v>
      </c>
      <c r="L4382" s="269">
        <f t="shared" si="345"/>
        <v>0</v>
      </c>
      <c r="M4382" s="269">
        <f t="shared" si="346"/>
        <v>0</v>
      </c>
      <c r="N4382" s="276">
        <f t="shared" si="347"/>
        <v>0</v>
      </c>
      <c r="O4382" s="270">
        <f t="shared" si="343"/>
        <v>0</v>
      </c>
    </row>
    <row r="4383" spans="11:15" x14ac:dyDescent="0.25">
      <c r="K4383" s="276">
        <f t="shared" si="344"/>
        <v>0</v>
      </c>
      <c r="L4383" s="269">
        <f t="shared" si="345"/>
        <v>0</v>
      </c>
      <c r="M4383" s="269">
        <f t="shared" si="346"/>
        <v>0</v>
      </c>
      <c r="N4383" s="276">
        <f t="shared" si="347"/>
        <v>0</v>
      </c>
      <c r="O4383" s="270">
        <f t="shared" si="343"/>
        <v>0</v>
      </c>
    </row>
    <row r="4384" spans="11:15" x14ac:dyDescent="0.25">
      <c r="K4384" s="276">
        <f t="shared" si="344"/>
        <v>0</v>
      </c>
      <c r="L4384" s="269">
        <f t="shared" si="345"/>
        <v>0</v>
      </c>
      <c r="M4384" s="269">
        <f t="shared" si="346"/>
        <v>0</v>
      </c>
      <c r="N4384" s="276">
        <f t="shared" si="347"/>
        <v>0</v>
      </c>
      <c r="O4384" s="270">
        <f t="shared" si="343"/>
        <v>0</v>
      </c>
    </row>
    <row r="4385" spans="11:15" x14ac:dyDescent="0.25">
      <c r="K4385" s="276">
        <f t="shared" si="344"/>
        <v>0</v>
      </c>
      <c r="L4385" s="269">
        <f t="shared" si="345"/>
        <v>0</v>
      </c>
      <c r="M4385" s="269">
        <f t="shared" si="346"/>
        <v>0</v>
      </c>
      <c r="N4385" s="276">
        <f t="shared" si="347"/>
        <v>0</v>
      </c>
      <c r="O4385" s="270">
        <f t="shared" si="343"/>
        <v>0</v>
      </c>
    </row>
    <row r="4386" spans="11:15" x14ac:dyDescent="0.25">
      <c r="K4386" s="276">
        <f t="shared" si="344"/>
        <v>0</v>
      </c>
      <c r="L4386" s="269">
        <f t="shared" si="345"/>
        <v>0</v>
      </c>
      <c r="M4386" s="269">
        <f t="shared" si="346"/>
        <v>0</v>
      </c>
      <c r="N4386" s="276">
        <f t="shared" si="347"/>
        <v>0</v>
      </c>
      <c r="O4386" s="270">
        <f t="shared" si="343"/>
        <v>0</v>
      </c>
    </row>
    <row r="4387" spans="11:15" x14ac:dyDescent="0.25">
      <c r="K4387" s="276">
        <f t="shared" si="344"/>
        <v>0</v>
      </c>
      <c r="L4387" s="269">
        <f t="shared" si="345"/>
        <v>0</v>
      </c>
      <c r="M4387" s="269">
        <f t="shared" si="346"/>
        <v>0</v>
      </c>
      <c r="N4387" s="276">
        <f t="shared" si="347"/>
        <v>0</v>
      </c>
      <c r="O4387" s="270">
        <f t="shared" si="343"/>
        <v>0</v>
      </c>
    </row>
    <row r="4388" spans="11:15" x14ac:dyDescent="0.25">
      <c r="K4388" s="276">
        <f t="shared" si="344"/>
        <v>0</v>
      </c>
      <c r="L4388" s="269">
        <f t="shared" si="345"/>
        <v>0</v>
      </c>
      <c r="M4388" s="269">
        <f t="shared" si="346"/>
        <v>0</v>
      </c>
      <c r="N4388" s="276">
        <f t="shared" si="347"/>
        <v>0</v>
      </c>
      <c r="O4388" s="270">
        <f t="shared" si="343"/>
        <v>0</v>
      </c>
    </row>
    <row r="4389" spans="11:15" x14ac:dyDescent="0.25">
      <c r="K4389" s="276">
        <f t="shared" si="344"/>
        <v>0</v>
      </c>
      <c r="L4389" s="269">
        <f t="shared" si="345"/>
        <v>0</v>
      </c>
      <c r="M4389" s="269">
        <f t="shared" si="346"/>
        <v>0</v>
      </c>
      <c r="N4389" s="276">
        <f t="shared" si="347"/>
        <v>0</v>
      </c>
      <c r="O4389" s="270">
        <f t="shared" si="343"/>
        <v>0</v>
      </c>
    </row>
    <row r="4390" spans="11:15" x14ac:dyDescent="0.25">
      <c r="K4390" s="276">
        <f t="shared" si="344"/>
        <v>0</v>
      </c>
      <c r="L4390" s="269">
        <f t="shared" si="345"/>
        <v>0</v>
      </c>
      <c r="M4390" s="269">
        <f t="shared" si="346"/>
        <v>0</v>
      </c>
      <c r="N4390" s="276">
        <f t="shared" si="347"/>
        <v>0</v>
      </c>
      <c r="O4390" s="270">
        <f t="shared" si="343"/>
        <v>0</v>
      </c>
    </row>
    <row r="4391" spans="11:15" x14ac:dyDescent="0.25">
      <c r="K4391" s="276">
        <f t="shared" si="344"/>
        <v>0</v>
      </c>
      <c r="L4391" s="269">
        <f t="shared" si="345"/>
        <v>0</v>
      </c>
      <c r="M4391" s="269">
        <f t="shared" si="346"/>
        <v>0</v>
      </c>
      <c r="N4391" s="276">
        <f t="shared" si="347"/>
        <v>0</v>
      </c>
      <c r="O4391" s="270">
        <f t="shared" si="343"/>
        <v>0</v>
      </c>
    </row>
    <row r="4392" spans="11:15" x14ac:dyDescent="0.25">
      <c r="K4392" s="276">
        <f t="shared" si="344"/>
        <v>0</v>
      </c>
      <c r="L4392" s="269">
        <f t="shared" si="345"/>
        <v>0</v>
      </c>
      <c r="M4392" s="269">
        <f t="shared" si="346"/>
        <v>0</v>
      </c>
      <c r="N4392" s="276">
        <f t="shared" si="347"/>
        <v>0</v>
      </c>
      <c r="O4392" s="270">
        <f t="shared" si="343"/>
        <v>0</v>
      </c>
    </row>
    <row r="4393" spans="11:15" x14ac:dyDescent="0.25">
      <c r="K4393" s="276">
        <f t="shared" si="344"/>
        <v>0</v>
      </c>
      <c r="L4393" s="269">
        <f t="shared" si="345"/>
        <v>0</v>
      </c>
      <c r="M4393" s="269">
        <f t="shared" si="346"/>
        <v>0</v>
      </c>
      <c r="N4393" s="276">
        <f t="shared" si="347"/>
        <v>0</v>
      </c>
      <c r="O4393" s="270">
        <f t="shared" si="343"/>
        <v>0</v>
      </c>
    </row>
    <row r="4394" spans="11:15" x14ac:dyDescent="0.25">
      <c r="K4394" s="276">
        <f t="shared" si="344"/>
        <v>0</v>
      </c>
      <c r="L4394" s="269">
        <f t="shared" si="345"/>
        <v>0</v>
      </c>
      <c r="M4394" s="269">
        <f t="shared" si="346"/>
        <v>0</v>
      </c>
      <c r="N4394" s="276">
        <f t="shared" si="347"/>
        <v>0</v>
      </c>
      <c r="O4394" s="270">
        <f t="shared" si="343"/>
        <v>0</v>
      </c>
    </row>
    <row r="4395" spans="11:15" x14ac:dyDescent="0.25">
      <c r="K4395" s="276">
        <f t="shared" si="344"/>
        <v>0</v>
      </c>
      <c r="L4395" s="269">
        <f t="shared" si="345"/>
        <v>0</v>
      </c>
      <c r="M4395" s="269">
        <f t="shared" si="346"/>
        <v>0</v>
      </c>
      <c r="N4395" s="276">
        <f t="shared" si="347"/>
        <v>0</v>
      </c>
      <c r="O4395" s="270">
        <f t="shared" si="343"/>
        <v>0</v>
      </c>
    </row>
    <row r="4396" spans="11:15" x14ac:dyDescent="0.25">
      <c r="K4396" s="276">
        <f t="shared" si="344"/>
        <v>0</v>
      </c>
      <c r="L4396" s="269">
        <f t="shared" si="345"/>
        <v>0</v>
      </c>
      <c r="M4396" s="269">
        <f t="shared" si="346"/>
        <v>0</v>
      </c>
      <c r="N4396" s="276">
        <f t="shared" si="347"/>
        <v>0</v>
      </c>
      <c r="O4396" s="270">
        <f t="shared" si="343"/>
        <v>0</v>
      </c>
    </row>
    <row r="4397" spans="11:15" x14ac:dyDescent="0.25">
      <c r="K4397" s="276">
        <f t="shared" si="344"/>
        <v>0</v>
      </c>
      <c r="L4397" s="269">
        <f t="shared" si="345"/>
        <v>0</v>
      </c>
      <c r="M4397" s="269">
        <f t="shared" si="346"/>
        <v>0</v>
      </c>
      <c r="N4397" s="276">
        <f t="shared" si="347"/>
        <v>0</v>
      </c>
      <c r="O4397" s="270">
        <f t="shared" si="343"/>
        <v>0</v>
      </c>
    </row>
    <row r="4398" spans="11:15" x14ac:dyDescent="0.25">
      <c r="K4398" s="276">
        <f t="shared" si="344"/>
        <v>0</v>
      </c>
      <c r="L4398" s="269">
        <f t="shared" si="345"/>
        <v>0</v>
      </c>
      <c r="M4398" s="269">
        <f t="shared" si="346"/>
        <v>0</v>
      </c>
      <c r="N4398" s="276">
        <f t="shared" si="347"/>
        <v>0</v>
      </c>
      <c r="O4398" s="270">
        <f t="shared" si="343"/>
        <v>0</v>
      </c>
    </row>
    <row r="4399" spans="11:15" x14ac:dyDescent="0.25">
      <c r="K4399" s="276">
        <f t="shared" si="344"/>
        <v>0</v>
      </c>
      <c r="L4399" s="269">
        <f t="shared" si="345"/>
        <v>0</v>
      </c>
      <c r="M4399" s="269">
        <f t="shared" si="346"/>
        <v>0</v>
      </c>
      <c r="N4399" s="276">
        <f t="shared" si="347"/>
        <v>0</v>
      </c>
      <c r="O4399" s="270">
        <f t="shared" si="343"/>
        <v>0</v>
      </c>
    </row>
    <row r="4400" spans="11:15" x14ac:dyDescent="0.25">
      <c r="K4400" s="276">
        <f t="shared" si="344"/>
        <v>0</v>
      </c>
      <c r="L4400" s="269">
        <f t="shared" si="345"/>
        <v>0</v>
      </c>
      <c r="M4400" s="269">
        <f t="shared" si="346"/>
        <v>0</v>
      </c>
      <c r="N4400" s="276">
        <f t="shared" si="347"/>
        <v>0</v>
      </c>
      <c r="O4400" s="270">
        <f t="shared" si="343"/>
        <v>0</v>
      </c>
    </row>
    <row r="4401" spans="11:15" x14ac:dyDescent="0.25">
      <c r="K4401" s="276">
        <f t="shared" si="344"/>
        <v>0</v>
      </c>
      <c r="L4401" s="269">
        <f t="shared" si="345"/>
        <v>0</v>
      </c>
      <c r="M4401" s="269">
        <f t="shared" si="346"/>
        <v>0</v>
      </c>
      <c r="N4401" s="276">
        <f t="shared" si="347"/>
        <v>0</v>
      </c>
      <c r="O4401" s="270">
        <f t="shared" si="343"/>
        <v>0</v>
      </c>
    </row>
    <row r="4402" spans="11:15" x14ac:dyDescent="0.25">
      <c r="K4402" s="276">
        <f t="shared" si="344"/>
        <v>0</v>
      </c>
      <c r="L4402" s="269">
        <f t="shared" si="345"/>
        <v>0</v>
      </c>
      <c r="M4402" s="269">
        <f t="shared" si="346"/>
        <v>0</v>
      </c>
      <c r="N4402" s="276">
        <f t="shared" si="347"/>
        <v>0</v>
      </c>
      <c r="O4402" s="270">
        <f t="shared" si="343"/>
        <v>0</v>
      </c>
    </row>
    <row r="4403" spans="11:15" x14ac:dyDescent="0.25">
      <c r="K4403" s="276">
        <f t="shared" si="344"/>
        <v>0</v>
      </c>
      <c r="L4403" s="269">
        <f t="shared" si="345"/>
        <v>0</v>
      </c>
      <c r="M4403" s="269">
        <f t="shared" si="346"/>
        <v>0</v>
      </c>
      <c r="N4403" s="276">
        <f t="shared" si="347"/>
        <v>0</v>
      </c>
      <c r="O4403" s="270">
        <f t="shared" si="343"/>
        <v>0</v>
      </c>
    </row>
    <row r="4404" spans="11:15" x14ac:dyDescent="0.25">
      <c r="K4404" s="276">
        <f t="shared" si="344"/>
        <v>0</v>
      </c>
      <c r="L4404" s="269">
        <f t="shared" si="345"/>
        <v>0</v>
      </c>
      <c r="M4404" s="269">
        <f t="shared" si="346"/>
        <v>0</v>
      </c>
      <c r="N4404" s="276">
        <f t="shared" si="347"/>
        <v>0</v>
      </c>
      <c r="O4404" s="270">
        <f t="shared" si="343"/>
        <v>0</v>
      </c>
    </row>
    <row r="4405" spans="11:15" x14ac:dyDescent="0.25">
      <c r="K4405" s="276">
        <f t="shared" si="344"/>
        <v>0</v>
      </c>
      <c r="L4405" s="269">
        <f t="shared" si="345"/>
        <v>0</v>
      </c>
      <c r="M4405" s="269">
        <f t="shared" si="346"/>
        <v>0</v>
      </c>
      <c r="N4405" s="276">
        <f t="shared" si="347"/>
        <v>0</v>
      </c>
      <c r="O4405" s="270">
        <f t="shared" si="343"/>
        <v>0</v>
      </c>
    </row>
    <row r="4406" spans="11:15" x14ac:dyDescent="0.25">
      <c r="K4406" s="276">
        <f t="shared" si="344"/>
        <v>0</v>
      </c>
      <c r="L4406" s="269">
        <f t="shared" si="345"/>
        <v>0</v>
      </c>
      <c r="M4406" s="269">
        <f t="shared" si="346"/>
        <v>0</v>
      </c>
      <c r="N4406" s="276">
        <f t="shared" si="347"/>
        <v>0</v>
      </c>
      <c r="O4406" s="270">
        <f t="shared" si="343"/>
        <v>0</v>
      </c>
    </row>
    <row r="4407" spans="11:15" x14ac:dyDescent="0.25">
      <c r="K4407" s="276">
        <f t="shared" si="344"/>
        <v>0</v>
      </c>
      <c r="L4407" s="269">
        <f t="shared" si="345"/>
        <v>0</v>
      </c>
      <c r="M4407" s="269">
        <f t="shared" si="346"/>
        <v>0</v>
      </c>
      <c r="N4407" s="276">
        <f t="shared" si="347"/>
        <v>0</v>
      </c>
      <c r="O4407" s="270">
        <f t="shared" si="343"/>
        <v>0</v>
      </c>
    </row>
    <row r="4408" spans="11:15" x14ac:dyDescent="0.25">
      <c r="K4408" s="276">
        <f t="shared" si="344"/>
        <v>0</v>
      </c>
      <c r="L4408" s="269">
        <f t="shared" si="345"/>
        <v>0</v>
      </c>
      <c r="M4408" s="269">
        <f t="shared" si="346"/>
        <v>0</v>
      </c>
      <c r="N4408" s="276">
        <f t="shared" si="347"/>
        <v>0</v>
      </c>
      <c r="O4408" s="270">
        <f t="shared" si="343"/>
        <v>0</v>
      </c>
    </row>
    <row r="4409" spans="11:15" x14ac:dyDescent="0.25">
      <c r="K4409" s="276">
        <f t="shared" si="344"/>
        <v>0</v>
      </c>
      <c r="L4409" s="269">
        <f t="shared" si="345"/>
        <v>0</v>
      </c>
      <c r="M4409" s="269">
        <f t="shared" si="346"/>
        <v>0</v>
      </c>
      <c r="N4409" s="276">
        <f t="shared" si="347"/>
        <v>0</v>
      </c>
      <c r="O4409" s="270">
        <f t="shared" si="343"/>
        <v>0</v>
      </c>
    </row>
    <row r="4410" spans="11:15" x14ac:dyDescent="0.25">
      <c r="K4410" s="276">
        <f t="shared" si="344"/>
        <v>0</v>
      </c>
      <c r="L4410" s="269">
        <f t="shared" si="345"/>
        <v>0</v>
      </c>
      <c r="M4410" s="269">
        <f t="shared" si="346"/>
        <v>0</v>
      </c>
      <c r="N4410" s="276">
        <f t="shared" si="347"/>
        <v>0</v>
      </c>
      <c r="O4410" s="270">
        <f t="shared" si="343"/>
        <v>0</v>
      </c>
    </row>
    <row r="4411" spans="11:15" x14ac:dyDescent="0.25">
      <c r="K4411" s="276">
        <f t="shared" si="344"/>
        <v>0</v>
      </c>
      <c r="L4411" s="269">
        <f t="shared" si="345"/>
        <v>0</v>
      </c>
      <c r="M4411" s="269">
        <f t="shared" si="346"/>
        <v>0</v>
      </c>
      <c r="N4411" s="276">
        <f t="shared" si="347"/>
        <v>0</v>
      </c>
      <c r="O4411" s="270">
        <f t="shared" si="343"/>
        <v>0</v>
      </c>
    </row>
    <row r="4412" spans="11:15" x14ac:dyDescent="0.25">
      <c r="K4412" s="276">
        <f t="shared" si="344"/>
        <v>0</v>
      </c>
      <c r="L4412" s="269">
        <f t="shared" si="345"/>
        <v>0</v>
      </c>
      <c r="M4412" s="269">
        <f t="shared" si="346"/>
        <v>0</v>
      </c>
      <c r="N4412" s="276">
        <f t="shared" si="347"/>
        <v>0</v>
      </c>
      <c r="O4412" s="270">
        <f t="shared" si="343"/>
        <v>0</v>
      </c>
    </row>
    <row r="4413" spans="11:15" x14ac:dyDescent="0.25">
      <c r="K4413" s="276">
        <f t="shared" si="344"/>
        <v>0</v>
      </c>
      <c r="L4413" s="269">
        <f t="shared" si="345"/>
        <v>0</v>
      </c>
      <c r="M4413" s="269">
        <f t="shared" si="346"/>
        <v>0</v>
      </c>
      <c r="N4413" s="276">
        <f t="shared" si="347"/>
        <v>0</v>
      </c>
      <c r="O4413" s="270">
        <f t="shared" si="343"/>
        <v>0</v>
      </c>
    </row>
    <row r="4414" spans="11:15" x14ac:dyDescent="0.25">
      <c r="K4414" s="276">
        <f t="shared" si="344"/>
        <v>0</v>
      </c>
      <c r="L4414" s="269">
        <f t="shared" si="345"/>
        <v>0</v>
      </c>
      <c r="M4414" s="269">
        <f t="shared" si="346"/>
        <v>0</v>
      </c>
      <c r="N4414" s="276">
        <f t="shared" si="347"/>
        <v>0</v>
      </c>
      <c r="O4414" s="270">
        <f t="shared" si="343"/>
        <v>0</v>
      </c>
    </row>
    <row r="4415" spans="11:15" x14ac:dyDescent="0.25">
      <c r="K4415" s="276">
        <f t="shared" si="344"/>
        <v>0</v>
      </c>
      <c r="L4415" s="269">
        <f t="shared" si="345"/>
        <v>0</v>
      </c>
      <c r="M4415" s="269">
        <f t="shared" si="346"/>
        <v>0</v>
      </c>
      <c r="N4415" s="276">
        <f t="shared" si="347"/>
        <v>0</v>
      </c>
      <c r="O4415" s="270">
        <f t="shared" si="343"/>
        <v>0</v>
      </c>
    </row>
    <row r="4416" spans="11:15" x14ac:dyDescent="0.25">
      <c r="K4416" s="276">
        <f t="shared" si="344"/>
        <v>0</v>
      </c>
      <c r="L4416" s="269">
        <f t="shared" si="345"/>
        <v>0</v>
      </c>
      <c r="M4416" s="269">
        <f t="shared" si="346"/>
        <v>0</v>
      </c>
      <c r="N4416" s="276">
        <f t="shared" si="347"/>
        <v>0</v>
      </c>
      <c r="O4416" s="270">
        <f t="shared" si="343"/>
        <v>0</v>
      </c>
    </row>
    <row r="4417" spans="11:15" x14ac:dyDescent="0.25">
      <c r="K4417" s="276">
        <f t="shared" si="344"/>
        <v>0</v>
      </c>
      <c r="L4417" s="269">
        <f t="shared" si="345"/>
        <v>0</v>
      </c>
      <c r="M4417" s="269">
        <f t="shared" si="346"/>
        <v>0</v>
      </c>
      <c r="N4417" s="276">
        <f t="shared" si="347"/>
        <v>0</v>
      </c>
      <c r="O4417" s="270">
        <f t="shared" si="343"/>
        <v>0</v>
      </c>
    </row>
    <row r="4418" spans="11:15" x14ac:dyDescent="0.25">
      <c r="K4418" s="276">
        <f t="shared" si="344"/>
        <v>0</v>
      </c>
      <c r="L4418" s="269">
        <f t="shared" si="345"/>
        <v>0</v>
      </c>
      <c r="M4418" s="269">
        <f t="shared" si="346"/>
        <v>0</v>
      </c>
      <c r="N4418" s="276">
        <f t="shared" si="347"/>
        <v>0</v>
      </c>
      <c r="O4418" s="270">
        <f t="shared" si="343"/>
        <v>0</v>
      </c>
    </row>
    <row r="4419" spans="11:15" x14ac:dyDescent="0.25">
      <c r="K4419" s="276">
        <f t="shared" si="344"/>
        <v>0</v>
      </c>
      <c r="L4419" s="269">
        <f t="shared" si="345"/>
        <v>0</v>
      </c>
      <c r="M4419" s="269">
        <f t="shared" si="346"/>
        <v>0</v>
      </c>
      <c r="N4419" s="276">
        <f t="shared" si="347"/>
        <v>0</v>
      </c>
      <c r="O4419" s="270">
        <f t="shared" si="343"/>
        <v>0</v>
      </c>
    </row>
    <row r="4420" spans="11:15" x14ac:dyDescent="0.25">
      <c r="K4420" s="276">
        <f t="shared" si="344"/>
        <v>0</v>
      </c>
      <c r="L4420" s="269">
        <f t="shared" si="345"/>
        <v>0</v>
      </c>
      <c r="M4420" s="269">
        <f t="shared" si="346"/>
        <v>0</v>
      </c>
      <c r="N4420" s="276">
        <f t="shared" si="347"/>
        <v>0</v>
      </c>
      <c r="O4420" s="270">
        <f t="shared" si="343"/>
        <v>0</v>
      </c>
    </row>
    <row r="4421" spans="11:15" x14ac:dyDescent="0.25">
      <c r="K4421" s="276">
        <f t="shared" si="344"/>
        <v>0</v>
      </c>
      <c r="L4421" s="269">
        <f t="shared" si="345"/>
        <v>0</v>
      </c>
      <c r="M4421" s="269">
        <f t="shared" si="346"/>
        <v>0</v>
      </c>
      <c r="N4421" s="276">
        <f t="shared" si="347"/>
        <v>0</v>
      </c>
      <c r="O4421" s="270">
        <f t="shared" si="343"/>
        <v>0</v>
      </c>
    </row>
    <row r="4422" spans="11:15" x14ac:dyDescent="0.25">
      <c r="K4422" s="276">
        <f t="shared" si="344"/>
        <v>0</v>
      </c>
      <c r="L4422" s="269">
        <f t="shared" si="345"/>
        <v>0</v>
      </c>
      <c r="M4422" s="269">
        <f t="shared" si="346"/>
        <v>0</v>
      </c>
      <c r="N4422" s="276">
        <f t="shared" si="347"/>
        <v>0</v>
      </c>
      <c r="O4422" s="270">
        <f t="shared" si="343"/>
        <v>0</v>
      </c>
    </row>
    <row r="4423" spans="11:15" x14ac:dyDescent="0.25">
      <c r="K4423" s="276">
        <f t="shared" si="344"/>
        <v>0</v>
      </c>
      <c r="L4423" s="269">
        <f t="shared" si="345"/>
        <v>0</v>
      </c>
      <c r="M4423" s="269">
        <f t="shared" si="346"/>
        <v>0</v>
      </c>
      <c r="N4423" s="276">
        <f t="shared" si="347"/>
        <v>0</v>
      </c>
      <c r="O4423" s="270">
        <f t="shared" si="343"/>
        <v>0</v>
      </c>
    </row>
    <row r="4424" spans="11:15" x14ac:dyDescent="0.25">
      <c r="K4424" s="276">
        <f t="shared" si="344"/>
        <v>0</v>
      </c>
      <c r="L4424" s="269">
        <f t="shared" si="345"/>
        <v>0</v>
      </c>
      <c r="M4424" s="269">
        <f t="shared" si="346"/>
        <v>0</v>
      </c>
      <c r="N4424" s="276">
        <f t="shared" si="347"/>
        <v>0</v>
      </c>
      <c r="O4424" s="270">
        <f t="shared" si="343"/>
        <v>0</v>
      </c>
    </row>
    <row r="4425" spans="11:15" x14ac:dyDescent="0.25">
      <c r="K4425" s="276">
        <f t="shared" si="344"/>
        <v>0</v>
      </c>
      <c r="L4425" s="269">
        <f t="shared" si="345"/>
        <v>0</v>
      </c>
      <c r="M4425" s="269">
        <f t="shared" si="346"/>
        <v>0</v>
      </c>
      <c r="N4425" s="276">
        <f t="shared" si="347"/>
        <v>0</v>
      </c>
      <c r="O4425" s="270">
        <f t="shared" si="343"/>
        <v>0</v>
      </c>
    </row>
    <row r="4426" spans="11:15" x14ac:dyDescent="0.25">
      <c r="K4426" s="276">
        <f t="shared" si="344"/>
        <v>0</v>
      </c>
      <c r="L4426" s="269">
        <f t="shared" si="345"/>
        <v>0</v>
      </c>
      <c r="M4426" s="269">
        <f t="shared" si="346"/>
        <v>0</v>
      </c>
      <c r="N4426" s="276">
        <f t="shared" si="347"/>
        <v>0</v>
      </c>
      <c r="O4426" s="270">
        <f t="shared" si="343"/>
        <v>0</v>
      </c>
    </row>
    <row r="4427" spans="11:15" x14ac:dyDescent="0.25">
      <c r="K4427" s="276">
        <f t="shared" si="344"/>
        <v>0</v>
      </c>
      <c r="L4427" s="269">
        <f t="shared" si="345"/>
        <v>0</v>
      </c>
      <c r="M4427" s="269">
        <f t="shared" si="346"/>
        <v>0</v>
      </c>
      <c r="N4427" s="276">
        <f t="shared" si="347"/>
        <v>0</v>
      </c>
      <c r="O4427" s="270">
        <f t="shared" si="343"/>
        <v>0</v>
      </c>
    </row>
    <row r="4428" spans="11:15" x14ac:dyDescent="0.25">
      <c r="K4428" s="276">
        <f t="shared" si="344"/>
        <v>0</v>
      </c>
      <c r="L4428" s="269">
        <f t="shared" si="345"/>
        <v>0</v>
      </c>
      <c r="M4428" s="269">
        <f t="shared" si="346"/>
        <v>0</v>
      </c>
      <c r="N4428" s="276">
        <f t="shared" si="347"/>
        <v>0</v>
      </c>
      <c r="O4428" s="270">
        <f t="shared" si="343"/>
        <v>0</v>
      </c>
    </row>
    <row r="4429" spans="11:15" x14ac:dyDescent="0.25">
      <c r="K4429" s="276">
        <f t="shared" si="344"/>
        <v>0</v>
      </c>
      <c r="L4429" s="269">
        <f t="shared" si="345"/>
        <v>0</v>
      </c>
      <c r="M4429" s="269">
        <f t="shared" si="346"/>
        <v>0</v>
      </c>
      <c r="N4429" s="276">
        <f t="shared" si="347"/>
        <v>0</v>
      </c>
      <c r="O4429" s="270">
        <f t="shared" si="343"/>
        <v>0</v>
      </c>
    </row>
    <row r="4430" spans="11:15" x14ac:dyDescent="0.25">
      <c r="K4430" s="276">
        <f t="shared" si="344"/>
        <v>0</v>
      </c>
      <c r="L4430" s="269">
        <f t="shared" si="345"/>
        <v>0</v>
      </c>
      <c r="M4430" s="269">
        <f t="shared" si="346"/>
        <v>0</v>
      </c>
      <c r="N4430" s="276">
        <f t="shared" si="347"/>
        <v>0</v>
      </c>
      <c r="O4430" s="270">
        <f t="shared" ref="O4430:O4493" si="348">SUM(F4430:I4430)</f>
        <v>0</v>
      </c>
    </row>
    <row r="4431" spans="11:15" x14ac:dyDescent="0.25">
      <c r="K4431" s="276">
        <f t="shared" si="344"/>
        <v>0</v>
      </c>
      <c r="L4431" s="269">
        <f t="shared" si="345"/>
        <v>0</v>
      </c>
      <c r="M4431" s="269">
        <f t="shared" si="346"/>
        <v>0</v>
      </c>
      <c r="N4431" s="276">
        <f t="shared" si="347"/>
        <v>0</v>
      </c>
      <c r="O4431" s="270">
        <f t="shared" si="348"/>
        <v>0</v>
      </c>
    </row>
    <row r="4432" spans="11:15" x14ac:dyDescent="0.25">
      <c r="K4432" s="276">
        <f t="shared" ref="K4432:K4495" si="349">J4432-C4432</f>
        <v>0</v>
      </c>
      <c r="L4432" s="269">
        <f t="shared" ref="L4432:L4495" si="350">A4432</f>
        <v>0</v>
      </c>
      <c r="M4432" s="269">
        <f t="shared" ref="M4432:M4495" si="351">B4432</f>
        <v>0</v>
      </c>
      <c r="N4432" s="276">
        <f t="shared" ref="N4432:N4495" si="352">J4432</f>
        <v>0</v>
      </c>
      <c r="O4432" s="270">
        <f t="shared" si="348"/>
        <v>0</v>
      </c>
    </row>
    <row r="4433" spans="11:15" x14ac:dyDescent="0.25">
      <c r="K4433" s="276">
        <f t="shared" si="349"/>
        <v>0</v>
      </c>
      <c r="L4433" s="269">
        <f t="shared" si="350"/>
        <v>0</v>
      </c>
      <c r="M4433" s="269">
        <f t="shared" si="351"/>
        <v>0</v>
      </c>
      <c r="N4433" s="276">
        <f t="shared" si="352"/>
        <v>0</v>
      </c>
      <c r="O4433" s="270">
        <f t="shared" si="348"/>
        <v>0</v>
      </c>
    </row>
    <row r="4434" spans="11:15" x14ac:dyDescent="0.25">
      <c r="K4434" s="276">
        <f t="shared" si="349"/>
        <v>0</v>
      </c>
      <c r="L4434" s="269">
        <f t="shared" si="350"/>
        <v>0</v>
      </c>
      <c r="M4434" s="269">
        <f t="shared" si="351"/>
        <v>0</v>
      </c>
      <c r="N4434" s="276">
        <f t="shared" si="352"/>
        <v>0</v>
      </c>
      <c r="O4434" s="270">
        <f t="shared" si="348"/>
        <v>0</v>
      </c>
    </row>
    <row r="4435" spans="11:15" x14ac:dyDescent="0.25">
      <c r="K4435" s="276">
        <f t="shared" si="349"/>
        <v>0</v>
      </c>
      <c r="L4435" s="269">
        <f t="shared" si="350"/>
        <v>0</v>
      </c>
      <c r="M4435" s="269">
        <f t="shared" si="351"/>
        <v>0</v>
      </c>
      <c r="N4435" s="276">
        <f t="shared" si="352"/>
        <v>0</v>
      </c>
      <c r="O4435" s="270">
        <f t="shared" si="348"/>
        <v>0</v>
      </c>
    </row>
    <row r="4436" spans="11:15" x14ac:dyDescent="0.25">
      <c r="K4436" s="276">
        <f t="shared" si="349"/>
        <v>0</v>
      </c>
      <c r="L4436" s="269">
        <f t="shared" si="350"/>
        <v>0</v>
      </c>
      <c r="M4436" s="269">
        <f t="shared" si="351"/>
        <v>0</v>
      </c>
      <c r="N4436" s="276">
        <f t="shared" si="352"/>
        <v>0</v>
      </c>
      <c r="O4436" s="270">
        <f t="shared" si="348"/>
        <v>0</v>
      </c>
    </row>
    <row r="4437" spans="11:15" x14ac:dyDescent="0.25">
      <c r="K4437" s="276">
        <f t="shared" si="349"/>
        <v>0</v>
      </c>
      <c r="L4437" s="269">
        <f t="shared" si="350"/>
        <v>0</v>
      </c>
      <c r="M4437" s="269">
        <f t="shared" si="351"/>
        <v>0</v>
      </c>
      <c r="N4437" s="276">
        <f t="shared" si="352"/>
        <v>0</v>
      </c>
      <c r="O4437" s="270">
        <f t="shared" si="348"/>
        <v>0</v>
      </c>
    </row>
    <row r="4438" spans="11:15" x14ac:dyDescent="0.25">
      <c r="K4438" s="276">
        <f t="shared" si="349"/>
        <v>0</v>
      </c>
      <c r="L4438" s="269">
        <f t="shared" si="350"/>
        <v>0</v>
      </c>
      <c r="M4438" s="269">
        <f t="shared" si="351"/>
        <v>0</v>
      </c>
      <c r="N4438" s="276">
        <f t="shared" si="352"/>
        <v>0</v>
      </c>
      <c r="O4438" s="270">
        <f t="shared" si="348"/>
        <v>0</v>
      </c>
    </row>
    <row r="4439" spans="11:15" x14ac:dyDescent="0.25">
      <c r="K4439" s="276">
        <f t="shared" si="349"/>
        <v>0</v>
      </c>
      <c r="L4439" s="269">
        <f t="shared" si="350"/>
        <v>0</v>
      </c>
      <c r="M4439" s="269">
        <f t="shared" si="351"/>
        <v>0</v>
      </c>
      <c r="N4439" s="276">
        <f t="shared" si="352"/>
        <v>0</v>
      </c>
      <c r="O4439" s="270">
        <f t="shared" si="348"/>
        <v>0</v>
      </c>
    </row>
    <row r="4440" spans="11:15" x14ac:dyDescent="0.25">
      <c r="K4440" s="276">
        <f t="shared" si="349"/>
        <v>0</v>
      </c>
      <c r="L4440" s="269">
        <f t="shared" si="350"/>
        <v>0</v>
      </c>
      <c r="M4440" s="269">
        <f t="shared" si="351"/>
        <v>0</v>
      </c>
      <c r="N4440" s="276">
        <f t="shared" si="352"/>
        <v>0</v>
      </c>
      <c r="O4440" s="270">
        <f t="shared" si="348"/>
        <v>0</v>
      </c>
    </row>
    <row r="4441" spans="11:15" x14ac:dyDescent="0.25">
      <c r="K4441" s="276">
        <f t="shared" si="349"/>
        <v>0</v>
      </c>
      <c r="L4441" s="269">
        <f t="shared" si="350"/>
        <v>0</v>
      </c>
      <c r="M4441" s="269">
        <f t="shared" si="351"/>
        <v>0</v>
      </c>
      <c r="N4441" s="276">
        <f t="shared" si="352"/>
        <v>0</v>
      </c>
      <c r="O4441" s="270">
        <f t="shared" si="348"/>
        <v>0</v>
      </c>
    </row>
    <row r="4442" spans="11:15" x14ac:dyDescent="0.25">
      <c r="K4442" s="276">
        <f t="shared" si="349"/>
        <v>0</v>
      </c>
      <c r="L4442" s="269">
        <f t="shared" si="350"/>
        <v>0</v>
      </c>
      <c r="M4442" s="269">
        <f t="shared" si="351"/>
        <v>0</v>
      </c>
      <c r="N4442" s="276">
        <f t="shared" si="352"/>
        <v>0</v>
      </c>
      <c r="O4442" s="270">
        <f t="shared" si="348"/>
        <v>0</v>
      </c>
    </row>
    <row r="4443" spans="11:15" x14ac:dyDescent="0.25">
      <c r="K4443" s="276">
        <f t="shared" si="349"/>
        <v>0</v>
      </c>
      <c r="L4443" s="269">
        <f t="shared" si="350"/>
        <v>0</v>
      </c>
      <c r="M4443" s="269">
        <f t="shared" si="351"/>
        <v>0</v>
      </c>
      <c r="N4443" s="276">
        <f t="shared" si="352"/>
        <v>0</v>
      </c>
      <c r="O4443" s="270">
        <f t="shared" si="348"/>
        <v>0</v>
      </c>
    </row>
    <row r="4444" spans="11:15" x14ac:dyDescent="0.25">
      <c r="K4444" s="276">
        <f t="shared" si="349"/>
        <v>0</v>
      </c>
      <c r="L4444" s="269">
        <f t="shared" si="350"/>
        <v>0</v>
      </c>
      <c r="M4444" s="269">
        <f t="shared" si="351"/>
        <v>0</v>
      </c>
      <c r="N4444" s="276">
        <f t="shared" si="352"/>
        <v>0</v>
      </c>
      <c r="O4444" s="270">
        <f t="shared" si="348"/>
        <v>0</v>
      </c>
    </row>
    <row r="4445" spans="11:15" x14ac:dyDescent="0.25">
      <c r="K4445" s="276">
        <f t="shared" si="349"/>
        <v>0</v>
      </c>
      <c r="L4445" s="269">
        <f t="shared" si="350"/>
        <v>0</v>
      </c>
      <c r="M4445" s="269">
        <f t="shared" si="351"/>
        <v>0</v>
      </c>
      <c r="N4445" s="276">
        <f t="shared" si="352"/>
        <v>0</v>
      </c>
      <c r="O4445" s="270">
        <f t="shared" si="348"/>
        <v>0</v>
      </c>
    </row>
    <row r="4446" spans="11:15" x14ac:dyDescent="0.25">
      <c r="K4446" s="276">
        <f t="shared" si="349"/>
        <v>0</v>
      </c>
      <c r="L4446" s="269">
        <f t="shared" si="350"/>
        <v>0</v>
      </c>
      <c r="M4446" s="269">
        <f t="shared" si="351"/>
        <v>0</v>
      </c>
      <c r="N4446" s="276">
        <f t="shared" si="352"/>
        <v>0</v>
      </c>
      <c r="O4446" s="270">
        <f t="shared" si="348"/>
        <v>0</v>
      </c>
    </row>
    <row r="4447" spans="11:15" x14ac:dyDescent="0.25">
      <c r="K4447" s="276">
        <f t="shared" si="349"/>
        <v>0</v>
      </c>
      <c r="L4447" s="269">
        <f t="shared" si="350"/>
        <v>0</v>
      </c>
      <c r="M4447" s="269">
        <f t="shared" si="351"/>
        <v>0</v>
      </c>
      <c r="N4447" s="276">
        <f t="shared" si="352"/>
        <v>0</v>
      </c>
      <c r="O4447" s="270">
        <f t="shared" si="348"/>
        <v>0</v>
      </c>
    </row>
    <row r="4448" spans="11:15" x14ac:dyDescent="0.25">
      <c r="K4448" s="276">
        <f t="shared" si="349"/>
        <v>0</v>
      </c>
      <c r="L4448" s="269">
        <f t="shared" si="350"/>
        <v>0</v>
      </c>
      <c r="M4448" s="269">
        <f t="shared" si="351"/>
        <v>0</v>
      </c>
      <c r="N4448" s="276">
        <f t="shared" si="352"/>
        <v>0</v>
      </c>
      <c r="O4448" s="270">
        <f t="shared" si="348"/>
        <v>0</v>
      </c>
    </row>
    <row r="4449" spans="11:15" x14ac:dyDescent="0.25">
      <c r="K4449" s="276">
        <f t="shared" si="349"/>
        <v>0</v>
      </c>
      <c r="L4449" s="269">
        <f t="shared" si="350"/>
        <v>0</v>
      </c>
      <c r="M4449" s="269">
        <f t="shared" si="351"/>
        <v>0</v>
      </c>
      <c r="N4449" s="276">
        <f t="shared" si="352"/>
        <v>0</v>
      </c>
      <c r="O4449" s="270">
        <f t="shared" si="348"/>
        <v>0</v>
      </c>
    </row>
    <row r="4450" spans="11:15" x14ac:dyDescent="0.25">
      <c r="K4450" s="276">
        <f t="shared" si="349"/>
        <v>0</v>
      </c>
      <c r="L4450" s="269">
        <f t="shared" si="350"/>
        <v>0</v>
      </c>
      <c r="M4450" s="269">
        <f t="shared" si="351"/>
        <v>0</v>
      </c>
      <c r="N4450" s="276">
        <f t="shared" si="352"/>
        <v>0</v>
      </c>
      <c r="O4450" s="270">
        <f t="shared" si="348"/>
        <v>0</v>
      </c>
    </row>
    <row r="4451" spans="11:15" x14ac:dyDescent="0.25">
      <c r="K4451" s="276">
        <f t="shared" si="349"/>
        <v>0</v>
      </c>
      <c r="L4451" s="269">
        <f t="shared" si="350"/>
        <v>0</v>
      </c>
      <c r="M4451" s="269">
        <f t="shared" si="351"/>
        <v>0</v>
      </c>
      <c r="N4451" s="276">
        <f t="shared" si="352"/>
        <v>0</v>
      </c>
      <c r="O4451" s="270">
        <f t="shared" si="348"/>
        <v>0</v>
      </c>
    </row>
    <row r="4452" spans="11:15" x14ac:dyDescent="0.25">
      <c r="K4452" s="276">
        <f t="shared" si="349"/>
        <v>0</v>
      </c>
      <c r="L4452" s="269">
        <f t="shared" si="350"/>
        <v>0</v>
      </c>
      <c r="M4452" s="269">
        <f t="shared" si="351"/>
        <v>0</v>
      </c>
      <c r="N4452" s="276">
        <f t="shared" si="352"/>
        <v>0</v>
      </c>
      <c r="O4452" s="270">
        <f t="shared" si="348"/>
        <v>0</v>
      </c>
    </row>
    <row r="4453" spans="11:15" x14ac:dyDescent="0.25">
      <c r="K4453" s="276">
        <f t="shared" si="349"/>
        <v>0</v>
      </c>
      <c r="L4453" s="269">
        <f t="shared" si="350"/>
        <v>0</v>
      </c>
      <c r="M4453" s="269">
        <f t="shared" si="351"/>
        <v>0</v>
      </c>
      <c r="N4453" s="276">
        <f t="shared" si="352"/>
        <v>0</v>
      </c>
      <c r="O4453" s="270">
        <f t="shared" si="348"/>
        <v>0</v>
      </c>
    </row>
    <row r="4454" spans="11:15" x14ac:dyDescent="0.25">
      <c r="K4454" s="276">
        <f t="shared" si="349"/>
        <v>0</v>
      </c>
      <c r="L4454" s="269">
        <f t="shared" si="350"/>
        <v>0</v>
      </c>
      <c r="M4454" s="269">
        <f t="shared" si="351"/>
        <v>0</v>
      </c>
      <c r="N4454" s="276">
        <f t="shared" si="352"/>
        <v>0</v>
      </c>
      <c r="O4454" s="270">
        <f t="shared" si="348"/>
        <v>0</v>
      </c>
    </row>
    <row r="4455" spans="11:15" x14ac:dyDescent="0.25">
      <c r="K4455" s="276">
        <f t="shared" si="349"/>
        <v>0</v>
      </c>
      <c r="L4455" s="269">
        <f t="shared" si="350"/>
        <v>0</v>
      </c>
      <c r="M4455" s="269">
        <f t="shared" si="351"/>
        <v>0</v>
      </c>
      <c r="N4455" s="276">
        <f t="shared" si="352"/>
        <v>0</v>
      </c>
      <c r="O4455" s="270">
        <f t="shared" si="348"/>
        <v>0</v>
      </c>
    </row>
    <row r="4456" spans="11:15" x14ac:dyDescent="0.25">
      <c r="K4456" s="276">
        <f t="shared" si="349"/>
        <v>0</v>
      </c>
      <c r="L4456" s="269">
        <f t="shared" si="350"/>
        <v>0</v>
      </c>
      <c r="M4456" s="269">
        <f t="shared" si="351"/>
        <v>0</v>
      </c>
      <c r="N4456" s="276">
        <f t="shared" si="352"/>
        <v>0</v>
      </c>
      <c r="O4456" s="270">
        <f t="shared" si="348"/>
        <v>0</v>
      </c>
    </row>
    <row r="4457" spans="11:15" x14ac:dyDescent="0.25">
      <c r="K4457" s="276">
        <f t="shared" si="349"/>
        <v>0</v>
      </c>
      <c r="L4457" s="269">
        <f t="shared" si="350"/>
        <v>0</v>
      </c>
      <c r="M4457" s="269">
        <f t="shared" si="351"/>
        <v>0</v>
      </c>
      <c r="N4457" s="276">
        <f t="shared" si="352"/>
        <v>0</v>
      </c>
      <c r="O4457" s="270">
        <f t="shared" si="348"/>
        <v>0</v>
      </c>
    </row>
    <row r="4458" spans="11:15" x14ac:dyDescent="0.25">
      <c r="K4458" s="276">
        <f t="shared" si="349"/>
        <v>0</v>
      </c>
      <c r="L4458" s="269">
        <f t="shared" si="350"/>
        <v>0</v>
      </c>
      <c r="M4458" s="269">
        <f t="shared" si="351"/>
        <v>0</v>
      </c>
      <c r="N4458" s="276">
        <f t="shared" si="352"/>
        <v>0</v>
      </c>
      <c r="O4458" s="270">
        <f t="shared" si="348"/>
        <v>0</v>
      </c>
    </row>
    <row r="4459" spans="11:15" x14ac:dyDescent="0.25">
      <c r="K4459" s="276">
        <f t="shared" si="349"/>
        <v>0</v>
      </c>
      <c r="L4459" s="269">
        <f t="shared" si="350"/>
        <v>0</v>
      </c>
      <c r="M4459" s="269">
        <f t="shared" si="351"/>
        <v>0</v>
      </c>
      <c r="N4459" s="276">
        <f t="shared" si="352"/>
        <v>0</v>
      </c>
      <c r="O4459" s="270">
        <f t="shared" si="348"/>
        <v>0</v>
      </c>
    </row>
    <row r="4460" spans="11:15" x14ac:dyDescent="0.25">
      <c r="K4460" s="276">
        <f t="shared" si="349"/>
        <v>0</v>
      </c>
      <c r="L4460" s="269">
        <f t="shared" si="350"/>
        <v>0</v>
      </c>
      <c r="M4460" s="269">
        <f t="shared" si="351"/>
        <v>0</v>
      </c>
      <c r="N4460" s="276">
        <f t="shared" si="352"/>
        <v>0</v>
      </c>
      <c r="O4460" s="270">
        <f t="shared" si="348"/>
        <v>0</v>
      </c>
    </row>
    <row r="4461" spans="11:15" x14ac:dyDescent="0.25">
      <c r="K4461" s="276">
        <f t="shared" si="349"/>
        <v>0</v>
      </c>
      <c r="L4461" s="269">
        <f t="shared" si="350"/>
        <v>0</v>
      </c>
      <c r="M4461" s="269">
        <f t="shared" si="351"/>
        <v>0</v>
      </c>
      <c r="N4461" s="276">
        <f t="shared" si="352"/>
        <v>0</v>
      </c>
      <c r="O4461" s="270">
        <f t="shared" si="348"/>
        <v>0</v>
      </c>
    </row>
    <row r="4462" spans="11:15" x14ac:dyDescent="0.25">
      <c r="K4462" s="276">
        <f t="shared" si="349"/>
        <v>0</v>
      </c>
      <c r="L4462" s="269">
        <f t="shared" si="350"/>
        <v>0</v>
      </c>
      <c r="M4462" s="269">
        <f t="shared" si="351"/>
        <v>0</v>
      </c>
      <c r="N4462" s="276">
        <f t="shared" si="352"/>
        <v>0</v>
      </c>
      <c r="O4462" s="270">
        <f t="shared" si="348"/>
        <v>0</v>
      </c>
    </row>
    <row r="4463" spans="11:15" x14ac:dyDescent="0.25">
      <c r="K4463" s="276">
        <f t="shared" si="349"/>
        <v>0</v>
      </c>
      <c r="L4463" s="269">
        <f t="shared" si="350"/>
        <v>0</v>
      </c>
      <c r="M4463" s="269">
        <f t="shared" si="351"/>
        <v>0</v>
      </c>
      <c r="N4463" s="276">
        <f t="shared" si="352"/>
        <v>0</v>
      </c>
      <c r="O4463" s="270">
        <f t="shared" si="348"/>
        <v>0</v>
      </c>
    </row>
    <row r="4464" spans="11:15" x14ac:dyDescent="0.25">
      <c r="K4464" s="276">
        <f t="shared" si="349"/>
        <v>0</v>
      </c>
      <c r="L4464" s="269">
        <f t="shared" si="350"/>
        <v>0</v>
      </c>
      <c r="M4464" s="269">
        <f t="shared" si="351"/>
        <v>0</v>
      </c>
      <c r="N4464" s="276">
        <f t="shared" si="352"/>
        <v>0</v>
      </c>
      <c r="O4464" s="270">
        <f t="shared" si="348"/>
        <v>0</v>
      </c>
    </row>
    <row r="4465" spans="11:15" x14ac:dyDescent="0.25">
      <c r="K4465" s="276">
        <f t="shared" si="349"/>
        <v>0</v>
      </c>
      <c r="L4465" s="269">
        <f t="shared" si="350"/>
        <v>0</v>
      </c>
      <c r="M4465" s="269">
        <f t="shared" si="351"/>
        <v>0</v>
      </c>
      <c r="N4465" s="276">
        <f t="shared" si="352"/>
        <v>0</v>
      </c>
      <c r="O4465" s="270">
        <f t="shared" si="348"/>
        <v>0</v>
      </c>
    </row>
    <row r="4466" spans="11:15" x14ac:dyDescent="0.25">
      <c r="K4466" s="276">
        <f t="shared" si="349"/>
        <v>0</v>
      </c>
      <c r="L4466" s="269">
        <f t="shared" si="350"/>
        <v>0</v>
      </c>
      <c r="M4466" s="269">
        <f t="shared" si="351"/>
        <v>0</v>
      </c>
      <c r="N4466" s="276">
        <f t="shared" si="352"/>
        <v>0</v>
      </c>
      <c r="O4466" s="270">
        <f t="shared" si="348"/>
        <v>0</v>
      </c>
    </row>
    <row r="4467" spans="11:15" x14ac:dyDescent="0.25">
      <c r="K4467" s="276">
        <f t="shared" si="349"/>
        <v>0</v>
      </c>
      <c r="L4467" s="269">
        <f t="shared" si="350"/>
        <v>0</v>
      </c>
      <c r="M4467" s="269">
        <f t="shared" si="351"/>
        <v>0</v>
      </c>
      <c r="N4467" s="276">
        <f t="shared" si="352"/>
        <v>0</v>
      </c>
      <c r="O4467" s="270">
        <f t="shared" si="348"/>
        <v>0</v>
      </c>
    </row>
    <row r="4468" spans="11:15" x14ac:dyDescent="0.25">
      <c r="K4468" s="276">
        <f t="shared" si="349"/>
        <v>0</v>
      </c>
      <c r="L4468" s="269">
        <f t="shared" si="350"/>
        <v>0</v>
      </c>
      <c r="M4468" s="269">
        <f t="shared" si="351"/>
        <v>0</v>
      </c>
      <c r="N4468" s="276">
        <f t="shared" si="352"/>
        <v>0</v>
      </c>
      <c r="O4468" s="270">
        <f t="shared" si="348"/>
        <v>0</v>
      </c>
    </row>
    <row r="4469" spans="11:15" x14ac:dyDescent="0.25">
      <c r="K4469" s="276">
        <f t="shared" si="349"/>
        <v>0</v>
      </c>
      <c r="L4469" s="269">
        <f t="shared" si="350"/>
        <v>0</v>
      </c>
      <c r="M4469" s="269">
        <f t="shared" si="351"/>
        <v>0</v>
      </c>
      <c r="N4469" s="276">
        <f t="shared" si="352"/>
        <v>0</v>
      </c>
      <c r="O4469" s="270">
        <f t="shared" si="348"/>
        <v>0</v>
      </c>
    </row>
    <row r="4470" spans="11:15" x14ac:dyDescent="0.25">
      <c r="K4470" s="276">
        <f t="shared" si="349"/>
        <v>0</v>
      </c>
      <c r="L4470" s="269">
        <f t="shared" si="350"/>
        <v>0</v>
      </c>
      <c r="M4470" s="269">
        <f t="shared" si="351"/>
        <v>0</v>
      </c>
      <c r="N4470" s="276">
        <f t="shared" si="352"/>
        <v>0</v>
      </c>
      <c r="O4470" s="270">
        <f t="shared" si="348"/>
        <v>0</v>
      </c>
    </row>
    <row r="4471" spans="11:15" x14ac:dyDescent="0.25">
      <c r="K4471" s="276">
        <f t="shared" si="349"/>
        <v>0</v>
      </c>
      <c r="L4471" s="269">
        <f t="shared" si="350"/>
        <v>0</v>
      </c>
      <c r="M4471" s="269">
        <f t="shared" si="351"/>
        <v>0</v>
      </c>
      <c r="N4471" s="276">
        <f t="shared" si="352"/>
        <v>0</v>
      </c>
      <c r="O4471" s="270">
        <f t="shared" si="348"/>
        <v>0</v>
      </c>
    </row>
    <row r="4472" spans="11:15" x14ac:dyDescent="0.25">
      <c r="K4472" s="276">
        <f t="shared" si="349"/>
        <v>0</v>
      </c>
      <c r="L4472" s="269">
        <f t="shared" si="350"/>
        <v>0</v>
      </c>
      <c r="M4472" s="269">
        <f t="shared" si="351"/>
        <v>0</v>
      </c>
      <c r="N4472" s="276">
        <f t="shared" si="352"/>
        <v>0</v>
      </c>
      <c r="O4472" s="270">
        <f t="shared" si="348"/>
        <v>0</v>
      </c>
    </row>
    <row r="4473" spans="11:15" x14ac:dyDescent="0.25">
      <c r="K4473" s="276">
        <f t="shared" si="349"/>
        <v>0</v>
      </c>
      <c r="L4473" s="269">
        <f t="shared" si="350"/>
        <v>0</v>
      </c>
      <c r="M4473" s="269">
        <f t="shared" si="351"/>
        <v>0</v>
      </c>
      <c r="N4473" s="276">
        <f t="shared" si="352"/>
        <v>0</v>
      </c>
      <c r="O4473" s="270">
        <f t="shared" si="348"/>
        <v>0</v>
      </c>
    </row>
    <row r="4474" spans="11:15" x14ac:dyDescent="0.25">
      <c r="K4474" s="276">
        <f t="shared" si="349"/>
        <v>0</v>
      </c>
      <c r="L4474" s="269">
        <f t="shared" si="350"/>
        <v>0</v>
      </c>
      <c r="M4474" s="269">
        <f t="shared" si="351"/>
        <v>0</v>
      </c>
      <c r="N4474" s="276">
        <f t="shared" si="352"/>
        <v>0</v>
      </c>
      <c r="O4474" s="270">
        <f t="shared" si="348"/>
        <v>0</v>
      </c>
    </row>
    <row r="4475" spans="11:15" x14ac:dyDescent="0.25">
      <c r="K4475" s="276">
        <f t="shared" si="349"/>
        <v>0</v>
      </c>
      <c r="L4475" s="269">
        <f t="shared" si="350"/>
        <v>0</v>
      </c>
      <c r="M4475" s="269">
        <f t="shared" si="351"/>
        <v>0</v>
      </c>
      <c r="N4475" s="276">
        <f t="shared" si="352"/>
        <v>0</v>
      </c>
      <c r="O4475" s="270">
        <f t="shared" si="348"/>
        <v>0</v>
      </c>
    </row>
    <row r="4476" spans="11:15" x14ac:dyDescent="0.25">
      <c r="K4476" s="276">
        <f t="shared" si="349"/>
        <v>0</v>
      </c>
      <c r="L4476" s="269">
        <f t="shared" si="350"/>
        <v>0</v>
      </c>
      <c r="M4476" s="269">
        <f t="shared" si="351"/>
        <v>0</v>
      </c>
      <c r="N4476" s="276">
        <f t="shared" si="352"/>
        <v>0</v>
      </c>
      <c r="O4476" s="270">
        <f t="shared" si="348"/>
        <v>0</v>
      </c>
    </row>
    <row r="4477" spans="11:15" x14ac:dyDescent="0.25">
      <c r="K4477" s="276">
        <f t="shared" si="349"/>
        <v>0</v>
      </c>
      <c r="L4477" s="269">
        <f t="shared" si="350"/>
        <v>0</v>
      </c>
      <c r="M4477" s="269">
        <f t="shared" si="351"/>
        <v>0</v>
      </c>
      <c r="N4477" s="276">
        <f t="shared" si="352"/>
        <v>0</v>
      </c>
      <c r="O4477" s="270">
        <f t="shared" si="348"/>
        <v>0</v>
      </c>
    </row>
    <row r="4478" spans="11:15" x14ac:dyDescent="0.25">
      <c r="K4478" s="276">
        <f t="shared" si="349"/>
        <v>0</v>
      </c>
      <c r="L4478" s="269">
        <f t="shared" si="350"/>
        <v>0</v>
      </c>
      <c r="M4478" s="269">
        <f t="shared" si="351"/>
        <v>0</v>
      </c>
      <c r="N4478" s="276">
        <f t="shared" si="352"/>
        <v>0</v>
      </c>
      <c r="O4478" s="270">
        <f t="shared" si="348"/>
        <v>0</v>
      </c>
    </row>
    <row r="4479" spans="11:15" x14ac:dyDescent="0.25">
      <c r="K4479" s="276">
        <f t="shared" si="349"/>
        <v>0</v>
      </c>
      <c r="L4479" s="269">
        <f t="shared" si="350"/>
        <v>0</v>
      </c>
      <c r="M4479" s="269">
        <f t="shared" si="351"/>
        <v>0</v>
      </c>
      <c r="N4479" s="276">
        <f t="shared" si="352"/>
        <v>0</v>
      </c>
      <c r="O4479" s="270">
        <f t="shared" si="348"/>
        <v>0</v>
      </c>
    </row>
    <row r="4480" spans="11:15" x14ac:dyDescent="0.25">
      <c r="K4480" s="276">
        <f t="shared" si="349"/>
        <v>0</v>
      </c>
      <c r="L4480" s="269">
        <f t="shared" si="350"/>
        <v>0</v>
      </c>
      <c r="M4480" s="269">
        <f t="shared" si="351"/>
        <v>0</v>
      </c>
      <c r="N4480" s="276">
        <f t="shared" si="352"/>
        <v>0</v>
      </c>
      <c r="O4480" s="270">
        <f t="shared" si="348"/>
        <v>0</v>
      </c>
    </row>
    <row r="4481" spans="11:15" x14ac:dyDescent="0.25">
      <c r="K4481" s="276">
        <f t="shared" si="349"/>
        <v>0</v>
      </c>
      <c r="L4481" s="269">
        <f t="shared" si="350"/>
        <v>0</v>
      </c>
      <c r="M4481" s="269">
        <f t="shared" si="351"/>
        <v>0</v>
      </c>
      <c r="N4481" s="276">
        <f t="shared" si="352"/>
        <v>0</v>
      </c>
      <c r="O4481" s="270">
        <f t="shared" si="348"/>
        <v>0</v>
      </c>
    </row>
    <row r="4482" spans="11:15" x14ac:dyDescent="0.25">
      <c r="K4482" s="276">
        <f t="shared" si="349"/>
        <v>0</v>
      </c>
      <c r="L4482" s="269">
        <f t="shared" si="350"/>
        <v>0</v>
      </c>
      <c r="M4482" s="269">
        <f t="shared" si="351"/>
        <v>0</v>
      </c>
      <c r="N4482" s="276">
        <f t="shared" si="352"/>
        <v>0</v>
      </c>
      <c r="O4482" s="270">
        <f t="shared" si="348"/>
        <v>0</v>
      </c>
    </row>
    <row r="4483" spans="11:15" x14ac:dyDescent="0.25">
      <c r="K4483" s="276">
        <f t="shared" si="349"/>
        <v>0</v>
      </c>
      <c r="L4483" s="269">
        <f t="shared" si="350"/>
        <v>0</v>
      </c>
      <c r="M4483" s="269">
        <f t="shared" si="351"/>
        <v>0</v>
      </c>
      <c r="N4483" s="276">
        <f t="shared" si="352"/>
        <v>0</v>
      </c>
      <c r="O4483" s="270">
        <f t="shared" si="348"/>
        <v>0</v>
      </c>
    </row>
    <row r="4484" spans="11:15" x14ac:dyDescent="0.25">
      <c r="K4484" s="276">
        <f t="shared" si="349"/>
        <v>0</v>
      </c>
      <c r="L4484" s="269">
        <f t="shared" si="350"/>
        <v>0</v>
      </c>
      <c r="M4484" s="269">
        <f t="shared" si="351"/>
        <v>0</v>
      </c>
      <c r="N4484" s="276">
        <f t="shared" si="352"/>
        <v>0</v>
      </c>
      <c r="O4484" s="270">
        <f t="shared" si="348"/>
        <v>0</v>
      </c>
    </row>
    <row r="4485" spans="11:15" x14ac:dyDescent="0.25">
      <c r="K4485" s="276">
        <f t="shared" si="349"/>
        <v>0</v>
      </c>
      <c r="L4485" s="269">
        <f t="shared" si="350"/>
        <v>0</v>
      </c>
      <c r="M4485" s="269">
        <f t="shared" si="351"/>
        <v>0</v>
      </c>
      <c r="N4485" s="276">
        <f t="shared" si="352"/>
        <v>0</v>
      </c>
      <c r="O4485" s="270">
        <f t="shared" si="348"/>
        <v>0</v>
      </c>
    </row>
    <row r="4486" spans="11:15" x14ac:dyDescent="0.25">
      <c r="K4486" s="276">
        <f t="shared" si="349"/>
        <v>0</v>
      </c>
      <c r="L4486" s="269">
        <f t="shared" si="350"/>
        <v>0</v>
      </c>
      <c r="M4486" s="269">
        <f t="shared" si="351"/>
        <v>0</v>
      </c>
      <c r="N4486" s="276">
        <f t="shared" si="352"/>
        <v>0</v>
      </c>
      <c r="O4486" s="270">
        <f t="shared" si="348"/>
        <v>0</v>
      </c>
    </row>
    <row r="4487" spans="11:15" x14ac:dyDescent="0.25">
      <c r="K4487" s="276">
        <f t="shared" si="349"/>
        <v>0</v>
      </c>
      <c r="L4487" s="269">
        <f t="shared" si="350"/>
        <v>0</v>
      </c>
      <c r="M4487" s="269">
        <f t="shared" si="351"/>
        <v>0</v>
      </c>
      <c r="N4487" s="276">
        <f t="shared" si="352"/>
        <v>0</v>
      </c>
      <c r="O4487" s="270">
        <f t="shared" si="348"/>
        <v>0</v>
      </c>
    </row>
    <row r="4488" spans="11:15" x14ac:dyDescent="0.25">
      <c r="K4488" s="276">
        <f t="shared" si="349"/>
        <v>0</v>
      </c>
      <c r="L4488" s="269">
        <f t="shared" si="350"/>
        <v>0</v>
      </c>
      <c r="M4488" s="269">
        <f t="shared" si="351"/>
        <v>0</v>
      </c>
      <c r="N4488" s="276">
        <f t="shared" si="352"/>
        <v>0</v>
      </c>
      <c r="O4488" s="270">
        <f t="shared" si="348"/>
        <v>0</v>
      </c>
    </row>
    <row r="4489" spans="11:15" x14ac:dyDescent="0.25">
      <c r="K4489" s="276">
        <f t="shared" si="349"/>
        <v>0</v>
      </c>
      <c r="L4489" s="269">
        <f t="shared" si="350"/>
        <v>0</v>
      </c>
      <c r="M4489" s="269">
        <f t="shared" si="351"/>
        <v>0</v>
      </c>
      <c r="N4489" s="276">
        <f t="shared" si="352"/>
        <v>0</v>
      </c>
      <c r="O4489" s="270">
        <f t="shared" si="348"/>
        <v>0</v>
      </c>
    </row>
    <row r="4490" spans="11:15" x14ac:dyDescent="0.25">
      <c r="K4490" s="276">
        <f t="shared" si="349"/>
        <v>0</v>
      </c>
      <c r="L4490" s="269">
        <f t="shared" si="350"/>
        <v>0</v>
      </c>
      <c r="M4490" s="269">
        <f t="shared" si="351"/>
        <v>0</v>
      </c>
      <c r="N4490" s="276">
        <f t="shared" si="352"/>
        <v>0</v>
      </c>
      <c r="O4490" s="270">
        <f t="shared" si="348"/>
        <v>0</v>
      </c>
    </row>
    <row r="4491" spans="11:15" x14ac:dyDescent="0.25">
      <c r="K4491" s="276">
        <f t="shared" si="349"/>
        <v>0</v>
      </c>
      <c r="L4491" s="269">
        <f t="shared" si="350"/>
        <v>0</v>
      </c>
      <c r="M4491" s="269">
        <f t="shared" si="351"/>
        <v>0</v>
      </c>
      <c r="N4491" s="276">
        <f t="shared" si="352"/>
        <v>0</v>
      </c>
      <c r="O4491" s="270">
        <f t="shared" si="348"/>
        <v>0</v>
      </c>
    </row>
    <row r="4492" spans="11:15" x14ac:dyDescent="0.25">
      <c r="K4492" s="276">
        <f t="shared" si="349"/>
        <v>0</v>
      </c>
      <c r="L4492" s="269">
        <f t="shared" si="350"/>
        <v>0</v>
      </c>
      <c r="M4492" s="269">
        <f t="shared" si="351"/>
        <v>0</v>
      </c>
      <c r="N4492" s="276">
        <f t="shared" si="352"/>
        <v>0</v>
      </c>
      <c r="O4492" s="270">
        <f t="shared" si="348"/>
        <v>0</v>
      </c>
    </row>
    <row r="4493" spans="11:15" x14ac:dyDescent="0.25">
      <c r="K4493" s="276">
        <f t="shared" si="349"/>
        <v>0</v>
      </c>
      <c r="L4493" s="269">
        <f t="shared" si="350"/>
        <v>0</v>
      </c>
      <c r="M4493" s="269">
        <f t="shared" si="351"/>
        <v>0</v>
      </c>
      <c r="N4493" s="276">
        <f t="shared" si="352"/>
        <v>0</v>
      </c>
      <c r="O4493" s="270">
        <f t="shared" si="348"/>
        <v>0</v>
      </c>
    </row>
    <row r="4494" spans="11:15" x14ac:dyDescent="0.25">
      <c r="K4494" s="276">
        <f t="shared" si="349"/>
        <v>0</v>
      </c>
      <c r="L4494" s="269">
        <f t="shared" si="350"/>
        <v>0</v>
      </c>
      <c r="M4494" s="269">
        <f t="shared" si="351"/>
        <v>0</v>
      </c>
      <c r="N4494" s="276">
        <f t="shared" si="352"/>
        <v>0</v>
      </c>
      <c r="O4494" s="270">
        <f t="shared" ref="O4494:O4557" si="353">SUM(F4494:I4494)</f>
        <v>0</v>
      </c>
    </row>
    <row r="4495" spans="11:15" x14ac:dyDescent="0.25">
      <c r="K4495" s="276">
        <f t="shared" si="349"/>
        <v>0</v>
      </c>
      <c r="L4495" s="269">
        <f t="shared" si="350"/>
        <v>0</v>
      </c>
      <c r="M4495" s="269">
        <f t="shared" si="351"/>
        <v>0</v>
      </c>
      <c r="N4495" s="276">
        <f t="shared" si="352"/>
        <v>0</v>
      </c>
      <c r="O4495" s="270">
        <f t="shared" si="353"/>
        <v>0</v>
      </c>
    </row>
    <row r="4496" spans="11:15" x14ac:dyDescent="0.25">
      <c r="K4496" s="276">
        <f t="shared" ref="K4496:K4559" si="354">J4496-C4496</f>
        <v>0</v>
      </c>
      <c r="L4496" s="269">
        <f t="shared" ref="L4496:L4559" si="355">A4496</f>
        <v>0</v>
      </c>
      <c r="M4496" s="269">
        <f t="shared" ref="M4496:M4559" si="356">B4496</f>
        <v>0</v>
      </c>
      <c r="N4496" s="276">
        <f t="shared" ref="N4496:N4559" si="357">J4496</f>
        <v>0</v>
      </c>
      <c r="O4496" s="270">
        <f t="shared" si="353"/>
        <v>0</v>
      </c>
    </row>
    <row r="4497" spans="11:15" x14ac:dyDescent="0.25">
      <c r="K4497" s="276">
        <f t="shared" si="354"/>
        <v>0</v>
      </c>
      <c r="L4497" s="269">
        <f t="shared" si="355"/>
        <v>0</v>
      </c>
      <c r="M4497" s="269">
        <f t="shared" si="356"/>
        <v>0</v>
      </c>
      <c r="N4497" s="276">
        <f t="shared" si="357"/>
        <v>0</v>
      </c>
      <c r="O4497" s="270">
        <f t="shared" si="353"/>
        <v>0</v>
      </c>
    </row>
    <row r="4498" spans="11:15" x14ac:dyDescent="0.25">
      <c r="K4498" s="276">
        <f t="shared" si="354"/>
        <v>0</v>
      </c>
      <c r="L4498" s="269">
        <f t="shared" si="355"/>
        <v>0</v>
      </c>
      <c r="M4498" s="269">
        <f t="shared" si="356"/>
        <v>0</v>
      </c>
      <c r="N4498" s="276">
        <f t="shared" si="357"/>
        <v>0</v>
      </c>
      <c r="O4498" s="270">
        <f t="shared" si="353"/>
        <v>0</v>
      </c>
    </row>
    <row r="4499" spans="11:15" x14ac:dyDescent="0.25">
      <c r="K4499" s="276">
        <f t="shared" si="354"/>
        <v>0</v>
      </c>
      <c r="L4499" s="269">
        <f t="shared" si="355"/>
        <v>0</v>
      </c>
      <c r="M4499" s="269">
        <f t="shared" si="356"/>
        <v>0</v>
      </c>
      <c r="N4499" s="276">
        <f t="shared" si="357"/>
        <v>0</v>
      </c>
      <c r="O4499" s="270">
        <f t="shared" si="353"/>
        <v>0</v>
      </c>
    </row>
    <row r="4500" spans="11:15" x14ac:dyDescent="0.25">
      <c r="K4500" s="276">
        <f t="shared" si="354"/>
        <v>0</v>
      </c>
      <c r="L4500" s="269">
        <f t="shared" si="355"/>
        <v>0</v>
      </c>
      <c r="M4500" s="269">
        <f t="shared" si="356"/>
        <v>0</v>
      </c>
      <c r="N4500" s="276">
        <f t="shared" si="357"/>
        <v>0</v>
      </c>
      <c r="O4500" s="270">
        <f t="shared" si="353"/>
        <v>0</v>
      </c>
    </row>
    <row r="4501" spans="11:15" x14ac:dyDescent="0.25">
      <c r="K4501" s="276">
        <f t="shared" si="354"/>
        <v>0</v>
      </c>
      <c r="L4501" s="269">
        <f t="shared" si="355"/>
        <v>0</v>
      </c>
      <c r="M4501" s="269">
        <f t="shared" si="356"/>
        <v>0</v>
      </c>
      <c r="N4501" s="276">
        <f t="shared" si="357"/>
        <v>0</v>
      </c>
      <c r="O4501" s="270">
        <f t="shared" si="353"/>
        <v>0</v>
      </c>
    </row>
    <row r="4502" spans="11:15" x14ac:dyDescent="0.25">
      <c r="K4502" s="276">
        <f t="shared" si="354"/>
        <v>0</v>
      </c>
      <c r="L4502" s="269">
        <f t="shared" si="355"/>
        <v>0</v>
      </c>
      <c r="M4502" s="269">
        <f t="shared" si="356"/>
        <v>0</v>
      </c>
      <c r="N4502" s="276">
        <f t="shared" si="357"/>
        <v>0</v>
      </c>
      <c r="O4502" s="270">
        <f t="shared" si="353"/>
        <v>0</v>
      </c>
    </row>
    <row r="4503" spans="11:15" x14ac:dyDescent="0.25">
      <c r="K4503" s="276">
        <f t="shared" si="354"/>
        <v>0</v>
      </c>
      <c r="L4503" s="269">
        <f t="shared" si="355"/>
        <v>0</v>
      </c>
      <c r="M4503" s="269">
        <f t="shared" si="356"/>
        <v>0</v>
      </c>
      <c r="N4503" s="276">
        <f t="shared" si="357"/>
        <v>0</v>
      </c>
      <c r="O4503" s="270">
        <f t="shared" si="353"/>
        <v>0</v>
      </c>
    </row>
    <row r="4504" spans="11:15" x14ac:dyDescent="0.25">
      <c r="K4504" s="276">
        <f t="shared" si="354"/>
        <v>0</v>
      </c>
      <c r="L4504" s="269">
        <f t="shared" si="355"/>
        <v>0</v>
      </c>
      <c r="M4504" s="269">
        <f t="shared" si="356"/>
        <v>0</v>
      </c>
      <c r="N4504" s="276">
        <f t="shared" si="357"/>
        <v>0</v>
      </c>
      <c r="O4504" s="270">
        <f t="shared" si="353"/>
        <v>0</v>
      </c>
    </row>
    <row r="4505" spans="11:15" x14ac:dyDescent="0.25">
      <c r="K4505" s="276">
        <f t="shared" si="354"/>
        <v>0</v>
      </c>
      <c r="L4505" s="269">
        <f t="shared" si="355"/>
        <v>0</v>
      </c>
      <c r="M4505" s="269">
        <f t="shared" si="356"/>
        <v>0</v>
      </c>
      <c r="N4505" s="276">
        <f t="shared" si="357"/>
        <v>0</v>
      </c>
      <c r="O4505" s="270">
        <f t="shared" si="353"/>
        <v>0</v>
      </c>
    </row>
    <row r="4506" spans="11:15" x14ac:dyDescent="0.25">
      <c r="K4506" s="276">
        <f t="shared" si="354"/>
        <v>0</v>
      </c>
      <c r="L4506" s="269">
        <f t="shared" si="355"/>
        <v>0</v>
      </c>
      <c r="M4506" s="269">
        <f t="shared" si="356"/>
        <v>0</v>
      </c>
      <c r="N4506" s="276">
        <f t="shared" si="357"/>
        <v>0</v>
      </c>
      <c r="O4506" s="270">
        <f t="shared" si="353"/>
        <v>0</v>
      </c>
    </row>
    <row r="4507" spans="11:15" x14ac:dyDescent="0.25">
      <c r="K4507" s="276">
        <f t="shared" si="354"/>
        <v>0</v>
      </c>
      <c r="L4507" s="269">
        <f t="shared" si="355"/>
        <v>0</v>
      </c>
      <c r="M4507" s="269">
        <f t="shared" si="356"/>
        <v>0</v>
      </c>
      <c r="N4507" s="276">
        <f t="shared" si="357"/>
        <v>0</v>
      </c>
      <c r="O4507" s="270">
        <f t="shared" si="353"/>
        <v>0</v>
      </c>
    </row>
    <row r="4508" spans="11:15" x14ac:dyDescent="0.25">
      <c r="K4508" s="276">
        <f t="shared" si="354"/>
        <v>0</v>
      </c>
      <c r="L4508" s="269">
        <f t="shared" si="355"/>
        <v>0</v>
      </c>
      <c r="M4508" s="269">
        <f t="shared" si="356"/>
        <v>0</v>
      </c>
      <c r="N4508" s="276">
        <f t="shared" si="357"/>
        <v>0</v>
      </c>
      <c r="O4508" s="270">
        <f t="shared" si="353"/>
        <v>0</v>
      </c>
    </row>
    <row r="4509" spans="11:15" x14ac:dyDescent="0.25">
      <c r="K4509" s="276">
        <f t="shared" si="354"/>
        <v>0</v>
      </c>
      <c r="L4509" s="269">
        <f t="shared" si="355"/>
        <v>0</v>
      </c>
      <c r="M4509" s="269">
        <f t="shared" si="356"/>
        <v>0</v>
      </c>
      <c r="N4509" s="276">
        <f t="shared" si="357"/>
        <v>0</v>
      </c>
      <c r="O4509" s="270">
        <f t="shared" si="353"/>
        <v>0</v>
      </c>
    </row>
    <row r="4510" spans="11:15" x14ac:dyDescent="0.25">
      <c r="K4510" s="276">
        <f t="shared" si="354"/>
        <v>0</v>
      </c>
      <c r="L4510" s="269">
        <f t="shared" si="355"/>
        <v>0</v>
      </c>
      <c r="M4510" s="269">
        <f t="shared" si="356"/>
        <v>0</v>
      </c>
      <c r="N4510" s="276">
        <f t="shared" si="357"/>
        <v>0</v>
      </c>
      <c r="O4510" s="270">
        <f t="shared" si="353"/>
        <v>0</v>
      </c>
    </row>
    <row r="4511" spans="11:15" x14ac:dyDescent="0.25">
      <c r="K4511" s="276">
        <f t="shared" si="354"/>
        <v>0</v>
      </c>
      <c r="L4511" s="269">
        <f t="shared" si="355"/>
        <v>0</v>
      </c>
      <c r="M4511" s="269">
        <f t="shared" si="356"/>
        <v>0</v>
      </c>
      <c r="N4511" s="276">
        <f t="shared" si="357"/>
        <v>0</v>
      </c>
      <c r="O4511" s="270">
        <f t="shared" si="353"/>
        <v>0</v>
      </c>
    </row>
    <row r="4512" spans="11:15" x14ac:dyDescent="0.25">
      <c r="K4512" s="276">
        <f t="shared" si="354"/>
        <v>0</v>
      </c>
      <c r="L4512" s="269">
        <f t="shared" si="355"/>
        <v>0</v>
      </c>
      <c r="M4512" s="269">
        <f t="shared" si="356"/>
        <v>0</v>
      </c>
      <c r="N4512" s="276">
        <f t="shared" si="357"/>
        <v>0</v>
      </c>
      <c r="O4512" s="270">
        <f t="shared" si="353"/>
        <v>0</v>
      </c>
    </row>
    <row r="4513" spans="11:15" x14ac:dyDescent="0.25">
      <c r="K4513" s="276">
        <f t="shared" si="354"/>
        <v>0</v>
      </c>
      <c r="L4513" s="269">
        <f t="shared" si="355"/>
        <v>0</v>
      </c>
      <c r="M4513" s="269">
        <f t="shared" si="356"/>
        <v>0</v>
      </c>
      <c r="N4513" s="276">
        <f t="shared" si="357"/>
        <v>0</v>
      </c>
      <c r="O4513" s="270">
        <f t="shared" si="353"/>
        <v>0</v>
      </c>
    </row>
    <row r="4514" spans="11:15" x14ac:dyDescent="0.25">
      <c r="K4514" s="276">
        <f t="shared" si="354"/>
        <v>0</v>
      </c>
      <c r="L4514" s="269">
        <f t="shared" si="355"/>
        <v>0</v>
      </c>
      <c r="M4514" s="269">
        <f t="shared" si="356"/>
        <v>0</v>
      </c>
      <c r="N4514" s="276">
        <f t="shared" si="357"/>
        <v>0</v>
      </c>
      <c r="O4514" s="270">
        <f t="shared" si="353"/>
        <v>0</v>
      </c>
    </row>
    <row r="4515" spans="11:15" x14ac:dyDescent="0.25">
      <c r="K4515" s="276">
        <f t="shared" si="354"/>
        <v>0</v>
      </c>
      <c r="L4515" s="269">
        <f t="shared" si="355"/>
        <v>0</v>
      </c>
      <c r="M4515" s="269">
        <f t="shared" si="356"/>
        <v>0</v>
      </c>
      <c r="N4515" s="276">
        <f t="shared" si="357"/>
        <v>0</v>
      </c>
      <c r="O4515" s="270">
        <f t="shared" si="353"/>
        <v>0</v>
      </c>
    </row>
    <row r="4516" spans="11:15" x14ac:dyDescent="0.25">
      <c r="K4516" s="276">
        <f t="shared" si="354"/>
        <v>0</v>
      </c>
      <c r="L4516" s="269">
        <f t="shared" si="355"/>
        <v>0</v>
      </c>
      <c r="M4516" s="269">
        <f t="shared" si="356"/>
        <v>0</v>
      </c>
      <c r="N4516" s="276">
        <f t="shared" si="357"/>
        <v>0</v>
      </c>
      <c r="O4516" s="270">
        <f t="shared" si="353"/>
        <v>0</v>
      </c>
    </row>
    <row r="4517" spans="11:15" x14ac:dyDescent="0.25">
      <c r="K4517" s="276">
        <f t="shared" si="354"/>
        <v>0</v>
      </c>
      <c r="L4517" s="269">
        <f t="shared" si="355"/>
        <v>0</v>
      </c>
      <c r="M4517" s="269">
        <f t="shared" si="356"/>
        <v>0</v>
      </c>
      <c r="N4517" s="276">
        <f t="shared" si="357"/>
        <v>0</v>
      </c>
      <c r="O4517" s="270">
        <f t="shared" si="353"/>
        <v>0</v>
      </c>
    </row>
    <row r="4518" spans="11:15" x14ac:dyDescent="0.25">
      <c r="K4518" s="276">
        <f t="shared" si="354"/>
        <v>0</v>
      </c>
      <c r="L4518" s="269">
        <f t="shared" si="355"/>
        <v>0</v>
      </c>
      <c r="M4518" s="269">
        <f t="shared" si="356"/>
        <v>0</v>
      </c>
      <c r="N4518" s="276">
        <f t="shared" si="357"/>
        <v>0</v>
      </c>
      <c r="O4518" s="270">
        <f t="shared" si="353"/>
        <v>0</v>
      </c>
    </row>
    <row r="4519" spans="11:15" x14ac:dyDescent="0.25">
      <c r="K4519" s="276">
        <f t="shared" si="354"/>
        <v>0</v>
      </c>
      <c r="L4519" s="269">
        <f t="shared" si="355"/>
        <v>0</v>
      </c>
      <c r="M4519" s="269">
        <f t="shared" si="356"/>
        <v>0</v>
      </c>
      <c r="N4519" s="276">
        <f t="shared" si="357"/>
        <v>0</v>
      </c>
      <c r="O4519" s="270">
        <f t="shared" si="353"/>
        <v>0</v>
      </c>
    </row>
    <row r="4520" spans="11:15" x14ac:dyDescent="0.25">
      <c r="K4520" s="276">
        <f t="shared" si="354"/>
        <v>0</v>
      </c>
      <c r="L4520" s="269">
        <f t="shared" si="355"/>
        <v>0</v>
      </c>
      <c r="M4520" s="269">
        <f t="shared" si="356"/>
        <v>0</v>
      </c>
      <c r="N4520" s="276">
        <f t="shared" si="357"/>
        <v>0</v>
      </c>
      <c r="O4520" s="270">
        <f t="shared" si="353"/>
        <v>0</v>
      </c>
    </row>
    <row r="4521" spans="11:15" x14ac:dyDescent="0.25">
      <c r="K4521" s="276">
        <f t="shared" si="354"/>
        <v>0</v>
      </c>
      <c r="L4521" s="269">
        <f t="shared" si="355"/>
        <v>0</v>
      </c>
      <c r="M4521" s="269">
        <f t="shared" si="356"/>
        <v>0</v>
      </c>
      <c r="N4521" s="276">
        <f t="shared" si="357"/>
        <v>0</v>
      </c>
      <c r="O4521" s="270">
        <f t="shared" si="353"/>
        <v>0</v>
      </c>
    </row>
    <row r="4522" spans="11:15" x14ac:dyDescent="0.25">
      <c r="K4522" s="276">
        <f t="shared" si="354"/>
        <v>0</v>
      </c>
      <c r="L4522" s="269">
        <f t="shared" si="355"/>
        <v>0</v>
      </c>
      <c r="M4522" s="269">
        <f t="shared" si="356"/>
        <v>0</v>
      </c>
      <c r="N4522" s="276">
        <f t="shared" si="357"/>
        <v>0</v>
      </c>
      <c r="O4522" s="270">
        <f t="shared" si="353"/>
        <v>0</v>
      </c>
    </row>
    <row r="4523" spans="11:15" x14ac:dyDescent="0.25">
      <c r="K4523" s="276">
        <f t="shared" si="354"/>
        <v>0</v>
      </c>
      <c r="L4523" s="269">
        <f t="shared" si="355"/>
        <v>0</v>
      </c>
      <c r="M4523" s="269">
        <f t="shared" si="356"/>
        <v>0</v>
      </c>
      <c r="N4523" s="276">
        <f t="shared" si="357"/>
        <v>0</v>
      </c>
      <c r="O4523" s="270">
        <f t="shared" si="353"/>
        <v>0</v>
      </c>
    </row>
    <row r="4524" spans="11:15" x14ac:dyDescent="0.25">
      <c r="K4524" s="276">
        <f t="shared" si="354"/>
        <v>0</v>
      </c>
      <c r="L4524" s="269">
        <f t="shared" si="355"/>
        <v>0</v>
      </c>
      <c r="M4524" s="269">
        <f t="shared" si="356"/>
        <v>0</v>
      </c>
      <c r="N4524" s="276">
        <f t="shared" si="357"/>
        <v>0</v>
      </c>
      <c r="O4524" s="270">
        <f t="shared" si="353"/>
        <v>0</v>
      </c>
    </row>
    <row r="4525" spans="11:15" x14ac:dyDescent="0.25">
      <c r="K4525" s="276">
        <f t="shared" si="354"/>
        <v>0</v>
      </c>
      <c r="L4525" s="269">
        <f t="shared" si="355"/>
        <v>0</v>
      </c>
      <c r="M4525" s="269">
        <f t="shared" si="356"/>
        <v>0</v>
      </c>
      <c r="N4525" s="276">
        <f t="shared" si="357"/>
        <v>0</v>
      </c>
      <c r="O4525" s="270">
        <f t="shared" si="353"/>
        <v>0</v>
      </c>
    </row>
    <row r="4526" spans="11:15" x14ac:dyDescent="0.25">
      <c r="K4526" s="276">
        <f t="shared" si="354"/>
        <v>0</v>
      </c>
      <c r="L4526" s="269">
        <f t="shared" si="355"/>
        <v>0</v>
      </c>
      <c r="M4526" s="269">
        <f t="shared" si="356"/>
        <v>0</v>
      </c>
      <c r="N4526" s="276">
        <f t="shared" si="357"/>
        <v>0</v>
      </c>
      <c r="O4526" s="270">
        <f t="shared" si="353"/>
        <v>0</v>
      </c>
    </row>
    <row r="4527" spans="11:15" x14ac:dyDescent="0.25">
      <c r="K4527" s="276">
        <f t="shared" si="354"/>
        <v>0</v>
      </c>
      <c r="L4527" s="269">
        <f t="shared" si="355"/>
        <v>0</v>
      </c>
      <c r="M4527" s="269">
        <f t="shared" si="356"/>
        <v>0</v>
      </c>
      <c r="N4527" s="276">
        <f t="shared" si="357"/>
        <v>0</v>
      </c>
      <c r="O4527" s="270">
        <f t="shared" si="353"/>
        <v>0</v>
      </c>
    </row>
    <row r="4528" spans="11:15" x14ac:dyDescent="0.25">
      <c r="K4528" s="276">
        <f t="shared" si="354"/>
        <v>0</v>
      </c>
      <c r="L4528" s="269">
        <f t="shared" si="355"/>
        <v>0</v>
      </c>
      <c r="M4528" s="269">
        <f t="shared" si="356"/>
        <v>0</v>
      </c>
      <c r="N4528" s="276">
        <f t="shared" si="357"/>
        <v>0</v>
      </c>
      <c r="O4528" s="270">
        <f t="shared" si="353"/>
        <v>0</v>
      </c>
    </row>
    <row r="4529" spans="11:15" x14ac:dyDescent="0.25">
      <c r="K4529" s="276">
        <f t="shared" si="354"/>
        <v>0</v>
      </c>
      <c r="L4529" s="269">
        <f t="shared" si="355"/>
        <v>0</v>
      </c>
      <c r="M4529" s="269">
        <f t="shared" si="356"/>
        <v>0</v>
      </c>
      <c r="N4529" s="276">
        <f t="shared" si="357"/>
        <v>0</v>
      </c>
      <c r="O4529" s="270">
        <f t="shared" si="353"/>
        <v>0</v>
      </c>
    </row>
    <row r="4530" spans="11:15" x14ac:dyDescent="0.25">
      <c r="K4530" s="276">
        <f t="shared" si="354"/>
        <v>0</v>
      </c>
      <c r="L4530" s="269">
        <f t="shared" si="355"/>
        <v>0</v>
      </c>
      <c r="M4530" s="269">
        <f t="shared" si="356"/>
        <v>0</v>
      </c>
      <c r="N4530" s="276">
        <f t="shared" si="357"/>
        <v>0</v>
      </c>
      <c r="O4530" s="270">
        <f t="shared" si="353"/>
        <v>0</v>
      </c>
    </row>
    <row r="4531" spans="11:15" x14ac:dyDescent="0.25">
      <c r="K4531" s="276">
        <f t="shared" si="354"/>
        <v>0</v>
      </c>
      <c r="L4531" s="269">
        <f t="shared" si="355"/>
        <v>0</v>
      </c>
      <c r="M4531" s="269">
        <f t="shared" si="356"/>
        <v>0</v>
      </c>
      <c r="N4531" s="276">
        <f t="shared" si="357"/>
        <v>0</v>
      </c>
      <c r="O4531" s="270">
        <f t="shared" si="353"/>
        <v>0</v>
      </c>
    </row>
    <row r="4532" spans="11:15" x14ac:dyDescent="0.25">
      <c r="K4532" s="276">
        <f t="shared" si="354"/>
        <v>0</v>
      </c>
      <c r="L4532" s="269">
        <f t="shared" si="355"/>
        <v>0</v>
      </c>
      <c r="M4532" s="269">
        <f t="shared" si="356"/>
        <v>0</v>
      </c>
      <c r="N4532" s="276">
        <f t="shared" si="357"/>
        <v>0</v>
      </c>
      <c r="O4532" s="270">
        <f t="shared" si="353"/>
        <v>0</v>
      </c>
    </row>
    <row r="4533" spans="11:15" x14ac:dyDescent="0.25">
      <c r="K4533" s="276">
        <f t="shared" si="354"/>
        <v>0</v>
      </c>
      <c r="L4533" s="269">
        <f t="shared" si="355"/>
        <v>0</v>
      </c>
      <c r="M4533" s="269">
        <f t="shared" si="356"/>
        <v>0</v>
      </c>
      <c r="N4533" s="276">
        <f t="shared" si="357"/>
        <v>0</v>
      </c>
      <c r="O4533" s="270">
        <f t="shared" si="353"/>
        <v>0</v>
      </c>
    </row>
    <row r="4534" spans="11:15" x14ac:dyDescent="0.25">
      <c r="K4534" s="276">
        <f t="shared" si="354"/>
        <v>0</v>
      </c>
      <c r="L4534" s="269">
        <f t="shared" si="355"/>
        <v>0</v>
      </c>
      <c r="M4534" s="269">
        <f t="shared" si="356"/>
        <v>0</v>
      </c>
      <c r="N4534" s="276">
        <f t="shared" si="357"/>
        <v>0</v>
      </c>
      <c r="O4534" s="270">
        <f t="shared" si="353"/>
        <v>0</v>
      </c>
    </row>
    <row r="4535" spans="11:15" x14ac:dyDescent="0.25">
      <c r="K4535" s="276">
        <f t="shared" si="354"/>
        <v>0</v>
      </c>
      <c r="L4535" s="269">
        <f t="shared" si="355"/>
        <v>0</v>
      </c>
      <c r="M4535" s="269">
        <f t="shared" si="356"/>
        <v>0</v>
      </c>
      <c r="N4535" s="276">
        <f t="shared" si="357"/>
        <v>0</v>
      </c>
      <c r="O4535" s="270">
        <f t="shared" si="353"/>
        <v>0</v>
      </c>
    </row>
    <row r="4536" spans="11:15" x14ac:dyDescent="0.25">
      <c r="K4536" s="276">
        <f t="shared" si="354"/>
        <v>0</v>
      </c>
      <c r="L4536" s="269">
        <f t="shared" si="355"/>
        <v>0</v>
      </c>
      <c r="M4536" s="269">
        <f t="shared" si="356"/>
        <v>0</v>
      </c>
      <c r="N4536" s="276">
        <f t="shared" si="357"/>
        <v>0</v>
      </c>
      <c r="O4536" s="270">
        <f t="shared" si="353"/>
        <v>0</v>
      </c>
    </row>
    <row r="4537" spans="11:15" x14ac:dyDescent="0.25">
      <c r="K4537" s="276">
        <f t="shared" si="354"/>
        <v>0</v>
      </c>
      <c r="L4537" s="269">
        <f t="shared" si="355"/>
        <v>0</v>
      </c>
      <c r="M4537" s="269">
        <f t="shared" si="356"/>
        <v>0</v>
      </c>
      <c r="N4537" s="276">
        <f t="shared" si="357"/>
        <v>0</v>
      </c>
      <c r="O4537" s="270">
        <f t="shared" si="353"/>
        <v>0</v>
      </c>
    </row>
    <row r="4538" spans="11:15" x14ac:dyDescent="0.25">
      <c r="K4538" s="276">
        <f t="shared" si="354"/>
        <v>0</v>
      </c>
      <c r="L4538" s="269">
        <f t="shared" si="355"/>
        <v>0</v>
      </c>
      <c r="M4538" s="269">
        <f t="shared" si="356"/>
        <v>0</v>
      </c>
      <c r="N4538" s="276">
        <f t="shared" si="357"/>
        <v>0</v>
      </c>
      <c r="O4538" s="270">
        <f t="shared" si="353"/>
        <v>0</v>
      </c>
    </row>
    <row r="4539" spans="11:15" x14ac:dyDescent="0.25">
      <c r="K4539" s="276">
        <f t="shared" si="354"/>
        <v>0</v>
      </c>
      <c r="L4539" s="269">
        <f t="shared" si="355"/>
        <v>0</v>
      </c>
      <c r="M4539" s="269">
        <f t="shared" si="356"/>
        <v>0</v>
      </c>
      <c r="N4539" s="276">
        <f t="shared" si="357"/>
        <v>0</v>
      </c>
      <c r="O4539" s="270">
        <f t="shared" si="353"/>
        <v>0</v>
      </c>
    </row>
    <row r="4540" spans="11:15" x14ac:dyDescent="0.25">
      <c r="K4540" s="276">
        <f t="shared" si="354"/>
        <v>0</v>
      </c>
      <c r="L4540" s="269">
        <f t="shared" si="355"/>
        <v>0</v>
      </c>
      <c r="M4540" s="269">
        <f t="shared" si="356"/>
        <v>0</v>
      </c>
      <c r="N4540" s="276">
        <f t="shared" si="357"/>
        <v>0</v>
      </c>
      <c r="O4540" s="270">
        <f t="shared" si="353"/>
        <v>0</v>
      </c>
    </row>
    <row r="4541" spans="11:15" x14ac:dyDescent="0.25">
      <c r="K4541" s="276">
        <f t="shared" si="354"/>
        <v>0</v>
      </c>
      <c r="L4541" s="269">
        <f t="shared" si="355"/>
        <v>0</v>
      </c>
      <c r="M4541" s="269">
        <f t="shared" si="356"/>
        <v>0</v>
      </c>
      <c r="N4541" s="276">
        <f t="shared" si="357"/>
        <v>0</v>
      </c>
      <c r="O4541" s="270">
        <f t="shared" si="353"/>
        <v>0</v>
      </c>
    </row>
    <row r="4542" spans="11:15" x14ac:dyDescent="0.25">
      <c r="K4542" s="276">
        <f t="shared" si="354"/>
        <v>0</v>
      </c>
      <c r="L4542" s="269">
        <f t="shared" si="355"/>
        <v>0</v>
      </c>
      <c r="M4542" s="269">
        <f t="shared" si="356"/>
        <v>0</v>
      </c>
      <c r="N4542" s="276">
        <f t="shared" si="357"/>
        <v>0</v>
      </c>
      <c r="O4542" s="270">
        <f t="shared" si="353"/>
        <v>0</v>
      </c>
    </row>
    <row r="4543" spans="11:15" x14ac:dyDescent="0.25">
      <c r="K4543" s="276">
        <f t="shared" si="354"/>
        <v>0</v>
      </c>
      <c r="L4543" s="269">
        <f t="shared" si="355"/>
        <v>0</v>
      </c>
      <c r="M4543" s="269">
        <f t="shared" si="356"/>
        <v>0</v>
      </c>
      <c r="N4543" s="276">
        <f t="shared" si="357"/>
        <v>0</v>
      </c>
      <c r="O4543" s="270">
        <f t="shared" si="353"/>
        <v>0</v>
      </c>
    </row>
    <row r="4544" spans="11:15" x14ac:dyDescent="0.25">
      <c r="K4544" s="276">
        <f t="shared" si="354"/>
        <v>0</v>
      </c>
      <c r="L4544" s="269">
        <f t="shared" si="355"/>
        <v>0</v>
      </c>
      <c r="M4544" s="269">
        <f t="shared" si="356"/>
        <v>0</v>
      </c>
      <c r="N4544" s="276">
        <f t="shared" si="357"/>
        <v>0</v>
      </c>
      <c r="O4544" s="270">
        <f t="shared" si="353"/>
        <v>0</v>
      </c>
    </row>
    <row r="4545" spans="11:15" x14ac:dyDescent="0.25">
      <c r="K4545" s="276">
        <f t="shared" si="354"/>
        <v>0</v>
      </c>
      <c r="L4545" s="269">
        <f t="shared" si="355"/>
        <v>0</v>
      </c>
      <c r="M4545" s="269">
        <f t="shared" si="356"/>
        <v>0</v>
      </c>
      <c r="N4545" s="276">
        <f t="shared" si="357"/>
        <v>0</v>
      </c>
      <c r="O4545" s="270">
        <f t="shared" si="353"/>
        <v>0</v>
      </c>
    </row>
    <row r="4546" spans="11:15" x14ac:dyDescent="0.25">
      <c r="K4546" s="276">
        <f t="shared" si="354"/>
        <v>0</v>
      </c>
      <c r="L4546" s="269">
        <f t="shared" si="355"/>
        <v>0</v>
      </c>
      <c r="M4546" s="269">
        <f t="shared" si="356"/>
        <v>0</v>
      </c>
      <c r="N4546" s="276">
        <f t="shared" si="357"/>
        <v>0</v>
      </c>
      <c r="O4546" s="270">
        <f t="shared" si="353"/>
        <v>0</v>
      </c>
    </row>
    <row r="4547" spans="11:15" x14ac:dyDescent="0.25">
      <c r="K4547" s="276">
        <f t="shared" si="354"/>
        <v>0</v>
      </c>
      <c r="L4547" s="269">
        <f t="shared" si="355"/>
        <v>0</v>
      </c>
      <c r="M4547" s="269">
        <f t="shared" si="356"/>
        <v>0</v>
      </c>
      <c r="N4547" s="276">
        <f t="shared" si="357"/>
        <v>0</v>
      </c>
      <c r="O4547" s="270">
        <f t="shared" si="353"/>
        <v>0</v>
      </c>
    </row>
    <row r="4548" spans="11:15" x14ac:dyDescent="0.25">
      <c r="K4548" s="276">
        <f t="shared" si="354"/>
        <v>0</v>
      </c>
      <c r="L4548" s="269">
        <f t="shared" si="355"/>
        <v>0</v>
      </c>
      <c r="M4548" s="269">
        <f t="shared" si="356"/>
        <v>0</v>
      </c>
      <c r="N4548" s="276">
        <f t="shared" si="357"/>
        <v>0</v>
      </c>
      <c r="O4548" s="270">
        <f t="shared" si="353"/>
        <v>0</v>
      </c>
    </row>
    <row r="4549" spans="11:15" x14ac:dyDescent="0.25">
      <c r="K4549" s="276">
        <f t="shared" si="354"/>
        <v>0</v>
      </c>
      <c r="L4549" s="269">
        <f t="shared" si="355"/>
        <v>0</v>
      </c>
      <c r="M4549" s="269">
        <f t="shared" si="356"/>
        <v>0</v>
      </c>
      <c r="N4549" s="276">
        <f t="shared" si="357"/>
        <v>0</v>
      </c>
      <c r="O4549" s="270">
        <f t="shared" si="353"/>
        <v>0</v>
      </c>
    </row>
    <row r="4550" spans="11:15" x14ac:dyDescent="0.25">
      <c r="K4550" s="276">
        <f t="shared" si="354"/>
        <v>0</v>
      </c>
      <c r="L4550" s="269">
        <f t="shared" si="355"/>
        <v>0</v>
      </c>
      <c r="M4550" s="269">
        <f t="shared" si="356"/>
        <v>0</v>
      </c>
      <c r="N4550" s="276">
        <f t="shared" si="357"/>
        <v>0</v>
      </c>
      <c r="O4550" s="270">
        <f t="shared" si="353"/>
        <v>0</v>
      </c>
    </row>
    <row r="4551" spans="11:15" x14ac:dyDescent="0.25">
      <c r="K4551" s="276">
        <f t="shared" si="354"/>
        <v>0</v>
      </c>
      <c r="L4551" s="269">
        <f t="shared" si="355"/>
        <v>0</v>
      </c>
      <c r="M4551" s="269">
        <f t="shared" si="356"/>
        <v>0</v>
      </c>
      <c r="N4551" s="276">
        <f t="shared" si="357"/>
        <v>0</v>
      </c>
      <c r="O4551" s="270">
        <f t="shared" si="353"/>
        <v>0</v>
      </c>
    </row>
    <row r="4552" spans="11:15" x14ac:dyDescent="0.25">
      <c r="K4552" s="276">
        <f t="shared" si="354"/>
        <v>0</v>
      </c>
      <c r="L4552" s="269">
        <f t="shared" si="355"/>
        <v>0</v>
      </c>
      <c r="M4552" s="269">
        <f t="shared" si="356"/>
        <v>0</v>
      </c>
      <c r="N4552" s="276">
        <f t="shared" si="357"/>
        <v>0</v>
      </c>
      <c r="O4552" s="270">
        <f t="shared" si="353"/>
        <v>0</v>
      </c>
    </row>
    <row r="4553" spans="11:15" x14ac:dyDescent="0.25">
      <c r="K4553" s="276">
        <f t="shared" si="354"/>
        <v>0</v>
      </c>
      <c r="L4553" s="269">
        <f t="shared" si="355"/>
        <v>0</v>
      </c>
      <c r="M4553" s="269">
        <f t="shared" si="356"/>
        <v>0</v>
      </c>
      <c r="N4553" s="276">
        <f t="shared" si="357"/>
        <v>0</v>
      </c>
      <c r="O4553" s="270">
        <f t="shared" si="353"/>
        <v>0</v>
      </c>
    </row>
    <row r="4554" spans="11:15" x14ac:dyDescent="0.25">
      <c r="K4554" s="276">
        <f t="shared" si="354"/>
        <v>0</v>
      </c>
      <c r="L4554" s="269">
        <f t="shared" si="355"/>
        <v>0</v>
      </c>
      <c r="M4554" s="269">
        <f t="shared" si="356"/>
        <v>0</v>
      </c>
      <c r="N4554" s="276">
        <f t="shared" si="357"/>
        <v>0</v>
      </c>
      <c r="O4554" s="270">
        <f t="shared" si="353"/>
        <v>0</v>
      </c>
    </row>
    <row r="4555" spans="11:15" x14ac:dyDescent="0.25">
      <c r="K4555" s="276">
        <f t="shared" si="354"/>
        <v>0</v>
      </c>
      <c r="L4555" s="269">
        <f t="shared" si="355"/>
        <v>0</v>
      </c>
      <c r="M4555" s="269">
        <f t="shared" si="356"/>
        <v>0</v>
      </c>
      <c r="N4555" s="276">
        <f t="shared" si="357"/>
        <v>0</v>
      </c>
      <c r="O4555" s="270">
        <f t="shared" si="353"/>
        <v>0</v>
      </c>
    </row>
    <row r="4556" spans="11:15" x14ac:dyDescent="0.25">
      <c r="K4556" s="276">
        <f t="shared" si="354"/>
        <v>0</v>
      </c>
      <c r="L4556" s="269">
        <f t="shared" si="355"/>
        <v>0</v>
      </c>
      <c r="M4556" s="269">
        <f t="shared" si="356"/>
        <v>0</v>
      </c>
      <c r="N4556" s="276">
        <f t="shared" si="357"/>
        <v>0</v>
      </c>
      <c r="O4556" s="270">
        <f t="shared" si="353"/>
        <v>0</v>
      </c>
    </row>
    <row r="4557" spans="11:15" x14ac:dyDescent="0.25">
      <c r="K4557" s="276">
        <f t="shared" si="354"/>
        <v>0</v>
      </c>
      <c r="L4557" s="269">
        <f t="shared" si="355"/>
        <v>0</v>
      </c>
      <c r="M4557" s="269">
        <f t="shared" si="356"/>
        <v>0</v>
      </c>
      <c r="N4557" s="276">
        <f t="shared" si="357"/>
        <v>0</v>
      </c>
      <c r="O4557" s="270">
        <f t="shared" si="353"/>
        <v>0</v>
      </c>
    </row>
    <row r="4558" spans="11:15" x14ac:dyDescent="0.25">
      <c r="K4558" s="276">
        <f t="shared" si="354"/>
        <v>0</v>
      </c>
      <c r="L4558" s="269">
        <f t="shared" si="355"/>
        <v>0</v>
      </c>
      <c r="M4558" s="269">
        <f t="shared" si="356"/>
        <v>0</v>
      </c>
      <c r="N4558" s="276">
        <f t="shared" si="357"/>
        <v>0</v>
      </c>
      <c r="O4558" s="270">
        <f t="shared" ref="O4558:O4621" si="358">SUM(F4558:I4558)</f>
        <v>0</v>
      </c>
    </row>
    <row r="4559" spans="11:15" x14ac:dyDescent="0.25">
      <c r="K4559" s="276">
        <f t="shared" si="354"/>
        <v>0</v>
      </c>
      <c r="L4559" s="269">
        <f t="shared" si="355"/>
        <v>0</v>
      </c>
      <c r="M4559" s="269">
        <f t="shared" si="356"/>
        <v>0</v>
      </c>
      <c r="N4559" s="276">
        <f t="shared" si="357"/>
        <v>0</v>
      </c>
      <c r="O4559" s="270">
        <f t="shared" si="358"/>
        <v>0</v>
      </c>
    </row>
    <row r="4560" spans="11:15" x14ac:dyDescent="0.25">
      <c r="K4560" s="276">
        <f t="shared" ref="K4560:K4623" si="359">J4560-C4560</f>
        <v>0</v>
      </c>
      <c r="L4560" s="269">
        <f t="shared" ref="L4560:L4623" si="360">A4560</f>
        <v>0</v>
      </c>
      <c r="M4560" s="269">
        <f t="shared" ref="M4560:M4623" si="361">B4560</f>
        <v>0</v>
      </c>
      <c r="N4560" s="276">
        <f t="shared" ref="N4560:N4623" si="362">J4560</f>
        <v>0</v>
      </c>
      <c r="O4560" s="270">
        <f t="shared" si="358"/>
        <v>0</v>
      </c>
    </row>
    <row r="4561" spans="11:15" x14ac:dyDescent="0.25">
      <c r="K4561" s="276">
        <f t="shared" si="359"/>
        <v>0</v>
      </c>
      <c r="L4561" s="269">
        <f t="shared" si="360"/>
        <v>0</v>
      </c>
      <c r="M4561" s="269">
        <f t="shared" si="361"/>
        <v>0</v>
      </c>
      <c r="N4561" s="276">
        <f t="shared" si="362"/>
        <v>0</v>
      </c>
      <c r="O4561" s="270">
        <f t="shared" si="358"/>
        <v>0</v>
      </c>
    </row>
    <row r="4562" spans="11:15" x14ac:dyDescent="0.25">
      <c r="K4562" s="276">
        <f t="shared" si="359"/>
        <v>0</v>
      </c>
      <c r="L4562" s="269">
        <f t="shared" si="360"/>
        <v>0</v>
      </c>
      <c r="M4562" s="269">
        <f t="shared" si="361"/>
        <v>0</v>
      </c>
      <c r="N4562" s="276">
        <f t="shared" si="362"/>
        <v>0</v>
      </c>
      <c r="O4562" s="270">
        <f t="shared" si="358"/>
        <v>0</v>
      </c>
    </row>
    <row r="4563" spans="11:15" x14ac:dyDescent="0.25">
      <c r="K4563" s="276">
        <f t="shared" si="359"/>
        <v>0</v>
      </c>
      <c r="L4563" s="269">
        <f t="shared" si="360"/>
        <v>0</v>
      </c>
      <c r="M4563" s="269">
        <f t="shared" si="361"/>
        <v>0</v>
      </c>
      <c r="N4563" s="276">
        <f t="shared" si="362"/>
        <v>0</v>
      </c>
      <c r="O4563" s="270">
        <f t="shared" si="358"/>
        <v>0</v>
      </c>
    </row>
    <row r="4564" spans="11:15" x14ac:dyDescent="0.25">
      <c r="K4564" s="276">
        <f t="shared" si="359"/>
        <v>0</v>
      </c>
      <c r="L4564" s="269">
        <f t="shared" si="360"/>
        <v>0</v>
      </c>
      <c r="M4564" s="269">
        <f t="shared" si="361"/>
        <v>0</v>
      </c>
      <c r="N4564" s="276">
        <f t="shared" si="362"/>
        <v>0</v>
      </c>
      <c r="O4564" s="270">
        <f t="shared" si="358"/>
        <v>0</v>
      </c>
    </row>
    <row r="4565" spans="11:15" x14ac:dyDescent="0.25">
      <c r="K4565" s="276">
        <f t="shared" si="359"/>
        <v>0</v>
      </c>
      <c r="L4565" s="269">
        <f t="shared" si="360"/>
        <v>0</v>
      </c>
      <c r="M4565" s="269">
        <f t="shared" si="361"/>
        <v>0</v>
      </c>
      <c r="N4565" s="276">
        <f t="shared" si="362"/>
        <v>0</v>
      </c>
      <c r="O4565" s="270">
        <f t="shared" si="358"/>
        <v>0</v>
      </c>
    </row>
    <row r="4566" spans="11:15" x14ac:dyDescent="0.25">
      <c r="K4566" s="276">
        <f t="shared" si="359"/>
        <v>0</v>
      </c>
      <c r="L4566" s="269">
        <f t="shared" si="360"/>
        <v>0</v>
      </c>
      <c r="M4566" s="269">
        <f t="shared" si="361"/>
        <v>0</v>
      </c>
      <c r="N4566" s="276">
        <f t="shared" si="362"/>
        <v>0</v>
      </c>
      <c r="O4566" s="270">
        <f t="shared" si="358"/>
        <v>0</v>
      </c>
    </row>
    <row r="4567" spans="11:15" x14ac:dyDescent="0.25">
      <c r="K4567" s="276">
        <f t="shared" si="359"/>
        <v>0</v>
      </c>
      <c r="L4567" s="269">
        <f t="shared" si="360"/>
        <v>0</v>
      </c>
      <c r="M4567" s="269">
        <f t="shared" si="361"/>
        <v>0</v>
      </c>
      <c r="N4567" s="276">
        <f t="shared" si="362"/>
        <v>0</v>
      </c>
      <c r="O4567" s="270">
        <f t="shared" si="358"/>
        <v>0</v>
      </c>
    </row>
    <row r="4568" spans="11:15" x14ac:dyDescent="0.25">
      <c r="K4568" s="276">
        <f t="shared" si="359"/>
        <v>0</v>
      </c>
      <c r="L4568" s="269">
        <f t="shared" si="360"/>
        <v>0</v>
      </c>
      <c r="M4568" s="269">
        <f t="shared" si="361"/>
        <v>0</v>
      </c>
      <c r="N4568" s="276">
        <f t="shared" si="362"/>
        <v>0</v>
      </c>
      <c r="O4568" s="270">
        <f t="shared" si="358"/>
        <v>0</v>
      </c>
    </row>
    <row r="4569" spans="11:15" x14ac:dyDescent="0.25">
      <c r="K4569" s="276">
        <f t="shared" si="359"/>
        <v>0</v>
      </c>
      <c r="L4569" s="269">
        <f t="shared" si="360"/>
        <v>0</v>
      </c>
      <c r="M4569" s="269">
        <f t="shared" si="361"/>
        <v>0</v>
      </c>
      <c r="N4569" s="276">
        <f t="shared" si="362"/>
        <v>0</v>
      </c>
      <c r="O4569" s="270">
        <f t="shared" si="358"/>
        <v>0</v>
      </c>
    </row>
    <row r="4570" spans="11:15" x14ac:dyDescent="0.25">
      <c r="K4570" s="276">
        <f t="shared" si="359"/>
        <v>0</v>
      </c>
      <c r="L4570" s="269">
        <f t="shared" si="360"/>
        <v>0</v>
      </c>
      <c r="M4570" s="269">
        <f t="shared" si="361"/>
        <v>0</v>
      </c>
      <c r="N4570" s="276">
        <f t="shared" si="362"/>
        <v>0</v>
      </c>
      <c r="O4570" s="270">
        <f t="shared" si="358"/>
        <v>0</v>
      </c>
    </row>
    <row r="4571" spans="11:15" x14ac:dyDescent="0.25">
      <c r="K4571" s="276">
        <f t="shared" si="359"/>
        <v>0</v>
      </c>
      <c r="L4571" s="269">
        <f t="shared" si="360"/>
        <v>0</v>
      </c>
      <c r="M4571" s="269">
        <f t="shared" si="361"/>
        <v>0</v>
      </c>
      <c r="N4571" s="276">
        <f t="shared" si="362"/>
        <v>0</v>
      </c>
      <c r="O4571" s="270">
        <f t="shared" si="358"/>
        <v>0</v>
      </c>
    </row>
    <row r="4572" spans="11:15" x14ac:dyDescent="0.25">
      <c r="K4572" s="276">
        <f t="shared" si="359"/>
        <v>0</v>
      </c>
      <c r="L4572" s="269">
        <f t="shared" si="360"/>
        <v>0</v>
      </c>
      <c r="M4572" s="269">
        <f t="shared" si="361"/>
        <v>0</v>
      </c>
      <c r="N4572" s="276">
        <f t="shared" si="362"/>
        <v>0</v>
      </c>
      <c r="O4572" s="270">
        <f t="shared" si="358"/>
        <v>0</v>
      </c>
    </row>
    <row r="4573" spans="11:15" x14ac:dyDescent="0.25">
      <c r="K4573" s="276">
        <f t="shared" si="359"/>
        <v>0</v>
      </c>
      <c r="L4573" s="269">
        <f t="shared" si="360"/>
        <v>0</v>
      </c>
      <c r="M4573" s="269">
        <f t="shared" si="361"/>
        <v>0</v>
      </c>
      <c r="N4573" s="276">
        <f t="shared" si="362"/>
        <v>0</v>
      </c>
      <c r="O4573" s="270">
        <f t="shared" si="358"/>
        <v>0</v>
      </c>
    </row>
    <row r="4574" spans="11:15" x14ac:dyDescent="0.25">
      <c r="K4574" s="276">
        <f t="shared" si="359"/>
        <v>0</v>
      </c>
      <c r="L4574" s="269">
        <f t="shared" si="360"/>
        <v>0</v>
      </c>
      <c r="M4574" s="269">
        <f t="shared" si="361"/>
        <v>0</v>
      </c>
      <c r="N4574" s="276">
        <f t="shared" si="362"/>
        <v>0</v>
      </c>
      <c r="O4574" s="270">
        <f t="shared" si="358"/>
        <v>0</v>
      </c>
    </row>
    <row r="4575" spans="11:15" x14ac:dyDescent="0.25">
      <c r="K4575" s="276">
        <f t="shared" si="359"/>
        <v>0</v>
      </c>
      <c r="L4575" s="269">
        <f t="shared" si="360"/>
        <v>0</v>
      </c>
      <c r="M4575" s="269">
        <f t="shared" si="361"/>
        <v>0</v>
      </c>
      <c r="N4575" s="276">
        <f t="shared" si="362"/>
        <v>0</v>
      </c>
      <c r="O4575" s="270">
        <f t="shared" si="358"/>
        <v>0</v>
      </c>
    </row>
    <row r="4576" spans="11:15" x14ac:dyDescent="0.25">
      <c r="K4576" s="276">
        <f t="shared" si="359"/>
        <v>0</v>
      </c>
      <c r="L4576" s="269">
        <f t="shared" si="360"/>
        <v>0</v>
      </c>
      <c r="M4576" s="269">
        <f t="shared" si="361"/>
        <v>0</v>
      </c>
      <c r="N4576" s="276">
        <f t="shared" si="362"/>
        <v>0</v>
      </c>
      <c r="O4576" s="270">
        <f t="shared" si="358"/>
        <v>0</v>
      </c>
    </row>
    <row r="4577" spans="11:15" x14ac:dyDescent="0.25">
      <c r="K4577" s="276">
        <f t="shared" si="359"/>
        <v>0</v>
      </c>
      <c r="L4577" s="269">
        <f t="shared" si="360"/>
        <v>0</v>
      </c>
      <c r="M4577" s="269">
        <f t="shared" si="361"/>
        <v>0</v>
      </c>
      <c r="N4577" s="276">
        <f t="shared" si="362"/>
        <v>0</v>
      </c>
      <c r="O4577" s="270">
        <f t="shared" si="358"/>
        <v>0</v>
      </c>
    </row>
    <row r="4578" spans="11:15" x14ac:dyDescent="0.25">
      <c r="K4578" s="276">
        <f t="shared" si="359"/>
        <v>0</v>
      </c>
      <c r="L4578" s="269">
        <f t="shared" si="360"/>
        <v>0</v>
      </c>
      <c r="M4578" s="269">
        <f t="shared" si="361"/>
        <v>0</v>
      </c>
      <c r="N4578" s="276">
        <f t="shared" si="362"/>
        <v>0</v>
      </c>
      <c r="O4578" s="270">
        <f t="shared" si="358"/>
        <v>0</v>
      </c>
    </row>
    <row r="4579" spans="11:15" x14ac:dyDescent="0.25">
      <c r="K4579" s="276">
        <f t="shared" si="359"/>
        <v>0</v>
      </c>
      <c r="L4579" s="269">
        <f t="shared" si="360"/>
        <v>0</v>
      </c>
      <c r="M4579" s="269">
        <f t="shared" si="361"/>
        <v>0</v>
      </c>
      <c r="N4579" s="276">
        <f t="shared" si="362"/>
        <v>0</v>
      </c>
      <c r="O4579" s="270">
        <f t="shared" si="358"/>
        <v>0</v>
      </c>
    </row>
    <row r="4580" spans="11:15" x14ac:dyDescent="0.25">
      <c r="K4580" s="276">
        <f t="shared" si="359"/>
        <v>0</v>
      </c>
      <c r="L4580" s="269">
        <f t="shared" si="360"/>
        <v>0</v>
      </c>
      <c r="M4580" s="269">
        <f t="shared" si="361"/>
        <v>0</v>
      </c>
      <c r="N4580" s="276">
        <f t="shared" si="362"/>
        <v>0</v>
      </c>
      <c r="O4580" s="270">
        <f t="shared" si="358"/>
        <v>0</v>
      </c>
    </row>
    <row r="4581" spans="11:15" x14ac:dyDescent="0.25">
      <c r="K4581" s="276">
        <f t="shared" si="359"/>
        <v>0</v>
      </c>
      <c r="L4581" s="269">
        <f t="shared" si="360"/>
        <v>0</v>
      </c>
      <c r="M4581" s="269">
        <f t="shared" si="361"/>
        <v>0</v>
      </c>
      <c r="N4581" s="276">
        <f t="shared" si="362"/>
        <v>0</v>
      </c>
      <c r="O4581" s="270">
        <f t="shared" si="358"/>
        <v>0</v>
      </c>
    </row>
    <row r="4582" spans="11:15" x14ac:dyDescent="0.25">
      <c r="K4582" s="276">
        <f t="shared" si="359"/>
        <v>0</v>
      </c>
      <c r="L4582" s="269">
        <f t="shared" si="360"/>
        <v>0</v>
      </c>
      <c r="M4582" s="269">
        <f t="shared" si="361"/>
        <v>0</v>
      </c>
      <c r="N4582" s="276">
        <f t="shared" si="362"/>
        <v>0</v>
      </c>
      <c r="O4582" s="270">
        <f t="shared" si="358"/>
        <v>0</v>
      </c>
    </row>
    <row r="4583" spans="11:15" x14ac:dyDescent="0.25">
      <c r="K4583" s="276">
        <f t="shared" si="359"/>
        <v>0</v>
      </c>
      <c r="L4583" s="269">
        <f t="shared" si="360"/>
        <v>0</v>
      </c>
      <c r="M4583" s="269">
        <f t="shared" si="361"/>
        <v>0</v>
      </c>
      <c r="N4583" s="276">
        <f t="shared" si="362"/>
        <v>0</v>
      </c>
      <c r="O4583" s="270">
        <f t="shared" si="358"/>
        <v>0</v>
      </c>
    </row>
    <row r="4584" spans="11:15" x14ac:dyDescent="0.25">
      <c r="K4584" s="276">
        <f t="shared" si="359"/>
        <v>0</v>
      </c>
      <c r="L4584" s="269">
        <f t="shared" si="360"/>
        <v>0</v>
      </c>
      <c r="M4584" s="269">
        <f t="shared" si="361"/>
        <v>0</v>
      </c>
      <c r="N4584" s="276">
        <f t="shared" si="362"/>
        <v>0</v>
      </c>
      <c r="O4584" s="270">
        <f t="shared" si="358"/>
        <v>0</v>
      </c>
    </row>
    <row r="4585" spans="11:15" x14ac:dyDescent="0.25">
      <c r="K4585" s="276">
        <f t="shared" si="359"/>
        <v>0</v>
      </c>
      <c r="L4585" s="269">
        <f t="shared" si="360"/>
        <v>0</v>
      </c>
      <c r="M4585" s="269">
        <f t="shared" si="361"/>
        <v>0</v>
      </c>
      <c r="N4585" s="276">
        <f t="shared" si="362"/>
        <v>0</v>
      </c>
      <c r="O4585" s="270">
        <f t="shared" si="358"/>
        <v>0</v>
      </c>
    </row>
    <row r="4586" spans="11:15" x14ac:dyDescent="0.25">
      <c r="K4586" s="276">
        <f t="shared" si="359"/>
        <v>0</v>
      </c>
      <c r="L4586" s="269">
        <f t="shared" si="360"/>
        <v>0</v>
      </c>
      <c r="M4586" s="269">
        <f t="shared" si="361"/>
        <v>0</v>
      </c>
      <c r="N4586" s="276">
        <f t="shared" si="362"/>
        <v>0</v>
      </c>
      <c r="O4586" s="270">
        <f t="shared" si="358"/>
        <v>0</v>
      </c>
    </row>
    <row r="4587" spans="11:15" x14ac:dyDescent="0.25">
      <c r="K4587" s="276">
        <f t="shared" si="359"/>
        <v>0</v>
      </c>
      <c r="L4587" s="269">
        <f t="shared" si="360"/>
        <v>0</v>
      </c>
      <c r="M4587" s="269">
        <f t="shared" si="361"/>
        <v>0</v>
      </c>
      <c r="N4587" s="276">
        <f t="shared" si="362"/>
        <v>0</v>
      </c>
      <c r="O4587" s="270">
        <f t="shared" si="358"/>
        <v>0</v>
      </c>
    </row>
    <row r="4588" spans="11:15" x14ac:dyDescent="0.25">
      <c r="K4588" s="276">
        <f t="shared" si="359"/>
        <v>0</v>
      </c>
      <c r="L4588" s="269">
        <f t="shared" si="360"/>
        <v>0</v>
      </c>
      <c r="M4588" s="269">
        <f t="shared" si="361"/>
        <v>0</v>
      </c>
      <c r="N4588" s="276">
        <f t="shared" si="362"/>
        <v>0</v>
      </c>
      <c r="O4588" s="270">
        <f t="shared" si="358"/>
        <v>0</v>
      </c>
    </row>
    <row r="4589" spans="11:15" x14ac:dyDescent="0.25">
      <c r="K4589" s="276">
        <f t="shared" si="359"/>
        <v>0</v>
      </c>
      <c r="L4589" s="269">
        <f t="shared" si="360"/>
        <v>0</v>
      </c>
      <c r="M4589" s="269">
        <f t="shared" si="361"/>
        <v>0</v>
      </c>
      <c r="N4589" s="276">
        <f t="shared" si="362"/>
        <v>0</v>
      </c>
      <c r="O4589" s="270">
        <f t="shared" si="358"/>
        <v>0</v>
      </c>
    </row>
    <row r="4590" spans="11:15" x14ac:dyDescent="0.25">
      <c r="K4590" s="276">
        <f t="shared" si="359"/>
        <v>0</v>
      </c>
      <c r="L4590" s="269">
        <f t="shared" si="360"/>
        <v>0</v>
      </c>
      <c r="M4590" s="269">
        <f t="shared" si="361"/>
        <v>0</v>
      </c>
      <c r="N4590" s="276">
        <f t="shared" si="362"/>
        <v>0</v>
      </c>
      <c r="O4590" s="270">
        <f t="shared" si="358"/>
        <v>0</v>
      </c>
    </row>
    <row r="4591" spans="11:15" x14ac:dyDescent="0.25">
      <c r="K4591" s="276">
        <f t="shared" si="359"/>
        <v>0</v>
      </c>
      <c r="L4591" s="269">
        <f t="shared" si="360"/>
        <v>0</v>
      </c>
      <c r="M4591" s="269">
        <f t="shared" si="361"/>
        <v>0</v>
      </c>
      <c r="N4591" s="276">
        <f t="shared" si="362"/>
        <v>0</v>
      </c>
      <c r="O4591" s="270">
        <f t="shared" si="358"/>
        <v>0</v>
      </c>
    </row>
    <row r="4592" spans="11:15" x14ac:dyDescent="0.25">
      <c r="K4592" s="276">
        <f t="shared" si="359"/>
        <v>0</v>
      </c>
      <c r="L4592" s="269">
        <f t="shared" si="360"/>
        <v>0</v>
      </c>
      <c r="M4592" s="269">
        <f t="shared" si="361"/>
        <v>0</v>
      </c>
      <c r="N4592" s="276">
        <f t="shared" si="362"/>
        <v>0</v>
      </c>
      <c r="O4592" s="270">
        <f t="shared" si="358"/>
        <v>0</v>
      </c>
    </row>
    <row r="4593" spans="11:15" x14ac:dyDescent="0.25">
      <c r="K4593" s="276">
        <f t="shared" si="359"/>
        <v>0</v>
      </c>
      <c r="L4593" s="269">
        <f t="shared" si="360"/>
        <v>0</v>
      </c>
      <c r="M4593" s="269">
        <f t="shared" si="361"/>
        <v>0</v>
      </c>
      <c r="N4593" s="276">
        <f t="shared" si="362"/>
        <v>0</v>
      </c>
      <c r="O4593" s="270">
        <f t="shared" si="358"/>
        <v>0</v>
      </c>
    </row>
    <row r="4594" spans="11:15" x14ac:dyDescent="0.25">
      <c r="K4594" s="276">
        <f t="shared" si="359"/>
        <v>0</v>
      </c>
      <c r="L4594" s="269">
        <f t="shared" si="360"/>
        <v>0</v>
      </c>
      <c r="M4594" s="269">
        <f t="shared" si="361"/>
        <v>0</v>
      </c>
      <c r="N4594" s="276">
        <f t="shared" si="362"/>
        <v>0</v>
      </c>
      <c r="O4594" s="270">
        <f t="shared" si="358"/>
        <v>0</v>
      </c>
    </row>
    <row r="4595" spans="11:15" x14ac:dyDescent="0.25">
      <c r="K4595" s="276">
        <f t="shared" si="359"/>
        <v>0</v>
      </c>
      <c r="L4595" s="269">
        <f t="shared" si="360"/>
        <v>0</v>
      </c>
      <c r="M4595" s="269">
        <f t="shared" si="361"/>
        <v>0</v>
      </c>
      <c r="N4595" s="276">
        <f t="shared" si="362"/>
        <v>0</v>
      </c>
      <c r="O4595" s="270">
        <f t="shared" si="358"/>
        <v>0</v>
      </c>
    </row>
    <row r="4596" spans="11:15" x14ac:dyDescent="0.25">
      <c r="K4596" s="276">
        <f t="shared" si="359"/>
        <v>0</v>
      </c>
      <c r="L4596" s="269">
        <f t="shared" si="360"/>
        <v>0</v>
      </c>
      <c r="M4596" s="269">
        <f t="shared" si="361"/>
        <v>0</v>
      </c>
      <c r="N4596" s="276">
        <f t="shared" si="362"/>
        <v>0</v>
      </c>
      <c r="O4596" s="270">
        <f t="shared" si="358"/>
        <v>0</v>
      </c>
    </row>
    <row r="4597" spans="11:15" x14ac:dyDescent="0.25">
      <c r="K4597" s="276">
        <f t="shared" si="359"/>
        <v>0</v>
      </c>
      <c r="L4597" s="269">
        <f t="shared" si="360"/>
        <v>0</v>
      </c>
      <c r="M4597" s="269">
        <f t="shared" si="361"/>
        <v>0</v>
      </c>
      <c r="N4597" s="276">
        <f t="shared" si="362"/>
        <v>0</v>
      </c>
      <c r="O4597" s="270">
        <f t="shared" si="358"/>
        <v>0</v>
      </c>
    </row>
    <row r="4598" spans="11:15" x14ac:dyDescent="0.25">
      <c r="K4598" s="276">
        <f t="shared" si="359"/>
        <v>0</v>
      </c>
      <c r="L4598" s="269">
        <f t="shared" si="360"/>
        <v>0</v>
      </c>
      <c r="M4598" s="269">
        <f t="shared" si="361"/>
        <v>0</v>
      </c>
      <c r="N4598" s="276">
        <f t="shared" si="362"/>
        <v>0</v>
      </c>
      <c r="O4598" s="270">
        <f t="shared" si="358"/>
        <v>0</v>
      </c>
    </row>
    <row r="4599" spans="11:15" x14ac:dyDescent="0.25">
      <c r="K4599" s="276">
        <f t="shared" si="359"/>
        <v>0</v>
      </c>
      <c r="L4599" s="269">
        <f t="shared" si="360"/>
        <v>0</v>
      </c>
      <c r="M4599" s="269">
        <f t="shared" si="361"/>
        <v>0</v>
      </c>
      <c r="N4599" s="276">
        <f t="shared" si="362"/>
        <v>0</v>
      </c>
      <c r="O4599" s="270">
        <f t="shared" si="358"/>
        <v>0</v>
      </c>
    </row>
    <row r="4600" spans="11:15" x14ac:dyDescent="0.25">
      <c r="K4600" s="276">
        <f t="shared" si="359"/>
        <v>0</v>
      </c>
      <c r="L4600" s="269">
        <f t="shared" si="360"/>
        <v>0</v>
      </c>
      <c r="M4600" s="269">
        <f t="shared" si="361"/>
        <v>0</v>
      </c>
      <c r="N4600" s="276">
        <f t="shared" si="362"/>
        <v>0</v>
      </c>
      <c r="O4600" s="270">
        <f t="shared" si="358"/>
        <v>0</v>
      </c>
    </row>
    <row r="4601" spans="11:15" x14ac:dyDescent="0.25">
      <c r="K4601" s="276">
        <f t="shared" si="359"/>
        <v>0</v>
      </c>
      <c r="L4601" s="269">
        <f t="shared" si="360"/>
        <v>0</v>
      </c>
      <c r="M4601" s="269">
        <f t="shared" si="361"/>
        <v>0</v>
      </c>
      <c r="N4601" s="276">
        <f t="shared" si="362"/>
        <v>0</v>
      </c>
      <c r="O4601" s="270">
        <f t="shared" si="358"/>
        <v>0</v>
      </c>
    </row>
    <row r="4602" spans="11:15" x14ac:dyDescent="0.25">
      <c r="K4602" s="276">
        <f t="shared" si="359"/>
        <v>0</v>
      </c>
      <c r="L4602" s="269">
        <f t="shared" si="360"/>
        <v>0</v>
      </c>
      <c r="M4602" s="269">
        <f t="shared" si="361"/>
        <v>0</v>
      </c>
      <c r="N4602" s="276">
        <f t="shared" si="362"/>
        <v>0</v>
      </c>
      <c r="O4602" s="270">
        <f t="shared" si="358"/>
        <v>0</v>
      </c>
    </row>
    <row r="4603" spans="11:15" x14ac:dyDescent="0.25">
      <c r="K4603" s="276">
        <f t="shared" si="359"/>
        <v>0</v>
      </c>
      <c r="L4603" s="269">
        <f t="shared" si="360"/>
        <v>0</v>
      </c>
      <c r="M4603" s="269">
        <f t="shared" si="361"/>
        <v>0</v>
      </c>
      <c r="N4603" s="276">
        <f t="shared" si="362"/>
        <v>0</v>
      </c>
      <c r="O4603" s="270">
        <f t="shared" si="358"/>
        <v>0</v>
      </c>
    </row>
    <row r="4604" spans="11:15" x14ac:dyDescent="0.25">
      <c r="K4604" s="276">
        <f t="shared" si="359"/>
        <v>0</v>
      </c>
      <c r="L4604" s="269">
        <f t="shared" si="360"/>
        <v>0</v>
      </c>
      <c r="M4604" s="269">
        <f t="shared" si="361"/>
        <v>0</v>
      </c>
      <c r="N4604" s="276">
        <f t="shared" si="362"/>
        <v>0</v>
      </c>
      <c r="O4604" s="270">
        <f t="shared" si="358"/>
        <v>0</v>
      </c>
    </row>
    <row r="4605" spans="11:15" x14ac:dyDescent="0.25">
      <c r="K4605" s="276">
        <f t="shared" si="359"/>
        <v>0</v>
      </c>
      <c r="L4605" s="269">
        <f t="shared" si="360"/>
        <v>0</v>
      </c>
      <c r="M4605" s="269">
        <f t="shared" si="361"/>
        <v>0</v>
      </c>
      <c r="N4605" s="276">
        <f t="shared" si="362"/>
        <v>0</v>
      </c>
      <c r="O4605" s="270">
        <f t="shared" si="358"/>
        <v>0</v>
      </c>
    </row>
    <row r="4606" spans="11:15" x14ac:dyDescent="0.25">
      <c r="K4606" s="276">
        <f t="shared" si="359"/>
        <v>0</v>
      </c>
      <c r="L4606" s="269">
        <f t="shared" si="360"/>
        <v>0</v>
      </c>
      <c r="M4606" s="269">
        <f t="shared" si="361"/>
        <v>0</v>
      </c>
      <c r="N4606" s="276">
        <f t="shared" si="362"/>
        <v>0</v>
      </c>
      <c r="O4606" s="270">
        <f t="shared" si="358"/>
        <v>0</v>
      </c>
    </row>
    <row r="4607" spans="11:15" x14ac:dyDescent="0.25">
      <c r="K4607" s="276">
        <f t="shared" si="359"/>
        <v>0</v>
      </c>
      <c r="L4607" s="269">
        <f t="shared" si="360"/>
        <v>0</v>
      </c>
      <c r="M4607" s="269">
        <f t="shared" si="361"/>
        <v>0</v>
      </c>
      <c r="N4607" s="276">
        <f t="shared" si="362"/>
        <v>0</v>
      </c>
      <c r="O4607" s="270">
        <f t="shared" si="358"/>
        <v>0</v>
      </c>
    </row>
    <row r="4608" spans="11:15" x14ac:dyDescent="0.25">
      <c r="K4608" s="276">
        <f t="shared" si="359"/>
        <v>0</v>
      </c>
      <c r="L4608" s="269">
        <f t="shared" si="360"/>
        <v>0</v>
      </c>
      <c r="M4608" s="269">
        <f t="shared" si="361"/>
        <v>0</v>
      </c>
      <c r="N4608" s="276">
        <f t="shared" si="362"/>
        <v>0</v>
      </c>
      <c r="O4608" s="270">
        <f t="shared" si="358"/>
        <v>0</v>
      </c>
    </row>
    <row r="4609" spans="11:15" x14ac:dyDescent="0.25">
      <c r="K4609" s="276">
        <f t="shared" si="359"/>
        <v>0</v>
      </c>
      <c r="L4609" s="269">
        <f t="shared" si="360"/>
        <v>0</v>
      </c>
      <c r="M4609" s="269">
        <f t="shared" si="361"/>
        <v>0</v>
      </c>
      <c r="N4609" s="276">
        <f t="shared" si="362"/>
        <v>0</v>
      </c>
      <c r="O4609" s="270">
        <f t="shared" si="358"/>
        <v>0</v>
      </c>
    </row>
    <row r="4610" spans="11:15" x14ac:dyDescent="0.25">
      <c r="K4610" s="276">
        <f t="shared" si="359"/>
        <v>0</v>
      </c>
      <c r="L4610" s="269">
        <f t="shared" si="360"/>
        <v>0</v>
      </c>
      <c r="M4610" s="269">
        <f t="shared" si="361"/>
        <v>0</v>
      </c>
      <c r="N4610" s="276">
        <f t="shared" si="362"/>
        <v>0</v>
      </c>
      <c r="O4610" s="270">
        <f t="shared" si="358"/>
        <v>0</v>
      </c>
    </row>
    <row r="4611" spans="11:15" x14ac:dyDescent="0.25">
      <c r="K4611" s="276">
        <f t="shared" si="359"/>
        <v>0</v>
      </c>
      <c r="L4611" s="269">
        <f t="shared" si="360"/>
        <v>0</v>
      </c>
      <c r="M4611" s="269">
        <f t="shared" si="361"/>
        <v>0</v>
      </c>
      <c r="N4611" s="276">
        <f t="shared" si="362"/>
        <v>0</v>
      </c>
      <c r="O4611" s="270">
        <f t="shared" si="358"/>
        <v>0</v>
      </c>
    </row>
    <row r="4612" spans="11:15" x14ac:dyDescent="0.25">
      <c r="K4612" s="276">
        <f t="shared" si="359"/>
        <v>0</v>
      </c>
      <c r="L4612" s="269">
        <f t="shared" si="360"/>
        <v>0</v>
      </c>
      <c r="M4612" s="269">
        <f t="shared" si="361"/>
        <v>0</v>
      </c>
      <c r="N4612" s="276">
        <f t="shared" si="362"/>
        <v>0</v>
      </c>
      <c r="O4612" s="270">
        <f t="shared" si="358"/>
        <v>0</v>
      </c>
    </row>
    <row r="4613" spans="11:15" x14ac:dyDescent="0.25">
      <c r="K4613" s="276">
        <f t="shared" si="359"/>
        <v>0</v>
      </c>
      <c r="L4613" s="269">
        <f t="shared" si="360"/>
        <v>0</v>
      </c>
      <c r="M4613" s="269">
        <f t="shared" si="361"/>
        <v>0</v>
      </c>
      <c r="N4613" s="276">
        <f t="shared" si="362"/>
        <v>0</v>
      </c>
      <c r="O4613" s="270">
        <f t="shared" si="358"/>
        <v>0</v>
      </c>
    </row>
    <row r="4614" spans="11:15" x14ac:dyDescent="0.25">
      <c r="K4614" s="276">
        <f t="shared" si="359"/>
        <v>0</v>
      </c>
      <c r="L4614" s="269">
        <f t="shared" si="360"/>
        <v>0</v>
      </c>
      <c r="M4614" s="269">
        <f t="shared" si="361"/>
        <v>0</v>
      </c>
      <c r="N4614" s="276">
        <f t="shared" si="362"/>
        <v>0</v>
      </c>
      <c r="O4614" s="270">
        <f t="shared" si="358"/>
        <v>0</v>
      </c>
    </row>
    <row r="4615" spans="11:15" x14ac:dyDescent="0.25">
      <c r="K4615" s="276">
        <f t="shared" si="359"/>
        <v>0</v>
      </c>
      <c r="L4615" s="269">
        <f t="shared" si="360"/>
        <v>0</v>
      </c>
      <c r="M4615" s="269">
        <f t="shared" si="361"/>
        <v>0</v>
      </c>
      <c r="N4615" s="276">
        <f t="shared" si="362"/>
        <v>0</v>
      </c>
      <c r="O4615" s="270">
        <f t="shared" si="358"/>
        <v>0</v>
      </c>
    </row>
    <row r="4616" spans="11:15" x14ac:dyDescent="0.25">
      <c r="K4616" s="276">
        <f t="shared" si="359"/>
        <v>0</v>
      </c>
      <c r="L4616" s="269">
        <f t="shared" si="360"/>
        <v>0</v>
      </c>
      <c r="M4616" s="269">
        <f t="shared" si="361"/>
        <v>0</v>
      </c>
      <c r="N4616" s="276">
        <f t="shared" si="362"/>
        <v>0</v>
      </c>
      <c r="O4616" s="270">
        <f t="shared" si="358"/>
        <v>0</v>
      </c>
    </row>
    <row r="4617" spans="11:15" x14ac:dyDescent="0.25">
      <c r="K4617" s="276">
        <f t="shared" si="359"/>
        <v>0</v>
      </c>
      <c r="L4617" s="269">
        <f t="shared" si="360"/>
        <v>0</v>
      </c>
      <c r="M4617" s="269">
        <f t="shared" si="361"/>
        <v>0</v>
      </c>
      <c r="N4617" s="276">
        <f t="shared" si="362"/>
        <v>0</v>
      </c>
      <c r="O4617" s="270">
        <f t="shared" si="358"/>
        <v>0</v>
      </c>
    </row>
    <row r="4618" spans="11:15" x14ac:dyDescent="0.25">
      <c r="K4618" s="276">
        <f t="shared" si="359"/>
        <v>0</v>
      </c>
      <c r="L4618" s="269">
        <f t="shared" si="360"/>
        <v>0</v>
      </c>
      <c r="M4618" s="269">
        <f t="shared" si="361"/>
        <v>0</v>
      </c>
      <c r="N4618" s="276">
        <f t="shared" si="362"/>
        <v>0</v>
      </c>
      <c r="O4618" s="270">
        <f t="shared" si="358"/>
        <v>0</v>
      </c>
    </row>
    <row r="4619" spans="11:15" x14ac:dyDescent="0.25">
      <c r="K4619" s="276">
        <f t="shared" si="359"/>
        <v>0</v>
      </c>
      <c r="L4619" s="269">
        <f t="shared" si="360"/>
        <v>0</v>
      </c>
      <c r="M4619" s="269">
        <f t="shared" si="361"/>
        <v>0</v>
      </c>
      <c r="N4619" s="276">
        <f t="shared" si="362"/>
        <v>0</v>
      </c>
      <c r="O4619" s="270">
        <f t="shared" si="358"/>
        <v>0</v>
      </c>
    </row>
    <row r="4620" spans="11:15" x14ac:dyDescent="0.25">
      <c r="K4620" s="276">
        <f t="shared" si="359"/>
        <v>0</v>
      </c>
      <c r="L4620" s="269">
        <f t="shared" si="360"/>
        <v>0</v>
      </c>
      <c r="M4620" s="269">
        <f t="shared" si="361"/>
        <v>0</v>
      </c>
      <c r="N4620" s="276">
        <f t="shared" si="362"/>
        <v>0</v>
      </c>
      <c r="O4620" s="270">
        <f t="shared" si="358"/>
        <v>0</v>
      </c>
    </row>
    <row r="4621" spans="11:15" x14ac:dyDescent="0.25">
      <c r="K4621" s="276">
        <f t="shared" si="359"/>
        <v>0</v>
      </c>
      <c r="L4621" s="269">
        <f t="shared" si="360"/>
        <v>0</v>
      </c>
      <c r="M4621" s="269">
        <f t="shared" si="361"/>
        <v>0</v>
      </c>
      <c r="N4621" s="276">
        <f t="shared" si="362"/>
        <v>0</v>
      </c>
      <c r="O4621" s="270">
        <f t="shared" si="358"/>
        <v>0</v>
      </c>
    </row>
    <row r="4622" spans="11:15" x14ac:dyDescent="0.25">
      <c r="K4622" s="276">
        <f t="shared" si="359"/>
        <v>0</v>
      </c>
      <c r="L4622" s="269">
        <f t="shared" si="360"/>
        <v>0</v>
      </c>
      <c r="M4622" s="269">
        <f t="shared" si="361"/>
        <v>0</v>
      </c>
      <c r="N4622" s="276">
        <f t="shared" si="362"/>
        <v>0</v>
      </c>
      <c r="O4622" s="270">
        <f t="shared" ref="O4622:O4685" si="363">SUM(F4622:I4622)</f>
        <v>0</v>
      </c>
    </row>
    <row r="4623" spans="11:15" x14ac:dyDescent="0.25">
      <c r="K4623" s="276">
        <f t="shared" si="359"/>
        <v>0</v>
      </c>
      <c r="L4623" s="269">
        <f t="shared" si="360"/>
        <v>0</v>
      </c>
      <c r="M4623" s="269">
        <f t="shared" si="361"/>
        <v>0</v>
      </c>
      <c r="N4623" s="276">
        <f t="shared" si="362"/>
        <v>0</v>
      </c>
      <c r="O4623" s="270">
        <f t="shared" si="363"/>
        <v>0</v>
      </c>
    </row>
    <row r="4624" spans="11:15" x14ac:dyDescent="0.25">
      <c r="K4624" s="276">
        <f t="shared" ref="K4624:K4687" si="364">J4624-C4624</f>
        <v>0</v>
      </c>
      <c r="L4624" s="269">
        <f t="shared" ref="L4624:L4687" si="365">A4624</f>
        <v>0</v>
      </c>
      <c r="M4624" s="269">
        <f t="shared" ref="M4624:M4687" si="366">B4624</f>
        <v>0</v>
      </c>
      <c r="N4624" s="276">
        <f t="shared" ref="N4624:N4687" si="367">J4624</f>
        <v>0</v>
      </c>
      <c r="O4624" s="270">
        <f t="shared" si="363"/>
        <v>0</v>
      </c>
    </row>
    <row r="4625" spans="11:15" x14ac:dyDescent="0.25">
      <c r="K4625" s="276">
        <f t="shared" si="364"/>
        <v>0</v>
      </c>
      <c r="L4625" s="269">
        <f t="shared" si="365"/>
        <v>0</v>
      </c>
      <c r="M4625" s="269">
        <f t="shared" si="366"/>
        <v>0</v>
      </c>
      <c r="N4625" s="276">
        <f t="shared" si="367"/>
        <v>0</v>
      </c>
      <c r="O4625" s="270">
        <f t="shared" si="363"/>
        <v>0</v>
      </c>
    </row>
    <row r="4626" spans="11:15" x14ac:dyDescent="0.25">
      <c r="K4626" s="276">
        <f t="shared" si="364"/>
        <v>0</v>
      </c>
      <c r="L4626" s="269">
        <f t="shared" si="365"/>
        <v>0</v>
      </c>
      <c r="M4626" s="269">
        <f t="shared" si="366"/>
        <v>0</v>
      </c>
      <c r="N4626" s="276">
        <f t="shared" si="367"/>
        <v>0</v>
      </c>
      <c r="O4626" s="270">
        <f t="shared" si="363"/>
        <v>0</v>
      </c>
    </row>
    <row r="4627" spans="11:15" x14ac:dyDescent="0.25">
      <c r="K4627" s="276">
        <f t="shared" si="364"/>
        <v>0</v>
      </c>
      <c r="L4627" s="269">
        <f t="shared" si="365"/>
        <v>0</v>
      </c>
      <c r="M4627" s="269">
        <f t="shared" si="366"/>
        <v>0</v>
      </c>
      <c r="N4627" s="276">
        <f t="shared" si="367"/>
        <v>0</v>
      </c>
      <c r="O4627" s="270">
        <f t="shared" si="363"/>
        <v>0</v>
      </c>
    </row>
    <row r="4628" spans="11:15" x14ac:dyDescent="0.25">
      <c r="K4628" s="276">
        <f t="shared" si="364"/>
        <v>0</v>
      </c>
      <c r="L4628" s="269">
        <f t="shared" si="365"/>
        <v>0</v>
      </c>
      <c r="M4628" s="269">
        <f t="shared" si="366"/>
        <v>0</v>
      </c>
      <c r="N4628" s="276">
        <f t="shared" si="367"/>
        <v>0</v>
      </c>
      <c r="O4628" s="270">
        <f t="shared" si="363"/>
        <v>0</v>
      </c>
    </row>
    <row r="4629" spans="11:15" x14ac:dyDescent="0.25">
      <c r="K4629" s="276">
        <f t="shared" si="364"/>
        <v>0</v>
      </c>
      <c r="L4629" s="269">
        <f t="shared" si="365"/>
        <v>0</v>
      </c>
      <c r="M4629" s="269">
        <f t="shared" si="366"/>
        <v>0</v>
      </c>
      <c r="N4629" s="276">
        <f t="shared" si="367"/>
        <v>0</v>
      </c>
      <c r="O4629" s="270">
        <f t="shared" si="363"/>
        <v>0</v>
      </c>
    </row>
    <row r="4630" spans="11:15" x14ac:dyDescent="0.25">
      <c r="K4630" s="276">
        <f t="shared" si="364"/>
        <v>0</v>
      </c>
      <c r="L4630" s="269">
        <f t="shared" si="365"/>
        <v>0</v>
      </c>
      <c r="M4630" s="269">
        <f t="shared" si="366"/>
        <v>0</v>
      </c>
      <c r="N4630" s="276">
        <f t="shared" si="367"/>
        <v>0</v>
      </c>
      <c r="O4630" s="270">
        <f t="shared" si="363"/>
        <v>0</v>
      </c>
    </row>
    <row r="4631" spans="11:15" x14ac:dyDescent="0.25">
      <c r="K4631" s="276">
        <f t="shared" si="364"/>
        <v>0</v>
      </c>
      <c r="L4631" s="269">
        <f t="shared" si="365"/>
        <v>0</v>
      </c>
      <c r="M4631" s="269">
        <f t="shared" si="366"/>
        <v>0</v>
      </c>
      <c r="N4631" s="276">
        <f t="shared" si="367"/>
        <v>0</v>
      </c>
      <c r="O4631" s="270">
        <f t="shared" si="363"/>
        <v>0</v>
      </c>
    </row>
    <row r="4632" spans="11:15" x14ac:dyDescent="0.25">
      <c r="K4632" s="276">
        <f t="shared" si="364"/>
        <v>0</v>
      </c>
      <c r="L4632" s="269">
        <f t="shared" si="365"/>
        <v>0</v>
      </c>
      <c r="M4632" s="269">
        <f t="shared" si="366"/>
        <v>0</v>
      </c>
      <c r="N4632" s="276">
        <f t="shared" si="367"/>
        <v>0</v>
      </c>
      <c r="O4632" s="270">
        <f t="shared" si="363"/>
        <v>0</v>
      </c>
    </row>
    <row r="4633" spans="11:15" x14ac:dyDescent="0.25">
      <c r="K4633" s="276">
        <f t="shared" si="364"/>
        <v>0</v>
      </c>
      <c r="L4633" s="269">
        <f t="shared" si="365"/>
        <v>0</v>
      </c>
      <c r="M4633" s="269">
        <f t="shared" si="366"/>
        <v>0</v>
      </c>
      <c r="N4633" s="276">
        <f t="shared" si="367"/>
        <v>0</v>
      </c>
      <c r="O4633" s="270">
        <f t="shared" si="363"/>
        <v>0</v>
      </c>
    </row>
    <row r="4634" spans="11:15" x14ac:dyDescent="0.25">
      <c r="K4634" s="276">
        <f t="shared" si="364"/>
        <v>0</v>
      </c>
      <c r="L4634" s="269">
        <f t="shared" si="365"/>
        <v>0</v>
      </c>
      <c r="M4634" s="269">
        <f t="shared" si="366"/>
        <v>0</v>
      </c>
      <c r="N4634" s="276">
        <f t="shared" si="367"/>
        <v>0</v>
      </c>
      <c r="O4634" s="270">
        <f t="shared" si="363"/>
        <v>0</v>
      </c>
    </row>
    <row r="4635" spans="11:15" x14ac:dyDescent="0.25">
      <c r="K4635" s="276">
        <f t="shared" si="364"/>
        <v>0</v>
      </c>
      <c r="L4635" s="269">
        <f t="shared" si="365"/>
        <v>0</v>
      </c>
      <c r="M4635" s="269">
        <f t="shared" si="366"/>
        <v>0</v>
      </c>
      <c r="N4635" s="276">
        <f t="shared" si="367"/>
        <v>0</v>
      </c>
      <c r="O4635" s="270">
        <f t="shared" si="363"/>
        <v>0</v>
      </c>
    </row>
    <row r="4636" spans="11:15" x14ac:dyDescent="0.25">
      <c r="K4636" s="276">
        <f t="shared" si="364"/>
        <v>0</v>
      </c>
      <c r="L4636" s="269">
        <f t="shared" si="365"/>
        <v>0</v>
      </c>
      <c r="M4636" s="269">
        <f t="shared" si="366"/>
        <v>0</v>
      </c>
      <c r="N4636" s="276">
        <f t="shared" si="367"/>
        <v>0</v>
      </c>
      <c r="O4636" s="270">
        <f t="shared" si="363"/>
        <v>0</v>
      </c>
    </row>
    <row r="4637" spans="11:15" x14ac:dyDescent="0.25">
      <c r="K4637" s="276">
        <f t="shared" si="364"/>
        <v>0</v>
      </c>
      <c r="L4637" s="269">
        <f t="shared" si="365"/>
        <v>0</v>
      </c>
      <c r="M4637" s="269">
        <f t="shared" si="366"/>
        <v>0</v>
      </c>
      <c r="N4637" s="276">
        <f t="shared" si="367"/>
        <v>0</v>
      </c>
      <c r="O4637" s="270">
        <f t="shared" si="363"/>
        <v>0</v>
      </c>
    </row>
    <row r="4638" spans="11:15" x14ac:dyDescent="0.25">
      <c r="K4638" s="276">
        <f t="shared" si="364"/>
        <v>0</v>
      </c>
      <c r="L4638" s="269">
        <f t="shared" si="365"/>
        <v>0</v>
      </c>
      <c r="M4638" s="269">
        <f t="shared" si="366"/>
        <v>0</v>
      </c>
      <c r="N4638" s="276">
        <f t="shared" si="367"/>
        <v>0</v>
      </c>
      <c r="O4638" s="270">
        <f t="shared" si="363"/>
        <v>0</v>
      </c>
    </row>
    <row r="4639" spans="11:15" x14ac:dyDescent="0.25">
      <c r="K4639" s="276">
        <f t="shared" si="364"/>
        <v>0</v>
      </c>
      <c r="L4639" s="269">
        <f t="shared" si="365"/>
        <v>0</v>
      </c>
      <c r="M4639" s="269">
        <f t="shared" si="366"/>
        <v>0</v>
      </c>
      <c r="N4639" s="276">
        <f t="shared" si="367"/>
        <v>0</v>
      </c>
      <c r="O4639" s="270">
        <f t="shared" si="363"/>
        <v>0</v>
      </c>
    </row>
    <row r="4640" spans="11:15" x14ac:dyDescent="0.25">
      <c r="K4640" s="276">
        <f t="shared" si="364"/>
        <v>0</v>
      </c>
      <c r="L4640" s="269">
        <f t="shared" si="365"/>
        <v>0</v>
      </c>
      <c r="M4640" s="269">
        <f t="shared" si="366"/>
        <v>0</v>
      </c>
      <c r="N4640" s="276">
        <f t="shared" si="367"/>
        <v>0</v>
      </c>
      <c r="O4640" s="270">
        <f t="shared" si="363"/>
        <v>0</v>
      </c>
    </row>
    <row r="4641" spans="11:15" x14ac:dyDescent="0.25">
      <c r="K4641" s="276">
        <f t="shared" si="364"/>
        <v>0</v>
      </c>
      <c r="L4641" s="269">
        <f t="shared" si="365"/>
        <v>0</v>
      </c>
      <c r="M4641" s="269">
        <f t="shared" si="366"/>
        <v>0</v>
      </c>
      <c r="N4641" s="276">
        <f t="shared" si="367"/>
        <v>0</v>
      </c>
      <c r="O4641" s="270">
        <f t="shared" si="363"/>
        <v>0</v>
      </c>
    </row>
    <row r="4642" spans="11:15" x14ac:dyDescent="0.25">
      <c r="K4642" s="276">
        <f t="shared" si="364"/>
        <v>0</v>
      </c>
      <c r="L4642" s="269">
        <f t="shared" si="365"/>
        <v>0</v>
      </c>
      <c r="M4642" s="269">
        <f t="shared" si="366"/>
        <v>0</v>
      </c>
      <c r="N4642" s="276">
        <f t="shared" si="367"/>
        <v>0</v>
      </c>
      <c r="O4642" s="270">
        <f t="shared" si="363"/>
        <v>0</v>
      </c>
    </row>
    <row r="4643" spans="11:15" x14ac:dyDescent="0.25">
      <c r="K4643" s="276">
        <f t="shared" si="364"/>
        <v>0</v>
      </c>
      <c r="L4643" s="269">
        <f t="shared" si="365"/>
        <v>0</v>
      </c>
      <c r="M4643" s="269">
        <f t="shared" si="366"/>
        <v>0</v>
      </c>
      <c r="N4643" s="276">
        <f t="shared" si="367"/>
        <v>0</v>
      </c>
      <c r="O4643" s="270">
        <f t="shared" si="363"/>
        <v>0</v>
      </c>
    </row>
    <row r="4644" spans="11:15" x14ac:dyDescent="0.25">
      <c r="K4644" s="276">
        <f t="shared" si="364"/>
        <v>0</v>
      </c>
      <c r="L4644" s="269">
        <f t="shared" si="365"/>
        <v>0</v>
      </c>
      <c r="M4644" s="269">
        <f t="shared" si="366"/>
        <v>0</v>
      </c>
      <c r="N4644" s="276">
        <f t="shared" si="367"/>
        <v>0</v>
      </c>
      <c r="O4644" s="270">
        <f t="shared" si="363"/>
        <v>0</v>
      </c>
    </row>
    <row r="4645" spans="11:15" x14ac:dyDescent="0.25">
      <c r="K4645" s="276">
        <f t="shared" si="364"/>
        <v>0</v>
      </c>
      <c r="L4645" s="269">
        <f t="shared" si="365"/>
        <v>0</v>
      </c>
      <c r="M4645" s="269">
        <f t="shared" si="366"/>
        <v>0</v>
      </c>
      <c r="N4645" s="276">
        <f t="shared" si="367"/>
        <v>0</v>
      </c>
      <c r="O4645" s="270">
        <f t="shared" si="363"/>
        <v>0</v>
      </c>
    </row>
    <row r="4646" spans="11:15" x14ac:dyDescent="0.25">
      <c r="K4646" s="276">
        <f t="shared" si="364"/>
        <v>0</v>
      </c>
      <c r="L4646" s="269">
        <f t="shared" si="365"/>
        <v>0</v>
      </c>
      <c r="M4646" s="269">
        <f t="shared" si="366"/>
        <v>0</v>
      </c>
      <c r="N4646" s="276">
        <f t="shared" si="367"/>
        <v>0</v>
      </c>
      <c r="O4646" s="270">
        <f t="shared" si="363"/>
        <v>0</v>
      </c>
    </row>
    <row r="4647" spans="11:15" x14ac:dyDescent="0.25">
      <c r="K4647" s="276">
        <f t="shared" si="364"/>
        <v>0</v>
      </c>
      <c r="L4647" s="269">
        <f t="shared" si="365"/>
        <v>0</v>
      </c>
      <c r="M4647" s="269">
        <f t="shared" si="366"/>
        <v>0</v>
      </c>
      <c r="N4647" s="276">
        <f t="shared" si="367"/>
        <v>0</v>
      </c>
      <c r="O4647" s="270">
        <f t="shared" si="363"/>
        <v>0</v>
      </c>
    </row>
    <row r="4648" spans="11:15" x14ac:dyDescent="0.25">
      <c r="K4648" s="276">
        <f t="shared" si="364"/>
        <v>0</v>
      </c>
      <c r="L4648" s="269">
        <f t="shared" si="365"/>
        <v>0</v>
      </c>
      <c r="M4648" s="269">
        <f t="shared" si="366"/>
        <v>0</v>
      </c>
      <c r="N4648" s="276">
        <f t="shared" si="367"/>
        <v>0</v>
      </c>
      <c r="O4648" s="270">
        <f t="shared" si="363"/>
        <v>0</v>
      </c>
    </row>
    <row r="4649" spans="11:15" x14ac:dyDescent="0.25">
      <c r="K4649" s="276">
        <f t="shared" si="364"/>
        <v>0</v>
      </c>
      <c r="L4649" s="269">
        <f t="shared" si="365"/>
        <v>0</v>
      </c>
      <c r="M4649" s="269">
        <f t="shared" si="366"/>
        <v>0</v>
      </c>
      <c r="N4649" s="276">
        <f t="shared" si="367"/>
        <v>0</v>
      </c>
      <c r="O4649" s="270">
        <f t="shared" si="363"/>
        <v>0</v>
      </c>
    </row>
    <row r="4650" spans="11:15" x14ac:dyDescent="0.25">
      <c r="K4650" s="276">
        <f t="shared" si="364"/>
        <v>0</v>
      </c>
      <c r="L4650" s="269">
        <f t="shared" si="365"/>
        <v>0</v>
      </c>
      <c r="M4650" s="269">
        <f t="shared" si="366"/>
        <v>0</v>
      </c>
      <c r="N4650" s="276">
        <f t="shared" si="367"/>
        <v>0</v>
      </c>
      <c r="O4650" s="270">
        <f t="shared" si="363"/>
        <v>0</v>
      </c>
    </row>
    <row r="4651" spans="11:15" x14ac:dyDescent="0.25">
      <c r="K4651" s="276">
        <f t="shared" si="364"/>
        <v>0</v>
      </c>
      <c r="L4651" s="269">
        <f t="shared" si="365"/>
        <v>0</v>
      </c>
      <c r="M4651" s="269">
        <f t="shared" si="366"/>
        <v>0</v>
      </c>
      <c r="N4651" s="276">
        <f t="shared" si="367"/>
        <v>0</v>
      </c>
      <c r="O4651" s="270">
        <f t="shared" si="363"/>
        <v>0</v>
      </c>
    </row>
    <row r="4652" spans="11:15" x14ac:dyDescent="0.25">
      <c r="K4652" s="276">
        <f t="shared" si="364"/>
        <v>0</v>
      </c>
      <c r="L4652" s="269">
        <f t="shared" si="365"/>
        <v>0</v>
      </c>
      <c r="M4652" s="269">
        <f t="shared" si="366"/>
        <v>0</v>
      </c>
      <c r="N4652" s="276">
        <f t="shared" si="367"/>
        <v>0</v>
      </c>
      <c r="O4652" s="270">
        <f t="shared" si="363"/>
        <v>0</v>
      </c>
    </row>
    <row r="4653" spans="11:15" x14ac:dyDescent="0.25">
      <c r="K4653" s="276">
        <f t="shared" si="364"/>
        <v>0</v>
      </c>
      <c r="L4653" s="269">
        <f t="shared" si="365"/>
        <v>0</v>
      </c>
      <c r="M4653" s="269">
        <f t="shared" si="366"/>
        <v>0</v>
      </c>
      <c r="N4653" s="276">
        <f t="shared" si="367"/>
        <v>0</v>
      </c>
      <c r="O4653" s="270">
        <f t="shared" si="363"/>
        <v>0</v>
      </c>
    </row>
    <row r="4654" spans="11:15" x14ac:dyDescent="0.25">
      <c r="K4654" s="276">
        <f t="shared" si="364"/>
        <v>0</v>
      </c>
      <c r="L4654" s="269">
        <f t="shared" si="365"/>
        <v>0</v>
      </c>
      <c r="M4654" s="269">
        <f t="shared" si="366"/>
        <v>0</v>
      </c>
      <c r="N4654" s="276">
        <f t="shared" si="367"/>
        <v>0</v>
      </c>
      <c r="O4654" s="270">
        <f t="shared" si="363"/>
        <v>0</v>
      </c>
    </row>
    <row r="4655" spans="11:15" x14ac:dyDescent="0.25">
      <c r="K4655" s="276">
        <f t="shared" si="364"/>
        <v>0</v>
      </c>
      <c r="L4655" s="269">
        <f t="shared" si="365"/>
        <v>0</v>
      </c>
      <c r="M4655" s="269">
        <f t="shared" si="366"/>
        <v>0</v>
      </c>
      <c r="N4655" s="276">
        <f t="shared" si="367"/>
        <v>0</v>
      </c>
      <c r="O4655" s="270">
        <f t="shared" si="363"/>
        <v>0</v>
      </c>
    </row>
    <row r="4656" spans="11:15" x14ac:dyDescent="0.25">
      <c r="K4656" s="276">
        <f t="shared" si="364"/>
        <v>0</v>
      </c>
      <c r="L4656" s="269">
        <f t="shared" si="365"/>
        <v>0</v>
      </c>
      <c r="M4656" s="269">
        <f t="shared" si="366"/>
        <v>0</v>
      </c>
      <c r="N4656" s="276">
        <f t="shared" si="367"/>
        <v>0</v>
      </c>
      <c r="O4656" s="270">
        <f t="shared" si="363"/>
        <v>0</v>
      </c>
    </row>
    <row r="4657" spans="11:15" x14ac:dyDescent="0.25">
      <c r="K4657" s="276">
        <f t="shared" si="364"/>
        <v>0</v>
      </c>
      <c r="L4657" s="269">
        <f t="shared" si="365"/>
        <v>0</v>
      </c>
      <c r="M4657" s="269">
        <f t="shared" si="366"/>
        <v>0</v>
      </c>
      <c r="N4657" s="276">
        <f t="shared" si="367"/>
        <v>0</v>
      </c>
      <c r="O4657" s="270">
        <f t="shared" si="363"/>
        <v>0</v>
      </c>
    </row>
    <row r="4658" spans="11:15" x14ac:dyDescent="0.25">
      <c r="K4658" s="276">
        <f t="shared" si="364"/>
        <v>0</v>
      </c>
      <c r="L4658" s="269">
        <f t="shared" si="365"/>
        <v>0</v>
      </c>
      <c r="M4658" s="269">
        <f t="shared" si="366"/>
        <v>0</v>
      </c>
      <c r="N4658" s="276">
        <f t="shared" si="367"/>
        <v>0</v>
      </c>
      <c r="O4658" s="270">
        <f t="shared" si="363"/>
        <v>0</v>
      </c>
    </row>
    <row r="4659" spans="11:15" x14ac:dyDescent="0.25">
      <c r="K4659" s="276">
        <f t="shared" si="364"/>
        <v>0</v>
      </c>
      <c r="L4659" s="269">
        <f t="shared" si="365"/>
        <v>0</v>
      </c>
      <c r="M4659" s="269">
        <f t="shared" si="366"/>
        <v>0</v>
      </c>
      <c r="N4659" s="276">
        <f t="shared" si="367"/>
        <v>0</v>
      </c>
      <c r="O4659" s="270">
        <f t="shared" si="363"/>
        <v>0</v>
      </c>
    </row>
    <row r="4660" spans="11:15" x14ac:dyDescent="0.25">
      <c r="K4660" s="276">
        <f t="shared" si="364"/>
        <v>0</v>
      </c>
      <c r="L4660" s="269">
        <f t="shared" si="365"/>
        <v>0</v>
      </c>
      <c r="M4660" s="269">
        <f t="shared" si="366"/>
        <v>0</v>
      </c>
      <c r="N4660" s="276">
        <f t="shared" si="367"/>
        <v>0</v>
      </c>
      <c r="O4660" s="270">
        <f t="shared" si="363"/>
        <v>0</v>
      </c>
    </row>
    <row r="4661" spans="11:15" x14ac:dyDescent="0.25">
      <c r="K4661" s="276">
        <f t="shared" si="364"/>
        <v>0</v>
      </c>
      <c r="L4661" s="269">
        <f t="shared" si="365"/>
        <v>0</v>
      </c>
      <c r="M4661" s="269">
        <f t="shared" si="366"/>
        <v>0</v>
      </c>
      <c r="N4661" s="276">
        <f t="shared" si="367"/>
        <v>0</v>
      </c>
      <c r="O4661" s="270">
        <f t="shared" si="363"/>
        <v>0</v>
      </c>
    </row>
    <row r="4662" spans="11:15" x14ac:dyDescent="0.25">
      <c r="K4662" s="276">
        <f t="shared" si="364"/>
        <v>0</v>
      </c>
      <c r="L4662" s="269">
        <f t="shared" si="365"/>
        <v>0</v>
      </c>
      <c r="M4662" s="269">
        <f t="shared" si="366"/>
        <v>0</v>
      </c>
      <c r="N4662" s="276">
        <f t="shared" si="367"/>
        <v>0</v>
      </c>
      <c r="O4662" s="270">
        <f t="shared" si="363"/>
        <v>0</v>
      </c>
    </row>
    <row r="4663" spans="11:15" x14ac:dyDescent="0.25">
      <c r="K4663" s="276">
        <f t="shared" si="364"/>
        <v>0</v>
      </c>
      <c r="L4663" s="269">
        <f t="shared" si="365"/>
        <v>0</v>
      </c>
      <c r="M4663" s="269">
        <f t="shared" si="366"/>
        <v>0</v>
      </c>
      <c r="N4663" s="276">
        <f t="shared" si="367"/>
        <v>0</v>
      </c>
      <c r="O4663" s="270">
        <f t="shared" si="363"/>
        <v>0</v>
      </c>
    </row>
    <row r="4664" spans="11:15" x14ac:dyDescent="0.25">
      <c r="K4664" s="276">
        <f t="shared" si="364"/>
        <v>0</v>
      </c>
      <c r="L4664" s="269">
        <f t="shared" si="365"/>
        <v>0</v>
      </c>
      <c r="M4664" s="269">
        <f t="shared" si="366"/>
        <v>0</v>
      </c>
      <c r="N4664" s="276">
        <f t="shared" si="367"/>
        <v>0</v>
      </c>
      <c r="O4664" s="270">
        <f t="shared" si="363"/>
        <v>0</v>
      </c>
    </row>
    <row r="4665" spans="11:15" x14ac:dyDescent="0.25">
      <c r="K4665" s="276">
        <f t="shared" si="364"/>
        <v>0</v>
      </c>
      <c r="L4665" s="269">
        <f t="shared" si="365"/>
        <v>0</v>
      </c>
      <c r="M4665" s="269">
        <f t="shared" si="366"/>
        <v>0</v>
      </c>
      <c r="N4665" s="276">
        <f t="shared" si="367"/>
        <v>0</v>
      </c>
      <c r="O4665" s="270">
        <f t="shared" si="363"/>
        <v>0</v>
      </c>
    </row>
    <row r="4666" spans="11:15" x14ac:dyDescent="0.25">
      <c r="K4666" s="276">
        <f t="shared" si="364"/>
        <v>0</v>
      </c>
      <c r="L4666" s="269">
        <f t="shared" si="365"/>
        <v>0</v>
      </c>
      <c r="M4666" s="269">
        <f t="shared" si="366"/>
        <v>0</v>
      </c>
      <c r="N4666" s="276">
        <f t="shared" si="367"/>
        <v>0</v>
      </c>
      <c r="O4666" s="270">
        <f t="shared" si="363"/>
        <v>0</v>
      </c>
    </row>
    <row r="4667" spans="11:15" x14ac:dyDescent="0.25">
      <c r="K4667" s="276">
        <f t="shared" si="364"/>
        <v>0</v>
      </c>
      <c r="L4667" s="269">
        <f t="shared" si="365"/>
        <v>0</v>
      </c>
      <c r="M4667" s="269">
        <f t="shared" si="366"/>
        <v>0</v>
      </c>
      <c r="N4667" s="276">
        <f t="shared" si="367"/>
        <v>0</v>
      </c>
      <c r="O4667" s="270">
        <f t="shared" si="363"/>
        <v>0</v>
      </c>
    </row>
    <row r="4668" spans="11:15" x14ac:dyDescent="0.25">
      <c r="K4668" s="276">
        <f t="shared" si="364"/>
        <v>0</v>
      </c>
      <c r="L4668" s="269">
        <f t="shared" si="365"/>
        <v>0</v>
      </c>
      <c r="M4668" s="269">
        <f t="shared" si="366"/>
        <v>0</v>
      </c>
      <c r="N4668" s="276">
        <f t="shared" si="367"/>
        <v>0</v>
      </c>
      <c r="O4668" s="270">
        <f t="shared" si="363"/>
        <v>0</v>
      </c>
    </row>
    <row r="4669" spans="11:15" x14ac:dyDescent="0.25">
      <c r="K4669" s="276">
        <f t="shared" si="364"/>
        <v>0</v>
      </c>
      <c r="L4669" s="269">
        <f t="shared" si="365"/>
        <v>0</v>
      </c>
      <c r="M4669" s="269">
        <f t="shared" si="366"/>
        <v>0</v>
      </c>
      <c r="N4669" s="276">
        <f t="shared" si="367"/>
        <v>0</v>
      </c>
      <c r="O4669" s="270">
        <f t="shared" si="363"/>
        <v>0</v>
      </c>
    </row>
    <row r="4670" spans="11:15" x14ac:dyDescent="0.25">
      <c r="K4670" s="276">
        <f t="shared" si="364"/>
        <v>0</v>
      </c>
      <c r="L4670" s="269">
        <f t="shared" si="365"/>
        <v>0</v>
      </c>
      <c r="M4670" s="269">
        <f t="shared" si="366"/>
        <v>0</v>
      </c>
      <c r="N4670" s="276">
        <f t="shared" si="367"/>
        <v>0</v>
      </c>
      <c r="O4670" s="270">
        <f t="shared" si="363"/>
        <v>0</v>
      </c>
    </row>
    <row r="4671" spans="11:15" x14ac:dyDescent="0.25">
      <c r="K4671" s="276">
        <f t="shared" si="364"/>
        <v>0</v>
      </c>
      <c r="L4671" s="269">
        <f t="shared" si="365"/>
        <v>0</v>
      </c>
      <c r="M4671" s="269">
        <f t="shared" si="366"/>
        <v>0</v>
      </c>
      <c r="N4671" s="276">
        <f t="shared" si="367"/>
        <v>0</v>
      </c>
      <c r="O4671" s="270">
        <f t="shared" si="363"/>
        <v>0</v>
      </c>
    </row>
    <row r="4672" spans="11:15" x14ac:dyDescent="0.25">
      <c r="K4672" s="276">
        <f t="shared" si="364"/>
        <v>0</v>
      </c>
      <c r="L4672" s="269">
        <f t="shared" si="365"/>
        <v>0</v>
      </c>
      <c r="M4672" s="269">
        <f t="shared" si="366"/>
        <v>0</v>
      </c>
      <c r="N4672" s="276">
        <f t="shared" si="367"/>
        <v>0</v>
      </c>
      <c r="O4672" s="270">
        <f t="shared" si="363"/>
        <v>0</v>
      </c>
    </row>
    <row r="4673" spans="11:15" x14ac:dyDescent="0.25">
      <c r="K4673" s="276">
        <f t="shared" si="364"/>
        <v>0</v>
      </c>
      <c r="L4673" s="269">
        <f t="shared" si="365"/>
        <v>0</v>
      </c>
      <c r="M4673" s="269">
        <f t="shared" si="366"/>
        <v>0</v>
      </c>
      <c r="N4673" s="276">
        <f t="shared" si="367"/>
        <v>0</v>
      </c>
      <c r="O4673" s="270">
        <f t="shared" si="363"/>
        <v>0</v>
      </c>
    </row>
    <row r="4674" spans="11:15" x14ac:dyDescent="0.25">
      <c r="K4674" s="276">
        <f t="shared" si="364"/>
        <v>0</v>
      </c>
      <c r="L4674" s="269">
        <f t="shared" si="365"/>
        <v>0</v>
      </c>
      <c r="M4674" s="269">
        <f t="shared" si="366"/>
        <v>0</v>
      </c>
      <c r="N4674" s="276">
        <f t="shared" si="367"/>
        <v>0</v>
      </c>
      <c r="O4674" s="270">
        <f t="shared" si="363"/>
        <v>0</v>
      </c>
    </row>
    <row r="4675" spans="11:15" x14ac:dyDescent="0.25">
      <c r="K4675" s="276">
        <f t="shared" si="364"/>
        <v>0</v>
      </c>
      <c r="L4675" s="269">
        <f t="shared" si="365"/>
        <v>0</v>
      </c>
      <c r="M4675" s="269">
        <f t="shared" si="366"/>
        <v>0</v>
      </c>
      <c r="N4675" s="276">
        <f t="shared" si="367"/>
        <v>0</v>
      </c>
      <c r="O4675" s="270">
        <f t="shared" si="363"/>
        <v>0</v>
      </c>
    </row>
    <row r="4676" spans="11:15" x14ac:dyDescent="0.25">
      <c r="K4676" s="276">
        <f t="shared" si="364"/>
        <v>0</v>
      </c>
      <c r="L4676" s="269">
        <f t="shared" si="365"/>
        <v>0</v>
      </c>
      <c r="M4676" s="269">
        <f t="shared" si="366"/>
        <v>0</v>
      </c>
      <c r="N4676" s="276">
        <f t="shared" si="367"/>
        <v>0</v>
      </c>
      <c r="O4676" s="270">
        <f t="shared" si="363"/>
        <v>0</v>
      </c>
    </row>
    <row r="4677" spans="11:15" x14ac:dyDescent="0.25">
      <c r="K4677" s="276">
        <f t="shared" si="364"/>
        <v>0</v>
      </c>
      <c r="L4677" s="269">
        <f t="shared" si="365"/>
        <v>0</v>
      </c>
      <c r="M4677" s="269">
        <f t="shared" si="366"/>
        <v>0</v>
      </c>
      <c r="N4677" s="276">
        <f t="shared" si="367"/>
        <v>0</v>
      </c>
      <c r="O4677" s="270">
        <f t="shared" si="363"/>
        <v>0</v>
      </c>
    </row>
    <row r="4678" spans="11:15" x14ac:dyDescent="0.25">
      <c r="K4678" s="276">
        <f t="shared" si="364"/>
        <v>0</v>
      </c>
      <c r="L4678" s="269">
        <f t="shared" si="365"/>
        <v>0</v>
      </c>
      <c r="M4678" s="269">
        <f t="shared" si="366"/>
        <v>0</v>
      </c>
      <c r="N4678" s="276">
        <f t="shared" si="367"/>
        <v>0</v>
      </c>
      <c r="O4678" s="270">
        <f t="shared" si="363"/>
        <v>0</v>
      </c>
    </row>
    <row r="4679" spans="11:15" x14ac:dyDescent="0.25">
      <c r="K4679" s="276">
        <f t="shared" si="364"/>
        <v>0</v>
      </c>
      <c r="L4679" s="269">
        <f t="shared" si="365"/>
        <v>0</v>
      </c>
      <c r="M4679" s="269">
        <f t="shared" si="366"/>
        <v>0</v>
      </c>
      <c r="N4679" s="276">
        <f t="shared" si="367"/>
        <v>0</v>
      </c>
      <c r="O4679" s="270">
        <f t="shared" si="363"/>
        <v>0</v>
      </c>
    </row>
    <row r="4680" spans="11:15" x14ac:dyDescent="0.25">
      <c r="K4680" s="276">
        <f t="shared" si="364"/>
        <v>0</v>
      </c>
      <c r="L4680" s="269">
        <f t="shared" si="365"/>
        <v>0</v>
      </c>
      <c r="M4680" s="269">
        <f t="shared" si="366"/>
        <v>0</v>
      </c>
      <c r="N4680" s="276">
        <f t="shared" si="367"/>
        <v>0</v>
      </c>
      <c r="O4680" s="270">
        <f t="shared" si="363"/>
        <v>0</v>
      </c>
    </row>
    <row r="4681" spans="11:15" x14ac:dyDescent="0.25">
      <c r="K4681" s="276">
        <f t="shared" si="364"/>
        <v>0</v>
      </c>
      <c r="L4681" s="269">
        <f t="shared" si="365"/>
        <v>0</v>
      </c>
      <c r="M4681" s="269">
        <f t="shared" si="366"/>
        <v>0</v>
      </c>
      <c r="N4681" s="276">
        <f t="shared" si="367"/>
        <v>0</v>
      </c>
      <c r="O4681" s="270">
        <f t="shared" si="363"/>
        <v>0</v>
      </c>
    </row>
    <row r="4682" spans="11:15" x14ac:dyDescent="0.25">
      <c r="K4682" s="276">
        <f t="shared" si="364"/>
        <v>0</v>
      </c>
      <c r="L4682" s="269">
        <f t="shared" si="365"/>
        <v>0</v>
      </c>
      <c r="M4682" s="269">
        <f t="shared" si="366"/>
        <v>0</v>
      </c>
      <c r="N4682" s="276">
        <f t="shared" si="367"/>
        <v>0</v>
      </c>
      <c r="O4682" s="270">
        <f t="shared" si="363"/>
        <v>0</v>
      </c>
    </row>
    <row r="4683" spans="11:15" x14ac:dyDescent="0.25">
      <c r="K4683" s="276">
        <f t="shared" si="364"/>
        <v>0</v>
      </c>
      <c r="L4683" s="269">
        <f t="shared" si="365"/>
        <v>0</v>
      </c>
      <c r="M4683" s="269">
        <f t="shared" si="366"/>
        <v>0</v>
      </c>
      <c r="N4683" s="276">
        <f t="shared" si="367"/>
        <v>0</v>
      </c>
      <c r="O4683" s="270">
        <f t="shared" si="363"/>
        <v>0</v>
      </c>
    </row>
    <row r="4684" spans="11:15" x14ac:dyDescent="0.25">
      <c r="K4684" s="276">
        <f t="shared" si="364"/>
        <v>0</v>
      </c>
      <c r="L4684" s="269">
        <f t="shared" si="365"/>
        <v>0</v>
      </c>
      <c r="M4684" s="269">
        <f t="shared" si="366"/>
        <v>0</v>
      </c>
      <c r="N4684" s="276">
        <f t="shared" si="367"/>
        <v>0</v>
      </c>
      <c r="O4684" s="270">
        <f t="shared" si="363"/>
        <v>0</v>
      </c>
    </row>
    <row r="4685" spans="11:15" x14ac:dyDescent="0.25">
      <c r="K4685" s="276">
        <f t="shared" si="364"/>
        <v>0</v>
      </c>
      <c r="L4685" s="269">
        <f t="shared" si="365"/>
        <v>0</v>
      </c>
      <c r="M4685" s="269">
        <f t="shared" si="366"/>
        <v>0</v>
      </c>
      <c r="N4685" s="276">
        <f t="shared" si="367"/>
        <v>0</v>
      </c>
      <c r="O4685" s="270">
        <f t="shared" si="363"/>
        <v>0</v>
      </c>
    </row>
    <row r="4686" spans="11:15" x14ac:dyDescent="0.25">
      <c r="K4686" s="276">
        <f t="shared" si="364"/>
        <v>0</v>
      </c>
      <c r="L4686" s="269">
        <f t="shared" si="365"/>
        <v>0</v>
      </c>
      <c r="M4686" s="269">
        <f t="shared" si="366"/>
        <v>0</v>
      </c>
      <c r="N4686" s="276">
        <f t="shared" si="367"/>
        <v>0</v>
      </c>
      <c r="O4686" s="270">
        <f t="shared" ref="O4686:O4749" si="368">SUM(F4686:I4686)</f>
        <v>0</v>
      </c>
    </row>
    <row r="4687" spans="11:15" x14ac:dyDescent="0.25">
      <c r="K4687" s="276">
        <f t="shared" si="364"/>
        <v>0</v>
      </c>
      <c r="L4687" s="269">
        <f t="shared" si="365"/>
        <v>0</v>
      </c>
      <c r="M4687" s="269">
        <f t="shared" si="366"/>
        <v>0</v>
      </c>
      <c r="N4687" s="276">
        <f t="shared" si="367"/>
        <v>0</v>
      </c>
      <c r="O4687" s="270">
        <f t="shared" si="368"/>
        <v>0</v>
      </c>
    </row>
    <row r="4688" spans="11:15" x14ac:dyDescent="0.25">
      <c r="K4688" s="276">
        <f t="shared" ref="K4688:K4751" si="369">J4688-C4688</f>
        <v>0</v>
      </c>
      <c r="L4688" s="269">
        <f t="shared" ref="L4688:L4751" si="370">A4688</f>
        <v>0</v>
      </c>
      <c r="M4688" s="269">
        <f t="shared" ref="M4688:M4751" si="371">B4688</f>
        <v>0</v>
      </c>
      <c r="N4688" s="276">
        <f t="shared" ref="N4688:N4751" si="372">J4688</f>
        <v>0</v>
      </c>
      <c r="O4688" s="270">
        <f t="shared" si="368"/>
        <v>0</v>
      </c>
    </row>
    <row r="4689" spans="11:15" x14ac:dyDescent="0.25">
      <c r="K4689" s="276">
        <f t="shared" si="369"/>
        <v>0</v>
      </c>
      <c r="L4689" s="269">
        <f t="shared" si="370"/>
        <v>0</v>
      </c>
      <c r="M4689" s="269">
        <f t="shared" si="371"/>
        <v>0</v>
      </c>
      <c r="N4689" s="276">
        <f t="shared" si="372"/>
        <v>0</v>
      </c>
      <c r="O4689" s="270">
        <f t="shared" si="368"/>
        <v>0</v>
      </c>
    </row>
    <row r="4690" spans="11:15" x14ac:dyDescent="0.25">
      <c r="K4690" s="276">
        <f t="shared" si="369"/>
        <v>0</v>
      </c>
      <c r="L4690" s="269">
        <f t="shared" si="370"/>
        <v>0</v>
      </c>
      <c r="M4690" s="269">
        <f t="shared" si="371"/>
        <v>0</v>
      </c>
      <c r="N4690" s="276">
        <f t="shared" si="372"/>
        <v>0</v>
      </c>
      <c r="O4690" s="270">
        <f t="shared" si="368"/>
        <v>0</v>
      </c>
    </row>
    <row r="4691" spans="11:15" x14ac:dyDescent="0.25">
      <c r="K4691" s="276">
        <f t="shared" si="369"/>
        <v>0</v>
      </c>
      <c r="L4691" s="269">
        <f t="shared" si="370"/>
        <v>0</v>
      </c>
      <c r="M4691" s="269">
        <f t="shared" si="371"/>
        <v>0</v>
      </c>
      <c r="N4691" s="276">
        <f t="shared" si="372"/>
        <v>0</v>
      </c>
      <c r="O4691" s="270">
        <f t="shared" si="368"/>
        <v>0</v>
      </c>
    </row>
    <row r="4692" spans="11:15" x14ac:dyDescent="0.25">
      <c r="K4692" s="276">
        <f t="shared" si="369"/>
        <v>0</v>
      </c>
      <c r="L4692" s="269">
        <f t="shared" si="370"/>
        <v>0</v>
      </c>
      <c r="M4692" s="269">
        <f t="shared" si="371"/>
        <v>0</v>
      </c>
      <c r="N4692" s="276">
        <f t="shared" si="372"/>
        <v>0</v>
      </c>
      <c r="O4692" s="270">
        <f t="shared" si="368"/>
        <v>0</v>
      </c>
    </row>
    <row r="4693" spans="11:15" x14ac:dyDescent="0.25">
      <c r="K4693" s="276">
        <f t="shared" si="369"/>
        <v>0</v>
      </c>
      <c r="L4693" s="269">
        <f t="shared" si="370"/>
        <v>0</v>
      </c>
      <c r="M4693" s="269">
        <f t="shared" si="371"/>
        <v>0</v>
      </c>
      <c r="N4693" s="276">
        <f t="shared" si="372"/>
        <v>0</v>
      </c>
      <c r="O4693" s="270">
        <f t="shared" si="368"/>
        <v>0</v>
      </c>
    </row>
    <row r="4694" spans="11:15" x14ac:dyDescent="0.25">
      <c r="K4694" s="276">
        <f t="shared" si="369"/>
        <v>0</v>
      </c>
      <c r="L4694" s="269">
        <f t="shared" si="370"/>
        <v>0</v>
      </c>
      <c r="M4694" s="269">
        <f t="shared" si="371"/>
        <v>0</v>
      </c>
      <c r="N4694" s="276">
        <f t="shared" si="372"/>
        <v>0</v>
      </c>
      <c r="O4694" s="270">
        <f t="shared" si="368"/>
        <v>0</v>
      </c>
    </row>
    <row r="4695" spans="11:15" x14ac:dyDescent="0.25">
      <c r="K4695" s="276">
        <f t="shared" si="369"/>
        <v>0</v>
      </c>
      <c r="L4695" s="269">
        <f t="shared" si="370"/>
        <v>0</v>
      </c>
      <c r="M4695" s="269">
        <f t="shared" si="371"/>
        <v>0</v>
      </c>
      <c r="N4695" s="276">
        <f t="shared" si="372"/>
        <v>0</v>
      </c>
      <c r="O4695" s="270">
        <f t="shared" si="368"/>
        <v>0</v>
      </c>
    </row>
    <row r="4696" spans="11:15" x14ac:dyDescent="0.25">
      <c r="K4696" s="276">
        <f t="shared" si="369"/>
        <v>0</v>
      </c>
      <c r="L4696" s="269">
        <f t="shared" si="370"/>
        <v>0</v>
      </c>
      <c r="M4696" s="269">
        <f t="shared" si="371"/>
        <v>0</v>
      </c>
      <c r="N4696" s="276">
        <f t="shared" si="372"/>
        <v>0</v>
      </c>
      <c r="O4696" s="270">
        <f t="shared" si="368"/>
        <v>0</v>
      </c>
    </row>
    <row r="4697" spans="11:15" x14ac:dyDescent="0.25">
      <c r="K4697" s="276">
        <f t="shared" si="369"/>
        <v>0</v>
      </c>
      <c r="L4697" s="269">
        <f t="shared" si="370"/>
        <v>0</v>
      </c>
      <c r="M4697" s="269">
        <f t="shared" si="371"/>
        <v>0</v>
      </c>
      <c r="N4697" s="276">
        <f t="shared" si="372"/>
        <v>0</v>
      </c>
      <c r="O4697" s="270">
        <f t="shared" si="368"/>
        <v>0</v>
      </c>
    </row>
    <row r="4698" spans="11:15" x14ac:dyDescent="0.25">
      <c r="K4698" s="276">
        <f t="shared" si="369"/>
        <v>0</v>
      </c>
      <c r="L4698" s="269">
        <f t="shared" si="370"/>
        <v>0</v>
      </c>
      <c r="M4698" s="269">
        <f t="shared" si="371"/>
        <v>0</v>
      </c>
      <c r="N4698" s="276">
        <f t="shared" si="372"/>
        <v>0</v>
      </c>
      <c r="O4698" s="270">
        <f t="shared" si="368"/>
        <v>0</v>
      </c>
    </row>
    <row r="4699" spans="11:15" x14ac:dyDescent="0.25">
      <c r="K4699" s="276">
        <f t="shared" si="369"/>
        <v>0</v>
      </c>
      <c r="L4699" s="269">
        <f t="shared" si="370"/>
        <v>0</v>
      </c>
      <c r="M4699" s="269">
        <f t="shared" si="371"/>
        <v>0</v>
      </c>
      <c r="N4699" s="276">
        <f t="shared" si="372"/>
        <v>0</v>
      </c>
      <c r="O4699" s="270">
        <f t="shared" si="368"/>
        <v>0</v>
      </c>
    </row>
    <row r="4700" spans="11:15" x14ac:dyDescent="0.25">
      <c r="K4700" s="276">
        <f t="shared" si="369"/>
        <v>0</v>
      </c>
      <c r="L4700" s="269">
        <f t="shared" si="370"/>
        <v>0</v>
      </c>
      <c r="M4700" s="269">
        <f t="shared" si="371"/>
        <v>0</v>
      </c>
      <c r="N4700" s="276">
        <f t="shared" si="372"/>
        <v>0</v>
      </c>
      <c r="O4700" s="270">
        <f t="shared" si="368"/>
        <v>0</v>
      </c>
    </row>
    <row r="4701" spans="11:15" x14ac:dyDescent="0.25">
      <c r="K4701" s="276">
        <f t="shared" si="369"/>
        <v>0</v>
      </c>
      <c r="L4701" s="269">
        <f t="shared" si="370"/>
        <v>0</v>
      </c>
      <c r="M4701" s="269">
        <f t="shared" si="371"/>
        <v>0</v>
      </c>
      <c r="N4701" s="276">
        <f t="shared" si="372"/>
        <v>0</v>
      </c>
      <c r="O4701" s="270">
        <f t="shared" si="368"/>
        <v>0</v>
      </c>
    </row>
    <row r="4702" spans="11:15" x14ac:dyDescent="0.25">
      <c r="K4702" s="276">
        <f t="shared" si="369"/>
        <v>0</v>
      </c>
      <c r="L4702" s="269">
        <f t="shared" si="370"/>
        <v>0</v>
      </c>
      <c r="M4702" s="269">
        <f t="shared" si="371"/>
        <v>0</v>
      </c>
      <c r="N4702" s="276">
        <f t="shared" si="372"/>
        <v>0</v>
      </c>
      <c r="O4702" s="270">
        <f t="shared" si="368"/>
        <v>0</v>
      </c>
    </row>
    <row r="4703" spans="11:15" x14ac:dyDescent="0.25">
      <c r="K4703" s="276">
        <f t="shared" si="369"/>
        <v>0</v>
      </c>
      <c r="L4703" s="269">
        <f t="shared" si="370"/>
        <v>0</v>
      </c>
      <c r="M4703" s="269">
        <f t="shared" si="371"/>
        <v>0</v>
      </c>
      <c r="N4703" s="276">
        <f t="shared" si="372"/>
        <v>0</v>
      </c>
      <c r="O4703" s="270">
        <f t="shared" si="368"/>
        <v>0</v>
      </c>
    </row>
    <row r="4704" spans="11:15" x14ac:dyDescent="0.25">
      <c r="K4704" s="276">
        <f t="shared" si="369"/>
        <v>0</v>
      </c>
      <c r="L4704" s="269">
        <f t="shared" si="370"/>
        <v>0</v>
      </c>
      <c r="M4704" s="269">
        <f t="shared" si="371"/>
        <v>0</v>
      </c>
      <c r="N4704" s="276">
        <f t="shared" si="372"/>
        <v>0</v>
      </c>
      <c r="O4704" s="270">
        <f t="shared" si="368"/>
        <v>0</v>
      </c>
    </row>
    <row r="4705" spans="11:15" x14ac:dyDescent="0.25">
      <c r="K4705" s="276">
        <f t="shared" si="369"/>
        <v>0</v>
      </c>
      <c r="L4705" s="269">
        <f t="shared" si="370"/>
        <v>0</v>
      </c>
      <c r="M4705" s="269">
        <f t="shared" si="371"/>
        <v>0</v>
      </c>
      <c r="N4705" s="276">
        <f t="shared" si="372"/>
        <v>0</v>
      </c>
      <c r="O4705" s="270">
        <f t="shared" si="368"/>
        <v>0</v>
      </c>
    </row>
    <row r="4706" spans="11:15" x14ac:dyDescent="0.25">
      <c r="K4706" s="276">
        <f t="shared" si="369"/>
        <v>0</v>
      </c>
      <c r="L4706" s="269">
        <f t="shared" si="370"/>
        <v>0</v>
      </c>
      <c r="M4706" s="269">
        <f t="shared" si="371"/>
        <v>0</v>
      </c>
      <c r="N4706" s="276">
        <f t="shared" si="372"/>
        <v>0</v>
      </c>
      <c r="O4706" s="270">
        <f t="shared" si="368"/>
        <v>0</v>
      </c>
    </row>
    <row r="4707" spans="11:15" x14ac:dyDescent="0.25">
      <c r="K4707" s="276">
        <f t="shared" si="369"/>
        <v>0</v>
      </c>
      <c r="L4707" s="269">
        <f t="shared" si="370"/>
        <v>0</v>
      </c>
      <c r="M4707" s="269">
        <f t="shared" si="371"/>
        <v>0</v>
      </c>
      <c r="N4707" s="276">
        <f t="shared" si="372"/>
        <v>0</v>
      </c>
      <c r="O4707" s="270">
        <f t="shared" si="368"/>
        <v>0</v>
      </c>
    </row>
    <row r="4708" spans="11:15" x14ac:dyDescent="0.25">
      <c r="K4708" s="276">
        <f t="shared" si="369"/>
        <v>0</v>
      </c>
      <c r="L4708" s="269">
        <f t="shared" si="370"/>
        <v>0</v>
      </c>
      <c r="M4708" s="269">
        <f t="shared" si="371"/>
        <v>0</v>
      </c>
      <c r="N4708" s="276">
        <f t="shared" si="372"/>
        <v>0</v>
      </c>
      <c r="O4708" s="270">
        <f t="shared" si="368"/>
        <v>0</v>
      </c>
    </row>
    <row r="4709" spans="11:15" x14ac:dyDescent="0.25">
      <c r="K4709" s="276">
        <f t="shared" si="369"/>
        <v>0</v>
      </c>
      <c r="L4709" s="269">
        <f t="shared" si="370"/>
        <v>0</v>
      </c>
      <c r="M4709" s="269">
        <f t="shared" si="371"/>
        <v>0</v>
      </c>
      <c r="N4709" s="276">
        <f t="shared" si="372"/>
        <v>0</v>
      </c>
      <c r="O4709" s="270">
        <f t="shared" si="368"/>
        <v>0</v>
      </c>
    </row>
    <row r="4710" spans="11:15" x14ac:dyDescent="0.25">
      <c r="K4710" s="276">
        <f t="shared" si="369"/>
        <v>0</v>
      </c>
      <c r="L4710" s="269">
        <f t="shared" si="370"/>
        <v>0</v>
      </c>
      <c r="M4710" s="269">
        <f t="shared" si="371"/>
        <v>0</v>
      </c>
      <c r="N4710" s="276">
        <f t="shared" si="372"/>
        <v>0</v>
      </c>
      <c r="O4710" s="270">
        <f t="shared" si="368"/>
        <v>0</v>
      </c>
    </row>
    <row r="4711" spans="11:15" x14ac:dyDescent="0.25">
      <c r="K4711" s="276">
        <f t="shared" si="369"/>
        <v>0</v>
      </c>
      <c r="L4711" s="269">
        <f t="shared" si="370"/>
        <v>0</v>
      </c>
      <c r="M4711" s="269">
        <f t="shared" si="371"/>
        <v>0</v>
      </c>
      <c r="N4711" s="276">
        <f t="shared" si="372"/>
        <v>0</v>
      </c>
      <c r="O4711" s="270">
        <f t="shared" si="368"/>
        <v>0</v>
      </c>
    </row>
    <row r="4712" spans="11:15" x14ac:dyDescent="0.25">
      <c r="K4712" s="276">
        <f t="shared" si="369"/>
        <v>0</v>
      </c>
      <c r="L4712" s="269">
        <f t="shared" si="370"/>
        <v>0</v>
      </c>
      <c r="M4712" s="269">
        <f t="shared" si="371"/>
        <v>0</v>
      </c>
      <c r="N4712" s="276">
        <f t="shared" si="372"/>
        <v>0</v>
      </c>
      <c r="O4712" s="270">
        <f t="shared" si="368"/>
        <v>0</v>
      </c>
    </row>
    <row r="4713" spans="11:15" x14ac:dyDescent="0.25">
      <c r="K4713" s="276">
        <f t="shared" si="369"/>
        <v>0</v>
      </c>
      <c r="L4713" s="269">
        <f t="shared" si="370"/>
        <v>0</v>
      </c>
      <c r="M4713" s="269">
        <f t="shared" si="371"/>
        <v>0</v>
      </c>
      <c r="N4713" s="276">
        <f t="shared" si="372"/>
        <v>0</v>
      </c>
      <c r="O4713" s="270">
        <f t="shared" si="368"/>
        <v>0</v>
      </c>
    </row>
    <row r="4714" spans="11:15" x14ac:dyDescent="0.25">
      <c r="K4714" s="276">
        <f t="shared" si="369"/>
        <v>0</v>
      </c>
      <c r="L4714" s="269">
        <f t="shared" si="370"/>
        <v>0</v>
      </c>
      <c r="M4714" s="269">
        <f t="shared" si="371"/>
        <v>0</v>
      </c>
      <c r="N4714" s="276">
        <f t="shared" si="372"/>
        <v>0</v>
      </c>
      <c r="O4714" s="270">
        <f t="shared" si="368"/>
        <v>0</v>
      </c>
    </row>
    <row r="4715" spans="11:15" x14ac:dyDescent="0.25">
      <c r="K4715" s="276">
        <f t="shared" si="369"/>
        <v>0</v>
      </c>
      <c r="L4715" s="269">
        <f t="shared" si="370"/>
        <v>0</v>
      </c>
      <c r="M4715" s="269">
        <f t="shared" si="371"/>
        <v>0</v>
      </c>
      <c r="N4715" s="276">
        <f t="shared" si="372"/>
        <v>0</v>
      </c>
      <c r="O4715" s="270">
        <f t="shared" si="368"/>
        <v>0</v>
      </c>
    </row>
    <row r="4716" spans="11:15" x14ac:dyDescent="0.25">
      <c r="K4716" s="276">
        <f t="shared" si="369"/>
        <v>0</v>
      </c>
      <c r="L4716" s="269">
        <f t="shared" si="370"/>
        <v>0</v>
      </c>
      <c r="M4716" s="269">
        <f t="shared" si="371"/>
        <v>0</v>
      </c>
      <c r="N4716" s="276">
        <f t="shared" si="372"/>
        <v>0</v>
      </c>
      <c r="O4716" s="270">
        <f t="shared" si="368"/>
        <v>0</v>
      </c>
    </row>
    <row r="4717" spans="11:15" x14ac:dyDescent="0.25">
      <c r="K4717" s="276">
        <f t="shared" si="369"/>
        <v>0</v>
      </c>
      <c r="L4717" s="269">
        <f t="shared" si="370"/>
        <v>0</v>
      </c>
      <c r="M4717" s="269">
        <f t="shared" si="371"/>
        <v>0</v>
      </c>
      <c r="N4717" s="276">
        <f t="shared" si="372"/>
        <v>0</v>
      </c>
      <c r="O4717" s="270">
        <f t="shared" si="368"/>
        <v>0</v>
      </c>
    </row>
    <row r="4718" spans="11:15" x14ac:dyDescent="0.25">
      <c r="K4718" s="276">
        <f t="shared" si="369"/>
        <v>0</v>
      </c>
      <c r="L4718" s="269">
        <f t="shared" si="370"/>
        <v>0</v>
      </c>
      <c r="M4718" s="269">
        <f t="shared" si="371"/>
        <v>0</v>
      </c>
      <c r="N4718" s="276">
        <f t="shared" si="372"/>
        <v>0</v>
      </c>
      <c r="O4718" s="270">
        <f t="shared" si="368"/>
        <v>0</v>
      </c>
    </row>
    <row r="4719" spans="11:15" x14ac:dyDescent="0.25">
      <c r="K4719" s="276">
        <f t="shared" si="369"/>
        <v>0</v>
      </c>
      <c r="L4719" s="269">
        <f t="shared" si="370"/>
        <v>0</v>
      </c>
      <c r="M4719" s="269">
        <f t="shared" si="371"/>
        <v>0</v>
      </c>
      <c r="N4719" s="276">
        <f t="shared" si="372"/>
        <v>0</v>
      </c>
      <c r="O4719" s="270">
        <f t="shared" si="368"/>
        <v>0</v>
      </c>
    </row>
    <row r="4720" spans="11:15" x14ac:dyDescent="0.25">
      <c r="K4720" s="276">
        <f t="shared" si="369"/>
        <v>0</v>
      </c>
      <c r="L4720" s="269">
        <f t="shared" si="370"/>
        <v>0</v>
      </c>
      <c r="M4720" s="269">
        <f t="shared" si="371"/>
        <v>0</v>
      </c>
      <c r="N4720" s="276">
        <f t="shared" si="372"/>
        <v>0</v>
      </c>
      <c r="O4720" s="270">
        <f t="shared" si="368"/>
        <v>0</v>
      </c>
    </row>
    <row r="4721" spans="11:15" x14ac:dyDescent="0.25">
      <c r="K4721" s="276">
        <f t="shared" si="369"/>
        <v>0</v>
      </c>
      <c r="L4721" s="269">
        <f t="shared" si="370"/>
        <v>0</v>
      </c>
      <c r="M4721" s="269">
        <f t="shared" si="371"/>
        <v>0</v>
      </c>
      <c r="N4721" s="276">
        <f t="shared" si="372"/>
        <v>0</v>
      </c>
      <c r="O4721" s="270">
        <f t="shared" si="368"/>
        <v>0</v>
      </c>
    </row>
    <row r="4722" spans="11:15" x14ac:dyDescent="0.25">
      <c r="K4722" s="276">
        <f t="shared" si="369"/>
        <v>0</v>
      </c>
      <c r="L4722" s="269">
        <f t="shared" si="370"/>
        <v>0</v>
      </c>
      <c r="M4722" s="269">
        <f t="shared" si="371"/>
        <v>0</v>
      </c>
      <c r="N4722" s="276">
        <f t="shared" si="372"/>
        <v>0</v>
      </c>
      <c r="O4722" s="270">
        <f t="shared" si="368"/>
        <v>0</v>
      </c>
    </row>
    <row r="4723" spans="11:15" x14ac:dyDescent="0.25">
      <c r="K4723" s="276">
        <f t="shared" si="369"/>
        <v>0</v>
      </c>
      <c r="L4723" s="269">
        <f t="shared" si="370"/>
        <v>0</v>
      </c>
      <c r="M4723" s="269">
        <f t="shared" si="371"/>
        <v>0</v>
      </c>
      <c r="N4723" s="276">
        <f t="shared" si="372"/>
        <v>0</v>
      </c>
      <c r="O4723" s="270">
        <f t="shared" si="368"/>
        <v>0</v>
      </c>
    </row>
    <row r="4724" spans="11:15" x14ac:dyDescent="0.25">
      <c r="K4724" s="276">
        <f t="shared" si="369"/>
        <v>0</v>
      </c>
      <c r="L4724" s="269">
        <f t="shared" si="370"/>
        <v>0</v>
      </c>
      <c r="M4724" s="269">
        <f t="shared" si="371"/>
        <v>0</v>
      </c>
      <c r="N4724" s="276">
        <f t="shared" si="372"/>
        <v>0</v>
      </c>
      <c r="O4724" s="270">
        <f t="shared" si="368"/>
        <v>0</v>
      </c>
    </row>
    <row r="4725" spans="11:15" x14ac:dyDescent="0.25">
      <c r="K4725" s="276">
        <f t="shared" si="369"/>
        <v>0</v>
      </c>
      <c r="L4725" s="269">
        <f t="shared" si="370"/>
        <v>0</v>
      </c>
      <c r="M4725" s="269">
        <f t="shared" si="371"/>
        <v>0</v>
      </c>
      <c r="N4725" s="276">
        <f t="shared" si="372"/>
        <v>0</v>
      </c>
      <c r="O4725" s="270">
        <f t="shared" si="368"/>
        <v>0</v>
      </c>
    </row>
    <row r="4726" spans="11:15" x14ac:dyDescent="0.25">
      <c r="K4726" s="276">
        <f t="shared" si="369"/>
        <v>0</v>
      </c>
      <c r="L4726" s="269">
        <f t="shared" si="370"/>
        <v>0</v>
      </c>
      <c r="M4726" s="269">
        <f t="shared" si="371"/>
        <v>0</v>
      </c>
      <c r="N4726" s="276">
        <f t="shared" si="372"/>
        <v>0</v>
      </c>
      <c r="O4726" s="270">
        <f t="shared" si="368"/>
        <v>0</v>
      </c>
    </row>
    <row r="4727" spans="11:15" x14ac:dyDescent="0.25">
      <c r="K4727" s="276">
        <f t="shared" si="369"/>
        <v>0</v>
      </c>
      <c r="L4727" s="269">
        <f t="shared" si="370"/>
        <v>0</v>
      </c>
      <c r="M4727" s="269">
        <f t="shared" si="371"/>
        <v>0</v>
      </c>
      <c r="N4727" s="276">
        <f t="shared" si="372"/>
        <v>0</v>
      </c>
      <c r="O4727" s="270">
        <f t="shared" si="368"/>
        <v>0</v>
      </c>
    </row>
    <row r="4728" spans="11:15" x14ac:dyDescent="0.25">
      <c r="K4728" s="276">
        <f t="shared" si="369"/>
        <v>0</v>
      </c>
      <c r="L4728" s="269">
        <f t="shared" si="370"/>
        <v>0</v>
      </c>
      <c r="M4728" s="269">
        <f t="shared" si="371"/>
        <v>0</v>
      </c>
      <c r="N4728" s="276">
        <f t="shared" si="372"/>
        <v>0</v>
      </c>
      <c r="O4728" s="270">
        <f t="shared" si="368"/>
        <v>0</v>
      </c>
    </row>
    <row r="4729" spans="11:15" x14ac:dyDescent="0.25">
      <c r="K4729" s="276">
        <f t="shared" si="369"/>
        <v>0</v>
      </c>
      <c r="L4729" s="269">
        <f t="shared" si="370"/>
        <v>0</v>
      </c>
      <c r="M4729" s="269">
        <f t="shared" si="371"/>
        <v>0</v>
      </c>
      <c r="N4729" s="276">
        <f t="shared" si="372"/>
        <v>0</v>
      </c>
      <c r="O4729" s="270">
        <f t="shared" si="368"/>
        <v>0</v>
      </c>
    </row>
    <row r="4730" spans="11:15" x14ac:dyDescent="0.25">
      <c r="K4730" s="276">
        <f t="shared" si="369"/>
        <v>0</v>
      </c>
      <c r="L4730" s="269">
        <f t="shared" si="370"/>
        <v>0</v>
      </c>
      <c r="M4730" s="269">
        <f t="shared" si="371"/>
        <v>0</v>
      </c>
      <c r="N4730" s="276">
        <f t="shared" si="372"/>
        <v>0</v>
      </c>
      <c r="O4730" s="270">
        <f t="shared" si="368"/>
        <v>0</v>
      </c>
    </row>
    <row r="4731" spans="11:15" x14ac:dyDescent="0.25">
      <c r="K4731" s="276">
        <f t="shared" si="369"/>
        <v>0</v>
      </c>
      <c r="L4731" s="269">
        <f t="shared" si="370"/>
        <v>0</v>
      </c>
      <c r="M4731" s="269">
        <f t="shared" si="371"/>
        <v>0</v>
      </c>
      <c r="N4731" s="276">
        <f t="shared" si="372"/>
        <v>0</v>
      </c>
      <c r="O4731" s="270">
        <f t="shared" si="368"/>
        <v>0</v>
      </c>
    </row>
    <row r="4732" spans="11:15" x14ac:dyDescent="0.25">
      <c r="K4732" s="276">
        <f t="shared" si="369"/>
        <v>0</v>
      </c>
      <c r="L4732" s="269">
        <f t="shared" si="370"/>
        <v>0</v>
      </c>
      <c r="M4732" s="269">
        <f t="shared" si="371"/>
        <v>0</v>
      </c>
      <c r="N4732" s="276">
        <f t="shared" si="372"/>
        <v>0</v>
      </c>
      <c r="O4732" s="270">
        <f t="shared" si="368"/>
        <v>0</v>
      </c>
    </row>
    <row r="4733" spans="11:15" x14ac:dyDescent="0.25">
      <c r="K4733" s="276">
        <f t="shared" si="369"/>
        <v>0</v>
      </c>
      <c r="L4733" s="269">
        <f t="shared" si="370"/>
        <v>0</v>
      </c>
      <c r="M4733" s="269">
        <f t="shared" si="371"/>
        <v>0</v>
      </c>
      <c r="N4733" s="276">
        <f t="shared" si="372"/>
        <v>0</v>
      </c>
      <c r="O4733" s="270">
        <f t="shared" si="368"/>
        <v>0</v>
      </c>
    </row>
    <row r="4734" spans="11:15" x14ac:dyDescent="0.25">
      <c r="K4734" s="276">
        <f t="shared" si="369"/>
        <v>0</v>
      </c>
      <c r="L4734" s="269">
        <f t="shared" si="370"/>
        <v>0</v>
      </c>
      <c r="M4734" s="269">
        <f t="shared" si="371"/>
        <v>0</v>
      </c>
      <c r="N4734" s="276">
        <f t="shared" si="372"/>
        <v>0</v>
      </c>
      <c r="O4734" s="270">
        <f t="shared" si="368"/>
        <v>0</v>
      </c>
    </row>
    <row r="4735" spans="11:15" x14ac:dyDescent="0.25">
      <c r="K4735" s="276">
        <f t="shared" si="369"/>
        <v>0</v>
      </c>
      <c r="L4735" s="269">
        <f t="shared" si="370"/>
        <v>0</v>
      </c>
      <c r="M4735" s="269">
        <f t="shared" si="371"/>
        <v>0</v>
      </c>
      <c r="N4735" s="276">
        <f t="shared" si="372"/>
        <v>0</v>
      </c>
      <c r="O4735" s="270">
        <f t="shared" si="368"/>
        <v>0</v>
      </c>
    </row>
    <row r="4736" spans="11:15" x14ac:dyDescent="0.25">
      <c r="K4736" s="276">
        <f t="shared" si="369"/>
        <v>0</v>
      </c>
      <c r="L4736" s="269">
        <f t="shared" si="370"/>
        <v>0</v>
      </c>
      <c r="M4736" s="269">
        <f t="shared" si="371"/>
        <v>0</v>
      </c>
      <c r="N4736" s="276">
        <f t="shared" si="372"/>
        <v>0</v>
      </c>
      <c r="O4736" s="270">
        <f t="shared" si="368"/>
        <v>0</v>
      </c>
    </row>
    <row r="4737" spans="11:15" x14ac:dyDescent="0.25">
      <c r="K4737" s="276">
        <f t="shared" si="369"/>
        <v>0</v>
      </c>
      <c r="L4737" s="269">
        <f t="shared" si="370"/>
        <v>0</v>
      </c>
      <c r="M4737" s="269">
        <f t="shared" si="371"/>
        <v>0</v>
      </c>
      <c r="N4737" s="276">
        <f t="shared" si="372"/>
        <v>0</v>
      </c>
      <c r="O4737" s="270">
        <f t="shared" si="368"/>
        <v>0</v>
      </c>
    </row>
    <row r="4738" spans="11:15" x14ac:dyDescent="0.25">
      <c r="K4738" s="276">
        <f t="shared" si="369"/>
        <v>0</v>
      </c>
      <c r="L4738" s="269">
        <f t="shared" si="370"/>
        <v>0</v>
      </c>
      <c r="M4738" s="269">
        <f t="shared" si="371"/>
        <v>0</v>
      </c>
      <c r="N4738" s="276">
        <f t="shared" si="372"/>
        <v>0</v>
      </c>
      <c r="O4738" s="270">
        <f t="shared" si="368"/>
        <v>0</v>
      </c>
    </row>
    <row r="4739" spans="11:15" x14ac:dyDescent="0.25">
      <c r="K4739" s="276">
        <f t="shared" si="369"/>
        <v>0</v>
      </c>
      <c r="L4739" s="269">
        <f t="shared" si="370"/>
        <v>0</v>
      </c>
      <c r="M4739" s="269">
        <f t="shared" si="371"/>
        <v>0</v>
      </c>
      <c r="N4739" s="276">
        <f t="shared" si="372"/>
        <v>0</v>
      </c>
      <c r="O4739" s="270">
        <f t="shared" si="368"/>
        <v>0</v>
      </c>
    </row>
    <row r="4740" spans="11:15" x14ac:dyDescent="0.25">
      <c r="K4740" s="276">
        <f t="shared" si="369"/>
        <v>0</v>
      </c>
      <c r="L4740" s="269">
        <f t="shared" si="370"/>
        <v>0</v>
      </c>
      <c r="M4740" s="269">
        <f t="shared" si="371"/>
        <v>0</v>
      </c>
      <c r="N4740" s="276">
        <f t="shared" si="372"/>
        <v>0</v>
      </c>
      <c r="O4740" s="270">
        <f t="shared" si="368"/>
        <v>0</v>
      </c>
    </row>
    <row r="4741" spans="11:15" x14ac:dyDescent="0.25">
      <c r="K4741" s="276">
        <f t="shared" si="369"/>
        <v>0</v>
      </c>
      <c r="L4741" s="269">
        <f t="shared" si="370"/>
        <v>0</v>
      </c>
      <c r="M4741" s="269">
        <f t="shared" si="371"/>
        <v>0</v>
      </c>
      <c r="N4741" s="276">
        <f t="shared" si="372"/>
        <v>0</v>
      </c>
      <c r="O4741" s="270">
        <f t="shared" si="368"/>
        <v>0</v>
      </c>
    </row>
    <row r="4742" spans="11:15" x14ac:dyDescent="0.25">
      <c r="K4742" s="276">
        <f t="shared" si="369"/>
        <v>0</v>
      </c>
      <c r="L4742" s="269">
        <f t="shared" si="370"/>
        <v>0</v>
      </c>
      <c r="M4742" s="269">
        <f t="shared" si="371"/>
        <v>0</v>
      </c>
      <c r="N4742" s="276">
        <f t="shared" si="372"/>
        <v>0</v>
      </c>
      <c r="O4742" s="270">
        <f t="shared" si="368"/>
        <v>0</v>
      </c>
    </row>
    <row r="4743" spans="11:15" x14ac:dyDescent="0.25">
      <c r="K4743" s="276">
        <f t="shared" si="369"/>
        <v>0</v>
      </c>
      <c r="L4743" s="269">
        <f t="shared" si="370"/>
        <v>0</v>
      </c>
      <c r="M4743" s="269">
        <f t="shared" si="371"/>
        <v>0</v>
      </c>
      <c r="N4743" s="276">
        <f t="shared" si="372"/>
        <v>0</v>
      </c>
      <c r="O4743" s="270">
        <f t="shared" si="368"/>
        <v>0</v>
      </c>
    </row>
    <row r="4744" spans="11:15" x14ac:dyDescent="0.25">
      <c r="K4744" s="276">
        <f t="shared" si="369"/>
        <v>0</v>
      </c>
      <c r="L4744" s="269">
        <f t="shared" si="370"/>
        <v>0</v>
      </c>
      <c r="M4744" s="269">
        <f t="shared" si="371"/>
        <v>0</v>
      </c>
      <c r="N4744" s="276">
        <f t="shared" si="372"/>
        <v>0</v>
      </c>
      <c r="O4744" s="270">
        <f t="shared" si="368"/>
        <v>0</v>
      </c>
    </row>
    <row r="4745" spans="11:15" x14ac:dyDescent="0.25">
      <c r="K4745" s="276">
        <f t="shared" si="369"/>
        <v>0</v>
      </c>
      <c r="L4745" s="269">
        <f t="shared" si="370"/>
        <v>0</v>
      </c>
      <c r="M4745" s="269">
        <f t="shared" si="371"/>
        <v>0</v>
      </c>
      <c r="N4745" s="276">
        <f t="shared" si="372"/>
        <v>0</v>
      </c>
      <c r="O4745" s="270">
        <f t="shared" si="368"/>
        <v>0</v>
      </c>
    </row>
    <row r="4746" spans="11:15" x14ac:dyDescent="0.25">
      <c r="K4746" s="276">
        <f t="shared" si="369"/>
        <v>0</v>
      </c>
      <c r="L4746" s="269">
        <f t="shared" si="370"/>
        <v>0</v>
      </c>
      <c r="M4746" s="269">
        <f t="shared" si="371"/>
        <v>0</v>
      </c>
      <c r="N4746" s="276">
        <f t="shared" si="372"/>
        <v>0</v>
      </c>
      <c r="O4746" s="270">
        <f t="shared" si="368"/>
        <v>0</v>
      </c>
    </row>
    <row r="4747" spans="11:15" x14ac:dyDescent="0.25">
      <c r="K4747" s="276">
        <f t="shared" si="369"/>
        <v>0</v>
      </c>
      <c r="L4747" s="269">
        <f t="shared" si="370"/>
        <v>0</v>
      </c>
      <c r="M4747" s="269">
        <f t="shared" si="371"/>
        <v>0</v>
      </c>
      <c r="N4747" s="276">
        <f t="shared" si="372"/>
        <v>0</v>
      </c>
      <c r="O4747" s="270">
        <f t="shared" si="368"/>
        <v>0</v>
      </c>
    </row>
    <row r="4748" spans="11:15" x14ac:dyDescent="0.25">
      <c r="K4748" s="276">
        <f t="shared" si="369"/>
        <v>0</v>
      </c>
      <c r="L4748" s="269">
        <f t="shared" si="370"/>
        <v>0</v>
      </c>
      <c r="M4748" s="269">
        <f t="shared" si="371"/>
        <v>0</v>
      </c>
      <c r="N4748" s="276">
        <f t="shared" si="372"/>
        <v>0</v>
      </c>
      <c r="O4748" s="270">
        <f t="shared" si="368"/>
        <v>0</v>
      </c>
    </row>
    <row r="4749" spans="11:15" x14ac:dyDescent="0.25">
      <c r="K4749" s="276">
        <f t="shared" si="369"/>
        <v>0</v>
      </c>
      <c r="L4749" s="269">
        <f t="shared" si="370"/>
        <v>0</v>
      </c>
      <c r="M4749" s="269">
        <f t="shared" si="371"/>
        <v>0</v>
      </c>
      <c r="N4749" s="276">
        <f t="shared" si="372"/>
        <v>0</v>
      </c>
      <c r="O4749" s="270">
        <f t="shared" si="368"/>
        <v>0</v>
      </c>
    </row>
    <row r="4750" spans="11:15" x14ac:dyDescent="0.25">
      <c r="K4750" s="276">
        <f t="shared" si="369"/>
        <v>0</v>
      </c>
      <c r="L4750" s="269">
        <f t="shared" si="370"/>
        <v>0</v>
      </c>
      <c r="M4750" s="269">
        <f t="shared" si="371"/>
        <v>0</v>
      </c>
      <c r="N4750" s="276">
        <f t="shared" si="372"/>
        <v>0</v>
      </c>
      <c r="O4750" s="270">
        <f t="shared" ref="O4750:O4813" si="373">SUM(F4750:I4750)</f>
        <v>0</v>
      </c>
    </row>
    <row r="4751" spans="11:15" x14ac:dyDescent="0.25">
      <c r="K4751" s="276">
        <f t="shared" si="369"/>
        <v>0</v>
      </c>
      <c r="L4751" s="269">
        <f t="shared" si="370"/>
        <v>0</v>
      </c>
      <c r="M4751" s="269">
        <f t="shared" si="371"/>
        <v>0</v>
      </c>
      <c r="N4751" s="276">
        <f t="shared" si="372"/>
        <v>0</v>
      </c>
      <c r="O4751" s="270">
        <f t="shared" si="373"/>
        <v>0</v>
      </c>
    </row>
    <row r="4752" spans="11:15" x14ac:dyDescent="0.25">
      <c r="K4752" s="276">
        <f t="shared" ref="K4752:K4815" si="374">J4752-C4752</f>
        <v>0</v>
      </c>
      <c r="L4752" s="269">
        <f t="shared" ref="L4752:L4815" si="375">A4752</f>
        <v>0</v>
      </c>
      <c r="M4752" s="269">
        <f t="shared" ref="M4752:M4815" si="376">B4752</f>
        <v>0</v>
      </c>
      <c r="N4752" s="276">
        <f t="shared" ref="N4752:N4815" si="377">J4752</f>
        <v>0</v>
      </c>
      <c r="O4752" s="270">
        <f t="shared" si="373"/>
        <v>0</v>
      </c>
    </row>
    <row r="4753" spans="11:15" x14ac:dyDescent="0.25">
      <c r="K4753" s="276">
        <f t="shared" si="374"/>
        <v>0</v>
      </c>
      <c r="L4753" s="269">
        <f t="shared" si="375"/>
        <v>0</v>
      </c>
      <c r="M4753" s="269">
        <f t="shared" si="376"/>
        <v>0</v>
      </c>
      <c r="N4753" s="276">
        <f t="shared" si="377"/>
        <v>0</v>
      </c>
      <c r="O4753" s="270">
        <f t="shared" si="373"/>
        <v>0</v>
      </c>
    </row>
    <row r="4754" spans="11:15" x14ac:dyDescent="0.25">
      <c r="K4754" s="276">
        <f t="shared" si="374"/>
        <v>0</v>
      </c>
      <c r="L4754" s="269">
        <f t="shared" si="375"/>
        <v>0</v>
      </c>
      <c r="M4754" s="269">
        <f t="shared" si="376"/>
        <v>0</v>
      </c>
      <c r="N4754" s="276">
        <f t="shared" si="377"/>
        <v>0</v>
      </c>
      <c r="O4754" s="270">
        <f t="shared" si="373"/>
        <v>0</v>
      </c>
    </row>
    <row r="4755" spans="11:15" x14ac:dyDescent="0.25">
      <c r="K4755" s="276">
        <f t="shared" si="374"/>
        <v>0</v>
      </c>
      <c r="L4755" s="269">
        <f t="shared" si="375"/>
        <v>0</v>
      </c>
      <c r="M4755" s="269">
        <f t="shared" si="376"/>
        <v>0</v>
      </c>
      <c r="N4755" s="276">
        <f t="shared" si="377"/>
        <v>0</v>
      </c>
      <c r="O4755" s="270">
        <f t="shared" si="373"/>
        <v>0</v>
      </c>
    </row>
    <row r="4756" spans="11:15" x14ac:dyDescent="0.25">
      <c r="K4756" s="276">
        <f t="shared" si="374"/>
        <v>0</v>
      </c>
      <c r="L4756" s="269">
        <f t="shared" si="375"/>
        <v>0</v>
      </c>
      <c r="M4756" s="269">
        <f t="shared" si="376"/>
        <v>0</v>
      </c>
      <c r="N4756" s="276">
        <f t="shared" si="377"/>
        <v>0</v>
      </c>
      <c r="O4756" s="270">
        <f t="shared" si="373"/>
        <v>0</v>
      </c>
    </row>
    <row r="4757" spans="11:15" x14ac:dyDescent="0.25">
      <c r="K4757" s="276">
        <f t="shared" si="374"/>
        <v>0</v>
      </c>
      <c r="L4757" s="269">
        <f t="shared" si="375"/>
        <v>0</v>
      </c>
      <c r="M4757" s="269">
        <f t="shared" si="376"/>
        <v>0</v>
      </c>
      <c r="N4757" s="276">
        <f t="shared" si="377"/>
        <v>0</v>
      </c>
      <c r="O4757" s="270">
        <f t="shared" si="373"/>
        <v>0</v>
      </c>
    </row>
    <row r="4758" spans="11:15" x14ac:dyDescent="0.25">
      <c r="K4758" s="276">
        <f t="shared" si="374"/>
        <v>0</v>
      </c>
      <c r="L4758" s="269">
        <f t="shared" si="375"/>
        <v>0</v>
      </c>
      <c r="M4758" s="269">
        <f t="shared" si="376"/>
        <v>0</v>
      </c>
      <c r="N4758" s="276">
        <f t="shared" si="377"/>
        <v>0</v>
      </c>
      <c r="O4758" s="270">
        <f t="shared" si="373"/>
        <v>0</v>
      </c>
    </row>
    <row r="4759" spans="11:15" x14ac:dyDescent="0.25">
      <c r="K4759" s="276">
        <f t="shared" si="374"/>
        <v>0</v>
      </c>
      <c r="L4759" s="269">
        <f t="shared" si="375"/>
        <v>0</v>
      </c>
      <c r="M4759" s="269">
        <f t="shared" si="376"/>
        <v>0</v>
      </c>
      <c r="N4759" s="276">
        <f t="shared" si="377"/>
        <v>0</v>
      </c>
      <c r="O4759" s="270">
        <f t="shared" si="373"/>
        <v>0</v>
      </c>
    </row>
    <row r="4760" spans="11:15" x14ac:dyDescent="0.25">
      <c r="K4760" s="276">
        <f t="shared" si="374"/>
        <v>0</v>
      </c>
      <c r="L4760" s="269">
        <f t="shared" si="375"/>
        <v>0</v>
      </c>
      <c r="M4760" s="269">
        <f t="shared" si="376"/>
        <v>0</v>
      </c>
      <c r="N4760" s="276">
        <f t="shared" si="377"/>
        <v>0</v>
      </c>
      <c r="O4760" s="270">
        <f t="shared" si="373"/>
        <v>0</v>
      </c>
    </row>
    <row r="4761" spans="11:15" x14ac:dyDescent="0.25">
      <c r="K4761" s="276">
        <f t="shared" si="374"/>
        <v>0</v>
      </c>
      <c r="L4761" s="269">
        <f t="shared" si="375"/>
        <v>0</v>
      </c>
      <c r="M4761" s="269">
        <f t="shared" si="376"/>
        <v>0</v>
      </c>
      <c r="N4761" s="276">
        <f t="shared" si="377"/>
        <v>0</v>
      </c>
      <c r="O4761" s="270">
        <f t="shared" si="373"/>
        <v>0</v>
      </c>
    </row>
    <row r="4762" spans="11:15" x14ac:dyDescent="0.25">
      <c r="K4762" s="276">
        <f t="shared" si="374"/>
        <v>0</v>
      </c>
      <c r="L4762" s="269">
        <f t="shared" si="375"/>
        <v>0</v>
      </c>
      <c r="M4762" s="269">
        <f t="shared" si="376"/>
        <v>0</v>
      </c>
      <c r="N4762" s="276">
        <f t="shared" si="377"/>
        <v>0</v>
      </c>
      <c r="O4762" s="270">
        <f t="shared" si="373"/>
        <v>0</v>
      </c>
    </row>
    <row r="4763" spans="11:15" x14ac:dyDescent="0.25">
      <c r="K4763" s="276">
        <f t="shared" si="374"/>
        <v>0</v>
      </c>
      <c r="L4763" s="269">
        <f t="shared" si="375"/>
        <v>0</v>
      </c>
      <c r="M4763" s="269">
        <f t="shared" si="376"/>
        <v>0</v>
      </c>
      <c r="N4763" s="276">
        <f t="shared" si="377"/>
        <v>0</v>
      </c>
      <c r="O4763" s="270">
        <f t="shared" si="373"/>
        <v>0</v>
      </c>
    </row>
    <row r="4764" spans="11:15" x14ac:dyDescent="0.25">
      <c r="K4764" s="276">
        <f t="shared" si="374"/>
        <v>0</v>
      </c>
      <c r="L4764" s="269">
        <f t="shared" si="375"/>
        <v>0</v>
      </c>
      <c r="M4764" s="269">
        <f t="shared" si="376"/>
        <v>0</v>
      </c>
      <c r="N4764" s="276">
        <f t="shared" si="377"/>
        <v>0</v>
      </c>
      <c r="O4764" s="270">
        <f t="shared" si="373"/>
        <v>0</v>
      </c>
    </row>
    <row r="4765" spans="11:15" x14ac:dyDescent="0.25">
      <c r="K4765" s="276">
        <f t="shared" si="374"/>
        <v>0</v>
      </c>
      <c r="L4765" s="269">
        <f t="shared" si="375"/>
        <v>0</v>
      </c>
      <c r="M4765" s="269">
        <f t="shared" si="376"/>
        <v>0</v>
      </c>
      <c r="N4765" s="276">
        <f t="shared" si="377"/>
        <v>0</v>
      </c>
      <c r="O4765" s="270">
        <f t="shared" si="373"/>
        <v>0</v>
      </c>
    </row>
    <row r="4766" spans="11:15" x14ac:dyDescent="0.25">
      <c r="K4766" s="276">
        <f t="shared" si="374"/>
        <v>0</v>
      </c>
      <c r="L4766" s="269">
        <f t="shared" si="375"/>
        <v>0</v>
      </c>
      <c r="M4766" s="269">
        <f t="shared" si="376"/>
        <v>0</v>
      </c>
      <c r="N4766" s="276">
        <f t="shared" si="377"/>
        <v>0</v>
      </c>
      <c r="O4766" s="270">
        <f t="shared" si="373"/>
        <v>0</v>
      </c>
    </row>
    <row r="4767" spans="11:15" x14ac:dyDescent="0.25">
      <c r="K4767" s="276">
        <f t="shared" si="374"/>
        <v>0</v>
      </c>
      <c r="L4767" s="269">
        <f t="shared" si="375"/>
        <v>0</v>
      </c>
      <c r="M4767" s="269">
        <f t="shared" si="376"/>
        <v>0</v>
      </c>
      <c r="N4767" s="276">
        <f t="shared" si="377"/>
        <v>0</v>
      </c>
      <c r="O4767" s="270">
        <f t="shared" si="373"/>
        <v>0</v>
      </c>
    </row>
    <row r="4768" spans="11:15" x14ac:dyDescent="0.25">
      <c r="K4768" s="276">
        <f t="shared" si="374"/>
        <v>0</v>
      </c>
      <c r="L4768" s="269">
        <f t="shared" si="375"/>
        <v>0</v>
      </c>
      <c r="M4768" s="269">
        <f t="shared" si="376"/>
        <v>0</v>
      </c>
      <c r="N4768" s="276">
        <f t="shared" si="377"/>
        <v>0</v>
      </c>
      <c r="O4768" s="270">
        <f t="shared" si="373"/>
        <v>0</v>
      </c>
    </row>
    <row r="4769" spans="11:15" x14ac:dyDescent="0.25">
      <c r="K4769" s="276">
        <f t="shared" si="374"/>
        <v>0</v>
      </c>
      <c r="L4769" s="269">
        <f t="shared" si="375"/>
        <v>0</v>
      </c>
      <c r="M4769" s="269">
        <f t="shared" si="376"/>
        <v>0</v>
      </c>
      <c r="N4769" s="276">
        <f t="shared" si="377"/>
        <v>0</v>
      </c>
      <c r="O4769" s="270">
        <f t="shared" si="373"/>
        <v>0</v>
      </c>
    </row>
    <row r="4770" spans="11:15" x14ac:dyDescent="0.25">
      <c r="K4770" s="276">
        <f t="shared" si="374"/>
        <v>0</v>
      </c>
      <c r="L4770" s="269">
        <f t="shared" si="375"/>
        <v>0</v>
      </c>
      <c r="M4770" s="269">
        <f t="shared" si="376"/>
        <v>0</v>
      </c>
      <c r="N4770" s="276">
        <f t="shared" si="377"/>
        <v>0</v>
      </c>
      <c r="O4770" s="270">
        <f t="shared" si="373"/>
        <v>0</v>
      </c>
    </row>
    <row r="4771" spans="11:15" x14ac:dyDescent="0.25">
      <c r="K4771" s="276">
        <f t="shared" si="374"/>
        <v>0</v>
      </c>
      <c r="L4771" s="269">
        <f t="shared" si="375"/>
        <v>0</v>
      </c>
      <c r="M4771" s="269">
        <f t="shared" si="376"/>
        <v>0</v>
      </c>
      <c r="N4771" s="276">
        <f t="shared" si="377"/>
        <v>0</v>
      </c>
      <c r="O4771" s="270">
        <f t="shared" si="373"/>
        <v>0</v>
      </c>
    </row>
    <row r="4772" spans="11:15" x14ac:dyDescent="0.25">
      <c r="K4772" s="276">
        <f t="shared" si="374"/>
        <v>0</v>
      </c>
      <c r="L4772" s="269">
        <f t="shared" si="375"/>
        <v>0</v>
      </c>
      <c r="M4772" s="269">
        <f t="shared" si="376"/>
        <v>0</v>
      </c>
      <c r="N4772" s="276">
        <f t="shared" si="377"/>
        <v>0</v>
      </c>
      <c r="O4772" s="270">
        <f t="shared" si="373"/>
        <v>0</v>
      </c>
    </row>
    <row r="4773" spans="11:15" x14ac:dyDescent="0.25">
      <c r="K4773" s="276">
        <f t="shared" si="374"/>
        <v>0</v>
      </c>
      <c r="L4773" s="269">
        <f t="shared" si="375"/>
        <v>0</v>
      </c>
      <c r="M4773" s="269">
        <f t="shared" si="376"/>
        <v>0</v>
      </c>
      <c r="N4773" s="276">
        <f t="shared" si="377"/>
        <v>0</v>
      </c>
      <c r="O4773" s="270">
        <f t="shared" si="373"/>
        <v>0</v>
      </c>
    </row>
    <row r="4774" spans="11:15" x14ac:dyDescent="0.25">
      <c r="K4774" s="276">
        <f t="shared" si="374"/>
        <v>0</v>
      </c>
      <c r="L4774" s="269">
        <f t="shared" si="375"/>
        <v>0</v>
      </c>
      <c r="M4774" s="269">
        <f t="shared" si="376"/>
        <v>0</v>
      </c>
      <c r="N4774" s="276">
        <f t="shared" si="377"/>
        <v>0</v>
      </c>
      <c r="O4774" s="270">
        <f t="shared" si="373"/>
        <v>0</v>
      </c>
    </row>
    <row r="4775" spans="11:15" x14ac:dyDescent="0.25">
      <c r="K4775" s="276">
        <f t="shared" si="374"/>
        <v>0</v>
      </c>
      <c r="L4775" s="269">
        <f t="shared" si="375"/>
        <v>0</v>
      </c>
      <c r="M4775" s="269">
        <f t="shared" si="376"/>
        <v>0</v>
      </c>
      <c r="N4775" s="276">
        <f t="shared" si="377"/>
        <v>0</v>
      </c>
      <c r="O4775" s="270">
        <f t="shared" si="373"/>
        <v>0</v>
      </c>
    </row>
    <row r="4776" spans="11:15" x14ac:dyDescent="0.25">
      <c r="K4776" s="276">
        <f t="shared" si="374"/>
        <v>0</v>
      </c>
      <c r="L4776" s="269">
        <f t="shared" si="375"/>
        <v>0</v>
      </c>
      <c r="M4776" s="269">
        <f t="shared" si="376"/>
        <v>0</v>
      </c>
      <c r="N4776" s="276">
        <f t="shared" si="377"/>
        <v>0</v>
      </c>
      <c r="O4776" s="270">
        <f t="shared" si="373"/>
        <v>0</v>
      </c>
    </row>
    <row r="4777" spans="11:15" x14ac:dyDescent="0.25">
      <c r="K4777" s="276">
        <f t="shared" si="374"/>
        <v>0</v>
      </c>
      <c r="L4777" s="269">
        <f t="shared" si="375"/>
        <v>0</v>
      </c>
      <c r="M4777" s="269">
        <f t="shared" si="376"/>
        <v>0</v>
      </c>
      <c r="N4777" s="276">
        <f t="shared" si="377"/>
        <v>0</v>
      </c>
      <c r="O4777" s="270">
        <f t="shared" si="373"/>
        <v>0</v>
      </c>
    </row>
    <row r="4778" spans="11:15" x14ac:dyDescent="0.25">
      <c r="K4778" s="276">
        <f t="shared" si="374"/>
        <v>0</v>
      </c>
      <c r="L4778" s="269">
        <f t="shared" si="375"/>
        <v>0</v>
      </c>
      <c r="M4778" s="269">
        <f t="shared" si="376"/>
        <v>0</v>
      </c>
      <c r="N4778" s="276">
        <f t="shared" si="377"/>
        <v>0</v>
      </c>
      <c r="O4778" s="270">
        <f t="shared" si="373"/>
        <v>0</v>
      </c>
    </row>
    <row r="4779" spans="11:15" x14ac:dyDescent="0.25">
      <c r="K4779" s="276">
        <f t="shared" si="374"/>
        <v>0</v>
      </c>
      <c r="L4779" s="269">
        <f t="shared" si="375"/>
        <v>0</v>
      </c>
      <c r="M4779" s="269">
        <f t="shared" si="376"/>
        <v>0</v>
      </c>
      <c r="N4779" s="276">
        <f t="shared" si="377"/>
        <v>0</v>
      </c>
      <c r="O4779" s="270">
        <f t="shared" si="373"/>
        <v>0</v>
      </c>
    </row>
    <row r="4780" spans="11:15" x14ac:dyDescent="0.25">
      <c r="K4780" s="276">
        <f t="shared" si="374"/>
        <v>0</v>
      </c>
      <c r="L4780" s="269">
        <f t="shared" si="375"/>
        <v>0</v>
      </c>
      <c r="M4780" s="269">
        <f t="shared" si="376"/>
        <v>0</v>
      </c>
      <c r="N4780" s="276">
        <f t="shared" si="377"/>
        <v>0</v>
      </c>
      <c r="O4780" s="270">
        <f t="shared" si="373"/>
        <v>0</v>
      </c>
    </row>
    <row r="4781" spans="11:15" x14ac:dyDescent="0.25">
      <c r="K4781" s="276">
        <f t="shared" si="374"/>
        <v>0</v>
      </c>
      <c r="L4781" s="269">
        <f t="shared" si="375"/>
        <v>0</v>
      </c>
      <c r="M4781" s="269">
        <f t="shared" si="376"/>
        <v>0</v>
      </c>
      <c r="N4781" s="276">
        <f t="shared" si="377"/>
        <v>0</v>
      </c>
      <c r="O4781" s="270">
        <f t="shared" si="373"/>
        <v>0</v>
      </c>
    </row>
    <row r="4782" spans="11:15" x14ac:dyDescent="0.25">
      <c r="K4782" s="276">
        <f t="shared" si="374"/>
        <v>0</v>
      </c>
      <c r="L4782" s="269">
        <f t="shared" si="375"/>
        <v>0</v>
      </c>
      <c r="M4782" s="269">
        <f t="shared" si="376"/>
        <v>0</v>
      </c>
      <c r="N4782" s="276">
        <f t="shared" si="377"/>
        <v>0</v>
      </c>
      <c r="O4782" s="270">
        <f t="shared" si="373"/>
        <v>0</v>
      </c>
    </row>
    <row r="4783" spans="11:15" x14ac:dyDescent="0.25">
      <c r="K4783" s="276">
        <f t="shared" si="374"/>
        <v>0</v>
      </c>
      <c r="L4783" s="269">
        <f t="shared" si="375"/>
        <v>0</v>
      </c>
      <c r="M4783" s="269">
        <f t="shared" si="376"/>
        <v>0</v>
      </c>
      <c r="N4783" s="276">
        <f t="shared" si="377"/>
        <v>0</v>
      </c>
      <c r="O4783" s="270">
        <f t="shared" si="373"/>
        <v>0</v>
      </c>
    </row>
    <row r="4784" spans="11:15" x14ac:dyDescent="0.25">
      <c r="K4784" s="276">
        <f t="shared" si="374"/>
        <v>0</v>
      </c>
      <c r="L4784" s="269">
        <f t="shared" si="375"/>
        <v>0</v>
      </c>
      <c r="M4784" s="269">
        <f t="shared" si="376"/>
        <v>0</v>
      </c>
      <c r="N4784" s="276">
        <f t="shared" si="377"/>
        <v>0</v>
      </c>
      <c r="O4784" s="270">
        <f t="shared" si="373"/>
        <v>0</v>
      </c>
    </row>
    <row r="4785" spans="11:15" x14ac:dyDescent="0.25">
      <c r="K4785" s="276">
        <f t="shared" si="374"/>
        <v>0</v>
      </c>
      <c r="L4785" s="269">
        <f t="shared" si="375"/>
        <v>0</v>
      </c>
      <c r="M4785" s="269">
        <f t="shared" si="376"/>
        <v>0</v>
      </c>
      <c r="N4785" s="276">
        <f t="shared" si="377"/>
        <v>0</v>
      </c>
      <c r="O4785" s="270">
        <f t="shared" si="373"/>
        <v>0</v>
      </c>
    </row>
    <row r="4786" spans="11:15" x14ac:dyDescent="0.25">
      <c r="K4786" s="276">
        <f t="shared" si="374"/>
        <v>0</v>
      </c>
      <c r="L4786" s="269">
        <f t="shared" si="375"/>
        <v>0</v>
      </c>
      <c r="M4786" s="269">
        <f t="shared" si="376"/>
        <v>0</v>
      </c>
      <c r="N4786" s="276">
        <f t="shared" si="377"/>
        <v>0</v>
      </c>
      <c r="O4786" s="270">
        <f t="shared" si="373"/>
        <v>0</v>
      </c>
    </row>
    <row r="4787" spans="11:15" x14ac:dyDescent="0.25">
      <c r="K4787" s="276">
        <f t="shared" si="374"/>
        <v>0</v>
      </c>
      <c r="L4787" s="269">
        <f t="shared" si="375"/>
        <v>0</v>
      </c>
      <c r="M4787" s="269">
        <f t="shared" si="376"/>
        <v>0</v>
      </c>
      <c r="N4787" s="276">
        <f t="shared" si="377"/>
        <v>0</v>
      </c>
      <c r="O4787" s="270">
        <f t="shared" si="373"/>
        <v>0</v>
      </c>
    </row>
    <row r="4788" spans="11:15" x14ac:dyDescent="0.25">
      <c r="K4788" s="276">
        <f t="shared" si="374"/>
        <v>0</v>
      </c>
      <c r="L4788" s="269">
        <f t="shared" si="375"/>
        <v>0</v>
      </c>
      <c r="M4788" s="269">
        <f t="shared" si="376"/>
        <v>0</v>
      </c>
      <c r="N4788" s="276">
        <f t="shared" si="377"/>
        <v>0</v>
      </c>
      <c r="O4788" s="270">
        <f t="shared" si="373"/>
        <v>0</v>
      </c>
    </row>
    <row r="4789" spans="11:15" x14ac:dyDescent="0.25">
      <c r="K4789" s="276">
        <f t="shared" si="374"/>
        <v>0</v>
      </c>
      <c r="L4789" s="269">
        <f t="shared" si="375"/>
        <v>0</v>
      </c>
      <c r="M4789" s="269">
        <f t="shared" si="376"/>
        <v>0</v>
      </c>
      <c r="N4789" s="276">
        <f t="shared" si="377"/>
        <v>0</v>
      </c>
      <c r="O4789" s="270">
        <f t="shared" si="373"/>
        <v>0</v>
      </c>
    </row>
    <row r="4790" spans="11:15" x14ac:dyDescent="0.25">
      <c r="K4790" s="276">
        <f t="shared" si="374"/>
        <v>0</v>
      </c>
      <c r="L4790" s="269">
        <f t="shared" si="375"/>
        <v>0</v>
      </c>
      <c r="M4790" s="269">
        <f t="shared" si="376"/>
        <v>0</v>
      </c>
      <c r="N4790" s="276">
        <f t="shared" si="377"/>
        <v>0</v>
      </c>
      <c r="O4790" s="270">
        <f t="shared" si="373"/>
        <v>0</v>
      </c>
    </row>
    <row r="4791" spans="11:15" x14ac:dyDescent="0.25">
      <c r="K4791" s="276">
        <f t="shared" si="374"/>
        <v>0</v>
      </c>
      <c r="L4791" s="269">
        <f t="shared" si="375"/>
        <v>0</v>
      </c>
      <c r="M4791" s="269">
        <f t="shared" si="376"/>
        <v>0</v>
      </c>
      <c r="N4791" s="276">
        <f t="shared" si="377"/>
        <v>0</v>
      </c>
      <c r="O4791" s="270">
        <f t="shared" si="373"/>
        <v>0</v>
      </c>
    </row>
    <row r="4792" spans="11:15" x14ac:dyDescent="0.25">
      <c r="K4792" s="276">
        <f t="shared" si="374"/>
        <v>0</v>
      </c>
      <c r="L4792" s="269">
        <f t="shared" si="375"/>
        <v>0</v>
      </c>
      <c r="M4792" s="269">
        <f t="shared" si="376"/>
        <v>0</v>
      </c>
      <c r="N4792" s="276">
        <f t="shared" si="377"/>
        <v>0</v>
      </c>
      <c r="O4792" s="270">
        <f t="shared" si="373"/>
        <v>0</v>
      </c>
    </row>
    <row r="4793" spans="11:15" x14ac:dyDescent="0.25">
      <c r="K4793" s="276">
        <f t="shared" si="374"/>
        <v>0</v>
      </c>
      <c r="L4793" s="269">
        <f t="shared" si="375"/>
        <v>0</v>
      </c>
      <c r="M4793" s="269">
        <f t="shared" si="376"/>
        <v>0</v>
      </c>
      <c r="N4793" s="276">
        <f t="shared" si="377"/>
        <v>0</v>
      </c>
      <c r="O4793" s="270">
        <f t="shared" si="373"/>
        <v>0</v>
      </c>
    </row>
    <row r="4794" spans="11:15" x14ac:dyDescent="0.25">
      <c r="K4794" s="276">
        <f t="shared" si="374"/>
        <v>0</v>
      </c>
      <c r="L4794" s="269">
        <f t="shared" si="375"/>
        <v>0</v>
      </c>
      <c r="M4794" s="269">
        <f t="shared" si="376"/>
        <v>0</v>
      </c>
      <c r="N4794" s="276">
        <f t="shared" si="377"/>
        <v>0</v>
      </c>
      <c r="O4794" s="270">
        <f t="shared" si="373"/>
        <v>0</v>
      </c>
    </row>
    <row r="4795" spans="11:15" x14ac:dyDescent="0.25">
      <c r="K4795" s="276">
        <f t="shared" si="374"/>
        <v>0</v>
      </c>
      <c r="L4795" s="269">
        <f t="shared" si="375"/>
        <v>0</v>
      </c>
      <c r="M4795" s="269">
        <f t="shared" si="376"/>
        <v>0</v>
      </c>
      <c r="N4795" s="276">
        <f t="shared" si="377"/>
        <v>0</v>
      </c>
      <c r="O4795" s="270">
        <f t="shared" si="373"/>
        <v>0</v>
      </c>
    </row>
    <row r="4796" spans="11:15" x14ac:dyDescent="0.25">
      <c r="K4796" s="276">
        <f t="shared" si="374"/>
        <v>0</v>
      </c>
      <c r="L4796" s="269">
        <f t="shared" si="375"/>
        <v>0</v>
      </c>
      <c r="M4796" s="269">
        <f t="shared" si="376"/>
        <v>0</v>
      </c>
      <c r="N4796" s="276">
        <f t="shared" si="377"/>
        <v>0</v>
      </c>
      <c r="O4796" s="270">
        <f t="shared" si="373"/>
        <v>0</v>
      </c>
    </row>
    <row r="4797" spans="11:15" x14ac:dyDescent="0.25">
      <c r="K4797" s="276">
        <f t="shared" si="374"/>
        <v>0</v>
      </c>
      <c r="L4797" s="269">
        <f t="shared" si="375"/>
        <v>0</v>
      </c>
      <c r="M4797" s="269">
        <f t="shared" si="376"/>
        <v>0</v>
      </c>
      <c r="N4797" s="276">
        <f t="shared" si="377"/>
        <v>0</v>
      </c>
      <c r="O4797" s="270">
        <f t="shared" si="373"/>
        <v>0</v>
      </c>
    </row>
    <row r="4798" spans="11:15" x14ac:dyDescent="0.25">
      <c r="K4798" s="276">
        <f t="shared" si="374"/>
        <v>0</v>
      </c>
      <c r="L4798" s="269">
        <f t="shared" si="375"/>
        <v>0</v>
      </c>
      <c r="M4798" s="269">
        <f t="shared" si="376"/>
        <v>0</v>
      </c>
      <c r="N4798" s="276">
        <f t="shared" si="377"/>
        <v>0</v>
      </c>
      <c r="O4798" s="270">
        <f t="shared" si="373"/>
        <v>0</v>
      </c>
    </row>
    <row r="4799" spans="11:15" x14ac:dyDescent="0.25">
      <c r="K4799" s="276">
        <f t="shared" si="374"/>
        <v>0</v>
      </c>
      <c r="L4799" s="269">
        <f t="shared" si="375"/>
        <v>0</v>
      </c>
      <c r="M4799" s="269">
        <f t="shared" si="376"/>
        <v>0</v>
      </c>
      <c r="N4799" s="276">
        <f t="shared" si="377"/>
        <v>0</v>
      </c>
      <c r="O4799" s="270">
        <f t="shared" si="373"/>
        <v>0</v>
      </c>
    </row>
    <row r="4800" spans="11:15" x14ac:dyDescent="0.25">
      <c r="K4800" s="276">
        <f t="shared" si="374"/>
        <v>0</v>
      </c>
      <c r="L4800" s="269">
        <f t="shared" si="375"/>
        <v>0</v>
      </c>
      <c r="M4800" s="269">
        <f t="shared" si="376"/>
        <v>0</v>
      </c>
      <c r="N4800" s="276">
        <f t="shared" si="377"/>
        <v>0</v>
      </c>
      <c r="O4800" s="270">
        <f t="shared" si="373"/>
        <v>0</v>
      </c>
    </row>
    <row r="4801" spans="11:15" x14ac:dyDescent="0.25">
      <c r="K4801" s="276">
        <f t="shared" si="374"/>
        <v>0</v>
      </c>
      <c r="L4801" s="269">
        <f t="shared" si="375"/>
        <v>0</v>
      </c>
      <c r="M4801" s="269">
        <f t="shared" si="376"/>
        <v>0</v>
      </c>
      <c r="N4801" s="276">
        <f t="shared" si="377"/>
        <v>0</v>
      </c>
      <c r="O4801" s="270">
        <f t="shared" si="373"/>
        <v>0</v>
      </c>
    </row>
    <row r="4802" spans="11:15" x14ac:dyDescent="0.25">
      <c r="K4802" s="276">
        <f t="shared" si="374"/>
        <v>0</v>
      </c>
      <c r="L4802" s="269">
        <f t="shared" si="375"/>
        <v>0</v>
      </c>
      <c r="M4802" s="269">
        <f t="shared" si="376"/>
        <v>0</v>
      </c>
      <c r="N4802" s="276">
        <f t="shared" si="377"/>
        <v>0</v>
      </c>
      <c r="O4802" s="270">
        <f t="shared" si="373"/>
        <v>0</v>
      </c>
    </row>
    <row r="4803" spans="11:15" x14ac:dyDescent="0.25">
      <c r="K4803" s="276">
        <f t="shared" si="374"/>
        <v>0</v>
      </c>
      <c r="L4803" s="269">
        <f t="shared" si="375"/>
        <v>0</v>
      </c>
      <c r="M4803" s="269">
        <f t="shared" si="376"/>
        <v>0</v>
      </c>
      <c r="N4803" s="276">
        <f t="shared" si="377"/>
        <v>0</v>
      </c>
      <c r="O4803" s="270">
        <f t="shared" si="373"/>
        <v>0</v>
      </c>
    </row>
    <row r="4804" spans="11:15" x14ac:dyDescent="0.25">
      <c r="K4804" s="276">
        <f t="shared" si="374"/>
        <v>0</v>
      </c>
      <c r="L4804" s="269">
        <f t="shared" si="375"/>
        <v>0</v>
      </c>
      <c r="M4804" s="269">
        <f t="shared" si="376"/>
        <v>0</v>
      </c>
      <c r="N4804" s="276">
        <f t="shared" si="377"/>
        <v>0</v>
      </c>
      <c r="O4804" s="270">
        <f t="shared" si="373"/>
        <v>0</v>
      </c>
    </row>
    <row r="4805" spans="11:15" x14ac:dyDescent="0.25">
      <c r="K4805" s="276">
        <f t="shared" si="374"/>
        <v>0</v>
      </c>
      <c r="L4805" s="269">
        <f t="shared" si="375"/>
        <v>0</v>
      </c>
      <c r="M4805" s="269">
        <f t="shared" si="376"/>
        <v>0</v>
      </c>
      <c r="N4805" s="276">
        <f t="shared" si="377"/>
        <v>0</v>
      </c>
      <c r="O4805" s="270">
        <f t="shared" si="373"/>
        <v>0</v>
      </c>
    </row>
    <row r="4806" spans="11:15" x14ac:dyDescent="0.25">
      <c r="K4806" s="276">
        <f t="shared" si="374"/>
        <v>0</v>
      </c>
      <c r="L4806" s="269">
        <f t="shared" si="375"/>
        <v>0</v>
      </c>
      <c r="M4806" s="269">
        <f t="shared" si="376"/>
        <v>0</v>
      </c>
      <c r="N4806" s="276">
        <f t="shared" si="377"/>
        <v>0</v>
      </c>
      <c r="O4806" s="270">
        <f t="shared" si="373"/>
        <v>0</v>
      </c>
    </row>
    <row r="4807" spans="11:15" x14ac:dyDescent="0.25">
      <c r="K4807" s="276">
        <f t="shared" si="374"/>
        <v>0</v>
      </c>
      <c r="L4807" s="269">
        <f t="shared" si="375"/>
        <v>0</v>
      </c>
      <c r="M4807" s="269">
        <f t="shared" si="376"/>
        <v>0</v>
      </c>
      <c r="N4807" s="276">
        <f t="shared" si="377"/>
        <v>0</v>
      </c>
      <c r="O4807" s="270">
        <f t="shared" si="373"/>
        <v>0</v>
      </c>
    </row>
    <row r="4808" spans="11:15" x14ac:dyDescent="0.25">
      <c r="K4808" s="276">
        <f t="shared" si="374"/>
        <v>0</v>
      </c>
      <c r="L4808" s="269">
        <f t="shared" si="375"/>
        <v>0</v>
      </c>
      <c r="M4808" s="269">
        <f t="shared" si="376"/>
        <v>0</v>
      </c>
      <c r="N4808" s="276">
        <f t="shared" si="377"/>
        <v>0</v>
      </c>
      <c r="O4808" s="270">
        <f t="shared" si="373"/>
        <v>0</v>
      </c>
    </row>
    <row r="4809" spans="11:15" x14ac:dyDescent="0.25">
      <c r="K4809" s="276">
        <f t="shared" si="374"/>
        <v>0</v>
      </c>
      <c r="L4809" s="269">
        <f t="shared" si="375"/>
        <v>0</v>
      </c>
      <c r="M4809" s="269">
        <f t="shared" si="376"/>
        <v>0</v>
      </c>
      <c r="N4809" s="276">
        <f t="shared" si="377"/>
        <v>0</v>
      </c>
      <c r="O4809" s="270">
        <f t="shared" si="373"/>
        <v>0</v>
      </c>
    </row>
    <row r="4810" spans="11:15" x14ac:dyDescent="0.25">
      <c r="K4810" s="276">
        <f t="shared" si="374"/>
        <v>0</v>
      </c>
      <c r="L4810" s="269">
        <f t="shared" si="375"/>
        <v>0</v>
      </c>
      <c r="M4810" s="269">
        <f t="shared" si="376"/>
        <v>0</v>
      </c>
      <c r="N4810" s="276">
        <f t="shared" si="377"/>
        <v>0</v>
      </c>
      <c r="O4810" s="270">
        <f t="shared" si="373"/>
        <v>0</v>
      </c>
    </row>
    <row r="4811" spans="11:15" x14ac:dyDescent="0.25">
      <c r="K4811" s="276">
        <f t="shared" si="374"/>
        <v>0</v>
      </c>
      <c r="L4811" s="269">
        <f t="shared" si="375"/>
        <v>0</v>
      </c>
      <c r="M4811" s="269">
        <f t="shared" si="376"/>
        <v>0</v>
      </c>
      <c r="N4811" s="276">
        <f t="shared" si="377"/>
        <v>0</v>
      </c>
      <c r="O4811" s="270">
        <f t="shared" si="373"/>
        <v>0</v>
      </c>
    </row>
    <row r="4812" spans="11:15" x14ac:dyDescent="0.25">
      <c r="K4812" s="276">
        <f t="shared" si="374"/>
        <v>0</v>
      </c>
      <c r="L4812" s="269">
        <f t="shared" si="375"/>
        <v>0</v>
      </c>
      <c r="M4812" s="269">
        <f t="shared" si="376"/>
        <v>0</v>
      </c>
      <c r="N4812" s="276">
        <f t="shared" si="377"/>
        <v>0</v>
      </c>
      <c r="O4812" s="270">
        <f t="shared" si="373"/>
        <v>0</v>
      </c>
    </row>
    <row r="4813" spans="11:15" x14ac:dyDescent="0.25">
      <c r="K4813" s="276">
        <f t="shared" si="374"/>
        <v>0</v>
      </c>
      <c r="L4813" s="269">
        <f t="shared" si="375"/>
        <v>0</v>
      </c>
      <c r="M4813" s="269">
        <f t="shared" si="376"/>
        <v>0</v>
      </c>
      <c r="N4813" s="276">
        <f t="shared" si="377"/>
        <v>0</v>
      </c>
      <c r="O4813" s="270">
        <f t="shared" si="373"/>
        <v>0</v>
      </c>
    </row>
    <row r="4814" spans="11:15" x14ac:dyDescent="0.25">
      <c r="K4814" s="276">
        <f t="shared" si="374"/>
        <v>0</v>
      </c>
      <c r="L4814" s="269">
        <f t="shared" si="375"/>
        <v>0</v>
      </c>
      <c r="M4814" s="269">
        <f t="shared" si="376"/>
        <v>0</v>
      </c>
      <c r="N4814" s="276">
        <f t="shared" si="377"/>
        <v>0</v>
      </c>
      <c r="O4814" s="270">
        <f t="shared" ref="O4814:O4877" si="378">SUM(F4814:I4814)</f>
        <v>0</v>
      </c>
    </row>
    <row r="4815" spans="11:15" x14ac:dyDescent="0.25">
      <c r="K4815" s="276">
        <f t="shared" si="374"/>
        <v>0</v>
      </c>
      <c r="L4815" s="269">
        <f t="shared" si="375"/>
        <v>0</v>
      </c>
      <c r="M4815" s="269">
        <f t="shared" si="376"/>
        <v>0</v>
      </c>
      <c r="N4815" s="276">
        <f t="shared" si="377"/>
        <v>0</v>
      </c>
      <c r="O4815" s="270">
        <f t="shared" si="378"/>
        <v>0</v>
      </c>
    </row>
    <row r="4816" spans="11:15" x14ac:dyDescent="0.25">
      <c r="K4816" s="276">
        <f t="shared" ref="K4816:K4879" si="379">J4816-C4816</f>
        <v>0</v>
      </c>
      <c r="L4816" s="269">
        <f t="shared" ref="L4816:L4879" si="380">A4816</f>
        <v>0</v>
      </c>
      <c r="M4816" s="269">
        <f t="shared" ref="M4816:M4879" si="381">B4816</f>
        <v>0</v>
      </c>
      <c r="N4816" s="276">
        <f t="shared" ref="N4816:N4879" si="382">J4816</f>
        <v>0</v>
      </c>
      <c r="O4816" s="270">
        <f t="shared" si="378"/>
        <v>0</v>
      </c>
    </row>
    <row r="4817" spans="11:15" x14ac:dyDescent="0.25">
      <c r="K4817" s="276">
        <f t="shared" si="379"/>
        <v>0</v>
      </c>
      <c r="L4817" s="269">
        <f t="shared" si="380"/>
        <v>0</v>
      </c>
      <c r="M4817" s="269">
        <f t="shared" si="381"/>
        <v>0</v>
      </c>
      <c r="N4817" s="276">
        <f t="shared" si="382"/>
        <v>0</v>
      </c>
      <c r="O4817" s="270">
        <f t="shared" si="378"/>
        <v>0</v>
      </c>
    </row>
    <row r="4818" spans="11:15" x14ac:dyDescent="0.25">
      <c r="K4818" s="276">
        <f t="shared" si="379"/>
        <v>0</v>
      </c>
      <c r="L4818" s="269">
        <f t="shared" si="380"/>
        <v>0</v>
      </c>
      <c r="M4818" s="269">
        <f t="shared" si="381"/>
        <v>0</v>
      </c>
      <c r="N4818" s="276">
        <f t="shared" si="382"/>
        <v>0</v>
      </c>
      <c r="O4818" s="270">
        <f t="shared" si="378"/>
        <v>0</v>
      </c>
    </row>
    <row r="4819" spans="11:15" x14ac:dyDescent="0.25">
      <c r="K4819" s="276">
        <f t="shared" si="379"/>
        <v>0</v>
      </c>
      <c r="L4819" s="269">
        <f t="shared" si="380"/>
        <v>0</v>
      </c>
      <c r="M4819" s="269">
        <f t="shared" si="381"/>
        <v>0</v>
      </c>
      <c r="N4819" s="276">
        <f t="shared" si="382"/>
        <v>0</v>
      </c>
      <c r="O4819" s="270">
        <f t="shared" si="378"/>
        <v>0</v>
      </c>
    </row>
    <row r="4820" spans="11:15" x14ac:dyDescent="0.25">
      <c r="K4820" s="276">
        <f t="shared" si="379"/>
        <v>0</v>
      </c>
      <c r="L4820" s="269">
        <f t="shared" si="380"/>
        <v>0</v>
      </c>
      <c r="M4820" s="269">
        <f t="shared" si="381"/>
        <v>0</v>
      </c>
      <c r="N4820" s="276">
        <f t="shared" si="382"/>
        <v>0</v>
      </c>
      <c r="O4820" s="270">
        <f t="shared" si="378"/>
        <v>0</v>
      </c>
    </row>
    <row r="4821" spans="11:15" x14ac:dyDescent="0.25">
      <c r="K4821" s="276">
        <f t="shared" si="379"/>
        <v>0</v>
      </c>
      <c r="L4821" s="269">
        <f t="shared" si="380"/>
        <v>0</v>
      </c>
      <c r="M4821" s="269">
        <f t="shared" si="381"/>
        <v>0</v>
      </c>
      <c r="N4821" s="276">
        <f t="shared" si="382"/>
        <v>0</v>
      </c>
      <c r="O4821" s="270">
        <f t="shared" si="378"/>
        <v>0</v>
      </c>
    </row>
    <row r="4822" spans="11:15" x14ac:dyDescent="0.25">
      <c r="K4822" s="276">
        <f t="shared" si="379"/>
        <v>0</v>
      </c>
      <c r="L4822" s="269">
        <f t="shared" si="380"/>
        <v>0</v>
      </c>
      <c r="M4822" s="269">
        <f t="shared" si="381"/>
        <v>0</v>
      </c>
      <c r="N4822" s="276">
        <f t="shared" si="382"/>
        <v>0</v>
      </c>
      <c r="O4822" s="270">
        <f t="shared" si="378"/>
        <v>0</v>
      </c>
    </row>
    <row r="4823" spans="11:15" x14ac:dyDescent="0.25">
      <c r="K4823" s="276">
        <f t="shared" si="379"/>
        <v>0</v>
      </c>
      <c r="L4823" s="269">
        <f t="shared" si="380"/>
        <v>0</v>
      </c>
      <c r="M4823" s="269">
        <f t="shared" si="381"/>
        <v>0</v>
      </c>
      <c r="N4823" s="276">
        <f t="shared" si="382"/>
        <v>0</v>
      </c>
      <c r="O4823" s="270">
        <f t="shared" si="378"/>
        <v>0</v>
      </c>
    </row>
    <row r="4824" spans="11:15" x14ac:dyDescent="0.25">
      <c r="K4824" s="276">
        <f t="shared" si="379"/>
        <v>0</v>
      </c>
      <c r="L4824" s="269">
        <f t="shared" si="380"/>
        <v>0</v>
      </c>
      <c r="M4824" s="269">
        <f t="shared" si="381"/>
        <v>0</v>
      </c>
      <c r="N4824" s="276">
        <f t="shared" si="382"/>
        <v>0</v>
      </c>
      <c r="O4824" s="270">
        <f t="shared" si="378"/>
        <v>0</v>
      </c>
    </row>
    <row r="4825" spans="11:15" x14ac:dyDescent="0.25">
      <c r="K4825" s="276">
        <f t="shared" si="379"/>
        <v>0</v>
      </c>
      <c r="L4825" s="269">
        <f t="shared" si="380"/>
        <v>0</v>
      </c>
      <c r="M4825" s="269">
        <f t="shared" si="381"/>
        <v>0</v>
      </c>
      <c r="N4825" s="276">
        <f t="shared" si="382"/>
        <v>0</v>
      </c>
      <c r="O4825" s="270">
        <f t="shared" si="378"/>
        <v>0</v>
      </c>
    </row>
    <row r="4826" spans="11:15" x14ac:dyDescent="0.25">
      <c r="K4826" s="276">
        <f t="shared" si="379"/>
        <v>0</v>
      </c>
      <c r="L4826" s="269">
        <f t="shared" si="380"/>
        <v>0</v>
      </c>
      <c r="M4826" s="269">
        <f t="shared" si="381"/>
        <v>0</v>
      </c>
      <c r="N4826" s="276">
        <f t="shared" si="382"/>
        <v>0</v>
      </c>
      <c r="O4826" s="270">
        <f t="shared" si="378"/>
        <v>0</v>
      </c>
    </row>
    <row r="4827" spans="11:15" x14ac:dyDescent="0.25">
      <c r="K4827" s="276">
        <f t="shared" si="379"/>
        <v>0</v>
      </c>
      <c r="L4827" s="269">
        <f t="shared" si="380"/>
        <v>0</v>
      </c>
      <c r="M4827" s="269">
        <f t="shared" si="381"/>
        <v>0</v>
      </c>
      <c r="N4827" s="276">
        <f t="shared" si="382"/>
        <v>0</v>
      </c>
      <c r="O4827" s="270">
        <f t="shared" si="378"/>
        <v>0</v>
      </c>
    </row>
    <row r="4828" spans="11:15" x14ac:dyDescent="0.25">
      <c r="K4828" s="276">
        <f t="shared" si="379"/>
        <v>0</v>
      </c>
      <c r="L4828" s="269">
        <f t="shared" si="380"/>
        <v>0</v>
      </c>
      <c r="M4828" s="269">
        <f t="shared" si="381"/>
        <v>0</v>
      </c>
      <c r="N4828" s="276">
        <f t="shared" si="382"/>
        <v>0</v>
      </c>
      <c r="O4828" s="270">
        <f t="shared" si="378"/>
        <v>0</v>
      </c>
    </row>
    <row r="4829" spans="11:15" x14ac:dyDescent="0.25">
      <c r="K4829" s="276">
        <f t="shared" si="379"/>
        <v>0</v>
      </c>
      <c r="L4829" s="269">
        <f t="shared" si="380"/>
        <v>0</v>
      </c>
      <c r="M4829" s="269">
        <f t="shared" si="381"/>
        <v>0</v>
      </c>
      <c r="N4829" s="276">
        <f t="shared" si="382"/>
        <v>0</v>
      </c>
      <c r="O4829" s="270">
        <f t="shared" si="378"/>
        <v>0</v>
      </c>
    </row>
    <row r="4830" spans="11:15" x14ac:dyDescent="0.25">
      <c r="K4830" s="276">
        <f t="shared" si="379"/>
        <v>0</v>
      </c>
      <c r="L4830" s="269">
        <f t="shared" si="380"/>
        <v>0</v>
      </c>
      <c r="M4830" s="269">
        <f t="shared" si="381"/>
        <v>0</v>
      </c>
      <c r="N4830" s="276">
        <f t="shared" si="382"/>
        <v>0</v>
      </c>
      <c r="O4830" s="270">
        <f t="shared" si="378"/>
        <v>0</v>
      </c>
    </row>
    <row r="4831" spans="11:15" x14ac:dyDescent="0.25">
      <c r="K4831" s="276">
        <f t="shared" si="379"/>
        <v>0</v>
      </c>
      <c r="L4831" s="269">
        <f t="shared" si="380"/>
        <v>0</v>
      </c>
      <c r="M4831" s="269">
        <f t="shared" si="381"/>
        <v>0</v>
      </c>
      <c r="N4831" s="276">
        <f t="shared" si="382"/>
        <v>0</v>
      </c>
      <c r="O4831" s="270">
        <f t="shared" si="378"/>
        <v>0</v>
      </c>
    </row>
    <row r="4832" spans="11:15" x14ac:dyDescent="0.25">
      <c r="K4832" s="276">
        <f t="shared" si="379"/>
        <v>0</v>
      </c>
      <c r="L4832" s="269">
        <f t="shared" si="380"/>
        <v>0</v>
      </c>
      <c r="M4832" s="269">
        <f t="shared" si="381"/>
        <v>0</v>
      </c>
      <c r="N4832" s="276">
        <f t="shared" si="382"/>
        <v>0</v>
      </c>
      <c r="O4832" s="270">
        <f t="shared" si="378"/>
        <v>0</v>
      </c>
    </row>
    <row r="4833" spans="11:15" x14ac:dyDescent="0.25">
      <c r="K4833" s="276">
        <f t="shared" si="379"/>
        <v>0</v>
      </c>
      <c r="L4833" s="269">
        <f t="shared" si="380"/>
        <v>0</v>
      </c>
      <c r="M4833" s="269">
        <f t="shared" si="381"/>
        <v>0</v>
      </c>
      <c r="N4833" s="276">
        <f t="shared" si="382"/>
        <v>0</v>
      </c>
      <c r="O4833" s="270">
        <f t="shared" si="378"/>
        <v>0</v>
      </c>
    </row>
    <row r="4834" spans="11:15" x14ac:dyDescent="0.25">
      <c r="K4834" s="276">
        <f t="shared" si="379"/>
        <v>0</v>
      </c>
      <c r="L4834" s="269">
        <f t="shared" si="380"/>
        <v>0</v>
      </c>
      <c r="M4834" s="269">
        <f t="shared" si="381"/>
        <v>0</v>
      </c>
      <c r="N4834" s="276">
        <f t="shared" si="382"/>
        <v>0</v>
      </c>
      <c r="O4834" s="270">
        <f t="shared" si="378"/>
        <v>0</v>
      </c>
    </row>
    <row r="4835" spans="11:15" x14ac:dyDescent="0.25">
      <c r="K4835" s="276">
        <f t="shared" si="379"/>
        <v>0</v>
      </c>
      <c r="L4835" s="269">
        <f t="shared" si="380"/>
        <v>0</v>
      </c>
      <c r="M4835" s="269">
        <f t="shared" si="381"/>
        <v>0</v>
      </c>
      <c r="N4835" s="276">
        <f t="shared" si="382"/>
        <v>0</v>
      </c>
      <c r="O4835" s="270">
        <f t="shared" si="378"/>
        <v>0</v>
      </c>
    </row>
    <row r="4836" spans="11:15" x14ac:dyDescent="0.25">
      <c r="K4836" s="276">
        <f t="shared" si="379"/>
        <v>0</v>
      </c>
      <c r="L4836" s="269">
        <f t="shared" si="380"/>
        <v>0</v>
      </c>
      <c r="M4836" s="269">
        <f t="shared" si="381"/>
        <v>0</v>
      </c>
      <c r="N4836" s="276">
        <f t="shared" si="382"/>
        <v>0</v>
      </c>
      <c r="O4836" s="270">
        <f t="shared" si="378"/>
        <v>0</v>
      </c>
    </row>
    <row r="4837" spans="11:15" x14ac:dyDescent="0.25">
      <c r="K4837" s="276">
        <f t="shared" si="379"/>
        <v>0</v>
      </c>
      <c r="L4837" s="269">
        <f t="shared" si="380"/>
        <v>0</v>
      </c>
      <c r="M4837" s="269">
        <f t="shared" si="381"/>
        <v>0</v>
      </c>
      <c r="N4837" s="276">
        <f t="shared" si="382"/>
        <v>0</v>
      </c>
      <c r="O4837" s="270">
        <f t="shared" si="378"/>
        <v>0</v>
      </c>
    </row>
    <row r="4838" spans="11:15" x14ac:dyDescent="0.25">
      <c r="K4838" s="276">
        <f t="shared" si="379"/>
        <v>0</v>
      </c>
      <c r="L4838" s="269">
        <f t="shared" si="380"/>
        <v>0</v>
      </c>
      <c r="M4838" s="269">
        <f t="shared" si="381"/>
        <v>0</v>
      </c>
      <c r="N4838" s="276">
        <f t="shared" si="382"/>
        <v>0</v>
      </c>
      <c r="O4838" s="270">
        <f t="shared" si="378"/>
        <v>0</v>
      </c>
    </row>
    <row r="4839" spans="11:15" x14ac:dyDescent="0.25">
      <c r="K4839" s="276">
        <f t="shared" si="379"/>
        <v>0</v>
      </c>
      <c r="L4839" s="269">
        <f t="shared" si="380"/>
        <v>0</v>
      </c>
      <c r="M4839" s="269">
        <f t="shared" si="381"/>
        <v>0</v>
      </c>
      <c r="N4839" s="276">
        <f t="shared" si="382"/>
        <v>0</v>
      </c>
      <c r="O4839" s="270">
        <f t="shared" si="378"/>
        <v>0</v>
      </c>
    </row>
    <row r="4840" spans="11:15" x14ac:dyDescent="0.25">
      <c r="K4840" s="276">
        <f t="shared" si="379"/>
        <v>0</v>
      </c>
      <c r="L4840" s="269">
        <f t="shared" si="380"/>
        <v>0</v>
      </c>
      <c r="M4840" s="269">
        <f t="shared" si="381"/>
        <v>0</v>
      </c>
      <c r="N4840" s="276">
        <f t="shared" si="382"/>
        <v>0</v>
      </c>
      <c r="O4840" s="270">
        <f t="shared" si="378"/>
        <v>0</v>
      </c>
    </row>
    <row r="4841" spans="11:15" x14ac:dyDescent="0.25">
      <c r="K4841" s="276">
        <f t="shared" si="379"/>
        <v>0</v>
      </c>
      <c r="L4841" s="269">
        <f t="shared" si="380"/>
        <v>0</v>
      </c>
      <c r="M4841" s="269">
        <f t="shared" si="381"/>
        <v>0</v>
      </c>
      <c r="N4841" s="276">
        <f t="shared" si="382"/>
        <v>0</v>
      </c>
      <c r="O4841" s="270">
        <f t="shared" si="378"/>
        <v>0</v>
      </c>
    </row>
    <row r="4842" spans="11:15" x14ac:dyDescent="0.25">
      <c r="K4842" s="276">
        <f t="shared" si="379"/>
        <v>0</v>
      </c>
      <c r="L4842" s="269">
        <f t="shared" si="380"/>
        <v>0</v>
      </c>
      <c r="M4842" s="269">
        <f t="shared" si="381"/>
        <v>0</v>
      </c>
      <c r="N4842" s="276">
        <f t="shared" si="382"/>
        <v>0</v>
      </c>
      <c r="O4842" s="270">
        <f t="shared" si="378"/>
        <v>0</v>
      </c>
    </row>
    <row r="4843" spans="11:15" x14ac:dyDescent="0.25">
      <c r="K4843" s="276">
        <f t="shared" si="379"/>
        <v>0</v>
      </c>
      <c r="L4843" s="269">
        <f t="shared" si="380"/>
        <v>0</v>
      </c>
      <c r="M4843" s="269">
        <f t="shared" si="381"/>
        <v>0</v>
      </c>
      <c r="N4843" s="276">
        <f t="shared" si="382"/>
        <v>0</v>
      </c>
      <c r="O4843" s="270">
        <f t="shared" si="378"/>
        <v>0</v>
      </c>
    </row>
    <row r="4844" spans="11:15" x14ac:dyDescent="0.25">
      <c r="K4844" s="276">
        <f t="shared" si="379"/>
        <v>0</v>
      </c>
      <c r="L4844" s="269">
        <f t="shared" si="380"/>
        <v>0</v>
      </c>
      <c r="M4844" s="269">
        <f t="shared" si="381"/>
        <v>0</v>
      </c>
      <c r="N4844" s="276">
        <f t="shared" si="382"/>
        <v>0</v>
      </c>
      <c r="O4844" s="270">
        <f t="shared" si="378"/>
        <v>0</v>
      </c>
    </row>
    <row r="4845" spans="11:15" x14ac:dyDescent="0.25">
      <c r="K4845" s="276">
        <f t="shared" si="379"/>
        <v>0</v>
      </c>
      <c r="L4845" s="269">
        <f t="shared" si="380"/>
        <v>0</v>
      </c>
      <c r="M4845" s="269">
        <f t="shared" si="381"/>
        <v>0</v>
      </c>
      <c r="N4845" s="276">
        <f t="shared" si="382"/>
        <v>0</v>
      </c>
      <c r="O4845" s="270">
        <f t="shared" si="378"/>
        <v>0</v>
      </c>
    </row>
    <row r="4846" spans="11:15" x14ac:dyDescent="0.25">
      <c r="K4846" s="276">
        <f t="shared" si="379"/>
        <v>0</v>
      </c>
      <c r="L4846" s="269">
        <f t="shared" si="380"/>
        <v>0</v>
      </c>
      <c r="M4846" s="269">
        <f t="shared" si="381"/>
        <v>0</v>
      </c>
      <c r="N4846" s="276">
        <f t="shared" si="382"/>
        <v>0</v>
      </c>
      <c r="O4846" s="270">
        <f t="shared" si="378"/>
        <v>0</v>
      </c>
    </row>
    <row r="4847" spans="11:15" x14ac:dyDescent="0.25">
      <c r="K4847" s="276">
        <f t="shared" si="379"/>
        <v>0</v>
      </c>
      <c r="L4847" s="269">
        <f t="shared" si="380"/>
        <v>0</v>
      </c>
      <c r="M4847" s="269">
        <f t="shared" si="381"/>
        <v>0</v>
      </c>
      <c r="N4847" s="276">
        <f t="shared" si="382"/>
        <v>0</v>
      </c>
      <c r="O4847" s="270">
        <f t="shared" si="378"/>
        <v>0</v>
      </c>
    </row>
    <row r="4848" spans="11:15" x14ac:dyDescent="0.25">
      <c r="K4848" s="276">
        <f t="shared" si="379"/>
        <v>0</v>
      </c>
      <c r="L4848" s="269">
        <f t="shared" si="380"/>
        <v>0</v>
      </c>
      <c r="M4848" s="269">
        <f t="shared" si="381"/>
        <v>0</v>
      </c>
      <c r="N4848" s="276">
        <f t="shared" si="382"/>
        <v>0</v>
      </c>
      <c r="O4848" s="270">
        <f t="shared" si="378"/>
        <v>0</v>
      </c>
    </row>
    <row r="4849" spans="11:15" x14ac:dyDescent="0.25">
      <c r="K4849" s="276">
        <f t="shared" si="379"/>
        <v>0</v>
      </c>
      <c r="L4849" s="269">
        <f t="shared" si="380"/>
        <v>0</v>
      </c>
      <c r="M4849" s="269">
        <f t="shared" si="381"/>
        <v>0</v>
      </c>
      <c r="N4849" s="276">
        <f t="shared" si="382"/>
        <v>0</v>
      </c>
      <c r="O4849" s="270">
        <f t="shared" si="378"/>
        <v>0</v>
      </c>
    </row>
    <row r="4850" spans="11:15" x14ac:dyDescent="0.25">
      <c r="K4850" s="276">
        <f t="shared" si="379"/>
        <v>0</v>
      </c>
      <c r="L4850" s="269">
        <f t="shared" si="380"/>
        <v>0</v>
      </c>
      <c r="M4850" s="269">
        <f t="shared" si="381"/>
        <v>0</v>
      </c>
      <c r="N4850" s="276">
        <f t="shared" si="382"/>
        <v>0</v>
      </c>
      <c r="O4850" s="270">
        <f t="shared" si="378"/>
        <v>0</v>
      </c>
    </row>
    <row r="4851" spans="11:15" x14ac:dyDescent="0.25">
      <c r="K4851" s="276">
        <f t="shared" si="379"/>
        <v>0</v>
      </c>
      <c r="L4851" s="269">
        <f t="shared" si="380"/>
        <v>0</v>
      </c>
      <c r="M4851" s="269">
        <f t="shared" si="381"/>
        <v>0</v>
      </c>
      <c r="N4851" s="276">
        <f t="shared" si="382"/>
        <v>0</v>
      </c>
      <c r="O4851" s="270">
        <f t="shared" si="378"/>
        <v>0</v>
      </c>
    </row>
    <row r="4852" spans="11:15" x14ac:dyDescent="0.25">
      <c r="K4852" s="276">
        <f t="shared" si="379"/>
        <v>0</v>
      </c>
      <c r="L4852" s="269">
        <f t="shared" si="380"/>
        <v>0</v>
      </c>
      <c r="M4852" s="269">
        <f t="shared" si="381"/>
        <v>0</v>
      </c>
      <c r="N4852" s="276">
        <f t="shared" si="382"/>
        <v>0</v>
      </c>
      <c r="O4852" s="270">
        <f t="shared" si="378"/>
        <v>0</v>
      </c>
    </row>
    <row r="4853" spans="11:15" x14ac:dyDescent="0.25">
      <c r="K4853" s="276">
        <f t="shared" si="379"/>
        <v>0</v>
      </c>
      <c r="L4853" s="269">
        <f t="shared" si="380"/>
        <v>0</v>
      </c>
      <c r="M4853" s="269">
        <f t="shared" si="381"/>
        <v>0</v>
      </c>
      <c r="N4853" s="276">
        <f t="shared" si="382"/>
        <v>0</v>
      </c>
      <c r="O4853" s="270">
        <f t="shared" si="378"/>
        <v>0</v>
      </c>
    </row>
    <row r="4854" spans="11:15" x14ac:dyDescent="0.25">
      <c r="K4854" s="276">
        <f t="shared" si="379"/>
        <v>0</v>
      </c>
      <c r="L4854" s="269">
        <f t="shared" si="380"/>
        <v>0</v>
      </c>
      <c r="M4854" s="269">
        <f t="shared" si="381"/>
        <v>0</v>
      </c>
      <c r="N4854" s="276">
        <f t="shared" si="382"/>
        <v>0</v>
      </c>
      <c r="O4854" s="270">
        <f t="shared" si="378"/>
        <v>0</v>
      </c>
    </row>
    <row r="4855" spans="11:15" x14ac:dyDescent="0.25">
      <c r="K4855" s="276">
        <f t="shared" si="379"/>
        <v>0</v>
      </c>
      <c r="L4855" s="269">
        <f t="shared" si="380"/>
        <v>0</v>
      </c>
      <c r="M4855" s="269">
        <f t="shared" si="381"/>
        <v>0</v>
      </c>
      <c r="N4855" s="276">
        <f t="shared" si="382"/>
        <v>0</v>
      </c>
      <c r="O4855" s="270">
        <f t="shared" si="378"/>
        <v>0</v>
      </c>
    </row>
    <row r="4856" spans="11:15" x14ac:dyDescent="0.25">
      <c r="K4856" s="276">
        <f t="shared" si="379"/>
        <v>0</v>
      </c>
      <c r="L4856" s="269">
        <f t="shared" si="380"/>
        <v>0</v>
      </c>
      <c r="M4856" s="269">
        <f t="shared" si="381"/>
        <v>0</v>
      </c>
      <c r="N4856" s="276">
        <f t="shared" si="382"/>
        <v>0</v>
      </c>
      <c r="O4856" s="270">
        <f t="shared" si="378"/>
        <v>0</v>
      </c>
    </row>
    <row r="4857" spans="11:15" x14ac:dyDescent="0.25">
      <c r="K4857" s="276">
        <f t="shared" si="379"/>
        <v>0</v>
      </c>
      <c r="L4857" s="269">
        <f t="shared" si="380"/>
        <v>0</v>
      </c>
      <c r="M4857" s="269">
        <f t="shared" si="381"/>
        <v>0</v>
      </c>
      <c r="N4857" s="276">
        <f t="shared" si="382"/>
        <v>0</v>
      </c>
      <c r="O4857" s="270">
        <f t="shared" si="378"/>
        <v>0</v>
      </c>
    </row>
    <row r="4858" spans="11:15" x14ac:dyDescent="0.25">
      <c r="K4858" s="276">
        <f t="shared" si="379"/>
        <v>0</v>
      </c>
      <c r="L4858" s="269">
        <f t="shared" si="380"/>
        <v>0</v>
      </c>
      <c r="M4858" s="269">
        <f t="shared" si="381"/>
        <v>0</v>
      </c>
      <c r="N4858" s="276">
        <f t="shared" si="382"/>
        <v>0</v>
      </c>
      <c r="O4858" s="270">
        <f t="shared" si="378"/>
        <v>0</v>
      </c>
    </row>
    <row r="4859" spans="11:15" x14ac:dyDescent="0.25">
      <c r="K4859" s="276">
        <f t="shared" si="379"/>
        <v>0</v>
      </c>
      <c r="L4859" s="269">
        <f t="shared" si="380"/>
        <v>0</v>
      </c>
      <c r="M4859" s="269">
        <f t="shared" si="381"/>
        <v>0</v>
      </c>
      <c r="N4859" s="276">
        <f t="shared" si="382"/>
        <v>0</v>
      </c>
      <c r="O4859" s="270">
        <f t="shared" si="378"/>
        <v>0</v>
      </c>
    </row>
    <row r="4860" spans="11:15" x14ac:dyDescent="0.25">
      <c r="K4860" s="276">
        <f t="shared" si="379"/>
        <v>0</v>
      </c>
      <c r="L4860" s="269">
        <f t="shared" si="380"/>
        <v>0</v>
      </c>
      <c r="M4860" s="269">
        <f t="shared" si="381"/>
        <v>0</v>
      </c>
      <c r="N4860" s="276">
        <f t="shared" si="382"/>
        <v>0</v>
      </c>
      <c r="O4860" s="270">
        <f t="shared" si="378"/>
        <v>0</v>
      </c>
    </row>
    <row r="4861" spans="11:15" x14ac:dyDescent="0.25">
      <c r="K4861" s="276">
        <f t="shared" si="379"/>
        <v>0</v>
      </c>
      <c r="L4861" s="269">
        <f t="shared" si="380"/>
        <v>0</v>
      </c>
      <c r="M4861" s="269">
        <f t="shared" si="381"/>
        <v>0</v>
      </c>
      <c r="N4861" s="276">
        <f t="shared" si="382"/>
        <v>0</v>
      </c>
      <c r="O4861" s="270">
        <f t="shared" si="378"/>
        <v>0</v>
      </c>
    </row>
    <row r="4862" spans="11:15" x14ac:dyDescent="0.25">
      <c r="K4862" s="276">
        <f t="shared" si="379"/>
        <v>0</v>
      </c>
      <c r="L4862" s="269">
        <f t="shared" si="380"/>
        <v>0</v>
      </c>
      <c r="M4862" s="269">
        <f t="shared" si="381"/>
        <v>0</v>
      </c>
      <c r="N4862" s="276">
        <f t="shared" si="382"/>
        <v>0</v>
      </c>
      <c r="O4862" s="270">
        <f t="shared" si="378"/>
        <v>0</v>
      </c>
    </row>
    <row r="4863" spans="11:15" x14ac:dyDescent="0.25">
      <c r="K4863" s="276">
        <f t="shared" si="379"/>
        <v>0</v>
      </c>
      <c r="L4863" s="269">
        <f t="shared" si="380"/>
        <v>0</v>
      </c>
      <c r="M4863" s="269">
        <f t="shared" si="381"/>
        <v>0</v>
      </c>
      <c r="N4863" s="276">
        <f t="shared" si="382"/>
        <v>0</v>
      </c>
      <c r="O4863" s="270">
        <f t="shared" si="378"/>
        <v>0</v>
      </c>
    </row>
    <row r="4864" spans="11:15" x14ac:dyDescent="0.25">
      <c r="K4864" s="276">
        <f t="shared" si="379"/>
        <v>0</v>
      </c>
      <c r="L4864" s="269">
        <f t="shared" si="380"/>
        <v>0</v>
      </c>
      <c r="M4864" s="269">
        <f t="shared" si="381"/>
        <v>0</v>
      </c>
      <c r="N4864" s="276">
        <f t="shared" si="382"/>
        <v>0</v>
      </c>
      <c r="O4864" s="270">
        <f t="shared" si="378"/>
        <v>0</v>
      </c>
    </row>
    <row r="4865" spans="11:15" x14ac:dyDescent="0.25">
      <c r="K4865" s="276">
        <f t="shared" si="379"/>
        <v>0</v>
      </c>
      <c r="L4865" s="269">
        <f t="shared" si="380"/>
        <v>0</v>
      </c>
      <c r="M4865" s="269">
        <f t="shared" si="381"/>
        <v>0</v>
      </c>
      <c r="N4865" s="276">
        <f t="shared" si="382"/>
        <v>0</v>
      </c>
      <c r="O4865" s="270">
        <f t="shared" si="378"/>
        <v>0</v>
      </c>
    </row>
    <row r="4866" spans="11:15" x14ac:dyDescent="0.25">
      <c r="K4866" s="276">
        <f t="shared" si="379"/>
        <v>0</v>
      </c>
      <c r="L4866" s="269">
        <f t="shared" si="380"/>
        <v>0</v>
      </c>
      <c r="M4866" s="269">
        <f t="shared" si="381"/>
        <v>0</v>
      </c>
      <c r="N4866" s="276">
        <f t="shared" si="382"/>
        <v>0</v>
      </c>
      <c r="O4866" s="270">
        <f t="shared" si="378"/>
        <v>0</v>
      </c>
    </row>
    <row r="4867" spans="11:15" x14ac:dyDescent="0.25">
      <c r="K4867" s="276">
        <f t="shared" si="379"/>
        <v>0</v>
      </c>
      <c r="L4867" s="269">
        <f t="shared" si="380"/>
        <v>0</v>
      </c>
      <c r="M4867" s="269">
        <f t="shared" si="381"/>
        <v>0</v>
      </c>
      <c r="N4867" s="276">
        <f t="shared" si="382"/>
        <v>0</v>
      </c>
      <c r="O4867" s="270">
        <f t="shared" si="378"/>
        <v>0</v>
      </c>
    </row>
    <row r="4868" spans="11:15" x14ac:dyDescent="0.25">
      <c r="K4868" s="276">
        <f t="shared" si="379"/>
        <v>0</v>
      </c>
      <c r="L4868" s="269">
        <f t="shared" si="380"/>
        <v>0</v>
      </c>
      <c r="M4868" s="269">
        <f t="shared" si="381"/>
        <v>0</v>
      </c>
      <c r="N4868" s="276">
        <f t="shared" si="382"/>
        <v>0</v>
      </c>
      <c r="O4868" s="270">
        <f t="shared" si="378"/>
        <v>0</v>
      </c>
    </row>
    <row r="4869" spans="11:15" x14ac:dyDescent="0.25">
      <c r="K4869" s="276">
        <f t="shared" si="379"/>
        <v>0</v>
      </c>
      <c r="L4869" s="269">
        <f t="shared" si="380"/>
        <v>0</v>
      </c>
      <c r="M4869" s="269">
        <f t="shared" si="381"/>
        <v>0</v>
      </c>
      <c r="N4869" s="276">
        <f t="shared" si="382"/>
        <v>0</v>
      </c>
      <c r="O4869" s="270">
        <f t="shared" si="378"/>
        <v>0</v>
      </c>
    </row>
    <row r="4870" spans="11:15" x14ac:dyDescent="0.25">
      <c r="K4870" s="276">
        <f t="shared" si="379"/>
        <v>0</v>
      </c>
      <c r="L4870" s="269">
        <f t="shared" si="380"/>
        <v>0</v>
      </c>
      <c r="M4870" s="269">
        <f t="shared" si="381"/>
        <v>0</v>
      </c>
      <c r="N4870" s="276">
        <f t="shared" si="382"/>
        <v>0</v>
      </c>
      <c r="O4870" s="270">
        <f t="shared" si="378"/>
        <v>0</v>
      </c>
    </row>
    <row r="4871" spans="11:15" x14ac:dyDescent="0.25">
      <c r="K4871" s="276">
        <f t="shared" si="379"/>
        <v>0</v>
      </c>
      <c r="L4871" s="269">
        <f t="shared" si="380"/>
        <v>0</v>
      </c>
      <c r="M4871" s="269">
        <f t="shared" si="381"/>
        <v>0</v>
      </c>
      <c r="N4871" s="276">
        <f t="shared" si="382"/>
        <v>0</v>
      </c>
      <c r="O4871" s="270">
        <f t="shared" si="378"/>
        <v>0</v>
      </c>
    </row>
    <row r="4872" spans="11:15" x14ac:dyDescent="0.25">
      <c r="K4872" s="276">
        <f t="shared" si="379"/>
        <v>0</v>
      </c>
      <c r="L4872" s="269">
        <f t="shared" si="380"/>
        <v>0</v>
      </c>
      <c r="M4872" s="269">
        <f t="shared" si="381"/>
        <v>0</v>
      </c>
      <c r="N4872" s="276">
        <f t="shared" si="382"/>
        <v>0</v>
      </c>
      <c r="O4872" s="270">
        <f t="shared" si="378"/>
        <v>0</v>
      </c>
    </row>
    <row r="4873" spans="11:15" x14ac:dyDescent="0.25">
      <c r="K4873" s="276">
        <f t="shared" si="379"/>
        <v>0</v>
      </c>
      <c r="L4873" s="269">
        <f t="shared" si="380"/>
        <v>0</v>
      </c>
      <c r="M4873" s="269">
        <f t="shared" si="381"/>
        <v>0</v>
      </c>
      <c r="N4873" s="276">
        <f t="shared" si="382"/>
        <v>0</v>
      </c>
      <c r="O4873" s="270">
        <f t="shared" si="378"/>
        <v>0</v>
      </c>
    </row>
    <row r="4874" spans="11:15" x14ac:dyDescent="0.25">
      <c r="K4874" s="276">
        <f t="shared" si="379"/>
        <v>0</v>
      </c>
      <c r="L4874" s="269">
        <f t="shared" si="380"/>
        <v>0</v>
      </c>
      <c r="M4874" s="269">
        <f t="shared" si="381"/>
        <v>0</v>
      </c>
      <c r="N4874" s="276">
        <f t="shared" si="382"/>
        <v>0</v>
      </c>
      <c r="O4874" s="270">
        <f t="shared" si="378"/>
        <v>0</v>
      </c>
    </row>
    <row r="4875" spans="11:15" x14ac:dyDescent="0.25">
      <c r="K4875" s="276">
        <f t="shared" si="379"/>
        <v>0</v>
      </c>
      <c r="L4875" s="269">
        <f t="shared" si="380"/>
        <v>0</v>
      </c>
      <c r="M4875" s="269">
        <f t="shared" si="381"/>
        <v>0</v>
      </c>
      <c r="N4875" s="276">
        <f t="shared" si="382"/>
        <v>0</v>
      </c>
      <c r="O4875" s="270">
        <f t="shared" si="378"/>
        <v>0</v>
      </c>
    </row>
    <row r="4876" spans="11:15" x14ac:dyDescent="0.25">
      <c r="K4876" s="276">
        <f t="shared" si="379"/>
        <v>0</v>
      </c>
      <c r="L4876" s="269">
        <f t="shared" si="380"/>
        <v>0</v>
      </c>
      <c r="M4876" s="269">
        <f t="shared" si="381"/>
        <v>0</v>
      </c>
      <c r="N4876" s="276">
        <f t="shared" si="382"/>
        <v>0</v>
      </c>
      <c r="O4876" s="270">
        <f t="shared" si="378"/>
        <v>0</v>
      </c>
    </row>
    <row r="4877" spans="11:15" x14ac:dyDescent="0.25">
      <c r="K4877" s="276">
        <f t="shared" si="379"/>
        <v>0</v>
      </c>
      <c r="L4877" s="269">
        <f t="shared" si="380"/>
        <v>0</v>
      </c>
      <c r="M4877" s="269">
        <f t="shared" si="381"/>
        <v>0</v>
      </c>
      <c r="N4877" s="276">
        <f t="shared" si="382"/>
        <v>0</v>
      </c>
      <c r="O4877" s="270">
        <f t="shared" si="378"/>
        <v>0</v>
      </c>
    </row>
    <row r="4878" spans="11:15" x14ac:dyDescent="0.25">
      <c r="K4878" s="276">
        <f t="shared" si="379"/>
        <v>0</v>
      </c>
      <c r="L4878" s="269">
        <f t="shared" si="380"/>
        <v>0</v>
      </c>
      <c r="M4878" s="269">
        <f t="shared" si="381"/>
        <v>0</v>
      </c>
      <c r="N4878" s="276">
        <f t="shared" si="382"/>
        <v>0</v>
      </c>
      <c r="O4878" s="270">
        <f t="shared" ref="O4878:O4941" si="383">SUM(F4878:I4878)</f>
        <v>0</v>
      </c>
    </row>
    <row r="4879" spans="11:15" x14ac:dyDescent="0.25">
      <c r="K4879" s="276">
        <f t="shared" si="379"/>
        <v>0</v>
      </c>
      <c r="L4879" s="269">
        <f t="shared" si="380"/>
        <v>0</v>
      </c>
      <c r="M4879" s="269">
        <f t="shared" si="381"/>
        <v>0</v>
      </c>
      <c r="N4879" s="276">
        <f t="shared" si="382"/>
        <v>0</v>
      </c>
      <c r="O4879" s="270">
        <f t="shared" si="383"/>
        <v>0</v>
      </c>
    </row>
    <row r="4880" spans="11:15" x14ac:dyDescent="0.25">
      <c r="K4880" s="276">
        <f t="shared" ref="K4880:K4943" si="384">J4880-C4880</f>
        <v>0</v>
      </c>
      <c r="L4880" s="269">
        <f t="shared" ref="L4880:L4943" si="385">A4880</f>
        <v>0</v>
      </c>
      <c r="M4880" s="269">
        <f t="shared" ref="M4880:M4943" si="386">B4880</f>
        <v>0</v>
      </c>
      <c r="N4880" s="276">
        <f t="shared" ref="N4880:N4943" si="387">J4880</f>
        <v>0</v>
      </c>
      <c r="O4880" s="270">
        <f t="shared" si="383"/>
        <v>0</v>
      </c>
    </row>
    <row r="4881" spans="11:15" x14ac:dyDescent="0.25">
      <c r="K4881" s="276">
        <f t="shared" si="384"/>
        <v>0</v>
      </c>
      <c r="L4881" s="269">
        <f t="shared" si="385"/>
        <v>0</v>
      </c>
      <c r="M4881" s="269">
        <f t="shared" si="386"/>
        <v>0</v>
      </c>
      <c r="N4881" s="276">
        <f t="shared" si="387"/>
        <v>0</v>
      </c>
      <c r="O4881" s="270">
        <f t="shared" si="383"/>
        <v>0</v>
      </c>
    </row>
    <row r="4882" spans="11:15" x14ac:dyDescent="0.25">
      <c r="K4882" s="276">
        <f t="shared" si="384"/>
        <v>0</v>
      </c>
      <c r="L4882" s="269">
        <f t="shared" si="385"/>
        <v>0</v>
      </c>
      <c r="M4882" s="269">
        <f t="shared" si="386"/>
        <v>0</v>
      </c>
      <c r="N4882" s="276">
        <f t="shared" si="387"/>
        <v>0</v>
      </c>
      <c r="O4882" s="270">
        <f t="shared" si="383"/>
        <v>0</v>
      </c>
    </row>
    <row r="4883" spans="11:15" x14ac:dyDescent="0.25">
      <c r="K4883" s="276">
        <f t="shared" si="384"/>
        <v>0</v>
      </c>
      <c r="L4883" s="269">
        <f t="shared" si="385"/>
        <v>0</v>
      </c>
      <c r="M4883" s="269">
        <f t="shared" si="386"/>
        <v>0</v>
      </c>
      <c r="N4883" s="276">
        <f t="shared" si="387"/>
        <v>0</v>
      </c>
      <c r="O4883" s="270">
        <f t="shared" si="383"/>
        <v>0</v>
      </c>
    </row>
    <row r="4884" spans="11:15" x14ac:dyDescent="0.25">
      <c r="K4884" s="276">
        <f t="shared" si="384"/>
        <v>0</v>
      </c>
      <c r="L4884" s="269">
        <f t="shared" si="385"/>
        <v>0</v>
      </c>
      <c r="M4884" s="269">
        <f t="shared" si="386"/>
        <v>0</v>
      </c>
      <c r="N4884" s="276">
        <f t="shared" si="387"/>
        <v>0</v>
      </c>
      <c r="O4884" s="270">
        <f t="shared" si="383"/>
        <v>0</v>
      </c>
    </row>
    <row r="4885" spans="11:15" x14ac:dyDescent="0.25">
      <c r="K4885" s="276">
        <f t="shared" si="384"/>
        <v>0</v>
      </c>
      <c r="L4885" s="269">
        <f t="shared" si="385"/>
        <v>0</v>
      </c>
      <c r="M4885" s="269">
        <f t="shared" si="386"/>
        <v>0</v>
      </c>
      <c r="N4885" s="276">
        <f t="shared" si="387"/>
        <v>0</v>
      </c>
      <c r="O4885" s="270">
        <f t="shared" si="383"/>
        <v>0</v>
      </c>
    </row>
    <row r="4886" spans="11:15" x14ac:dyDescent="0.25">
      <c r="K4886" s="276">
        <f t="shared" si="384"/>
        <v>0</v>
      </c>
      <c r="L4886" s="269">
        <f t="shared" si="385"/>
        <v>0</v>
      </c>
      <c r="M4886" s="269">
        <f t="shared" si="386"/>
        <v>0</v>
      </c>
      <c r="N4886" s="276">
        <f t="shared" si="387"/>
        <v>0</v>
      </c>
      <c r="O4886" s="270">
        <f t="shared" si="383"/>
        <v>0</v>
      </c>
    </row>
    <row r="4887" spans="11:15" x14ac:dyDescent="0.25">
      <c r="K4887" s="276">
        <f t="shared" si="384"/>
        <v>0</v>
      </c>
      <c r="L4887" s="269">
        <f t="shared" si="385"/>
        <v>0</v>
      </c>
      <c r="M4887" s="269">
        <f t="shared" si="386"/>
        <v>0</v>
      </c>
      <c r="N4887" s="276">
        <f t="shared" si="387"/>
        <v>0</v>
      </c>
      <c r="O4887" s="270">
        <f t="shared" si="383"/>
        <v>0</v>
      </c>
    </row>
    <row r="4888" spans="11:15" x14ac:dyDescent="0.25">
      <c r="K4888" s="276">
        <f t="shared" si="384"/>
        <v>0</v>
      </c>
      <c r="L4888" s="269">
        <f t="shared" si="385"/>
        <v>0</v>
      </c>
      <c r="M4888" s="269">
        <f t="shared" si="386"/>
        <v>0</v>
      </c>
      <c r="N4888" s="276">
        <f t="shared" si="387"/>
        <v>0</v>
      </c>
      <c r="O4888" s="270">
        <f t="shared" si="383"/>
        <v>0</v>
      </c>
    </row>
    <row r="4889" spans="11:15" x14ac:dyDescent="0.25">
      <c r="K4889" s="276">
        <f t="shared" si="384"/>
        <v>0</v>
      </c>
      <c r="L4889" s="269">
        <f t="shared" si="385"/>
        <v>0</v>
      </c>
      <c r="M4889" s="269">
        <f t="shared" si="386"/>
        <v>0</v>
      </c>
      <c r="N4889" s="276">
        <f t="shared" si="387"/>
        <v>0</v>
      </c>
      <c r="O4889" s="270">
        <f t="shared" si="383"/>
        <v>0</v>
      </c>
    </row>
    <row r="4890" spans="11:15" x14ac:dyDescent="0.25">
      <c r="K4890" s="276">
        <f t="shared" si="384"/>
        <v>0</v>
      </c>
      <c r="L4890" s="269">
        <f t="shared" si="385"/>
        <v>0</v>
      </c>
      <c r="M4890" s="269">
        <f t="shared" si="386"/>
        <v>0</v>
      </c>
      <c r="N4890" s="276">
        <f t="shared" si="387"/>
        <v>0</v>
      </c>
      <c r="O4890" s="270">
        <f t="shared" si="383"/>
        <v>0</v>
      </c>
    </row>
    <row r="4891" spans="11:15" x14ac:dyDescent="0.25">
      <c r="K4891" s="276">
        <f t="shared" si="384"/>
        <v>0</v>
      </c>
      <c r="L4891" s="269">
        <f t="shared" si="385"/>
        <v>0</v>
      </c>
      <c r="M4891" s="269">
        <f t="shared" si="386"/>
        <v>0</v>
      </c>
      <c r="N4891" s="276">
        <f t="shared" si="387"/>
        <v>0</v>
      </c>
      <c r="O4891" s="270">
        <f t="shared" si="383"/>
        <v>0</v>
      </c>
    </row>
    <row r="4892" spans="11:15" x14ac:dyDescent="0.25">
      <c r="K4892" s="276">
        <f t="shared" si="384"/>
        <v>0</v>
      </c>
      <c r="L4892" s="269">
        <f t="shared" si="385"/>
        <v>0</v>
      </c>
      <c r="M4892" s="269">
        <f t="shared" si="386"/>
        <v>0</v>
      </c>
      <c r="N4892" s="276">
        <f t="shared" si="387"/>
        <v>0</v>
      </c>
      <c r="O4892" s="270">
        <f t="shared" si="383"/>
        <v>0</v>
      </c>
    </row>
    <row r="4893" spans="11:15" x14ac:dyDescent="0.25">
      <c r="K4893" s="276">
        <f t="shared" si="384"/>
        <v>0</v>
      </c>
      <c r="L4893" s="269">
        <f t="shared" si="385"/>
        <v>0</v>
      </c>
      <c r="M4893" s="269">
        <f t="shared" si="386"/>
        <v>0</v>
      </c>
      <c r="N4893" s="276">
        <f t="shared" si="387"/>
        <v>0</v>
      </c>
      <c r="O4893" s="270">
        <f t="shared" si="383"/>
        <v>0</v>
      </c>
    </row>
    <row r="4894" spans="11:15" x14ac:dyDescent="0.25">
      <c r="K4894" s="276">
        <f t="shared" si="384"/>
        <v>0</v>
      </c>
      <c r="L4894" s="269">
        <f t="shared" si="385"/>
        <v>0</v>
      </c>
      <c r="M4894" s="269">
        <f t="shared" si="386"/>
        <v>0</v>
      </c>
      <c r="N4894" s="276">
        <f t="shared" si="387"/>
        <v>0</v>
      </c>
      <c r="O4894" s="270">
        <f t="shared" si="383"/>
        <v>0</v>
      </c>
    </row>
    <row r="4895" spans="11:15" x14ac:dyDescent="0.25">
      <c r="K4895" s="276">
        <f t="shared" si="384"/>
        <v>0</v>
      </c>
      <c r="L4895" s="269">
        <f t="shared" si="385"/>
        <v>0</v>
      </c>
      <c r="M4895" s="269">
        <f t="shared" si="386"/>
        <v>0</v>
      </c>
      <c r="N4895" s="276">
        <f t="shared" si="387"/>
        <v>0</v>
      </c>
      <c r="O4895" s="270">
        <f t="shared" si="383"/>
        <v>0</v>
      </c>
    </row>
    <row r="4896" spans="11:15" x14ac:dyDescent="0.25">
      <c r="K4896" s="276">
        <f t="shared" si="384"/>
        <v>0</v>
      </c>
      <c r="L4896" s="269">
        <f t="shared" si="385"/>
        <v>0</v>
      </c>
      <c r="M4896" s="269">
        <f t="shared" si="386"/>
        <v>0</v>
      </c>
      <c r="N4896" s="276">
        <f t="shared" si="387"/>
        <v>0</v>
      </c>
      <c r="O4896" s="270">
        <f t="shared" si="383"/>
        <v>0</v>
      </c>
    </row>
    <row r="4897" spans="11:15" x14ac:dyDescent="0.25">
      <c r="K4897" s="276">
        <f t="shared" si="384"/>
        <v>0</v>
      </c>
      <c r="L4897" s="269">
        <f t="shared" si="385"/>
        <v>0</v>
      </c>
      <c r="M4897" s="269">
        <f t="shared" si="386"/>
        <v>0</v>
      </c>
      <c r="N4897" s="276">
        <f t="shared" si="387"/>
        <v>0</v>
      </c>
      <c r="O4897" s="270">
        <f t="shared" si="383"/>
        <v>0</v>
      </c>
    </row>
    <row r="4898" spans="11:15" x14ac:dyDescent="0.25">
      <c r="K4898" s="276">
        <f t="shared" si="384"/>
        <v>0</v>
      </c>
      <c r="L4898" s="269">
        <f t="shared" si="385"/>
        <v>0</v>
      </c>
      <c r="M4898" s="269">
        <f t="shared" si="386"/>
        <v>0</v>
      </c>
      <c r="N4898" s="276">
        <f t="shared" si="387"/>
        <v>0</v>
      </c>
      <c r="O4898" s="270">
        <f t="shared" si="383"/>
        <v>0</v>
      </c>
    </row>
    <row r="4899" spans="11:15" x14ac:dyDescent="0.25">
      <c r="K4899" s="276">
        <f t="shared" si="384"/>
        <v>0</v>
      </c>
      <c r="L4899" s="269">
        <f t="shared" si="385"/>
        <v>0</v>
      </c>
      <c r="M4899" s="269">
        <f t="shared" si="386"/>
        <v>0</v>
      </c>
      <c r="N4899" s="276">
        <f t="shared" si="387"/>
        <v>0</v>
      </c>
      <c r="O4899" s="270">
        <f t="shared" si="383"/>
        <v>0</v>
      </c>
    </row>
    <row r="4900" spans="11:15" x14ac:dyDescent="0.25">
      <c r="K4900" s="276">
        <f t="shared" si="384"/>
        <v>0</v>
      </c>
      <c r="L4900" s="269">
        <f t="shared" si="385"/>
        <v>0</v>
      </c>
      <c r="M4900" s="269">
        <f t="shared" si="386"/>
        <v>0</v>
      </c>
      <c r="N4900" s="276">
        <f t="shared" si="387"/>
        <v>0</v>
      </c>
      <c r="O4900" s="270">
        <f t="shared" si="383"/>
        <v>0</v>
      </c>
    </row>
    <row r="4901" spans="11:15" x14ac:dyDescent="0.25">
      <c r="K4901" s="276">
        <f t="shared" si="384"/>
        <v>0</v>
      </c>
      <c r="L4901" s="269">
        <f t="shared" si="385"/>
        <v>0</v>
      </c>
      <c r="M4901" s="269">
        <f t="shared" si="386"/>
        <v>0</v>
      </c>
      <c r="N4901" s="276">
        <f t="shared" si="387"/>
        <v>0</v>
      </c>
      <c r="O4901" s="270">
        <f t="shared" si="383"/>
        <v>0</v>
      </c>
    </row>
    <row r="4902" spans="11:15" x14ac:dyDescent="0.25">
      <c r="K4902" s="276">
        <f t="shared" si="384"/>
        <v>0</v>
      </c>
      <c r="L4902" s="269">
        <f t="shared" si="385"/>
        <v>0</v>
      </c>
      <c r="M4902" s="269">
        <f t="shared" si="386"/>
        <v>0</v>
      </c>
      <c r="N4902" s="276">
        <f t="shared" si="387"/>
        <v>0</v>
      </c>
      <c r="O4902" s="270">
        <f t="shared" si="383"/>
        <v>0</v>
      </c>
    </row>
    <row r="4903" spans="11:15" x14ac:dyDescent="0.25">
      <c r="K4903" s="276">
        <f t="shared" si="384"/>
        <v>0</v>
      </c>
      <c r="L4903" s="269">
        <f t="shared" si="385"/>
        <v>0</v>
      </c>
      <c r="M4903" s="269">
        <f t="shared" si="386"/>
        <v>0</v>
      </c>
      <c r="N4903" s="276">
        <f t="shared" si="387"/>
        <v>0</v>
      </c>
      <c r="O4903" s="270">
        <f t="shared" si="383"/>
        <v>0</v>
      </c>
    </row>
    <row r="4904" spans="11:15" x14ac:dyDescent="0.25">
      <c r="K4904" s="276">
        <f t="shared" si="384"/>
        <v>0</v>
      </c>
      <c r="L4904" s="269">
        <f t="shared" si="385"/>
        <v>0</v>
      </c>
      <c r="M4904" s="269">
        <f t="shared" si="386"/>
        <v>0</v>
      </c>
      <c r="N4904" s="276">
        <f t="shared" si="387"/>
        <v>0</v>
      </c>
      <c r="O4904" s="270">
        <f t="shared" si="383"/>
        <v>0</v>
      </c>
    </row>
    <row r="4905" spans="11:15" x14ac:dyDescent="0.25">
      <c r="K4905" s="276">
        <f t="shared" si="384"/>
        <v>0</v>
      </c>
      <c r="L4905" s="269">
        <f t="shared" si="385"/>
        <v>0</v>
      </c>
      <c r="M4905" s="269">
        <f t="shared" si="386"/>
        <v>0</v>
      </c>
      <c r="N4905" s="276">
        <f t="shared" si="387"/>
        <v>0</v>
      </c>
      <c r="O4905" s="270">
        <f t="shared" si="383"/>
        <v>0</v>
      </c>
    </row>
    <row r="4906" spans="11:15" x14ac:dyDescent="0.25">
      <c r="K4906" s="276">
        <f t="shared" si="384"/>
        <v>0</v>
      </c>
      <c r="L4906" s="269">
        <f t="shared" si="385"/>
        <v>0</v>
      </c>
      <c r="M4906" s="269">
        <f t="shared" si="386"/>
        <v>0</v>
      </c>
      <c r="N4906" s="276">
        <f t="shared" si="387"/>
        <v>0</v>
      </c>
      <c r="O4906" s="270">
        <f t="shared" si="383"/>
        <v>0</v>
      </c>
    </row>
    <row r="4907" spans="11:15" x14ac:dyDescent="0.25">
      <c r="K4907" s="276">
        <f t="shared" si="384"/>
        <v>0</v>
      </c>
      <c r="L4907" s="269">
        <f t="shared" si="385"/>
        <v>0</v>
      </c>
      <c r="M4907" s="269">
        <f t="shared" si="386"/>
        <v>0</v>
      </c>
      <c r="N4907" s="276">
        <f t="shared" si="387"/>
        <v>0</v>
      </c>
      <c r="O4907" s="270">
        <f t="shared" si="383"/>
        <v>0</v>
      </c>
    </row>
    <row r="4908" spans="11:15" x14ac:dyDescent="0.25">
      <c r="K4908" s="276">
        <f t="shared" si="384"/>
        <v>0</v>
      </c>
      <c r="L4908" s="269">
        <f t="shared" si="385"/>
        <v>0</v>
      </c>
      <c r="M4908" s="269">
        <f t="shared" si="386"/>
        <v>0</v>
      </c>
      <c r="N4908" s="276">
        <f t="shared" si="387"/>
        <v>0</v>
      </c>
      <c r="O4908" s="270">
        <f t="shared" si="383"/>
        <v>0</v>
      </c>
    </row>
    <row r="4909" spans="11:15" x14ac:dyDescent="0.25">
      <c r="K4909" s="276">
        <f t="shared" si="384"/>
        <v>0</v>
      </c>
      <c r="L4909" s="269">
        <f t="shared" si="385"/>
        <v>0</v>
      </c>
      <c r="M4909" s="269">
        <f t="shared" si="386"/>
        <v>0</v>
      </c>
      <c r="N4909" s="276">
        <f t="shared" si="387"/>
        <v>0</v>
      </c>
      <c r="O4909" s="270">
        <f t="shared" si="383"/>
        <v>0</v>
      </c>
    </row>
    <row r="4910" spans="11:15" x14ac:dyDescent="0.25">
      <c r="K4910" s="276">
        <f t="shared" si="384"/>
        <v>0</v>
      </c>
      <c r="L4910" s="269">
        <f t="shared" si="385"/>
        <v>0</v>
      </c>
      <c r="M4910" s="269">
        <f t="shared" si="386"/>
        <v>0</v>
      </c>
      <c r="N4910" s="276">
        <f t="shared" si="387"/>
        <v>0</v>
      </c>
      <c r="O4910" s="270">
        <f t="shared" si="383"/>
        <v>0</v>
      </c>
    </row>
    <row r="4911" spans="11:15" x14ac:dyDescent="0.25">
      <c r="K4911" s="276">
        <f t="shared" si="384"/>
        <v>0</v>
      </c>
      <c r="L4911" s="269">
        <f t="shared" si="385"/>
        <v>0</v>
      </c>
      <c r="M4911" s="269">
        <f t="shared" si="386"/>
        <v>0</v>
      </c>
      <c r="N4911" s="276">
        <f t="shared" si="387"/>
        <v>0</v>
      </c>
      <c r="O4911" s="270">
        <f t="shared" si="383"/>
        <v>0</v>
      </c>
    </row>
    <row r="4912" spans="11:15" x14ac:dyDescent="0.25">
      <c r="K4912" s="276">
        <f t="shared" si="384"/>
        <v>0</v>
      </c>
      <c r="L4912" s="269">
        <f t="shared" si="385"/>
        <v>0</v>
      </c>
      <c r="M4912" s="269">
        <f t="shared" si="386"/>
        <v>0</v>
      </c>
      <c r="N4912" s="276">
        <f t="shared" si="387"/>
        <v>0</v>
      </c>
      <c r="O4912" s="270">
        <f t="shared" si="383"/>
        <v>0</v>
      </c>
    </row>
    <row r="4913" spans="11:15" x14ac:dyDescent="0.25">
      <c r="K4913" s="276">
        <f t="shared" si="384"/>
        <v>0</v>
      </c>
      <c r="L4913" s="269">
        <f t="shared" si="385"/>
        <v>0</v>
      </c>
      <c r="M4913" s="269">
        <f t="shared" si="386"/>
        <v>0</v>
      </c>
      <c r="N4913" s="276">
        <f t="shared" si="387"/>
        <v>0</v>
      </c>
      <c r="O4913" s="270">
        <f t="shared" si="383"/>
        <v>0</v>
      </c>
    </row>
    <row r="4914" spans="11:15" x14ac:dyDescent="0.25">
      <c r="K4914" s="276">
        <f t="shared" si="384"/>
        <v>0</v>
      </c>
      <c r="L4914" s="269">
        <f t="shared" si="385"/>
        <v>0</v>
      </c>
      <c r="M4914" s="269">
        <f t="shared" si="386"/>
        <v>0</v>
      </c>
      <c r="N4914" s="276">
        <f t="shared" si="387"/>
        <v>0</v>
      </c>
      <c r="O4914" s="270">
        <f t="shared" si="383"/>
        <v>0</v>
      </c>
    </row>
    <row r="4915" spans="11:15" x14ac:dyDescent="0.25">
      <c r="K4915" s="276">
        <f t="shared" si="384"/>
        <v>0</v>
      </c>
      <c r="L4915" s="269">
        <f t="shared" si="385"/>
        <v>0</v>
      </c>
      <c r="M4915" s="269">
        <f t="shared" si="386"/>
        <v>0</v>
      </c>
      <c r="N4915" s="276">
        <f t="shared" si="387"/>
        <v>0</v>
      </c>
      <c r="O4915" s="270">
        <f t="shared" si="383"/>
        <v>0</v>
      </c>
    </row>
    <row r="4916" spans="11:15" x14ac:dyDescent="0.25">
      <c r="K4916" s="276">
        <f t="shared" si="384"/>
        <v>0</v>
      </c>
      <c r="L4916" s="269">
        <f t="shared" si="385"/>
        <v>0</v>
      </c>
      <c r="M4916" s="269">
        <f t="shared" si="386"/>
        <v>0</v>
      </c>
      <c r="N4916" s="276">
        <f t="shared" si="387"/>
        <v>0</v>
      </c>
      <c r="O4916" s="270">
        <f t="shared" si="383"/>
        <v>0</v>
      </c>
    </row>
    <row r="4917" spans="11:15" x14ac:dyDescent="0.25">
      <c r="K4917" s="276">
        <f t="shared" si="384"/>
        <v>0</v>
      </c>
      <c r="L4917" s="269">
        <f t="shared" si="385"/>
        <v>0</v>
      </c>
      <c r="M4917" s="269">
        <f t="shared" si="386"/>
        <v>0</v>
      </c>
      <c r="N4917" s="276">
        <f t="shared" si="387"/>
        <v>0</v>
      </c>
      <c r="O4917" s="270">
        <f t="shared" si="383"/>
        <v>0</v>
      </c>
    </row>
    <row r="4918" spans="11:15" x14ac:dyDescent="0.25">
      <c r="K4918" s="276">
        <f t="shared" si="384"/>
        <v>0</v>
      </c>
      <c r="L4918" s="269">
        <f t="shared" si="385"/>
        <v>0</v>
      </c>
      <c r="M4918" s="269">
        <f t="shared" si="386"/>
        <v>0</v>
      </c>
      <c r="N4918" s="276">
        <f t="shared" si="387"/>
        <v>0</v>
      </c>
      <c r="O4918" s="270">
        <f t="shared" si="383"/>
        <v>0</v>
      </c>
    </row>
    <row r="4919" spans="11:15" x14ac:dyDescent="0.25">
      <c r="K4919" s="276">
        <f t="shared" si="384"/>
        <v>0</v>
      </c>
      <c r="L4919" s="269">
        <f t="shared" si="385"/>
        <v>0</v>
      </c>
      <c r="M4919" s="269">
        <f t="shared" si="386"/>
        <v>0</v>
      </c>
      <c r="N4919" s="276">
        <f t="shared" si="387"/>
        <v>0</v>
      </c>
      <c r="O4919" s="270">
        <f t="shared" si="383"/>
        <v>0</v>
      </c>
    </row>
    <row r="4920" spans="11:15" x14ac:dyDescent="0.25">
      <c r="K4920" s="276">
        <f t="shared" si="384"/>
        <v>0</v>
      </c>
      <c r="L4920" s="269">
        <f t="shared" si="385"/>
        <v>0</v>
      </c>
      <c r="M4920" s="269">
        <f t="shared" si="386"/>
        <v>0</v>
      </c>
      <c r="N4920" s="276">
        <f t="shared" si="387"/>
        <v>0</v>
      </c>
      <c r="O4920" s="270">
        <f t="shared" si="383"/>
        <v>0</v>
      </c>
    </row>
    <row r="4921" spans="11:15" x14ac:dyDescent="0.25">
      <c r="K4921" s="276">
        <f t="shared" si="384"/>
        <v>0</v>
      </c>
      <c r="L4921" s="269">
        <f t="shared" si="385"/>
        <v>0</v>
      </c>
      <c r="M4921" s="269">
        <f t="shared" si="386"/>
        <v>0</v>
      </c>
      <c r="N4921" s="276">
        <f t="shared" si="387"/>
        <v>0</v>
      </c>
      <c r="O4921" s="270">
        <f t="shared" si="383"/>
        <v>0</v>
      </c>
    </row>
    <row r="4922" spans="11:15" x14ac:dyDescent="0.25">
      <c r="K4922" s="276">
        <f t="shared" si="384"/>
        <v>0</v>
      </c>
      <c r="L4922" s="269">
        <f t="shared" si="385"/>
        <v>0</v>
      </c>
      <c r="M4922" s="269">
        <f t="shared" si="386"/>
        <v>0</v>
      </c>
      <c r="N4922" s="276">
        <f t="shared" si="387"/>
        <v>0</v>
      </c>
      <c r="O4922" s="270">
        <f t="shared" si="383"/>
        <v>0</v>
      </c>
    </row>
    <row r="4923" spans="11:15" x14ac:dyDescent="0.25">
      <c r="K4923" s="276">
        <f t="shared" si="384"/>
        <v>0</v>
      </c>
      <c r="L4923" s="269">
        <f t="shared" si="385"/>
        <v>0</v>
      </c>
      <c r="M4923" s="269">
        <f t="shared" si="386"/>
        <v>0</v>
      </c>
      <c r="N4923" s="276">
        <f t="shared" si="387"/>
        <v>0</v>
      </c>
      <c r="O4923" s="270">
        <f t="shared" si="383"/>
        <v>0</v>
      </c>
    </row>
    <row r="4924" spans="11:15" x14ac:dyDescent="0.25">
      <c r="K4924" s="276">
        <f t="shared" si="384"/>
        <v>0</v>
      </c>
      <c r="L4924" s="269">
        <f t="shared" si="385"/>
        <v>0</v>
      </c>
      <c r="M4924" s="269">
        <f t="shared" si="386"/>
        <v>0</v>
      </c>
      <c r="N4924" s="276">
        <f t="shared" si="387"/>
        <v>0</v>
      </c>
      <c r="O4924" s="270">
        <f t="shared" si="383"/>
        <v>0</v>
      </c>
    </row>
    <row r="4925" spans="11:15" x14ac:dyDescent="0.25">
      <c r="K4925" s="276">
        <f t="shared" si="384"/>
        <v>0</v>
      </c>
      <c r="L4925" s="269">
        <f t="shared" si="385"/>
        <v>0</v>
      </c>
      <c r="M4925" s="269">
        <f t="shared" si="386"/>
        <v>0</v>
      </c>
      <c r="N4925" s="276">
        <f t="shared" si="387"/>
        <v>0</v>
      </c>
      <c r="O4925" s="270">
        <f t="shared" si="383"/>
        <v>0</v>
      </c>
    </row>
    <row r="4926" spans="11:15" x14ac:dyDescent="0.25">
      <c r="K4926" s="276">
        <f t="shared" si="384"/>
        <v>0</v>
      </c>
      <c r="L4926" s="269">
        <f t="shared" si="385"/>
        <v>0</v>
      </c>
      <c r="M4926" s="269">
        <f t="shared" si="386"/>
        <v>0</v>
      </c>
      <c r="N4926" s="276">
        <f t="shared" si="387"/>
        <v>0</v>
      </c>
      <c r="O4926" s="270">
        <f t="shared" si="383"/>
        <v>0</v>
      </c>
    </row>
    <row r="4927" spans="11:15" x14ac:dyDescent="0.25">
      <c r="K4927" s="276">
        <f t="shared" si="384"/>
        <v>0</v>
      </c>
      <c r="L4927" s="269">
        <f t="shared" si="385"/>
        <v>0</v>
      </c>
      <c r="M4927" s="269">
        <f t="shared" si="386"/>
        <v>0</v>
      </c>
      <c r="N4927" s="276">
        <f t="shared" si="387"/>
        <v>0</v>
      </c>
      <c r="O4927" s="270">
        <f t="shared" si="383"/>
        <v>0</v>
      </c>
    </row>
    <row r="4928" spans="11:15" x14ac:dyDescent="0.25">
      <c r="K4928" s="276">
        <f t="shared" si="384"/>
        <v>0</v>
      </c>
      <c r="L4928" s="269">
        <f t="shared" si="385"/>
        <v>0</v>
      </c>
      <c r="M4928" s="269">
        <f t="shared" si="386"/>
        <v>0</v>
      </c>
      <c r="N4928" s="276">
        <f t="shared" si="387"/>
        <v>0</v>
      </c>
      <c r="O4928" s="270">
        <f t="shared" si="383"/>
        <v>0</v>
      </c>
    </row>
    <row r="4929" spans="11:15" x14ac:dyDescent="0.25">
      <c r="K4929" s="276">
        <f t="shared" si="384"/>
        <v>0</v>
      </c>
      <c r="L4929" s="269">
        <f t="shared" si="385"/>
        <v>0</v>
      </c>
      <c r="M4929" s="269">
        <f t="shared" si="386"/>
        <v>0</v>
      </c>
      <c r="N4929" s="276">
        <f t="shared" si="387"/>
        <v>0</v>
      </c>
      <c r="O4929" s="270">
        <f t="shared" si="383"/>
        <v>0</v>
      </c>
    </row>
    <row r="4930" spans="11:15" x14ac:dyDescent="0.25">
      <c r="K4930" s="276">
        <f t="shared" si="384"/>
        <v>0</v>
      </c>
      <c r="L4930" s="269">
        <f t="shared" si="385"/>
        <v>0</v>
      </c>
      <c r="M4930" s="269">
        <f t="shared" si="386"/>
        <v>0</v>
      </c>
      <c r="N4930" s="276">
        <f t="shared" si="387"/>
        <v>0</v>
      </c>
      <c r="O4930" s="270">
        <f t="shared" si="383"/>
        <v>0</v>
      </c>
    </row>
    <row r="4931" spans="11:15" x14ac:dyDescent="0.25">
      <c r="K4931" s="276">
        <f t="shared" si="384"/>
        <v>0</v>
      </c>
      <c r="L4931" s="269">
        <f t="shared" si="385"/>
        <v>0</v>
      </c>
      <c r="M4931" s="269">
        <f t="shared" si="386"/>
        <v>0</v>
      </c>
      <c r="N4931" s="276">
        <f t="shared" si="387"/>
        <v>0</v>
      </c>
      <c r="O4931" s="270">
        <f t="shared" si="383"/>
        <v>0</v>
      </c>
    </row>
    <row r="4932" spans="11:15" x14ac:dyDescent="0.25">
      <c r="K4932" s="276">
        <f t="shared" si="384"/>
        <v>0</v>
      </c>
      <c r="L4932" s="269">
        <f t="shared" si="385"/>
        <v>0</v>
      </c>
      <c r="M4932" s="269">
        <f t="shared" si="386"/>
        <v>0</v>
      </c>
      <c r="N4932" s="276">
        <f t="shared" si="387"/>
        <v>0</v>
      </c>
      <c r="O4932" s="270">
        <f t="shared" si="383"/>
        <v>0</v>
      </c>
    </row>
    <row r="4933" spans="11:15" x14ac:dyDescent="0.25">
      <c r="K4933" s="276">
        <f t="shared" si="384"/>
        <v>0</v>
      </c>
      <c r="L4933" s="269">
        <f t="shared" si="385"/>
        <v>0</v>
      </c>
      <c r="M4933" s="269">
        <f t="shared" si="386"/>
        <v>0</v>
      </c>
      <c r="N4933" s="276">
        <f t="shared" si="387"/>
        <v>0</v>
      </c>
      <c r="O4933" s="270">
        <f t="shared" si="383"/>
        <v>0</v>
      </c>
    </row>
    <row r="4934" spans="11:15" x14ac:dyDescent="0.25">
      <c r="K4934" s="276">
        <f t="shared" si="384"/>
        <v>0</v>
      </c>
      <c r="L4934" s="269">
        <f t="shared" si="385"/>
        <v>0</v>
      </c>
      <c r="M4934" s="269">
        <f t="shared" si="386"/>
        <v>0</v>
      </c>
      <c r="N4934" s="276">
        <f t="shared" si="387"/>
        <v>0</v>
      </c>
      <c r="O4934" s="270">
        <f t="shared" si="383"/>
        <v>0</v>
      </c>
    </row>
    <row r="4935" spans="11:15" x14ac:dyDescent="0.25">
      <c r="K4935" s="276">
        <f t="shared" si="384"/>
        <v>0</v>
      </c>
      <c r="L4935" s="269">
        <f t="shared" si="385"/>
        <v>0</v>
      </c>
      <c r="M4935" s="269">
        <f t="shared" si="386"/>
        <v>0</v>
      </c>
      <c r="N4935" s="276">
        <f t="shared" si="387"/>
        <v>0</v>
      </c>
      <c r="O4935" s="270">
        <f t="shared" si="383"/>
        <v>0</v>
      </c>
    </row>
    <row r="4936" spans="11:15" x14ac:dyDescent="0.25">
      <c r="K4936" s="276">
        <f t="shared" si="384"/>
        <v>0</v>
      </c>
      <c r="L4936" s="269">
        <f t="shared" si="385"/>
        <v>0</v>
      </c>
      <c r="M4936" s="269">
        <f t="shared" si="386"/>
        <v>0</v>
      </c>
      <c r="N4936" s="276">
        <f t="shared" si="387"/>
        <v>0</v>
      </c>
      <c r="O4936" s="270">
        <f t="shared" si="383"/>
        <v>0</v>
      </c>
    </row>
    <row r="4937" spans="11:15" x14ac:dyDescent="0.25">
      <c r="K4937" s="276">
        <f t="shared" si="384"/>
        <v>0</v>
      </c>
      <c r="L4937" s="269">
        <f t="shared" si="385"/>
        <v>0</v>
      </c>
      <c r="M4937" s="269">
        <f t="shared" si="386"/>
        <v>0</v>
      </c>
      <c r="N4937" s="276">
        <f t="shared" si="387"/>
        <v>0</v>
      </c>
      <c r="O4937" s="270">
        <f t="shared" si="383"/>
        <v>0</v>
      </c>
    </row>
    <row r="4938" spans="11:15" x14ac:dyDescent="0.25">
      <c r="K4938" s="276">
        <f t="shared" si="384"/>
        <v>0</v>
      </c>
      <c r="L4938" s="269">
        <f t="shared" si="385"/>
        <v>0</v>
      </c>
      <c r="M4938" s="269">
        <f t="shared" si="386"/>
        <v>0</v>
      </c>
      <c r="N4938" s="276">
        <f t="shared" si="387"/>
        <v>0</v>
      </c>
      <c r="O4938" s="270">
        <f t="shared" si="383"/>
        <v>0</v>
      </c>
    </row>
    <row r="4939" spans="11:15" x14ac:dyDescent="0.25">
      <c r="K4939" s="276">
        <f t="shared" si="384"/>
        <v>0</v>
      </c>
      <c r="L4939" s="269">
        <f t="shared" si="385"/>
        <v>0</v>
      </c>
      <c r="M4939" s="269">
        <f t="shared" si="386"/>
        <v>0</v>
      </c>
      <c r="N4939" s="276">
        <f t="shared" si="387"/>
        <v>0</v>
      </c>
      <c r="O4939" s="270">
        <f t="shared" si="383"/>
        <v>0</v>
      </c>
    </row>
    <row r="4940" spans="11:15" x14ac:dyDescent="0.25">
      <c r="K4940" s="276">
        <f t="shared" si="384"/>
        <v>0</v>
      </c>
      <c r="L4940" s="269">
        <f t="shared" si="385"/>
        <v>0</v>
      </c>
      <c r="M4940" s="269">
        <f t="shared" si="386"/>
        <v>0</v>
      </c>
      <c r="N4940" s="276">
        <f t="shared" si="387"/>
        <v>0</v>
      </c>
      <c r="O4940" s="270">
        <f t="shared" si="383"/>
        <v>0</v>
      </c>
    </row>
    <row r="4941" spans="11:15" x14ac:dyDescent="0.25">
      <c r="K4941" s="276">
        <f t="shared" si="384"/>
        <v>0</v>
      </c>
      <c r="L4941" s="269">
        <f t="shared" si="385"/>
        <v>0</v>
      </c>
      <c r="M4941" s="269">
        <f t="shared" si="386"/>
        <v>0</v>
      </c>
      <c r="N4941" s="276">
        <f t="shared" si="387"/>
        <v>0</v>
      </c>
      <c r="O4941" s="270">
        <f t="shared" si="383"/>
        <v>0</v>
      </c>
    </row>
    <row r="4942" spans="11:15" x14ac:dyDescent="0.25">
      <c r="K4942" s="276">
        <f t="shared" si="384"/>
        <v>0</v>
      </c>
      <c r="L4942" s="269">
        <f t="shared" si="385"/>
        <v>0</v>
      </c>
      <c r="M4942" s="269">
        <f t="shared" si="386"/>
        <v>0</v>
      </c>
      <c r="N4942" s="276">
        <f t="shared" si="387"/>
        <v>0</v>
      </c>
      <c r="O4942" s="270">
        <f t="shared" ref="O4942:O5005" si="388">SUM(F4942:I4942)</f>
        <v>0</v>
      </c>
    </row>
    <row r="4943" spans="11:15" x14ac:dyDescent="0.25">
      <c r="K4943" s="276">
        <f t="shared" si="384"/>
        <v>0</v>
      </c>
      <c r="L4943" s="269">
        <f t="shared" si="385"/>
        <v>0</v>
      </c>
      <c r="M4943" s="269">
        <f t="shared" si="386"/>
        <v>0</v>
      </c>
      <c r="N4943" s="276">
        <f t="shared" si="387"/>
        <v>0</v>
      </c>
      <c r="O4943" s="270">
        <f t="shared" si="388"/>
        <v>0</v>
      </c>
    </row>
    <row r="4944" spans="11:15" x14ac:dyDescent="0.25">
      <c r="K4944" s="276">
        <f t="shared" ref="K4944:K5007" si="389">J4944-C4944</f>
        <v>0</v>
      </c>
      <c r="L4944" s="269">
        <f t="shared" ref="L4944:L5007" si="390">A4944</f>
        <v>0</v>
      </c>
      <c r="M4944" s="269">
        <f t="shared" ref="M4944:M5007" si="391">B4944</f>
        <v>0</v>
      </c>
      <c r="N4944" s="276">
        <f t="shared" ref="N4944:N5007" si="392">J4944</f>
        <v>0</v>
      </c>
      <c r="O4944" s="270">
        <f t="shared" si="388"/>
        <v>0</v>
      </c>
    </row>
    <row r="4945" spans="11:15" x14ac:dyDescent="0.25">
      <c r="K4945" s="276">
        <f t="shared" si="389"/>
        <v>0</v>
      </c>
      <c r="L4945" s="269">
        <f t="shared" si="390"/>
        <v>0</v>
      </c>
      <c r="M4945" s="269">
        <f t="shared" si="391"/>
        <v>0</v>
      </c>
      <c r="N4945" s="276">
        <f t="shared" si="392"/>
        <v>0</v>
      </c>
      <c r="O4945" s="270">
        <f t="shared" si="388"/>
        <v>0</v>
      </c>
    </row>
    <row r="4946" spans="11:15" x14ac:dyDescent="0.25">
      <c r="K4946" s="276">
        <f t="shared" si="389"/>
        <v>0</v>
      </c>
      <c r="L4946" s="269">
        <f t="shared" si="390"/>
        <v>0</v>
      </c>
      <c r="M4946" s="269">
        <f t="shared" si="391"/>
        <v>0</v>
      </c>
      <c r="N4946" s="276">
        <f t="shared" si="392"/>
        <v>0</v>
      </c>
      <c r="O4946" s="270">
        <f t="shared" si="388"/>
        <v>0</v>
      </c>
    </row>
    <row r="4947" spans="11:15" x14ac:dyDescent="0.25">
      <c r="K4947" s="276">
        <f t="shared" si="389"/>
        <v>0</v>
      </c>
      <c r="L4947" s="269">
        <f t="shared" si="390"/>
        <v>0</v>
      </c>
      <c r="M4947" s="269">
        <f t="shared" si="391"/>
        <v>0</v>
      </c>
      <c r="N4947" s="276">
        <f t="shared" si="392"/>
        <v>0</v>
      </c>
      <c r="O4947" s="270">
        <f t="shared" si="388"/>
        <v>0</v>
      </c>
    </row>
    <row r="4948" spans="11:15" x14ac:dyDescent="0.25">
      <c r="K4948" s="276">
        <f t="shared" si="389"/>
        <v>0</v>
      </c>
      <c r="L4948" s="269">
        <f t="shared" si="390"/>
        <v>0</v>
      </c>
      <c r="M4948" s="269">
        <f t="shared" si="391"/>
        <v>0</v>
      </c>
      <c r="N4948" s="276">
        <f t="shared" si="392"/>
        <v>0</v>
      </c>
      <c r="O4948" s="270">
        <f t="shared" si="388"/>
        <v>0</v>
      </c>
    </row>
    <row r="4949" spans="11:15" x14ac:dyDescent="0.25">
      <c r="K4949" s="276">
        <f t="shared" si="389"/>
        <v>0</v>
      </c>
      <c r="L4949" s="269">
        <f t="shared" si="390"/>
        <v>0</v>
      </c>
      <c r="M4949" s="269">
        <f t="shared" si="391"/>
        <v>0</v>
      </c>
      <c r="N4949" s="276">
        <f t="shared" si="392"/>
        <v>0</v>
      </c>
      <c r="O4949" s="270">
        <f t="shared" si="388"/>
        <v>0</v>
      </c>
    </row>
    <row r="4950" spans="11:15" x14ac:dyDescent="0.25">
      <c r="K4950" s="276">
        <f t="shared" si="389"/>
        <v>0</v>
      </c>
      <c r="L4950" s="269">
        <f t="shared" si="390"/>
        <v>0</v>
      </c>
      <c r="M4950" s="269">
        <f t="shared" si="391"/>
        <v>0</v>
      </c>
      <c r="N4950" s="276">
        <f t="shared" si="392"/>
        <v>0</v>
      </c>
      <c r="O4950" s="270">
        <f t="shared" si="388"/>
        <v>0</v>
      </c>
    </row>
    <row r="4951" spans="11:15" x14ac:dyDescent="0.25">
      <c r="K4951" s="276">
        <f t="shared" si="389"/>
        <v>0</v>
      </c>
      <c r="L4951" s="269">
        <f t="shared" si="390"/>
        <v>0</v>
      </c>
      <c r="M4951" s="269">
        <f t="shared" si="391"/>
        <v>0</v>
      </c>
      <c r="N4951" s="276">
        <f t="shared" si="392"/>
        <v>0</v>
      </c>
      <c r="O4951" s="270">
        <f t="shared" si="388"/>
        <v>0</v>
      </c>
    </row>
    <row r="4952" spans="11:15" x14ac:dyDescent="0.25">
      <c r="K4952" s="276">
        <f t="shared" si="389"/>
        <v>0</v>
      </c>
      <c r="L4952" s="269">
        <f t="shared" si="390"/>
        <v>0</v>
      </c>
      <c r="M4952" s="269">
        <f t="shared" si="391"/>
        <v>0</v>
      </c>
      <c r="N4952" s="276">
        <f t="shared" si="392"/>
        <v>0</v>
      </c>
      <c r="O4952" s="270">
        <f t="shared" si="388"/>
        <v>0</v>
      </c>
    </row>
    <row r="4953" spans="11:15" x14ac:dyDescent="0.25">
      <c r="K4953" s="276">
        <f t="shared" si="389"/>
        <v>0</v>
      </c>
      <c r="L4953" s="269">
        <f t="shared" si="390"/>
        <v>0</v>
      </c>
      <c r="M4953" s="269">
        <f t="shared" si="391"/>
        <v>0</v>
      </c>
      <c r="N4953" s="276">
        <f t="shared" si="392"/>
        <v>0</v>
      </c>
      <c r="O4953" s="270">
        <f t="shared" si="388"/>
        <v>0</v>
      </c>
    </row>
    <row r="4954" spans="11:15" x14ac:dyDescent="0.25">
      <c r="K4954" s="276">
        <f t="shared" si="389"/>
        <v>0</v>
      </c>
      <c r="L4954" s="269">
        <f t="shared" si="390"/>
        <v>0</v>
      </c>
      <c r="M4954" s="269">
        <f t="shared" si="391"/>
        <v>0</v>
      </c>
      <c r="N4954" s="276">
        <f t="shared" si="392"/>
        <v>0</v>
      </c>
      <c r="O4954" s="270">
        <f t="shared" si="388"/>
        <v>0</v>
      </c>
    </row>
    <row r="4955" spans="11:15" x14ac:dyDescent="0.25">
      <c r="K4955" s="276">
        <f t="shared" si="389"/>
        <v>0</v>
      </c>
      <c r="L4955" s="269">
        <f t="shared" si="390"/>
        <v>0</v>
      </c>
      <c r="M4955" s="269">
        <f t="shared" si="391"/>
        <v>0</v>
      </c>
      <c r="N4955" s="276">
        <f t="shared" si="392"/>
        <v>0</v>
      </c>
      <c r="O4955" s="270">
        <f t="shared" si="388"/>
        <v>0</v>
      </c>
    </row>
    <row r="4956" spans="11:15" x14ac:dyDescent="0.25">
      <c r="K4956" s="276">
        <f t="shared" si="389"/>
        <v>0</v>
      </c>
      <c r="L4956" s="269">
        <f t="shared" si="390"/>
        <v>0</v>
      </c>
      <c r="M4956" s="269">
        <f t="shared" si="391"/>
        <v>0</v>
      </c>
      <c r="N4956" s="276">
        <f t="shared" si="392"/>
        <v>0</v>
      </c>
      <c r="O4956" s="270">
        <f t="shared" si="388"/>
        <v>0</v>
      </c>
    </row>
    <row r="4957" spans="11:15" x14ac:dyDescent="0.25">
      <c r="K4957" s="276">
        <f t="shared" si="389"/>
        <v>0</v>
      </c>
      <c r="L4957" s="269">
        <f t="shared" si="390"/>
        <v>0</v>
      </c>
      <c r="M4957" s="269">
        <f t="shared" si="391"/>
        <v>0</v>
      </c>
      <c r="N4957" s="276">
        <f t="shared" si="392"/>
        <v>0</v>
      </c>
      <c r="O4957" s="270">
        <f t="shared" si="388"/>
        <v>0</v>
      </c>
    </row>
    <row r="4958" spans="11:15" x14ac:dyDescent="0.25">
      <c r="K4958" s="276">
        <f t="shared" si="389"/>
        <v>0</v>
      </c>
      <c r="L4958" s="269">
        <f t="shared" si="390"/>
        <v>0</v>
      </c>
      <c r="M4958" s="269">
        <f t="shared" si="391"/>
        <v>0</v>
      </c>
      <c r="N4958" s="276">
        <f t="shared" si="392"/>
        <v>0</v>
      </c>
      <c r="O4958" s="270">
        <f t="shared" si="388"/>
        <v>0</v>
      </c>
    </row>
    <row r="4959" spans="11:15" x14ac:dyDescent="0.25">
      <c r="K4959" s="276">
        <f t="shared" si="389"/>
        <v>0</v>
      </c>
      <c r="L4959" s="269">
        <f t="shared" si="390"/>
        <v>0</v>
      </c>
      <c r="M4959" s="269">
        <f t="shared" si="391"/>
        <v>0</v>
      </c>
      <c r="N4959" s="276">
        <f t="shared" si="392"/>
        <v>0</v>
      </c>
      <c r="O4959" s="270">
        <f t="shared" si="388"/>
        <v>0</v>
      </c>
    </row>
    <row r="4960" spans="11:15" x14ac:dyDescent="0.25">
      <c r="K4960" s="276">
        <f t="shared" si="389"/>
        <v>0</v>
      </c>
      <c r="L4960" s="269">
        <f t="shared" si="390"/>
        <v>0</v>
      </c>
      <c r="M4960" s="269">
        <f t="shared" si="391"/>
        <v>0</v>
      </c>
      <c r="N4960" s="276">
        <f t="shared" si="392"/>
        <v>0</v>
      </c>
      <c r="O4960" s="270">
        <f t="shared" si="388"/>
        <v>0</v>
      </c>
    </row>
    <row r="4961" spans="11:15" x14ac:dyDescent="0.25">
      <c r="K4961" s="276">
        <f t="shared" si="389"/>
        <v>0</v>
      </c>
      <c r="L4961" s="269">
        <f t="shared" si="390"/>
        <v>0</v>
      </c>
      <c r="M4961" s="269">
        <f t="shared" si="391"/>
        <v>0</v>
      </c>
      <c r="N4961" s="276">
        <f t="shared" si="392"/>
        <v>0</v>
      </c>
      <c r="O4961" s="270">
        <f t="shared" si="388"/>
        <v>0</v>
      </c>
    </row>
    <row r="4962" spans="11:15" x14ac:dyDescent="0.25">
      <c r="K4962" s="276">
        <f t="shared" si="389"/>
        <v>0</v>
      </c>
      <c r="L4962" s="269">
        <f t="shared" si="390"/>
        <v>0</v>
      </c>
      <c r="M4962" s="269">
        <f t="shared" si="391"/>
        <v>0</v>
      </c>
      <c r="N4962" s="276">
        <f t="shared" si="392"/>
        <v>0</v>
      </c>
      <c r="O4962" s="270">
        <f t="shared" si="388"/>
        <v>0</v>
      </c>
    </row>
    <row r="4963" spans="11:15" x14ac:dyDescent="0.25">
      <c r="K4963" s="276">
        <f t="shared" si="389"/>
        <v>0</v>
      </c>
      <c r="L4963" s="269">
        <f t="shared" si="390"/>
        <v>0</v>
      </c>
      <c r="M4963" s="269">
        <f t="shared" si="391"/>
        <v>0</v>
      </c>
      <c r="N4963" s="276">
        <f t="shared" si="392"/>
        <v>0</v>
      </c>
      <c r="O4963" s="270">
        <f t="shared" si="388"/>
        <v>0</v>
      </c>
    </row>
    <row r="4964" spans="11:15" x14ac:dyDescent="0.25">
      <c r="K4964" s="276">
        <f t="shared" si="389"/>
        <v>0</v>
      </c>
      <c r="L4964" s="269">
        <f t="shared" si="390"/>
        <v>0</v>
      </c>
      <c r="M4964" s="269">
        <f t="shared" si="391"/>
        <v>0</v>
      </c>
      <c r="N4964" s="276">
        <f t="shared" si="392"/>
        <v>0</v>
      </c>
      <c r="O4964" s="270">
        <f t="shared" si="388"/>
        <v>0</v>
      </c>
    </row>
    <row r="4965" spans="11:15" x14ac:dyDescent="0.25">
      <c r="K4965" s="276">
        <f t="shared" si="389"/>
        <v>0</v>
      </c>
      <c r="L4965" s="269">
        <f t="shared" si="390"/>
        <v>0</v>
      </c>
      <c r="M4965" s="269">
        <f t="shared" si="391"/>
        <v>0</v>
      </c>
      <c r="N4965" s="276">
        <f t="shared" si="392"/>
        <v>0</v>
      </c>
      <c r="O4965" s="270">
        <f t="shared" si="388"/>
        <v>0</v>
      </c>
    </row>
    <row r="4966" spans="11:15" x14ac:dyDescent="0.25">
      <c r="K4966" s="276">
        <f t="shared" si="389"/>
        <v>0</v>
      </c>
      <c r="L4966" s="269">
        <f t="shared" si="390"/>
        <v>0</v>
      </c>
      <c r="M4966" s="269">
        <f t="shared" si="391"/>
        <v>0</v>
      </c>
      <c r="N4966" s="276">
        <f t="shared" si="392"/>
        <v>0</v>
      </c>
      <c r="O4966" s="270">
        <f t="shared" si="388"/>
        <v>0</v>
      </c>
    </row>
    <row r="4967" spans="11:15" x14ac:dyDescent="0.25">
      <c r="K4967" s="276">
        <f t="shared" si="389"/>
        <v>0</v>
      </c>
      <c r="L4967" s="269">
        <f t="shared" si="390"/>
        <v>0</v>
      </c>
      <c r="M4967" s="269">
        <f t="shared" si="391"/>
        <v>0</v>
      </c>
      <c r="N4967" s="276">
        <f t="shared" si="392"/>
        <v>0</v>
      </c>
      <c r="O4967" s="270">
        <f t="shared" si="388"/>
        <v>0</v>
      </c>
    </row>
    <row r="4968" spans="11:15" x14ac:dyDescent="0.25">
      <c r="K4968" s="276">
        <f t="shared" si="389"/>
        <v>0</v>
      </c>
      <c r="L4968" s="269">
        <f t="shared" si="390"/>
        <v>0</v>
      </c>
      <c r="M4968" s="269">
        <f t="shared" si="391"/>
        <v>0</v>
      </c>
      <c r="N4968" s="276">
        <f t="shared" si="392"/>
        <v>0</v>
      </c>
      <c r="O4968" s="270">
        <f t="shared" si="388"/>
        <v>0</v>
      </c>
    </row>
    <row r="4969" spans="11:15" x14ac:dyDescent="0.25">
      <c r="K4969" s="276">
        <f t="shared" si="389"/>
        <v>0</v>
      </c>
      <c r="L4969" s="269">
        <f t="shared" si="390"/>
        <v>0</v>
      </c>
      <c r="M4969" s="269">
        <f t="shared" si="391"/>
        <v>0</v>
      </c>
      <c r="N4969" s="276">
        <f t="shared" si="392"/>
        <v>0</v>
      </c>
      <c r="O4969" s="270">
        <f t="shared" si="388"/>
        <v>0</v>
      </c>
    </row>
    <row r="4970" spans="11:15" x14ac:dyDescent="0.25">
      <c r="K4970" s="276">
        <f t="shared" si="389"/>
        <v>0</v>
      </c>
      <c r="L4970" s="269">
        <f t="shared" si="390"/>
        <v>0</v>
      </c>
      <c r="M4970" s="269">
        <f t="shared" si="391"/>
        <v>0</v>
      </c>
      <c r="N4970" s="276">
        <f t="shared" si="392"/>
        <v>0</v>
      </c>
      <c r="O4970" s="270">
        <f t="shared" si="388"/>
        <v>0</v>
      </c>
    </row>
    <row r="4971" spans="11:15" x14ac:dyDescent="0.25">
      <c r="K4971" s="276">
        <f t="shared" si="389"/>
        <v>0</v>
      </c>
      <c r="L4971" s="269">
        <f t="shared" si="390"/>
        <v>0</v>
      </c>
      <c r="M4971" s="269">
        <f t="shared" si="391"/>
        <v>0</v>
      </c>
      <c r="N4971" s="276">
        <f t="shared" si="392"/>
        <v>0</v>
      </c>
      <c r="O4971" s="270">
        <f t="shared" si="388"/>
        <v>0</v>
      </c>
    </row>
    <row r="4972" spans="11:15" x14ac:dyDescent="0.25">
      <c r="K4972" s="276">
        <f t="shared" si="389"/>
        <v>0</v>
      </c>
      <c r="L4972" s="269">
        <f t="shared" si="390"/>
        <v>0</v>
      </c>
      <c r="M4972" s="269">
        <f t="shared" si="391"/>
        <v>0</v>
      </c>
      <c r="N4972" s="276">
        <f t="shared" si="392"/>
        <v>0</v>
      </c>
      <c r="O4972" s="270">
        <f t="shared" si="388"/>
        <v>0</v>
      </c>
    </row>
    <row r="4973" spans="11:15" x14ac:dyDescent="0.25">
      <c r="K4973" s="276">
        <f t="shared" si="389"/>
        <v>0</v>
      </c>
      <c r="L4973" s="269">
        <f t="shared" si="390"/>
        <v>0</v>
      </c>
      <c r="M4973" s="269">
        <f t="shared" si="391"/>
        <v>0</v>
      </c>
      <c r="N4973" s="276">
        <f t="shared" si="392"/>
        <v>0</v>
      </c>
      <c r="O4973" s="270">
        <f t="shared" si="388"/>
        <v>0</v>
      </c>
    </row>
    <row r="4974" spans="11:15" x14ac:dyDescent="0.25">
      <c r="K4974" s="276">
        <f t="shared" si="389"/>
        <v>0</v>
      </c>
      <c r="L4974" s="269">
        <f t="shared" si="390"/>
        <v>0</v>
      </c>
      <c r="M4974" s="269">
        <f t="shared" si="391"/>
        <v>0</v>
      </c>
      <c r="N4974" s="276">
        <f t="shared" si="392"/>
        <v>0</v>
      </c>
      <c r="O4974" s="270">
        <f t="shared" si="388"/>
        <v>0</v>
      </c>
    </row>
    <row r="4975" spans="11:15" x14ac:dyDescent="0.25">
      <c r="K4975" s="276">
        <f t="shared" si="389"/>
        <v>0</v>
      </c>
      <c r="L4975" s="269">
        <f t="shared" si="390"/>
        <v>0</v>
      </c>
      <c r="M4975" s="269">
        <f t="shared" si="391"/>
        <v>0</v>
      </c>
      <c r="N4975" s="276">
        <f t="shared" si="392"/>
        <v>0</v>
      </c>
      <c r="O4975" s="270">
        <f t="shared" si="388"/>
        <v>0</v>
      </c>
    </row>
    <row r="4976" spans="11:15" x14ac:dyDescent="0.25">
      <c r="K4976" s="276">
        <f t="shared" si="389"/>
        <v>0</v>
      </c>
      <c r="L4976" s="269">
        <f t="shared" si="390"/>
        <v>0</v>
      </c>
      <c r="M4976" s="269">
        <f t="shared" si="391"/>
        <v>0</v>
      </c>
      <c r="N4976" s="276">
        <f t="shared" si="392"/>
        <v>0</v>
      </c>
      <c r="O4976" s="270">
        <f t="shared" si="388"/>
        <v>0</v>
      </c>
    </row>
    <row r="4977" spans="11:15" x14ac:dyDescent="0.25">
      <c r="K4977" s="276">
        <f t="shared" si="389"/>
        <v>0</v>
      </c>
      <c r="L4977" s="269">
        <f t="shared" si="390"/>
        <v>0</v>
      </c>
      <c r="M4977" s="269">
        <f t="shared" si="391"/>
        <v>0</v>
      </c>
      <c r="N4977" s="276">
        <f t="shared" si="392"/>
        <v>0</v>
      </c>
      <c r="O4977" s="270">
        <f t="shared" si="388"/>
        <v>0</v>
      </c>
    </row>
    <row r="4978" spans="11:15" x14ac:dyDescent="0.25">
      <c r="K4978" s="276">
        <f t="shared" si="389"/>
        <v>0</v>
      </c>
      <c r="L4978" s="269">
        <f t="shared" si="390"/>
        <v>0</v>
      </c>
      <c r="M4978" s="269">
        <f t="shared" si="391"/>
        <v>0</v>
      </c>
      <c r="N4978" s="276">
        <f t="shared" si="392"/>
        <v>0</v>
      </c>
      <c r="O4978" s="270">
        <f t="shared" si="388"/>
        <v>0</v>
      </c>
    </row>
    <row r="4979" spans="11:15" x14ac:dyDescent="0.25">
      <c r="K4979" s="276">
        <f t="shared" si="389"/>
        <v>0</v>
      </c>
      <c r="L4979" s="269">
        <f t="shared" si="390"/>
        <v>0</v>
      </c>
      <c r="M4979" s="269">
        <f t="shared" si="391"/>
        <v>0</v>
      </c>
      <c r="N4979" s="276">
        <f t="shared" si="392"/>
        <v>0</v>
      </c>
      <c r="O4979" s="270">
        <f t="shared" si="388"/>
        <v>0</v>
      </c>
    </row>
    <row r="4980" spans="11:15" x14ac:dyDescent="0.25">
      <c r="K4980" s="276">
        <f t="shared" si="389"/>
        <v>0</v>
      </c>
      <c r="L4980" s="269">
        <f t="shared" si="390"/>
        <v>0</v>
      </c>
      <c r="M4980" s="269">
        <f t="shared" si="391"/>
        <v>0</v>
      </c>
      <c r="N4980" s="276">
        <f t="shared" si="392"/>
        <v>0</v>
      </c>
      <c r="O4980" s="270">
        <f t="shared" si="388"/>
        <v>0</v>
      </c>
    </row>
    <row r="4981" spans="11:15" x14ac:dyDescent="0.25">
      <c r="K4981" s="276">
        <f t="shared" si="389"/>
        <v>0</v>
      </c>
      <c r="L4981" s="269">
        <f t="shared" si="390"/>
        <v>0</v>
      </c>
      <c r="M4981" s="269">
        <f t="shared" si="391"/>
        <v>0</v>
      </c>
      <c r="N4981" s="276">
        <f t="shared" si="392"/>
        <v>0</v>
      </c>
      <c r="O4981" s="270">
        <f t="shared" si="388"/>
        <v>0</v>
      </c>
    </row>
    <row r="4982" spans="11:15" x14ac:dyDescent="0.25">
      <c r="K4982" s="276">
        <f t="shared" si="389"/>
        <v>0</v>
      </c>
      <c r="L4982" s="269">
        <f t="shared" si="390"/>
        <v>0</v>
      </c>
      <c r="M4982" s="269">
        <f t="shared" si="391"/>
        <v>0</v>
      </c>
      <c r="N4982" s="276">
        <f t="shared" si="392"/>
        <v>0</v>
      </c>
      <c r="O4982" s="270">
        <f t="shared" si="388"/>
        <v>0</v>
      </c>
    </row>
    <row r="4983" spans="11:15" x14ac:dyDescent="0.25">
      <c r="K4983" s="276">
        <f t="shared" si="389"/>
        <v>0</v>
      </c>
      <c r="L4983" s="269">
        <f t="shared" si="390"/>
        <v>0</v>
      </c>
      <c r="M4983" s="269">
        <f t="shared" si="391"/>
        <v>0</v>
      </c>
      <c r="N4983" s="276">
        <f t="shared" si="392"/>
        <v>0</v>
      </c>
      <c r="O4983" s="270">
        <f t="shared" si="388"/>
        <v>0</v>
      </c>
    </row>
    <row r="4984" spans="11:15" x14ac:dyDescent="0.25">
      <c r="K4984" s="276">
        <f t="shared" si="389"/>
        <v>0</v>
      </c>
      <c r="L4984" s="269">
        <f t="shared" si="390"/>
        <v>0</v>
      </c>
      <c r="M4984" s="269">
        <f t="shared" si="391"/>
        <v>0</v>
      </c>
      <c r="N4984" s="276">
        <f t="shared" si="392"/>
        <v>0</v>
      </c>
      <c r="O4984" s="270">
        <f t="shared" si="388"/>
        <v>0</v>
      </c>
    </row>
    <row r="4985" spans="11:15" x14ac:dyDescent="0.25">
      <c r="K4985" s="276">
        <f t="shared" si="389"/>
        <v>0</v>
      </c>
      <c r="L4985" s="269">
        <f t="shared" si="390"/>
        <v>0</v>
      </c>
      <c r="M4985" s="269">
        <f t="shared" si="391"/>
        <v>0</v>
      </c>
      <c r="N4985" s="276">
        <f t="shared" si="392"/>
        <v>0</v>
      </c>
      <c r="O4985" s="270">
        <f t="shared" si="388"/>
        <v>0</v>
      </c>
    </row>
    <row r="4986" spans="11:15" x14ac:dyDescent="0.25">
      <c r="K4986" s="276">
        <f t="shared" si="389"/>
        <v>0</v>
      </c>
      <c r="L4986" s="269">
        <f t="shared" si="390"/>
        <v>0</v>
      </c>
      <c r="M4986" s="269">
        <f t="shared" si="391"/>
        <v>0</v>
      </c>
      <c r="N4986" s="276">
        <f t="shared" si="392"/>
        <v>0</v>
      </c>
      <c r="O4986" s="270">
        <f t="shared" si="388"/>
        <v>0</v>
      </c>
    </row>
    <row r="4987" spans="11:15" x14ac:dyDescent="0.25">
      <c r="K4987" s="276">
        <f t="shared" si="389"/>
        <v>0</v>
      </c>
      <c r="L4987" s="269">
        <f t="shared" si="390"/>
        <v>0</v>
      </c>
      <c r="M4987" s="269">
        <f t="shared" si="391"/>
        <v>0</v>
      </c>
      <c r="N4987" s="276">
        <f t="shared" si="392"/>
        <v>0</v>
      </c>
      <c r="O4987" s="270">
        <f t="shared" si="388"/>
        <v>0</v>
      </c>
    </row>
    <row r="4988" spans="11:15" x14ac:dyDescent="0.25">
      <c r="K4988" s="276">
        <f t="shared" si="389"/>
        <v>0</v>
      </c>
      <c r="L4988" s="269">
        <f t="shared" si="390"/>
        <v>0</v>
      </c>
      <c r="M4988" s="269">
        <f t="shared" si="391"/>
        <v>0</v>
      </c>
      <c r="N4988" s="276">
        <f t="shared" si="392"/>
        <v>0</v>
      </c>
      <c r="O4988" s="270">
        <f t="shared" si="388"/>
        <v>0</v>
      </c>
    </row>
    <row r="4989" spans="11:15" x14ac:dyDescent="0.25">
      <c r="K4989" s="276">
        <f t="shared" si="389"/>
        <v>0</v>
      </c>
      <c r="L4989" s="269">
        <f t="shared" si="390"/>
        <v>0</v>
      </c>
      <c r="M4989" s="269">
        <f t="shared" si="391"/>
        <v>0</v>
      </c>
      <c r="N4989" s="276">
        <f t="shared" si="392"/>
        <v>0</v>
      </c>
      <c r="O4989" s="270">
        <f t="shared" si="388"/>
        <v>0</v>
      </c>
    </row>
    <row r="4990" spans="11:15" x14ac:dyDescent="0.25">
      <c r="K4990" s="276">
        <f t="shared" si="389"/>
        <v>0</v>
      </c>
      <c r="L4990" s="269">
        <f t="shared" si="390"/>
        <v>0</v>
      </c>
      <c r="M4990" s="269">
        <f t="shared" si="391"/>
        <v>0</v>
      </c>
      <c r="N4990" s="276">
        <f t="shared" si="392"/>
        <v>0</v>
      </c>
      <c r="O4990" s="270">
        <f t="shared" si="388"/>
        <v>0</v>
      </c>
    </row>
    <row r="4991" spans="11:15" x14ac:dyDescent="0.25">
      <c r="K4991" s="276">
        <f t="shared" si="389"/>
        <v>0</v>
      </c>
      <c r="L4991" s="269">
        <f t="shared" si="390"/>
        <v>0</v>
      </c>
      <c r="M4991" s="269">
        <f t="shared" si="391"/>
        <v>0</v>
      </c>
      <c r="N4991" s="276">
        <f t="shared" si="392"/>
        <v>0</v>
      </c>
      <c r="O4991" s="270">
        <f t="shared" si="388"/>
        <v>0</v>
      </c>
    </row>
    <row r="4992" spans="11:15" x14ac:dyDescent="0.25">
      <c r="K4992" s="276">
        <f t="shared" si="389"/>
        <v>0</v>
      </c>
      <c r="L4992" s="269">
        <f t="shared" si="390"/>
        <v>0</v>
      </c>
      <c r="M4992" s="269">
        <f t="shared" si="391"/>
        <v>0</v>
      </c>
      <c r="N4992" s="276">
        <f t="shared" si="392"/>
        <v>0</v>
      </c>
      <c r="O4992" s="270">
        <f t="shared" si="388"/>
        <v>0</v>
      </c>
    </row>
    <row r="4993" spans="11:15" x14ac:dyDescent="0.25">
      <c r="K4993" s="276">
        <f t="shared" si="389"/>
        <v>0</v>
      </c>
      <c r="L4993" s="269">
        <f t="shared" si="390"/>
        <v>0</v>
      </c>
      <c r="M4993" s="269">
        <f t="shared" si="391"/>
        <v>0</v>
      </c>
      <c r="N4993" s="276">
        <f t="shared" si="392"/>
        <v>0</v>
      </c>
      <c r="O4993" s="270">
        <f t="shared" si="388"/>
        <v>0</v>
      </c>
    </row>
    <row r="4994" spans="11:15" x14ac:dyDescent="0.25">
      <c r="K4994" s="276">
        <f t="shared" si="389"/>
        <v>0</v>
      </c>
      <c r="L4994" s="269">
        <f t="shared" si="390"/>
        <v>0</v>
      </c>
      <c r="M4994" s="269">
        <f t="shared" si="391"/>
        <v>0</v>
      </c>
      <c r="N4994" s="276">
        <f t="shared" si="392"/>
        <v>0</v>
      </c>
      <c r="O4994" s="270">
        <f t="shared" si="388"/>
        <v>0</v>
      </c>
    </row>
    <row r="4995" spans="11:15" x14ac:dyDescent="0.25">
      <c r="K4995" s="276">
        <f t="shared" si="389"/>
        <v>0</v>
      </c>
      <c r="L4995" s="269">
        <f t="shared" si="390"/>
        <v>0</v>
      </c>
      <c r="M4995" s="269">
        <f t="shared" si="391"/>
        <v>0</v>
      </c>
      <c r="N4995" s="276">
        <f t="shared" si="392"/>
        <v>0</v>
      </c>
      <c r="O4995" s="270">
        <f t="shared" si="388"/>
        <v>0</v>
      </c>
    </row>
    <row r="4996" spans="11:15" x14ac:dyDescent="0.25">
      <c r="K4996" s="276">
        <f t="shared" si="389"/>
        <v>0</v>
      </c>
      <c r="L4996" s="269">
        <f t="shared" si="390"/>
        <v>0</v>
      </c>
      <c r="M4996" s="269">
        <f t="shared" si="391"/>
        <v>0</v>
      </c>
      <c r="N4996" s="276">
        <f t="shared" si="392"/>
        <v>0</v>
      </c>
      <c r="O4996" s="270">
        <f t="shared" si="388"/>
        <v>0</v>
      </c>
    </row>
    <row r="4997" spans="11:15" x14ac:dyDescent="0.25">
      <c r="K4997" s="276">
        <f t="shared" si="389"/>
        <v>0</v>
      </c>
      <c r="L4997" s="269">
        <f t="shared" si="390"/>
        <v>0</v>
      </c>
      <c r="M4997" s="269">
        <f t="shared" si="391"/>
        <v>0</v>
      </c>
      <c r="N4997" s="276">
        <f t="shared" si="392"/>
        <v>0</v>
      </c>
      <c r="O4997" s="270">
        <f t="shared" si="388"/>
        <v>0</v>
      </c>
    </row>
    <row r="4998" spans="11:15" x14ac:dyDescent="0.25">
      <c r="K4998" s="276">
        <f t="shared" si="389"/>
        <v>0</v>
      </c>
      <c r="L4998" s="269">
        <f t="shared" si="390"/>
        <v>0</v>
      </c>
      <c r="M4998" s="269">
        <f t="shared" si="391"/>
        <v>0</v>
      </c>
      <c r="N4998" s="276">
        <f t="shared" si="392"/>
        <v>0</v>
      </c>
      <c r="O4998" s="270">
        <f t="shared" si="388"/>
        <v>0</v>
      </c>
    </row>
    <row r="4999" spans="11:15" x14ac:dyDescent="0.25">
      <c r="K4999" s="276">
        <f t="shared" si="389"/>
        <v>0</v>
      </c>
      <c r="L4999" s="269">
        <f t="shared" si="390"/>
        <v>0</v>
      </c>
      <c r="M4999" s="269">
        <f t="shared" si="391"/>
        <v>0</v>
      </c>
      <c r="N4999" s="276">
        <f t="shared" si="392"/>
        <v>0</v>
      </c>
      <c r="O4999" s="270">
        <f t="shared" si="388"/>
        <v>0</v>
      </c>
    </row>
    <row r="5000" spans="11:15" x14ac:dyDescent="0.25">
      <c r="K5000" s="276">
        <f t="shared" si="389"/>
        <v>0</v>
      </c>
      <c r="L5000" s="269">
        <f t="shared" si="390"/>
        <v>0</v>
      </c>
      <c r="M5000" s="269">
        <f t="shared" si="391"/>
        <v>0</v>
      </c>
      <c r="N5000" s="276">
        <f t="shared" si="392"/>
        <v>0</v>
      </c>
      <c r="O5000" s="270">
        <f t="shared" si="388"/>
        <v>0</v>
      </c>
    </row>
    <row r="5001" spans="11:15" x14ac:dyDescent="0.25">
      <c r="K5001" s="276">
        <f t="shared" si="389"/>
        <v>0</v>
      </c>
      <c r="L5001" s="269">
        <f t="shared" si="390"/>
        <v>0</v>
      </c>
      <c r="M5001" s="269">
        <f t="shared" si="391"/>
        <v>0</v>
      </c>
      <c r="N5001" s="276">
        <f t="shared" si="392"/>
        <v>0</v>
      </c>
      <c r="O5001" s="270">
        <f t="shared" si="388"/>
        <v>0</v>
      </c>
    </row>
    <row r="5002" spans="11:15" x14ac:dyDescent="0.25">
      <c r="K5002" s="276">
        <f t="shared" si="389"/>
        <v>0</v>
      </c>
      <c r="L5002" s="269">
        <f t="shared" si="390"/>
        <v>0</v>
      </c>
      <c r="M5002" s="269">
        <f t="shared" si="391"/>
        <v>0</v>
      </c>
      <c r="N5002" s="276">
        <f t="shared" si="392"/>
        <v>0</v>
      </c>
      <c r="O5002" s="270">
        <f t="shared" si="388"/>
        <v>0</v>
      </c>
    </row>
    <row r="5003" spans="11:15" x14ac:dyDescent="0.25">
      <c r="K5003" s="276">
        <f t="shared" si="389"/>
        <v>0</v>
      </c>
      <c r="L5003" s="269">
        <f t="shared" si="390"/>
        <v>0</v>
      </c>
      <c r="M5003" s="269">
        <f t="shared" si="391"/>
        <v>0</v>
      </c>
      <c r="N5003" s="276">
        <f t="shared" si="392"/>
        <v>0</v>
      </c>
      <c r="O5003" s="270">
        <f t="shared" si="388"/>
        <v>0</v>
      </c>
    </row>
    <row r="5004" spans="11:15" x14ac:dyDescent="0.25">
      <c r="K5004" s="276">
        <f t="shared" si="389"/>
        <v>0</v>
      </c>
      <c r="L5004" s="269">
        <f t="shared" si="390"/>
        <v>0</v>
      </c>
      <c r="M5004" s="269">
        <f t="shared" si="391"/>
        <v>0</v>
      </c>
      <c r="N5004" s="276">
        <f t="shared" si="392"/>
        <v>0</v>
      </c>
      <c r="O5004" s="270">
        <f t="shared" si="388"/>
        <v>0</v>
      </c>
    </row>
    <row r="5005" spans="11:15" x14ac:dyDescent="0.25">
      <c r="K5005" s="276">
        <f t="shared" si="389"/>
        <v>0</v>
      </c>
      <c r="L5005" s="269">
        <f t="shared" si="390"/>
        <v>0</v>
      </c>
      <c r="M5005" s="269">
        <f t="shared" si="391"/>
        <v>0</v>
      </c>
      <c r="N5005" s="276">
        <f t="shared" si="392"/>
        <v>0</v>
      </c>
      <c r="O5005" s="270">
        <f t="shared" si="388"/>
        <v>0</v>
      </c>
    </row>
    <row r="5006" spans="11:15" x14ac:dyDescent="0.25">
      <c r="K5006" s="276">
        <f t="shared" si="389"/>
        <v>0</v>
      </c>
      <c r="L5006" s="269">
        <f t="shared" si="390"/>
        <v>0</v>
      </c>
      <c r="M5006" s="269">
        <f t="shared" si="391"/>
        <v>0</v>
      </c>
      <c r="N5006" s="276">
        <f t="shared" si="392"/>
        <v>0</v>
      </c>
      <c r="O5006" s="270">
        <f t="shared" ref="O5006:O5069" si="393">SUM(F5006:I5006)</f>
        <v>0</v>
      </c>
    </row>
    <row r="5007" spans="11:15" x14ac:dyDescent="0.25">
      <c r="K5007" s="276">
        <f t="shared" si="389"/>
        <v>0</v>
      </c>
      <c r="L5007" s="269">
        <f t="shared" si="390"/>
        <v>0</v>
      </c>
      <c r="M5007" s="269">
        <f t="shared" si="391"/>
        <v>0</v>
      </c>
      <c r="N5007" s="276">
        <f t="shared" si="392"/>
        <v>0</v>
      </c>
      <c r="O5007" s="270">
        <f t="shared" si="393"/>
        <v>0</v>
      </c>
    </row>
    <row r="5008" spans="11:15" x14ac:dyDescent="0.25">
      <c r="K5008" s="276">
        <f t="shared" ref="K5008:K5071" si="394">J5008-C5008</f>
        <v>0</v>
      </c>
      <c r="L5008" s="269">
        <f t="shared" ref="L5008:L5071" si="395">A5008</f>
        <v>0</v>
      </c>
      <c r="M5008" s="269">
        <f t="shared" ref="M5008:M5071" si="396">B5008</f>
        <v>0</v>
      </c>
      <c r="N5008" s="276">
        <f t="shared" ref="N5008:N5071" si="397">J5008</f>
        <v>0</v>
      </c>
      <c r="O5008" s="270">
        <f t="shared" si="393"/>
        <v>0</v>
      </c>
    </row>
    <row r="5009" spans="11:15" x14ac:dyDescent="0.25">
      <c r="K5009" s="276">
        <f t="shared" si="394"/>
        <v>0</v>
      </c>
      <c r="L5009" s="269">
        <f t="shared" si="395"/>
        <v>0</v>
      </c>
      <c r="M5009" s="269">
        <f t="shared" si="396"/>
        <v>0</v>
      </c>
      <c r="N5009" s="276">
        <f t="shared" si="397"/>
        <v>0</v>
      </c>
      <c r="O5009" s="270">
        <f t="shared" si="393"/>
        <v>0</v>
      </c>
    </row>
    <row r="5010" spans="11:15" x14ac:dyDescent="0.25">
      <c r="K5010" s="276">
        <f t="shared" si="394"/>
        <v>0</v>
      </c>
      <c r="L5010" s="269">
        <f t="shared" si="395"/>
        <v>0</v>
      </c>
      <c r="M5010" s="269">
        <f t="shared" si="396"/>
        <v>0</v>
      </c>
      <c r="N5010" s="276">
        <f t="shared" si="397"/>
        <v>0</v>
      </c>
      <c r="O5010" s="270">
        <f t="shared" si="393"/>
        <v>0</v>
      </c>
    </row>
    <row r="5011" spans="11:15" x14ac:dyDescent="0.25">
      <c r="K5011" s="276">
        <f t="shared" si="394"/>
        <v>0</v>
      </c>
      <c r="L5011" s="269">
        <f t="shared" si="395"/>
        <v>0</v>
      </c>
      <c r="M5011" s="269">
        <f t="shared" si="396"/>
        <v>0</v>
      </c>
      <c r="N5011" s="276">
        <f t="shared" si="397"/>
        <v>0</v>
      </c>
      <c r="O5011" s="270">
        <f t="shared" si="393"/>
        <v>0</v>
      </c>
    </row>
    <row r="5012" spans="11:15" x14ac:dyDescent="0.25">
      <c r="K5012" s="276">
        <f t="shared" si="394"/>
        <v>0</v>
      </c>
      <c r="L5012" s="269">
        <f t="shared" si="395"/>
        <v>0</v>
      </c>
      <c r="M5012" s="269">
        <f t="shared" si="396"/>
        <v>0</v>
      </c>
      <c r="N5012" s="276">
        <f t="shared" si="397"/>
        <v>0</v>
      </c>
      <c r="O5012" s="270">
        <f t="shared" si="393"/>
        <v>0</v>
      </c>
    </row>
    <row r="5013" spans="11:15" x14ac:dyDescent="0.25">
      <c r="K5013" s="276">
        <f t="shared" si="394"/>
        <v>0</v>
      </c>
      <c r="L5013" s="269">
        <f t="shared" si="395"/>
        <v>0</v>
      </c>
      <c r="M5013" s="269">
        <f t="shared" si="396"/>
        <v>0</v>
      </c>
      <c r="N5013" s="276">
        <f t="shared" si="397"/>
        <v>0</v>
      </c>
      <c r="O5013" s="270">
        <f t="shared" si="393"/>
        <v>0</v>
      </c>
    </row>
    <row r="5014" spans="11:15" x14ac:dyDescent="0.25">
      <c r="K5014" s="276">
        <f t="shared" si="394"/>
        <v>0</v>
      </c>
      <c r="L5014" s="269">
        <f t="shared" si="395"/>
        <v>0</v>
      </c>
      <c r="M5014" s="269">
        <f t="shared" si="396"/>
        <v>0</v>
      </c>
      <c r="N5014" s="276">
        <f t="shared" si="397"/>
        <v>0</v>
      </c>
      <c r="O5014" s="270">
        <f t="shared" si="393"/>
        <v>0</v>
      </c>
    </row>
    <row r="5015" spans="11:15" x14ac:dyDescent="0.25">
      <c r="K5015" s="276">
        <f t="shared" si="394"/>
        <v>0</v>
      </c>
      <c r="L5015" s="269">
        <f t="shared" si="395"/>
        <v>0</v>
      </c>
      <c r="M5015" s="269">
        <f t="shared" si="396"/>
        <v>0</v>
      </c>
      <c r="N5015" s="276">
        <f t="shared" si="397"/>
        <v>0</v>
      </c>
      <c r="O5015" s="270">
        <f t="shared" si="393"/>
        <v>0</v>
      </c>
    </row>
    <row r="5016" spans="11:15" x14ac:dyDescent="0.25">
      <c r="K5016" s="276">
        <f t="shared" si="394"/>
        <v>0</v>
      </c>
      <c r="L5016" s="269">
        <f t="shared" si="395"/>
        <v>0</v>
      </c>
      <c r="M5016" s="269">
        <f t="shared" si="396"/>
        <v>0</v>
      </c>
      <c r="N5016" s="276">
        <f t="shared" si="397"/>
        <v>0</v>
      </c>
      <c r="O5016" s="270">
        <f t="shared" si="393"/>
        <v>0</v>
      </c>
    </row>
    <row r="5017" spans="11:15" x14ac:dyDescent="0.25">
      <c r="K5017" s="276">
        <f t="shared" si="394"/>
        <v>0</v>
      </c>
      <c r="L5017" s="269">
        <f t="shared" si="395"/>
        <v>0</v>
      </c>
      <c r="M5017" s="269">
        <f t="shared" si="396"/>
        <v>0</v>
      </c>
      <c r="N5017" s="276">
        <f t="shared" si="397"/>
        <v>0</v>
      </c>
      <c r="O5017" s="270">
        <f t="shared" si="393"/>
        <v>0</v>
      </c>
    </row>
    <row r="5018" spans="11:15" x14ac:dyDescent="0.25">
      <c r="K5018" s="276">
        <f t="shared" si="394"/>
        <v>0</v>
      </c>
      <c r="L5018" s="269">
        <f t="shared" si="395"/>
        <v>0</v>
      </c>
      <c r="M5018" s="269">
        <f t="shared" si="396"/>
        <v>0</v>
      </c>
      <c r="N5018" s="276">
        <f t="shared" si="397"/>
        <v>0</v>
      </c>
      <c r="O5018" s="270">
        <f t="shared" si="393"/>
        <v>0</v>
      </c>
    </row>
    <row r="5019" spans="11:15" x14ac:dyDescent="0.25">
      <c r="K5019" s="276">
        <f t="shared" si="394"/>
        <v>0</v>
      </c>
      <c r="L5019" s="269">
        <f t="shared" si="395"/>
        <v>0</v>
      </c>
      <c r="M5019" s="269">
        <f t="shared" si="396"/>
        <v>0</v>
      </c>
      <c r="N5019" s="276">
        <f t="shared" si="397"/>
        <v>0</v>
      </c>
      <c r="O5019" s="270">
        <f t="shared" si="393"/>
        <v>0</v>
      </c>
    </row>
    <row r="5020" spans="11:15" x14ac:dyDescent="0.25">
      <c r="K5020" s="276">
        <f t="shared" si="394"/>
        <v>0</v>
      </c>
      <c r="L5020" s="269">
        <f t="shared" si="395"/>
        <v>0</v>
      </c>
      <c r="M5020" s="269">
        <f t="shared" si="396"/>
        <v>0</v>
      </c>
      <c r="N5020" s="276">
        <f t="shared" si="397"/>
        <v>0</v>
      </c>
      <c r="O5020" s="270">
        <f t="shared" si="393"/>
        <v>0</v>
      </c>
    </row>
    <row r="5021" spans="11:15" x14ac:dyDescent="0.25">
      <c r="K5021" s="276">
        <f t="shared" si="394"/>
        <v>0</v>
      </c>
      <c r="L5021" s="269">
        <f t="shared" si="395"/>
        <v>0</v>
      </c>
      <c r="M5021" s="269">
        <f t="shared" si="396"/>
        <v>0</v>
      </c>
      <c r="N5021" s="276">
        <f t="shared" si="397"/>
        <v>0</v>
      </c>
      <c r="O5021" s="270">
        <f t="shared" si="393"/>
        <v>0</v>
      </c>
    </row>
    <row r="5022" spans="11:15" x14ac:dyDescent="0.25">
      <c r="K5022" s="276">
        <f t="shared" si="394"/>
        <v>0</v>
      </c>
      <c r="L5022" s="269">
        <f t="shared" si="395"/>
        <v>0</v>
      </c>
      <c r="M5022" s="269">
        <f t="shared" si="396"/>
        <v>0</v>
      </c>
      <c r="N5022" s="276">
        <f t="shared" si="397"/>
        <v>0</v>
      </c>
      <c r="O5022" s="270">
        <f t="shared" si="393"/>
        <v>0</v>
      </c>
    </row>
    <row r="5023" spans="11:15" x14ac:dyDescent="0.25">
      <c r="K5023" s="276">
        <f t="shared" si="394"/>
        <v>0</v>
      </c>
      <c r="L5023" s="269">
        <f t="shared" si="395"/>
        <v>0</v>
      </c>
      <c r="M5023" s="269">
        <f t="shared" si="396"/>
        <v>0</v>
      </c>
      <c r="N5023" s="276">
        <f t="shared" si="397"/>
        <v>0</v>
      </c>
      <c r="O5023" s="270">
        <f t="shared" si="393"/>
        <v>0</v>
      </c>
    </row>
    <row r="5024" spans="11:15" x14ac:dyDescent="0.25">
      <c r="K5024" s="276">
        <f t="shared" si="394"/>
        <v>0</v>
      </c>
      <c r="L5024" s="269">
        <f t="shared" si="395"/>
        <v>0</v>
      </c>
      <c r="M5024" s="269">
        <f t="shared" si="396"/>
        <v>0</v>
      </c>
      <c r="N5024" s="276">
        <f t="shared" si="397"/>
        <v>0</v>
      </c>
      <c r="O5024" s="270">
        <f t="shared" si="393"/>
        <v>0</v>
      </c>
    </row>
    <row r="5025" spans="11:15" x14ac:dyDescent="0.25">
      <c r="K5025" s="276">
        <f t="shared" si="394"/>
        <v>0</v>
      </c>
      <c r="L5025" s="269">
        <f t="shared" si="395"/>
        <v>0</v>
      </c>
      <c r="M5025" s="269">
        <f t="shared" si="396"/>
        <v>0</v>
      </c>
      <c r="N5025" s="276">
        <f t="shared" si="397"/>
        <v>0</v>
      </c>
      <c r="O5025" s="270">
        <f t="shared" si="393"/>
        <v>0</v>
      </c>
    </row>
    <row r="5026" spans="11:15" x14ac:dyDescent="0.25">
      <c r="K5026" s="276">
        <f t="shared" si="394"/>
        <v>0</v>
      </c>
      <c r="L5026" s="269">
        <f t="shared" si="395"/>
        <v>0</v>
      </c>
      <c r="M5026" s="269">
        <f t="shared" si="396"/>
        <v>0</v>
      </c>
      <c r="N5026" s="276">
        <f t="shared" si="397"/>
        <v>0</v>
      </c>
      <c r="O5026" s="270">
        <f t="shared" si="393"/>
        <v>0</v>
      </c>
    </row>
    <row r="5027" spans="11:15" x14ac:dyDescent="0.25">
      <c r="K5027" s="276">
        <f t="shared" si="394"/>
        <v>0</v>
      </c>
      <c r="L5027" s="269">
        <f t="shared" si="395"/>
        <v>0</v>
      </c>
      <c r="M5027" s="269">
        <f t="shared" si="396"/>
        <v>0</v>
      </c>
      <c r="N5027" s="276">
        <f t="shared" si="397"/>
        <v>0</v>
      </c>
      <c r="O5027" s="270">
        <f t="shared" si="393"/>
        <v>0</v>
      </c>
    </row>
    <row r="5028" spans="11:15" x14ac:dyDescent="0.25">
      <c r="K5028" s="276">
        <f t="shared" si="394"/>
        <v>0</v>
      </c>
      <c r="L5028" s="269">
        <f t="shared" si="395"/>
        <v>0</v>
      </c>
      <c r="M5028" s="269">
        <f t="shared" si="396"/>
        <v>0</v>
      </c>
      <c r="N5028" s="276">
        <f t="shared" si="397"/>
        <v>0</v>
      </c>
      <c r="O5028" s="270">
        <f t="shared" si="393"/>
        <v>0</v>
      </c>
    </row>
    <row r="5029" spans="11:15" x14ac:dyDescent="0.25">
      <c r="K5029" s="276">
        <f t="shared" si="394"/>
        <v>0</v>
      </c>
      <c r="L5029" s="269">
        <f t="shared" si="395"/>
        <v>0</v>
      </c>
      <c r="M5029" s="269">
        <f t="shared" si="396"/>
        <v>0</v>
      </c>
      <c r="N5029" s="276">
        <f t="shared" si="397"/>
        <v>0</v>
      </c>
      <c r="O5029" s="270">
        <f t="shared" si="393"/>
        <v>0</v>
      </c>
    </row>
    <row r="5030" spans="11:15" x14ac:dyDescent="0.25">
      <c r="K5030" s="276">
        <f t="shared" si="394"/>
        <v>0</v>
      </c>
      <c r="L5030" s="269">
        <f t="shared" si="395"/>
        <v>0</v>
      </c>
      <c r="M5030" s="269">
        <f t="shared" si="396"/>
        <v>0</v>
      </c>
      <c r="N5030" s="276">
        <f t="shared" si="397"/>
        <v>0</v>
      </c>
      <c r="O5030" s="270">
        <f t="shared" si="393"/>
        <v>0</v>
      </c>
    </row>
    <row r="5031" spans="11:15" x14ac:dyDescent="0.25">
      <c r="K5031" s="276">
        <f t="shared" si="394"/>
        <v>0</v>
      </c>
      <c r="L5031" s="269">
        <f t="shared" si="395"/>
        <v>0</v>
      </c>
      <c r="M5031" s="269">
        <f t="shared" si="396"/>
        <v>0</v>
      </c>
      <c r="N5031" s="276">
        <f t="shared" si="397"/>
        <v>0</v>
      </c>
      <c r="O5031" s="270">
        <f t="shared" si="393"/>
        <v>0</v>
      </c>
    </row>
    <row r="5032" spans="11:15" x14ac:dyDescent="0.25">
      <c r="K5032" s="276">
        <f t="shared" si="394"/>
        <v>0</v>
      </c>
      <c r="L5032" s="269">
        <f t="shared" si="395"/>
        <v>0</v>
      </c>
      <c r="M5032" s="269">
        <f t="shared" si="396"/>
        <v>0</v>
      </c>
      <c r="N5032" s="276">
        <f t="shared" si="397"/>
        <v>0</v>
      </c>
      <c r="O5032" s="270">
        <f t="shared" si="393"/>
        <v>0</v>
      </c>
    </row>
    <row r="5033" spans="11:15" x14ac:dyDescent="0.25">
      <c r="K5033" s="276">
        <f t="shared" si="394"/>
        <v>0</v>
      </c>
      <c r="L5033" s="269">
        <f t="shared" si="395"/>
        <v>0</v>
      </c>
      <c r="M5033" s="269">
        <f t="shared" si="396"/>
        <v>0</v>
      </c>
      <c r="N5033" s="276">
        <f t="shared" si="397"/>
        <v>0</v>
      </c>
      <c r="O5033" s="270">
        <f t="shared" si="393"/>
        <v>0</v>
      </c>
    </row>
    <row r="5034" spans="11:15" x14ac:dyDescent="0.25">
      <c r="K5034" s="276">
        <f t="shared" si="394"/>
        <v>0</v>
      </c>
      <c r="L5034" s="269">
        <f t="shared" si="395"/>
        <v>0</v>
      </c>
      <c r="M5034" s="269">
        <f t="shared" si="396"/>
        <v>0</v>
      </c>
      <c r="N5034" s="276">
        <f t="shared" si="397"/>
        <v>0</v>
      </c>
      <c r="O5034" s="270">
        <f t="shared" si="393"/>
        <v>0</v>
      </c>
    </row>
    <row r="5035" spans="11:15" x14ac:dyDescent="0.25">
      <c r="K5035" s="276">
        <f t="shared" si="394"/>
        <v>0</v>
      </c>
      <c r="L5035" s="269">
        <f t="shared" si="395"/>
        <v>0</v>
      </c>
      <c r="M5035" s="269">
        <f t="shared" si="396"/>
        <v>0</v>
      </c>
      <c r="N5035" s="276">
        <f t="shared" si="397"/>
        <v>0</v>
      </c>
      <c r="O5035" s="270">
        <f t="shared" si="393"/>
        <v>0</v>
      </c>
    </row>
    <row r="5036" spans="11:15" x14ac:dyDescent="0.25">
      <c r="K5036" s="276">
        <f t="shared" si="394"/>
        <v>0</v>
      </c>
      <c r="L5036" s="269">
        <f t="shared" si="395"/>
        <v>0</v>
      </c>
      <c r="M5036" s="269">
        <f t="shared" si="396"/>
        <v>0</v>
      </c>
      <c r="N5036" s="276">
        <f t="shared" si="397"/>
        <v>0</v>
      </c>
      <c r="O5036" s="270">
        <f t="shared" si="393"/>
        <v>0</v>
      </c>
    </row>
    <row r="5037" spans="11:15" x14ac:dyDescent="0.25">
      <c r="K5037" s="276">
        <f t="shared" si="394"/>
        <v>0</v>
      </c>
      <c r="L5037" s="269">
        <f t="shared" si="395"/>
        <v>0</v>
      </c>
      <c r="M5037" s="269">
        <f t="shared" si="396"/>
        <v>0</v>
      </c>
      <c r="N5037" s="276">
        <f t="shared" si="397"/>
        <v>0</v>
      </c>
      <c r="O5037" s="270">
        <f t="shared" si="393"/>
        <v>0</v>
      </c>
    </row>
    <row r="5038" spans="11:15" x14ac:dyDescent="0.25">
      <c r="K5038" s="276">
        <f t="shared" si="394"/>
        <v>0</v>
      </c>
      <c r="L5038" s="269">
        <f t="shared" si="395"/>
        <v>0</v>
      </c>
      <c r="M5038" s="269">
        <f t="shared" si="396"/>
        <v>0</v>
      </c>
      <c r="N5038" s="276">
        <f t="shared" si="397"/>
        <v>0</v>
      </c>
      <c r="O5038" s="270">
        <f t="shared" si="393"/>
        <v>0</v>
      </c>
    </row>
    <row r="5039" spans="11:15" x14ac:dyDescent="0.25">
      <c r="K5039" s="276">
        <f t="shared" si="394"/>
        <v>0</v>
      </c>
      <c r="L5039" s="269">
        <f t="shared" si="395"/>
        <v>0</v>
      </c>
      <c r="M5039" s="269">
        <f t="shared" si="396"/>
        <v>0</v>
      </c>
      <c r="N5039" s="276">
        <f t="shared" si="397"/>
        <v>0</v>
      </c>
      <c r="O5039" s="270">
        <f t="shared" si="393"/>
        <v>0</v>
      </c>
    </row>
    <row r="5040" spans="11:15" x14ac:dyDescent="0.25">
      <c r="K5040" s="276">
        <f t="shared" si="394"/>
        <v>0</v>
      </c>
      <c r="L5040" s="269">
        <f t="shared" si="395"/>
        <v>0</v>
      </c>
      <c r="M5040" s="269">
        <f t="shared" si="396"/>
        <v>0</v>
      </c>
      <c r="N5040" s="276">
        <f t="shared" si="397"/>
        <v>0</v>
      </c>
      <c r="O5040" s="270">
        <f t="shared" si="393"/>
        <v>0</v>
      </c>
    </row>
    <row r="5041" spans="11:15" x14ac:dyDescent="0.25">
      <c r="K5041" s="276">
        <f t="shared" si="394"/>
        <v>0</v>
      </c>
      <c r="L5041" s="269">
        <f t="shared" si="395"/>
        <v>0</v>
      </c>
      <c r="M5041" s="269">
        <f t="shared" si="396"/>
        <v>0</v>
      </c>
      <c r="N5041" s="276">
        <f t="shared" si="397"/>
        <v>0</v>
      </c>
      <c r="O5041" s="270">
        <f t="shared" si="393"/>
        <v>0</v>
      </c>
    </row>
    <row r="5042" spans="11:15" x14ac:dyDescent="0.25">
      <c r="K5042" s="276">
        <f t="shared" si="394"/>
        <v>0</v>
      </c>
      <c r="L5042" s="269">
        <f t="shared" si="395"/>
        <v>0</v>
      </c>
      <c r="M5042" s="269">
        <f t="shared" si="396"/>
        <v>0</v>
      </c>
      <c r="N5042" s="276">
        <f t="shared" si="397"/>
        <v>0</v>
      </c>
      <c r="O5042" s="270">
        <f t="shared" si="393"/>
        <v>0</v>
      </c>
    </row>
    <row r="5043" spans="11:15" x14ac:dyDescent="0.25">
      <c r="K5043" s="276">
        <f t="shared" si="394"/>
        <v>0</v>
      </c>
      <c r="L5043" s="269">
        <f t="shared" si="395"/>
        <v>0</v>
      </c>
      <c r="M5043" s="269">
        <f t="shared" si="396"/>
        <v>0</v>
      </c>
      <c r="N5043" s="276">
        <f t="shared" si="397"/>
        <v>0</v>
      </c>
      <c r="O5043" s="270">
        <f t="shared" si="393"/>
        <v>0</v>
      </c>
    </row>
    <row r="5044" spans="11:15" x14ac:dyDescent="0.25">
      <c r="K5044" s="276">
        <f t="shared" si="394"/>
        <v>0</v>
      </c>
      <c r="L5044" s="269">
        <f t="shared" si="395"/>
        <v>0</v>
      </c>
      <c r="M5044" s="269">
        <f t="shared" si="396"/>
        <v>0</v>
      </c>
      <c r="N5044" s="276">
        <f t="shared" si="397"/>
        <v>0</v>
      </c>
      <c r="O5044" s="270">
        <f t="shared" si="393"/>
        <v>0</v>
      </c>
    </row>
    <row r="5045" spans="11:15" x14ac:dyDescent="0.25">
      <c r="K5045" s="276">
        <f t="shared" si="394"/>
        <v>0</v>
      </c>
      <c r="L5045" s="269">
        <f t="shared" si="395"/>
        <v>0</v>
      </c>
      <c r="M5045" s="269">
        <f t="shared" si="396"/>
        <v>0</v>
      </c>
      <c r="N5045" s="276">
        <f t="shared" si="397"/>
        <v>0</v>
      </c>
      <c r="O5045" s="270">
        <f t="shared" si="393"/>
        <v>0</v>
      </c>
    </row>
    <row r="5046" spans="11:15" x14ac:dyDescent="0.25">
      <c r="K5046" s="276">
        <f t="shared" si="394"/>
        <v>0</v>
      </c>
      <c r="L5046" s="269">
        <f t="shared" si="395"/>
        <v>0</v>
      </c>
      <c r="M5046" s="269">
        <f t="shared" si="396"/>
        <v>0</v>
      </c>
      <c r="N5046" s="276">
        <f t="shared" si="397"/>
        <v>0</v>
      </c>
      <c r="O5046" s="270">
        <f t="shared" si="393"/>
        <v>0</v>
      </c>
    </row>
    <row r="5047" spans="11:15" x14ac:dyDescent="0.25">
      <c r="K5047" s="276">
        <f t="shared" si="394"/>
        <v>0</v>
      </c>
      <c r="L5047" s="269">
        <f t="shared" si="395"/>
        <v>0</v>
      </c>
      <c r="M5047" s="269">
        <f t="shared" si="396"/>
        <v>0</v>
      </c>
      <c r="N5047" s="276">
        <f t="shared" si="397"/>
        <v>0</v>
      </c>
      <c r="O5047" s="270">
        <f t="shared" si="393"/>
        <v>0</v>
      </c>
    </row>
    <row r="5048" spans="11:15" x14ac:dyDescent="0.25">
      <c r="K5048" s="276">
        <f t="shared" si="394"/>
        <v>0</v>
      </c>
      <c r="L5048" s="269">
        <f t="shared" si="395"/>
        <v>0</v>
      </c>
      <c r="M5048" s="269">
        <f t="shared" si="396"/>
        <v>0</v>
      </c>
      <c r="N5048" s="276">
        <f t="shared" si="397"/>
        <v>0</v>
      </c>
      <c r="O5048" s="270">
        <f t="shared" si="393"/>
        <v>0</v>
      </c>
    </row>
    <row r="5049" spans="11:15" x14ac:dyDescent="0.25">
      <c r="K5049" s="276">
        <f t="shared" si="394"/>
        <v>0</v>
      </c>
      <c r="L5049" s="269">
        <f t="shared" si="395"/>
        <v>0</v>
      </c>
      <c r="M5049" s="269">
        <f t="shared" si="396"/>
        <v>0</v>
      </c>
      <c r="N5049" s="276">
        <f t="shared" si="397"/>
        <v>0</v>
      </c>
      <c r="O5049" s="270">
        <f t="shared" si="393"/>
        <v>0</v>
      </c>
    </row>
    <row r="5050" spans="11:15" x14ac:dyDescent="0.25">
      <c r="K5050" s="276">
        <f t="shared" si="394"/>
        <v>0</v>
      </c>
      <c r="L5050" s="269">
        <f t="shared" si="395"/>
        <v>0</v>
      </c>
      <c r="M5050" s="269">
        <f t="shared" si="396"/>
        <v>0</v>
      </c>
      <c r="N5050" s="276">
        <f t="shared" si="397"/>
        <v>0</v>
      </c>
      <c r="O5050" s="270">
        <f t="shared" si="393"/>
        <v>0</v>
      </c>
    </row>
    <row r="5051" spans="11:15" x14ac:dyDescent="0.25">
      <c r="K5051" s="276">
        <f t="shared" si="394"/>
        <v>0</v>
      </c>
      <c r="L5051" s="269">
        <f t="shared" si="395"/>
        <v>0</v>
      </c>
      <c r="M5051" s="269">
        <f t="shared" si="396"/>
        <v>0</v>
      </c>
      <c r="N5051" s="276">
        <f t="shared" si="397"/>
        <v>0</v>
      </c>
      <c r="O5051" s="270">
        <f t="shared" si="393"/>
        <v>0</v>
      </c>
    </row>
    <row r="5052" spans="11:15" x14ac:dyDescent="0.25">
      <c r="K5052" s="276">
        <f t="shared" si="394"/>
        <v>0</v>
      </c>
      <c r="L5052" s="269">
        <f t="shared" si="395"/>
        <v>0</v>
      </c>
      <c r="M5052" s="269">
        <f t="shared" si="396"/>
        <v>0</v>
      </c>
      <c r="N5052" s="276">
        <f t="shared" si="397"/>
        <v>0</v>
      </c>
      <c r="O5052" s="270">
        <f t="shared" si="393"/>
        <v>0</v>
      </c>
    </row>
    <row r="5053" spans="11:15" x14ac:dyDescent="0.25">
      <c r="K5053" s="276">
        <f t="shared" si="394"/>
        <v>0</v>
      </c>
      <c r="L5053" s="269">
        <f t="shared" si="395"/>
        <v>0</v>
      </c>
      <c r="M5053" s="269">
        <f t="shared" si="396"/>
        <v>0</v>
      </c>
      <c r="N5053" s="276">
        <f t="shared" si="397"/>
        <v>0</v>
      </c>
      <c r="O5053" s="270">
        <f t="shared" si="393"/>
        <v>0</v>
      </c>
    </row>
    <row r="5054" spans="11:15" x14ac:dyDescent="0.25">
      <c r="K5054" s="276">
        <f t="shared" si="394"/>
        <v>0</v>
      </c>
      <c r="L5054" s="269">
        <f t="shared" si="395"/>
        <v>0</v>
      </c>
      <c r="M5054" s="269">
        <f t="shared" si="396"/>
        <v>0</v>
      </c>
      <c r="N5054" s="276">
        <f t="shared" si="397"/>
        <v>0</v>
      </c>
      <c r="O5054" s="270">
        <f t="shared" si="393"/>
        <v>0</v>
      </c>
    </row>
    <row r="5055" spans="11:15" x14ac:dyDescent="0.25">
      <c r="K5055" s="276">
        <f t="shared" si="394"/>
        <v>0</v>
      </c>
      <c r="L5055" s="269">
        <f t="shared" si="395"/>
        <v>0</v>
      </c>
      <c r="M5055" s="269">
        <f t="shared" si="396"/>
        <v>0</v>
      </c>
      <c r="N5055" s="276">
        <f t="shared" si="397"/>
        <v>0</v>
      </c>
      <c r="O5055" s="270">
        <f t="shared" si="393"/>
        <v>0</v>
      </c>
    </row>
    <row r="5056" spans="11:15" x14ac:dyDescent="0.25">
      <c r="K5056" s="276">
        <f t="shared" si="394"/>
        <v>0</v>
      </c>
      <c r="L5056" s="269">
        <f t="shared" si="395"/>
        <v>0</v>
      </c>
      <c r="M5056" s="269">
        <f t="shared" si="396"/>
        <v>0</v>
      </c>
      <c r="N5056" s="276">
        <f t="shared" si="397"/>
        <v>0</v>
      </c>
      <c r="O5056" s="270">
        <f t="shared" si="393"/>
        <v>0</v>
      </c>
    </row>
    <row r="5057" spans="11:15" x14ac:dyDescent="0.25">
      <c r="K5057" s="276">
        <f t="shared" si="394"/>
        <v>0</v>
      </c>
      <c r="L5057" s="269">
        <f t="shared" si="395"/>
        <v>0</v>
      </c>
      <c r="M5057" s="269">
        <f t="shared" si="396"/>
        <v>0</v>
      </c>
      <c r="N5057" s="276">
        <f t="shared" si="397"/>
        <v>0</v>
      </c>
      <c r="O5057" s="270">
        <f t="shared" si="393"/>
        <v>0</v>
      </c>
    </row>
    <row r="5058" spans="11:15" x14ac:dyDescent="0.25">
      <c r="K5058" s="276">
        <f t="shared" si="394"/>
        <v>0</v>
      </c>
      <c r="L5058" s="269">
        <f t="shared" si="395"/>
        <v>0</v>
      </c>
      <c r="M5058" s="269">
        <f t="shared" si="396"/>
        <v>0</v>
      </c>
      <c r="N5058" s="276">
        <f t="shared" si="397"/>
        <v>0</v>
      </c>
      <c r="O5058" s="270">
        <f t="shared" si="393"/>
        <v>0</v>
      </c>
    </row>
    <row r="5059" spans="11:15" x14ac:dyDescent="0.25">
      <c r="K5059" s="276">
        <f t="shared" si="394"/>
        <v>0</v>
      </c>
      <c r="L5059" s="269">
        <f t="shared" si="395"/>
        <v>0</v>
      </c>
      <c r="M5059" s="269">
        <f t="shared" si="396"/>
        <v>0</v>
      </c>
      <c r="N5059" s="276">
        <f t="shared" si="397"/>
        <v>0</v>
      </c>
      <c r="O5059" s="270">
        <f t="shared" si="393"/>
        <v>0</v>
      </c>
    </row>
    <row r="5060" spans="11:15" x14ac:dyDescent="0.25">
      <c r="K5060" s="276">
        <f t="shared" si="394"/>
        <v>0</v>
      </c>
      <c r="L5060" s="269">
        <f t="shared" si="395"/>
        <v>0</v>
      </c>
      <c r="M5060" s="269">
        <f t="shared" si="396"/>
        <v>0</v>
      </c>
      <c r="N5060" s="276">
        <f t="shared" si="397"/>
        <v>0</v>
      </c>
      <c r="O5060" s="270">
        <f t="shared" si="393"/>
        <v>0</v>
      </c>
    </row>
    <row r="5061" spans="11:15" x14ac:dyDescent="0.25">
      <c r="K5061" s="276">
        <f t="shared" si="394"/>
        <v>0</v>
      </c>
      <c r="L5061" s="269">
        <f t="shared" si="395"/>
        <v>0</v>
      </c>
      <c r="M5061" s="269">
        <f t="shared" si="396"/>
        <v>0</v>
      </c>
      <c r="N5061" s="276">
        <f t="shared" si="397"/>
        <v>0</v>
      </c>
      <c r="O5061" s="270">
        <f t="shared" si="393"/>
        <v>0</v>
      </c>
    </row>
    <row r="5062" spans="11:15" x14ac:dyDescent="0.25">
      <c r="K5062" s="276">
        <f t="shared" si="394"/>
        <v>0</v>
      </c>
      <c r="L5062" s="269">
        <f t="shared" si="395"/>
        <v>0</v>
      </c>
      <c r="M5062" s="269">
        <f t="shared" si="396"/>
        <v>0</v>
      </c>
      <c r="N5062" s="276">
        <f t="shared" si="397"/>
        <v>0</v>
      </c>
      <c r="O5062" s="270">
        <f t="shared" si="393"/>
        <v>0</v>
      </c>
    </row>
    <row r="5063" spans="11:15" x14ac:dyDescent="0.25">
      <c r="K5063" s="276">
        <f t="shared" si="394"/>
        <v>0</v>
      </c>
      <c r="L5063" s="269">
        <f t="shared" si="395"/>
        <v>0</v>
      </c>
      <c r="M5063" s="269">
        <f t="shared" si="396"/>
        <v>0</v>
      </c>
      <c r="N5063" s="276">
        <f t="shared" si="397"/>
        <v>0</v>
      </c>
      <c r="O5063" s="270">
        <f t="shared" si="393"/>
        <v>0</v>
      </c>
    </row>
    <row r="5064" spans="11:15" x14ac:dyDescent="0.25">
      <c r="K5064" s="276">
        <f t="shared" si="394"/>
        <v>0</v>
      </c>
      <c r="L5064" s="269">
        <f t="shared" si="395"/>
        <v>0</v>
      </c>
      <c r="M5064" s="269">
        <f t="shared" si="396"/>
        <v>0</v>
      </c>
      <c r="N5064" s="276">
        <f t="shared" si="397"/>
        <v>0</v>
      </c>
      <c r="O5064" s="270">
        <f t="shared" si="393"/>
        <v>0</v>
      </c>
    </row>
    <row r="5065" spans="11:15" x14ac:dyDescent="0.25">
      <c r="K5065" s="276">
        <f t="shared" si="394"/>
        <v>0</v>
      </c>
      <c r="L5065" s="269">
        <f t="shared" si="395"/>
        <v>0</v>
      </c>
      <c r="M5065" s="269">
        <f t="shared" si="396"/>
        <v>0</v>
      </c>
      <c r="N5065" s="276">
        <f t="shared" si="397"/>
        <v>0</v>
      </c>
      <c r="O5065" s="270">
        <f t="shared" si="393"/>
        <v>0</v>
      </c>
    </row>
    <row r="5066" spans="11:15" x14ac:dyDescent="0.25">
      <c r="K5066" s="276">
        <f t="shared" si="394"/>
        <v>0</v>
      </c>
      <c r="L5066" s="269">
        <f t="shared" si="395"/>
        <v>0</v>
      </c>
      <c r="M5066" s="269">
        <f t="shared" si="396"/>
        <v>0</v>
      </c>
      <c r="N5066" s="276">
        <f t="shared" si="397"/>
        <v>0</v>
      </c>
      <c r="O5066" s="270">
        <f t="shared" si="393"/>
        <v>0</v>
      </c>
    </row>
    <row r="5067" spans="11:15" x14ac:dyDescent="0.25">
      <c r="K5067" s="276">
        <f t="shared" si="394"/>
        <v>0</v>
      </c>
      <c r="L5067" s="269">
        <f t="shared" si="395"/>
        <v>0</v>
      </c>
      <c r="M5067" s="269">
        <f t="shared" si="396"/>
        <v>0</v>
      </c>
      <c r="N5067" s="276">
        <f t="shared" si="397"/>
        <v>0</v>
      </c>
      <c r="O5067" s="270">
        <f t="shared" si="393"/>
        <v>0</v>
      </c>
    </row>
    <row r="5068" spans="11:15" x14ac:dyDescent="0.25">
      <c r="K5068" s="276">
        <f t="shared" si="394"/>
        <v>0</v>
      </c>
      <c r="L5068" s="269">
        <f t="shared" si="395"/>
        <v>0</v>
      </c>
      <c r="M5068" s="269">
        <f t="shared" si="396"/>
        <v>0</v>
      </c>
      <c r="N5068" s="276">
        <f t="shared" si="397"/>
        <v>0</v>
      </c>
      <c r="O5068" s="270">
        <f t="shared" si="393"/>
        <v>0</v>
      </c>
    </row>
    <row r="5069" spans="11:15" x14ac:dyDescent="0.25">
      <c r="K5069" s="276">
        <f t="shared" si="394"/>
        <v>0</v>
      </c>
      <c r="L5069" s="269">
        <f t="shared" si="395"/>
        <v>0</v>
      </c>
      <c r="M5069" s="269">
        <f t="shared" si="396"/>
        <v>0</v>
      </c>
      <c r="N5069" s="276">
        <f t="shared" si="397"/>
        <v>0</v>
      </c>
      <c r="O5069" s="270">
        <f t="shared" si="393"/>
        <v>0</v>
      </c>
    </row>
    <row r="5070" spans="11:15" x14ac:dyDescent="0.25">
      <c r="K5070" s="276">
        <f t="shared" si="394"/>
        <v>0</v>
      </c>
      <c r="L5070" s="269">
        <f t="shared" si="395"/>
        <v>0</v>
      </c>
      <c r="M5070" s="269">
        <f t="shared" si="396"/>
        <v>0</v>
      </c>
      <c r="N5070" s="276">
        <f t="shared" si="397"/>
        <v>0</v>
      </c>
      <c r="O5070" s="270">
        <f t="shared" ref="O5070:O5133" si="398">SUM(F5070:I5070)</f>
        <v>0</v>
      </c>
    </row>
    <row r="5071" spans="11:15" x14ac:dyDescent="0.25">
      <c r="K5071" s="276">
        <f t="shared" si="394"/>
        <v>0</v>
      </c>
      <c r="L5071" s="269">
        <f t="shared" si="395"/>
        <v>0</v>
      </c>
      <c r="M5071" s="269">
        <f t="shared" si="396"/>
        <v>0</v>
      </c>
      <c r="N5071" s="276">
        <f t="shared" si="397"/>
        <v>0</v>
      </c>
      <c r="O5071" s="270">
        <f t="shared" si="398"/>
        <v>0</v>
      </c>
    </row>
    <row r="5072" spans="11:15" x14ac:dyDescent="0.25">
      <c r="K5072" s="276">
        <f t="shared" ref="K5072:K5135" si="399">J5072-C5072</f>
        <v>0</v>
      </c>
      <c r="L5072" s="269">
        <f t="shared" ref="L5072:L5135" si="400">A5072</f>
        <v>0</v>
      </c>
      <c r="M5072" s="269">
        <f t="shared" ref="M5072:M5135" si="401">B5072</f>
        <v>0</v>
      </c>
      <c r="N5072" s="276">
        <f t="shared" ref="N5072:N5135" si="402">J5072</f>
        <v>0</v>
      </c>
      <c r="O5072" s="270">
        <f t="shared" si="398"/>
        <v>0</v>
      </c>
    </row>
    <row r="5073" spans="11:15" x14ac:dyDescent="0.25">
      <c r="K5073" s="276">
        <f t="shared" si="399"/>
        <v>0</v>
      </c>
      <c r="L5073" s="269">
        <f t="shared" si="400"/>
        <v>0</v>
      </c>
      <c r="M5073" s="269">
        <f t="shared" si="401"/>
        <v>0</v>
      </c>
      <c r="N5073" s="276">
        <f t="shared" si="402"/>
        <v>0</v>
      </c>
      <c r="O5073" s="270">
        <f t="shared" si="398"/>
        <v>0</v>
      </c>
    </row>
    <row r="5074" spans="11:15" x14ac:dyDescent="0.25">
      <c r="K5074" s="276">
        <f t="shared" si="399"/>
        <v>0</v>
      </c>
      <c r="L5074" s="269">
        <f t="shared" si="400"/>
        <v>0</v>
      </c>
      <c r="M5074" s="269">
        <f t="shared" si="401"/>
        <v>0</v>
      </c>
      <c r="N5074" s="276">
        <f t="shared" si="402"/>
        <v>0</v>
      </c>
      <c r="O5074" s="270">
        <f t="shared" si="398"/>
        <v>0</v>
      </c>
    </row>
    <row r="5075" spans="11:15" x14ac:dyDescent="0.25">
      <c r="K5075" s="276">
        <f t="shared" si="399"/>
        <v>0</v>
      </c>
      <c r="L5075" s="269">
        <f t="shared" si="400"/>
        <v>0</v>
      </c>
      <c r="M5075" s="269">
        <f t="shared" si="401"/>
        <v>0</v>
      </c>
      <c r="N5075" s="276">
        <f t="shared" si="402"/>
        <v>0</v>
      </c>
      <c r="O5075" s="270">
        <f t="shared" si="398"/>
        <v>0</v>
      </c>
    </row>
    <row r="5076" spans="11:15" x14ac:dyDescent="0.25">
      <c r="K5076" s="276">
        <f t="shared" si="399"/>
        <v>0</v>
      </c>
      <c r="L5076" s="269">
        <f t="shared" si="400"/>
        <v>0</v>
      </c>
      <c r="M5076" s="269">
        <f t="shared" si="401"/>
        <v>0</v>
      </c>
      <c r="N5076" s="276">
        <f t="shared" si="402"/>
        <v>0</v>
      </c>
      <c r="O5076" s="270">
        <f t="shared" si="398"/>
        <v>0</v>
      </c>
    </row>
    <row r="5077" spans="11:15" x14ac:dyDescent="0.25">
      <c r="K5077" s="276">
        <f t="shared" si="399"/>
        <v>0</v>
      </c>
      <c r="L5077" s="269">
        <f t="shared" si="400"/>
        <v>0</v>
      </c>
      <c r="M5077" s="269">
        <f t="shared" si="401"/>
        <v>0</v>
      </c>
      <c r="N5077" s="276">
        <f t="shared" si="402"/>
        <v>0</v>
      </c>
      <c r="O5077" s="270">
        <f t="shared" si="398"/>
        <v>0</v>
      </c>
    </row>
    <row r="5078" spans="11:15" x14ac:dyDescent="0.25">
      <c r="K5078" s="276">
        <f t="shared" si="399"/>
        <v>0</v>
      </c>
      <c r="L5078" s="269">
        <f t="shared" si="400"/>
        <v>0</v>
      </c>
      <c r="M5078" s="269">
        <f t="shared" si="401"/>
        <v>0</v>
      </c>
      <c r="N5078" s="276">
        <f t="shared" si="402"/>
        <v>0</v>
      </c>
      <c r="O5078" s="270">
        <f t="shared" si="398"/>
        <v>0</v>
      </c>
    </row>
    <row r="5079" spans="11:15" x14ac:dyDescent="0.25">
      <c r="K5079" s="276">
        <f t="shared" si="399"/>
        <v>0</v>
      </c>
      <c r="L5079" s="269">
        <f t="shared" si="400"/>
        <v>0</v>
      </c>
      <c r="M5079" s="269">
        <f t="shared" si="401"/>
        <v>0</v>
      </c>
      <c r="N5079" s="276">
        <f t="shared" si="402"/>
        <v>0</v>
      </c>
      <c r="O5079" s="270">
        <f t="shared" si="398"/>
        <v>0</v>
      </c>
    </row>
    <row r="5080" spans="11:15" x14ac:dyDescent="0.25">
      <c r="K5080" s="276">
        <f t="shared" si="399"/>
        <v>0</v>
      </c>
      <c r="L5080" s="269">
        <f t="shared" si="400"/>
        <v>0</v>
      </c>
      <c r="M5080" s="269">
        <f t="shared" si="401"/>
        <v>0</v>
      </c>
      <c r="N5080" s="276">
        <f t="shared" si="402"/>
        <v>0</v>
      </c>
      <c r="O5080" s="270">
        <f t="shared" si="398"/>
        <v>0</v>
      </c>
    </row>
    <row r="5081" spans="11:15" x14ac:dyDescent="0.25">
      <c r="K5081" s="276">
        <f t="shared" si="399"/>
        <v>0</v>
      </c>
      <c r="L5081" s="269">
        <f t="shared" si="400"/>
        <v>0</v>
      </c>
      <c r="M5081" s="269">
        <f t="shared" si="401"/>
        <v>0</v>
      </c>
      <c r="N5081" s="276">
        <f t="shared" si="402"/>
        <v>0</v>
      </c>
      <c r="O5081" s="270">
        <f t="shared" si="398"/>
        <v>0</v>
      </c>
    </row>
    <row r="5082" spans="11:15" x14ac:dyDescent="0.25">
      <c r="K5082" s="276">
        <f t="shared" si="399"/>
        <v>0</v>
      </c>
      <c r="L5082" s="269">
        <f t="shared" si="400"/>
        <v>0</v>
      </c>
      <c r="M5082" s="269">
        <f t="shared" si="401"/>
        <v>0</v>
      </c>
      <c r="N5082" s="276">
        <f t="shared" si="402"/>
        <v>0</v>
      </c>
      <c r="O5082" s="270">
        <f t="shared" si="398"/>
        <v>0</v>
      </c>
    </row>
    <row r="5083" spans="11:15" x14ac:dyDescent="0.25">
      <c r="K5083" s="276">
        <f t="shared" si="399"/>
        <v>0</v>
      </c>
      <c r="L5083" s="269">
        <f t="shared" si="400"/>
        <v>0</v>
      </c>
      <c r="M5083" s="269">
        <f t="shared" si="401"/>
        <v>0</v>
      </c>
      <c r="N5083" s="276">
        <f t="shared" si="402"/>
        <v>0</v>
      </c>
      <c r="O5083" s="270">
        <f t="shared" si="398"/>
        <v>0</v>
      </c>
    </row>
    <row r="5084" spans="11:15" x14ac:dyDescent="0.25">
      <c r="K5084" s="276">
        <f t="shared" si="399"/>
        <v>0</v>
      </c>
      <c r="L5084" s="269">
        <f t="shared" si="400"/>
        <v>0</v>
      </c>
      <c r="M5084" s="269">
        <f t="shared" si="401"/>
        <v>0</v>
      </c>
      <c r="N5084" s="276">
        <f t="shared" si="402"/>
        <v>0</v>
      </c>
      <c r="O5084" s="270">
        <f t="shared" si="398"/>
        <v>0</v>
      </c>
    </row>
    <row r="5085" spans="11:15" x14ac:dyDescent="0.25">
      <c r="K5085" s="276">
        <f t="shared" si="399"/>
        <v>0</v>
      </c>
      <c r="L5085" s="269">
        <f t="shared" si="400"/>
        <v>0</v>
      </c>
      <c r="M5085" s="269">
        <f t="shared" si="401"/>
        <v>0</v>
      </c>
      <c r="N5085" s="276">
        <f t="shared" si="402"/>
        <v>0</v>
      </c>
      <c r="O5085" s="270">
        <f t="shared" si="398"/>
        <v>0</v>
      </c>
    </row>
    <row r="5086" spans="11:15" x14ac:dyDescent="0.25">
      <c r="K5086" s="276">
        <f t="shared" si="399"/>
        <v>0</v>
      </c>
      <c r="L5086" s="269">
        <f t="shared" si="400"/>
        <v>0</v>
      </c>
      <c r="M5086" s="269">
        <f t="shared" si="401"/>
        <v>0</v>
      </c>
      <c r="N5086" s="276">
        <f t="shared" si="402"/>
        <v>0</v>
      </c>
      <c r="O5086" s="270">
        <f t="shared" si="398"/>
        <v>0</v>
      </c>
    </row>
    <row r="5087" spans="11:15" x14ac:dyDescent="0.25">
      <c r="K5087" s="276">
        <f t="shared" si="399"/>
        <v>0</v>
      </c>
      <c r="L5087" s="269">
        <f t="shared" si="400"/>
        <v>0</v>
      </c>
      <c r="M5087" s="269">
        <f t="shared" si="401"/>
        <v>0</v>
      </c>
      <c r="N5087" s="276">
        <f t="shared" si="402"/>
        <v>0</v>
      </c>
      <c r="O5087" s="270">
        <f t="shared" si="398"/>
        <v>0</v>
      </c>
    </row>
    <row r="5088" spans="11:15" x14ac:dyDescent="0.25">
      <c r="K5088" s="276">
        <f t="shared" si="399"/>
        <v>0</v>
      </c>
      <c r="L5088" s="269">
        <f t="shared" si="400"/>
        <v>0</v>
      </c>
      <c r="M5088" s="269">
        <f t="shared" si="401"/>
        <v>0</v>
      </c>
      <c r="N5088" s="276">
        <f t="shared" si="402"/>
        <v>0</v>
      </c>
      <c r="O5088" s="270">
        <f t="shared" si="398"/>
        <v>0</v>
      </c>
    </row>
    <row r="5089" spans="11:15" x14ac:dyDescent="0.25">
      <c r="K5089" s="276">
        <f t="shared" si="399"/>
        <v>0</v>
      </c>
      <c r="L5089" s="269">
        <f t="shared" si="400"/>
        <v>0</v>
      </c>
      <c r="M5089" s="269">
        <f t="shared" si="401"/>
        <v>0</v>
      </c>
      <c r="N5089" s="276">
        <f t="shared" si="402"/>
        <v>0</v>
      </c>
      <c r="O5089" s="270">
        <f t="shared" si="398"/>
        <v>0</v>
      </c>
    </row>
    <row r="5090" spans="11:15" x14ac:dyDescent="0.25">
      <c r="K5090" s="276">
        <f t="shared" si="399"/>
        <v>0</v>
      </c>
      <c r="L5090" s="269">
        <f t="shared" si="400"/>
        <v>0</v>
      </c>
      <c r="M5090" s="269">
        <f t="shared" si="401"/>
        <v>0</v>
      </c>
      <c r="N5090" s="276">
        <f t="shared" si="402"/>
        <v>0</v>
      </c>
      <c r="O5090" s="270">
        <f t="shared" si="398"/>
        <v>0</v>
      </c>
    </row>
    <row r="5091" spans="11:15" x14ac:dyDescent="0.25">
      <c r="K5091" s="276">
        <f t="shared" si="399"/>
        <v>0</v>
      </c>
      <c r="L5091" s="269">
        <f t="shared" si="400"/>
        <v>0</v>
      </c>
      <c r="M5091" s="269">
        <f t="shared" si="401"/>
        <v>0</v>
      </c>
      <c r="N5091" s="276">
        <f t="shared" si="402"/>
        <v>0</v>
      </c>
      <c r="O5091" s="270">
        <f t="shared" si="398"/>
        <v>0</v>
      </c>
    </row>
    <row r="5092" spans="11:15" x14ac:dyDescent="0.25">
      <c r="K5092" s="276">
        <f t="shared" si="399"/>
        <v>0</v>
      </c>
      <c r="L5092" s="269">
        <f t="shared" si="400"/>
        <v>0</v>
      </c>
      <c r="M5092" s="269">
        <f t="shared" si="401"/>
        <v>0</v>
      </c>
      <c r="N5092" s="276">
        <f t="shared" si="402"/>
        <v>0</v>
      </c>
      <c r="O5092" s="270">
        <f t="shared" si="398"/>
        <v>0</v>
      </c>
    </row>
    <row r="5093" spans="11:15" x14ac:dyDescent="0.25">
      <c r="K5093" s="276">
        <f t="shared" si="399"/>
        <v>0</v>
      </c>
      <c r="L5093" s="269">
        <f t="shared" si="400"/>
        <v>0</v>
      </c>
      <c r="M5093" s="269">
        <f t="shared" si="401"/>
        <v>0</v>
      </c>
      <c r="N5093" s="276">
        <f t="shared" si="402"/>
        <v>0</v>
      </c>
      <c r="O5093" s="270">
        <f t="shared" si="398"/>
        <v>0</v>
      </c>
    </row>
    <row r="5094" spans="11:15" x14ac:dyDescent="0.25">
      <c r="K5094" s="276">
        <f t="shared" si="399"/>
        <v>0</v>
      </c>
      <c r="L5094" s="269">
        <f t="shared" si="400"/>
        <v>0</v>
      </c>
      <c r="M5094" s="269">
        <f t="shared" si="401"/>
        <v>0</v>
      </c>
      <c r="N5094" s="276">
        <f t="shared" si="402"/>
        <v>0</v>
      </c>
      <c r="O5094" s="270">
        <f t="shared" si="398"/>
        <v>0</v>
      </c>
    </row>
    <row r="5095" spans="11:15" x14ac:dyDescent="0.25">
      <c r="K5095" s="276">
        <f t="shared" si="399"/>
        <v>0</v>
      </c>
      <c r="L5095" s="269">
        <f t="shared" si="400"/>
        <v>0</v>
      </c>
      <c r="M5095" s="269">
        <f t="shared" si="401"/>
        <v>0</v>
      </c>
      <c r="N5095" s="276">
        <f t="shared" si="402"/>
        <v>0</v>
      </c>
      <c r="O5095" s="270">
        <f t="shared" si="398"/>
        <v>0</v>
      </c>
    </row>
    <row r="5096" spans="11:15" x14ac:dyDescent="0.25">
      <c r="K5096" s="276">
        <f t="shared" si="399"/>
        <v>0</v>
      </c>
      <c r="L5096" s="269">
        <f t="shared" si="400"/>
        <v>0</v>
      </c>
      <c r="M5096" s="269">
        <f t="shared" si="401"/>
        <v>0</v>
      </c>
      <c r="N5096" s="276">
        <f t="shared" si="402"/>
        <v>0</v>
      </c>
      <c r="O5096" s="270">
        <f t="shared" si="398"/>
        <v>0</v>
      </c>
    </row>
    <row r="5097" spans="11:15" x14ac:dyDescent="0.25">
      <c r="K5097" s="276">
        <f t="shared" si="399"/>
        <v>0</v>
      </c>
      <c r="L5097" s="269">
        <f t="shared" si="400"/>
        <v>0</v>
      </c>
      <c r="M5097" s="269">
        <f t="shared" si="401"/>
        <v>0</v>
      </c>
      <c r="N5097" s="276">
        <f t="shared" si="402"/>
        <v>0</v>
      </c>
      <c r="O5097" s="270">
        <f t="shared" si="398"/>
        <v>0</v>
      </c>
    </row>
    <row r="5098" spans="11:15" x14ac:dyDescent="0.25">
      <c r="K5098" s="276">
        <f t="shared" si="399"/>
        <v>0</v>
      </c>
      <c r="L5098" s="269">
        <f t="shared" si="400"/>
        <v>0</v>
      </c>
      <c r="M5098" s="269">
        <f t="shared" si="401"/>
        <v>0</v>
      </c>
      <c r="N5098" s="276">
        <f t="shared" si="402"/>
        <v>0</v>
      </c>
      <c r="O5098" s="270">
        <f t="shared" si="398"/>
        <v>0</v>
      </c>
    </row>
    <row r="5099" spans="11:15" x14ac:dyDescent="0.25">
      <c r="K5099" s="276">
        <f t="shared" si="399"/>
        <v>0</v>
      </c>
      <c r="L5099" s="269">
        <f t="shared" si="400"/>
        <v>0</v>
      </c>
      <c r="M5099" s="269">
        <f t="shared" si="401"/>
        <v>0</v>
      </c>
      <c r="N5099" s="276">
        <f t="shared" si="402"/>
        <v>0</v>
      </c>
      <c r="O5099" s="270">
        <f t="shared" si="398"/>
        <v>0</v>
      </c>
    </row>
    <row r="5100" spans="11:15" x14ac:dyDescent="0.25">
      <c r="K5100" s="276">
        <f t="shared" si="399"/>
        <v>0</v>
      </c>
      <c r="L5100" s="269">
        <f t="shared" si="400"/>
        <v>0</v>
      </c>
      <c r="M5100" s="269">
        <f t="shared" si="401"/>
        <v>0</v>
      </c>
      <c r="N5100" s="276">
        <f t="shared" si="402"/>
        <v>0</v>
      </c>
      <c r="O5100" s="270">
        <f t="shared" si="398"/>
        <v>0</v>
      </c>
    </row>
    <row r="5101" spans="11:15" x14ac:dyDescent="0.25">
      <c r="K5101" s="276">
        <f t="shared" si="399"/>
        <v>0</v>
      </c>
      <c r="L5101" s="269">
        <f t="shared" si="400"/>
        <v>0</v>
      </c>
      <c r="M5101" s="269">
        <f t="shared" si="401"/>
        <v>0</v>
      </c>
      <c r="N5101" s="276">
        <f t="shared" si="402"/>
        <v>0</v>
      </c>
      <c r="O5101" s="270">
        <f t="shared" si="398"/>
        <v>0</v>
      </c>
    </row>
    <row r="5102" spans="11:15" x14ac:dyDescent="0.25">
      <c r="K5102" s="276">
        <f t="shared" si="399"/>
        <v>0</v>
      </c>
      <c r="L5102" s="269">
        <f t="shared" si="400"/>
        <v>0</v>
      </c>
      <c r="M5102" s="269">
        <f t="shared" si="401"/>
        <v>0</v>
      </c>
      <c r="N5102" s="276">
        <f t="shared" si="402"/>
        <v>0</v>
      </c>
      <c r="O5102" s="270">
        <f t="shared" si="398"/>
        <v>0</v>
      </c>
    </row>
    <row r="5103" spans="11:15" x14ac:dyDescent="0.25">
      <c r="K5103" s="276">
        <f t="shared" si="399"/>
        <v>0</v>
      </c>
      <c r="L5103" s="269">
        <f t="shared" si="400"/>
        <v>0</v>
      </c>
      <c r="M5103" s="269">
        <f t="shared" si="401"/>
        <v>0</v>
      </c>
      <c r="N5103" s="276">
        <f t="shared" si="402"/>
        <v>0</v>
      </c>
      <c r="O5103" s="270">
        <f t="shared" si="398"/>
        <v>0</v>
      </c>
    </row>
    <row r="5104" spans="11:15" x14ac:dyDescent="0.25">
      <c r="K5104" s="276">
        <f t="shared" si="399"/>
        <v>0</v>
      </c>
      <c r="L5104" s="269">
        <f t="shared" si="400"/>
        <v>0</v>
      </c>
      <c r="M5104" s="269">
        <f t="shared" si="401"/>
        <v>0</v>
      </c>
      <c r="N5104" s="276">
        <f t="shared" si="402"/>
        <v>0</v>
      </c>
      <c r="O5104" s="270">
        <f t="shared" si="398"/>
        <v>0</v>
      </c>
    </row>
    <row r="5105" spans="11:15" x14ac:dyDescent="0.25">
      <c r="K5105" s="276">
        <f t="shared" si="399"/>
        <v>0</v>
      </c>
      <c r="L5105" s="269">
        <f t="shared" si="400"/>
        <v>0</v>
      </c>
      <c r="M5105" s="269">
        <f t="shared" si="401"/>
        <v>0</v>
      </c>
      <c r="N5105" s="276">
        <f t="shared" si="402"/>
        <v>0</v>
      </c>
      <c r="O5105" s="270">
        <f t="shared" si="398"/>
        <v>0</v>
      </c>
    </row>
    <row r="5106" spans="11:15" x14ac:dyDescent="0.25">
      <c r="K5106" s="276">
        <f t="shared" si="399"/>
        <v>0</v>
      </c>
      <c r="L5106" s="269">
        <f t="shared" si="400"/>
        <v>0</v>
      </c>
      <c r="M5106" s="269">
        <f t="shared" si="401"/>
        <v>0</v>
      </c>
      <c r="N5106" s="276">
        <f t="shared" si="402"/>
        <v>0</v>
      </c>
      <c r="O5106" s="270">
        <f t="shared" si="398"/>
        <v>0</v>
      </c>
    </row>
    <row r="5107" spans="11:15" x14ac:dyDescent="0.25">
      <c r="K5107" s="276">
        <f t="shared" si="399"/>
        <v>0</v>
      </c>
      <c r="L5107" s="269">
        <f t="shared" si="400"/>
        <v>0</v>
      </c>
      <c r="M5107" s="269">
        <f t="shared" si="401"/>
        <v>0</v>
      </c>
      <c r="N5107" s="276">
        <f t="shared" si="402"/>
        <v>0</v>
      </c>
      <c r="O5107" s="270">
        <f t="shared" si="398"/>
        <v>0</v>
      </c>
    </row>
    <row r="5108" spans="11:15" x14ac:dyDescent="0.25">
      <c r="K5108" s="276">
        <f t="shared" si="399"/>
        <v>0</v>
      </c>
      <c r="L5108" s="269">
        <f t="shared" si="400"/>
        <v>0</v>
      </c>
      <c r="M5108" s="269">
        <f t="shared" si="401"/>
        <v>0</v>
      </c>
      <c r="N5108" s="276">
        <f t="shared" si="402"/>
        <v>0</v>
      </c>
      <c r="O5108" s="270">
        <f t="shared" si="398"/>
        <v>0</v>
      </c>
    </row>
    <row r="5109" spans="11:15" x14ac:dyDescent="0.25">
      <c r="K5109" s="276">
        <f t="shared" si="399"/>
        <v>0</v>
      </c>
      <c r="L5109" s="269">
        <f t="shared" si="400"/>
        <v>0</v>
      </c>
      <c r="M5109" s="269">
        <f t="shared" si="401"/>
        <v>0</v>
      </c>
      <c r="N5109" s="276">
        <f t="shared" si="402"/>
        <v>0</v>
      </c>
      <c r="O5109" s="270">
        <f t="shared" si="398"/>
        <v>0</v>
      </c>
    </row>
    <row r="5110" spans="11:15" x14ac:dyDescent="0.25">
      <c r="K5110" s="276">
        <f t="shared" si="399"/>
        <v>0</v>
      </c>
      <c r="L5110" s="269">
        <f t="shared" si="400"/>
        <v>0</v>
      </c>
      <c r="M5110" s="269">
        <f t="shared" si="401"/>
        <v>0</v>
      </c>
      <c r="N5110" s="276">
        <f t="shared" si="402"/>
        <v>0</v>
      </c>
      <c r="O5110" s="270">
        <f t="shared" si="398"/>
        <v>0</v>
      </c>
    </row>
    <row r="5111" spans="11:15" x14ac:dyDescent="0.25">
      <c r="K5111" s="276">
        <f t="shared" si="399"/>
        <v>0</v>
      </c>
      <c r="L5111" s="269">
        <f t="shared" si="400"/>
        <v>0</v>
      </c>
      <c r="M5111" s="269">
        <f t="shared" si="401"/>
        <v>0</v>
      </c>
      <c r="N5111" s="276">
        <f t="shared" si="402"/>
        <v>0</v>
      </c>
      <c r="O5111" s="270">
        <f t="shared" si="398"/>
        <v>0</v>
      </c>
    </row>
    <row r="5112" spans="11:15" x14ac:dyDescent="0.25">
      <c r="K5112" s="276">
        <f t="shared" si="399"/>
        <v>0</v>
      </c>
      <c r="L5112" s="269">
        <f t="shared" si="400"/>
        <v>0</v>
      </c>
      <c r="M5112" s="269">
        <f t="shared" si="401"/>
        <v>0</v>
      </c>
      <c r="N5112" s="276">
        <f t="shared" si="402"/>
        <v>0</v>
      </c>
      <c r="O5112" s="270">
        <f t="shared" si="398"/>
        <v>0</v>
      </c>
    </row>
    <row r="5113" spans="11:15" x14ac:dyDescent="0.25">
      <c r="K5113" s="276">
        <f t="shared" si="399"/>
        <v>0</v>
      </c>
      <c r="L5113" s="269">
        <f t="shared" si="400"/>
        <v>0</v>
      </c>
      <c r="M5113" s="269">
        <f t="shared" si="401"/>
        <v>0</v>
      </c>
      <c r="N5113" s="276">
        <f t="shared" si="402"/>
        <v>0</v>
      </c>
      <c r="O5113" s="270">
        <f t="shared" si="398"/>
        <v>0</v>
      </c>
    </row>
    <row r="5114" spans="11:15" x14ac:dyDescent="0.25">
      <c r="K5114" s="276">
        <f t="shared" si="399"/>
        <v>0</v>
      </c>
      <c r="L5114" s="269">
        <f t="shared" si="400"/>
        <v>0</v>
      </c>
      <c r="M5114" s="269">
        <f t="shared" si="401"/>
        <v>0</v>
      </c>
      <c r="N5114" s="276">
        <f t="shared" si="402"/>
        <v>0</v>
      </c>
      <c r="O5114" s="270">
        <f t="shared" si="398"/>
        <v>0</v>
      </c>
    </row>
    <row r="5115" spans="11:15" x14ac:dyDescent="0.25">
      <c r="K5115" s="276">
        <f t="shared" si="399"/>
        <v>0</v>
      </c>
      <c r="L5115" s="269">
        <f t="shared" si="400"/>
        <v>0</v>
      </c>
      <c r="M5115" s="269">
        <f t="shared" si="401"/>
        <v>0</v>
      </c>
      <c r="N5115" s="276">
        <f t="shared" si="402"/>
        <v>0</v>
      </c>
      <c r="O5115" s="270">
        <f t="shared" si="398"/>
        <v>0</v>
      </c>
    </row>
    <row r="5116" spans="11:15" x14ac:dyDescent="0.25">
      <c r="K5116" s="276">
        <f t="shared" si="399"/>
        <v>0</v>
      </c>
      <c r="L5116" s="269">
        <f t="shared" si="400"/>
        <v>0</v>
      </c>
      <c r="M5116" s="269">
        <f t="shared" si="401"/>
        <v>0</v>
      </c>
      <c r="N5116" s="276">
        <f t="shared" si="402"/>
        <v>0</v>
      </c>
      <c r="O5116" s="270">
        <f t="shared" si="398"/>
        <v>0</v>
      </c>
    </row>
    <row r="5117" spans="11:15" x14ac:dyDescent="0.25">
      <c r="K5117" s="276">
        <f t="shared" si="399"/>
        <v>0</v>
      </c>
      <c r="L5117" s="269">
        <f t="shared" si="400"/>
        <v>0</v>
      </c>
      <c r="M5117" s="269">
        <f t="shared" si="401"/>
        <v>0</v>
      </c>
      <c r="N5117" s="276">
        <f t="shared" si="402"/>
        <v>0</v>
      </c>
      <c r="O5117" s="270">
        <f t="shared" si="398"/>
        <v>0</v>
      </c>
    </row>
    <row r="5118" spans="11:15" x14ac:dyDescent="0.25">
      <c r="K5118" s="276">
        <f t="shared" si="399"/>
        <v>0</v>
      </c>
      <c r="L5118" s="269">
        <f t="shared" si="400"/>
        <v>0</v>
      </c>
      <c r="M5118" s="269">
        <f t="shared" si="401"/>
        <v>0</v>
      </c>
      <c r="N5118" s="276">
        <f t="shared" si="402"/>
        <v>0</v>
      </c>
      <c r="O5118" s="270">
        <f t="shared" si="398"/>
        <v>0</v>
      </c>
    </row>
    <row r="5119" spans="11:15" x14ac:dyDescent="0.25">
      <c r="K5119" s="276">
        <f t="shared" si="399"/>
        <v>0</v>
      </c>
      <c r="L5119" s="269">
        <f t="shared" si="400"/>
        <v>0</v>
      </c>
      <c r="M5119" s="269">
        <f t="shared" si="401"/>
        <v>0</v>
      </c>
      <c r="N5119" s="276">
        <f t="shared" si="402"/>
        <v>0</v>
      </c>
      <c r="O5119" s="270">
        <f t="shared" si="398"/>
        <v>0</v>
      </c>
    </row>
    <row r="5120" spans="11:15" x14ac:dyDescent="0.25">
      <c r="K5120" s="276">
        <f t="shared" si="399"/>
        <v>0</v>
      </c>
      <c r="L5120" s="269">
        <f t="shared" si="400"/>
        <v>0</v>
      </c>
      <c r="M5120" s="269">
        <f t="shared" si="401"/>
        <v>0</v>
      </c>
      <c r="N5120" s="276">
        <f t="shared" si="402"/>
        <v>0</v>
      </c>
      <c r="O5120" s="270">
        <f t="shared" si="398"/>
        <v>0</v>
      </c>
    </row>
    <row r="5121" spans="11:15" x14ac:dyDescent="0.25">
      <c r="K5121" s="276">
        <f t="shared" si="399"/>
        <v>0</v>
      </c>
      <c r="L5121" s="269">
        <f t="shared" si="400"/>
        <v>0</v>
      </c>
      <c r="M5121" s="269">
        <f t="shared" si="401"/>
        <v>0</v>
      </c>
      <c r="N5121" s="276">
        <f t="shared" si="402"/>
        <v>0</v>
      </c>
      <c r="O5121" s="270">
        <f t="shared" si="398"/>
        <v>0</v>
      </c>
    </row>
    <row r="5122" spans="11:15" x14ac:dyDescent="0.25">
      <c r="K5122" s="276">
        <f t="shared" si="399"/>
        <v>0</v>
      </c>
      <c r="L5122" s="269">
        <f t="shared" si="400"/>
        <v>0</v>
      </c>
      <c r="M5122" s="269">
        <f t="shared" si="401"/>
        <v>0</v>
      </c>
      <c r="N5122" s="276">
        <f t="shared" si="402"/>
        <v>0</v>
      </c>
      <c r="O5122" s="270">
        <f t="shared" si="398"/>
        <v>0</v>
      </c>
    </row>
    <row r="5123" spans="11:15" x14ac:dyDescent="0.25">
      <c r="K5123" s="276">
        <f t="shared" si="399"/>
        <v>0</v>
      </c>
      <c r="L5123" s="269">
        <f t="shared" si="400"/>
        <v>0</v>
      </c>
      <c r="M5123" s="269">
        <f t="shared" si="401"/>
        <v>0</v>
      </c>
      <c r="N5123" s="276">
        <f t="shared" si="402"/>
        <v>0</v>
      </c>
      <c r="O5123" s="270">
        <f t="shared" si="398"/>
        <v>0</v>
      </c>
    </row>
    <row r="5124" spans="11:15" x14ac:dyDescent="0.25">
      <c r="K5124" s="276">
        <f t="shared" si="399"/>
        <v>0</v>
      </c>
      <c r="L5124" s="269">
        <f t="shared" si="400"/>
        <v>0</v>
      </c>
      <c r="M5124" s="269">
        <f t="shared" si="401"/>
        <v>0</v>
      </c>
      <c r="N5124" s="276">
        <f t="shared" si="402"/>
        <v>0</v>
      </c>
      <c r="O5124" s="270">
        <f t="shared" si="398"/>
        <v>0</v>
      </c>
    </row>
    <row r="5125" spans="11:15" x14ac:dyDescent="0.25">
      <c r="K5125" s="276">
        <f t="shared" si="399"/>
        <v>0</v>
      </c>
      <c r="L5125" s="269">
        <f t="shared" si="400"/>
        <v>0</v>
      </c>
      <c r="M5125" s="269">
        <f t="shared" si="401"/>
        <v>0</v>
      </c>
      <c r="N5125" s="276">
        <f t="shared" si="402"/>
        <v>0</v>
      </c>
      <c r="O5125" s="270">
        <f t="shared" si="398"/>
        <v>0</v>
      </c>
    </row>
    <row r="5126" spans="11:15" x14ac:dyDescent="0.25">
      <c r="K5126" s="276">
        <f t="shared" si="399"/>
        <v>0</v>
      </c>
      <c r="L5126" s="269">
        <f t="shared" si="400"/>
        <v>0</v>
      </c>
      <c r="M5126" s="269">
        <f t="shared" si="401"/>
        <v>0</v>
      </c>
      <c r="N5126" s="276">
        <f t="shared" si="402"/>
        <v>0</v>
      </c>
      <c r="O5126" s="270">
        <f t="shared" si="398"/>
        <v>0</v>
      </c>
    </row>
    <row r="5127" spans="11:15" x14ac:dyDescent="0.25">
      <c r="K5127" s="276">
        <f t="shared" si="399"/>
        <v>0</v>
      </c>
      <c r="L5127" s="269">
        <f t="shared" si="400"/>
        <v>0</v>
      </c>
      <c r="M5127" s="269">
        <f t="shared" si="401"/>
        <v>0</v>
      </c>
      <c r="N5127" s="276">
        <f t="shared" si="402"/>
        <v>0</v>
      </c>
      <c r="O5127" s="270">
        <f t="shared" si="398"/>
        <v>0</v>
      </c>
    </row>
    <row r="5128" spans="11:15" x14ac:dyDescent="0.25">
      <c r="K5128" s="276">
        <f t="shared" si="399"/>
        <v>0</v>
      </c>
      <c r="L5128" s="269">
        <f t="shared" si="400"/>
        <v>0</v>
      </c>
      <c r="M5128" s="269">
        <f t="shared" si="401"/>
        <v>0</v>
      </c>
      <c r="N5128" s="276">
        <f t="shared" si="402"/>
        <v>0</v>
      </c>
      <c r="O5128" s="270">
        <f t="shared" si="398"/>
        <v>0</v>
      </c>
    </row>
    <row r="5129" spans="11:15" x14ac:dyDescent="0.25">
      <c r="K5129" s="276">
        <f t="shared" si="399"/>
        <v>0</v>
      </c>
      <c r="L5129" s="269">
        <f t="shared" si="400"/>
        <v>0</v>
      </c>
      <c r="M5129" s="269">
        <f t="shared" si="401"/>
        <v>0</v>
      </c>
      <c r="N5129" s="276">
        <f t="shared" si="402"/>
        <v>0</v>
      </c>
      <c r="O5129" s="270">
        <f t="shared" si="398"/>
        <v>0</v>
      </c>
    </row>
    <row r="5130" spans="11:15" x14ac:dyDescent="0.25">
      <c r="K5130" s="276">
        <f t="shared" si="399"/>
        <v>0</v>
      </c>
      <c r="L5130" s="269">
        <f t="shared" si="400"/>
        <v>0</v>
      </c>
      <c r="M5130" s="269">
        <f t="shared" si="401"/>
        <v>0</v>
      </c>
      <c r="N5130" s="276">
        <f t="shared" si="402"/>
        <v>0</v>
      </c>
      <c r="O5130" s="270">
        <f t="shared" si="398"/>
        <v>0</v>
      </c>
    </row>
    <row r="5131" spans="11:15" x14ac:dyDescent="0.25">
      <c r="K5131" s="276">
        <f t="shared" si="399"/>
        <v>0</v>
      </c>
      <c r="L5131" s="269">
        <f t="shared" si="400"/>
        <v>0</v>
      </c>
      <c r="M5131" s="269">
        <f t="shared" si="401"/>
        <v>0</v>
      </c>
      <c r="N5131" s="276">
        <f t="shared" si="402"/>
        <v>0</v>
      </c>
      <c r="O5131" s="270">
        <f t="shared" si="398"/>
        <v>0</v>
      </c>
    </row>
    <row r="5132" spans="11:15" x14ac:dyDescent="0.25">
      <c r="K5132" s="276">
        <f t="shared" si="399"/>
        <v>0</v>
      </c>
      <c r="L5132" s="269">
        <f t="shared" si="400"/>
        <v>0</v>
      </c>
      <c r="M5132" s="269">
        <f t="shared" si="401"/>
        <v>0</v>
      </c>
      <c r="N5132" s="276">
        <f t="shared" si="402"/>
        <v>0</v>
      </c>
      <c r="O5132" s="270">
        <f t="shared" si="398"/>
        <v>0</v>
      </c>
    </row>
    <row r="5133" spans="11:15" x14ac:dyDescent="0.25">
      <c r="K5133" s="276">
        <f t="shared" si="399"/>
        <v>0</v>
      </c>
      <c r="L5133" s="269">
        <f t="shared" si="400"/>
        <v>0</v>
      </c>
      <c r="M5133" s="269">
        <f t="shared" si="401"/>
        <v>0</v>
      </c>
      <c r="N5133" s="276">
        <f t="shared" si="402"/>
        <v>0</v>
      </c>
      <c r="O5133" s="270">
        <f t="shared" si="398"/>
        <v>0</v>
      </c>
    </row>
    <row r="5134" spans="11:15" x14ac:dyDescent="0.25">
      <c r="K5134" s="276">
        <f t="shared" si="399"/>
        <v>0</v>
      </c>
      <c r="L5134" s="269">
        <f t="shared" si="400"/>
        <v>0</v>
      </c>
      <c r="M5134" s="269">
        <f t="shared" si="401"/>
        <v>0</v>
      </c>
      <c r="N5134" s="276">
        <f t="shared" si="402"/>
        <v>0</v>
      </c>
      <c r="O5134" s="270">
        <f t="shared" ref="O5134:O5197" si="403">SUM(F5134:I5134)</f>
        <v>0</v>
      </c>
    </row>
    <row r="5135" spans="11:15" x14ac:dyDescent="0.25">
      <c r="K5135" s="276">
        <f t="shared" si="399"/>
        <v>0</v>
      </c>
      <c r="L5135" s="269">
        <f t="shared" si="400"/>
        <v>0</v>
      </c>
      <c r="M5135" s="269">
        <f t="shared" si="401"/>
        <v>0</v>
      </c>
      <c r="N5135" s="276">
        <f t="shared" si="402"/>
        <v>0</v>
      </c>
      <c r="O5135" s="270">
        <f t="shared" si="403"/>
        <v>0</v>
      </c>
    </row>
    <row r="5136" spans="11:15" x14ac:dyDescent="0.25">
      <c r="K5136" s="276">
        <f t="shared" ref="K5136:K5199" si="404">J5136-C5136</f>
        <v>0</v>
      </c>
      <c r="L5136" s="269">
        <f t="shared" ref="L5136:L5199" si="405">A5136</f>
        <v>0</v>
      </c>
      <c r="M5136" s="269">
        <f t="shared" ref="M5136:M5199" si="406">B5136</f>
        <v>0</v>
      </c>
      <c r="N5136" s="276">
        <f t="shared" ref="N5136:N5199" si="407">J5136</f>
        <v>0</v>
      </c>
      <c r="O5136" s="270">
        <f t="shared" si="403"/>
        <v>0</v>
      </c>
    </row>
    <row r="5137" spans="11:15" x14ac:dyDescent="0.25">
      <c r="K5137" s="276">
        <f t="shared" si="404"/>
        <v>0</v>
      </c>
      <c r="L5137" s="269">
        <f t="shared" si="405"/>
        <v>0</v>
      </c>
      <c r="M5137" s="269">
        <f t="shared" si="406"/>
        <v>0</v>
      </c>
      <c r="N5137" s="276">
        <f t="shared" si="407"/>
        <v>0</v>
      </c>
      <c r="O5137" s="270">
        <f t="shared" si="403"/>
        <v>0</v>
      </c>
    </row>
    <row r="5138" spans="11:15" x14ac:dyDescent="0.25">
      <c r="K5138" s="276">
        <f t="shared" si="404"/>
        <v>0</v>
      </c>
      <c r="L5138" s="269">
        <f t="shared" si="405"/>
        <v>0</v>
      </c>
      <c r="M5138" s="269">
        <f t="shared" si="406"/>
        <v>0</v>
      </c>
      <c r="N5138" s="276">
        <f t="shared" si="407"/>
        <v>0</v>
      </c>
      <c r="O5138" s="270">
        <f t="shared" si="403"/>
        <v>0</v>
      </c>
    </row>
    <row r="5139" spans="11:15" x14ac:dyDescent="0.25">
      <c r="K5139" s="276">
        <f t="shared" si="404"/>
        <v>0</v>
      </c>
      <c r="L5139" s="269">
        <f t="shared" si="405"/>
        <v>0</v>
      </c>
      <c r="M5139" s="269">
        <f t="shared" si="406"/>
        <v>0</v>
      </c>
      <c r="N5139" s="276">
        <f t="shared" si="407"/>
        <v>0</v>
      </c>
      <c r="O5139" s="270">
        <f t="shared" si="403"/>
        <v>0</v>
      </c>
    </row>
    <row r="5140" spans="11:15" x14ac:dyDescent="0.25">
      <c r="K5140" s="276">
        <f t="shared" si="404"/>
        <v>0</v>
      </c>
      <c r="L5140" s="269">
        <f t="shared" si="405"/>
        <v>0</v>
      </c>
      <c r="M5140" s="269">
        <f t="shared" si="406"/>
        <v>0</v>
      </c>
      <c r="N5140" s="276">
        <f t="shared" si="407"/>
        <v>0</v>
      </c>
      <c r="O5140" s="270">
        <f t="shared" si="403"/>
        <v>0</v>
      </c>
    </row>
    <row r="5141" spans="11:15" x14ac:dyDescent="0.25">
      <c r="K5141" s="276">
        <f t="shared" si="404"/>
        <v>0</v>
      </c>
      <c r="L5141" s="269">
        <f t="shared" si="405"/>
        <v>0</v>
      </c>
      <c r="M5141" s="269">
        <f t="shared" si="406"/>
        <v>0</v>
      </c>
      <c r="N5141" s="276">
        <f t="shared" si="407"/>
        <v>0</v>
      </c>
      <c r="O5141" s="270">
        <f t="shared" si="403"/>
        <v>0</v>
      </c>
    </row>
    <row r="5142" spans="11:15" x14ac:dyDescent="0.25">
      <c r="K5142" s="276">
        <f t="shared" si="404"/>
        <v>0</v>
      </c>
      <c r="L5142" s="269">
        <f t="shared" si="405"/>
        <v>0</v>
      </c>
      <c r="M5142" s="269">
        <f t="shared" si="406"/>
        <v>0</v>
      </c>
      <c r="N5142" s="276">
        <f t="shared" si="407"/>
        <v>0</v>
      </c>
      <c r="O5142" s="270">
        <f t="shared" si="403"/>
        <v>0</v>
      </c>
    </row>
    <row r="5143" spans="11:15" x14ac:dyDescent="0.25">
      <c r="K5143" s="276">
        <f t="shared" si="404"/>
        <v>0</v>
      </c>
      <c r="L5143" s="269">
        <f t="shared" si="405"/>
        <v>0</v>
      </c>
      <c r="M5143" s="269">
        <f t="shared" si="406"/>
        <v>0</v>
      </c>
      <c r="N5143" s="276">
        <f t="shared" si="407"/>
        <v>0</v>
      </c>
      <c r="O5143" s="270">
        <f t="shared" si="403"/>
        <v>0</v>
      </c>
    </row>
    <row r="5144" spans="11:15" x14ac:dyDescent="0.25">
      <c r="K5144" s="276">
        <f t="shared" si="404"/>
        <v>0</v>
      </c>
      <c r="L5144" s="269">
        <f t="shared" si="405"/>
        <v>0</v>
      </c>
      <c r="M5144" s="269">
        <f t="shared" si="406"/>
        <v>0</v>
      </c>
      <c r="N5144" s="276">
        <f t="shared" si="407"/>
        <v>0</v>
      </c>
      <c r="O5144" s="270">
        <f t="shared" si="403"/>
        <v>0</v>
      </c>
    </row>
    <row r="5145" spans="11:15" x14ac:dyDescent="0.25">
      <c r="K5145" s="276">
        <f t="shared" si="404"/>
        <v>0</v>
      </c>
      <c r="L5145" s="269">
        <f t="shared" si="405"/>
        <v>0</v>
      </c>
      <c r="M5145" s="269">
        <f t="shared" si="406"/>
        <v>0</v>
      </c>
      <c r="N5145" s="276">
        <f t="shared" si="407"/>
        <v>0</v>
      </c>
      <c r="O5145" s="270">
        <f t="shared" si="403"/>
        <v>0</v>
      </c>
    </row>
    <row r="5146" spans="11:15" x14ac:dyDescent="0.25">
      <c r="K5146" s="276">
        <f t="shared" si="404"/>
        <v>0</v>
      </c>
      <c r="L5146" s="269">
        <f t="shared" si="405"/>
        <v>0</v>
      </c>
      <c r="M5146" s="269">
        <f t="shared" si="406"/>
        <v>0</v>
      </c>
      <c r="N5146" s="276">
        <f t="shared" si="407"/>
        <v>0</v>
      </c>
      <c r="O5146" s="270">
        <f t="shared" si="403"/>
        <v>0</v>
      </c>
    </row>
    <row r="5147" spans="11:15" x14ac:dyDescent="0.25">
      <c r="K5147" s="276">
        <f t="shared" si="404"/>
        <v>0</v>
      </c>
      <c r="L5147" s="269">
        <f t="shared" si="405"/>
        <v>0</v>
      </c>
      <c r="M5147" s="269">
        <f t="shared" si="406"/>
        <v>0</v>
      </c>
      <c r="N5147" s="276">
        <f t="shared" si="407"/>
        <v>0</v>
      </c>
      <c r="O5147" s="270">
        <f t="shared" si="403"/>
        <v>0</v>
      </c>
    </row>
    <row r="5148" spans="11:15" x14ac:dyDescent="0.25">
      <c r="K5148" s="276">
        <f t="shared" si="404"/>
        <v>0</v>
      </c>
      <c r="L5148" s="269">
        <f t="shared" si="405"/>
        <v>0</v>
      </c>
      <c r="M5148" s="269">
        <f t="shared" si="406"/>
        <v>0</v>
      </c>
      <c r="N5148" s="276">
        <f t="shared" si="407"/>
        <v>0</v>
      </c>
      <c r="O5148" s="270">
        <f t="shared" si="403"/>
        <v>0</v>
      </c>
    </row>
    <row r="5149" spans="11:15" x14ac:dyDescent="0.25">
      <c r="K5149" s="276">
        <f t="shared" si="404"/>
        <v>0</v>
      </c>
      <c r="L5149" s="269">
        <f t="shared" si="405"/>
        <v>0</v>
      </c>
      <c r="M5149" s="269">
        <f t="shared" si="406"/>
        <v>0</v>
      </c>
      <c r="N5149" s="276">
        <f t="shared" si="407"/>
        <v>0</v>
      </c>
      <c r="O5149" s="270">
        <f t="shared" si="403"/>
        <v>0</v>
      </c>
    </row>
    <row r="5150" spans="11:15" x14ac:dyDescent="0.25">
      <c r="K5150" s="276">
        <f t="shared" si="404"/>
        <v>0</v>
      </c>
      <c r="L5150" s="269">
        <f t="shared" si="405"/>
        <v>0</v>
      </c>
      <c r="M5150" s="269">
        <f t="shared" si="406"/>
        <v>0</v>
      </c>
      <c r="N5150" s="276">
        <f t="shared" si="407"/>
        <v>0</v>
      </c>
      <c r="O5150" s="270">
        <f t="shared" si="403"/>
        <v>0</v>
      </c>
    </row>
    <row r="5151" spans="11:15" x14ac:dyDescent="0.25">
      <c r="K5151" s="276">
        <f t="shared" si="404"/>
        <v>0</v>
      </c>
      <c r="L5151" s="269">
        <f t="shared" si="405"/>
        <v>0</v>
      </c>
      <c r="M5151" s="269">
        <f t="shared" si="406"/>
        <v>0</v>
      </c>
      <c r="N5151" s="276">
        <f t="shared" si="407"/>
        <v>0</v>
      </c>
      <c r="O5151" s="270">
        <f t="shared" si="403"/>
        <v>0</v>
      </c>
    </row>
    <row r="5152" spans="11:15" x14ac:dyDescent="0.25">
      <c r="K5152" s="276">
        <f t="shared" si="404"/>
        <v>0</v>
      </c>
      <c r="L5152" s="269">
        <f t="shared" si="405"/>
        <v>0</v>
      </c>
      <c r="M5152" s="269">
        <f t="shared" si="406"/>
        <v>0</v>
      </c>
      <c r="N5152" s="276">
        <f t="shared" si="407"/>
        <v>0</v>
      </c>
      <c r="O5152" s="270">
        <f t="shared" si="403"/>
        <v>0</v>
      </c>
    </row>
    <row r="5153" spans="11:15" x14ac:dyDescent="0.25">
      <c r="K5153" s="276">
        <f t="shared" si="404"/>
        <v>0</v>
      </c>
      <c r="L5153" s="269">
        <f t="shared" si="405"/>
        <v>0</v>
      </c>
      <c r="M5153" s="269">
        <f t="shared" si="406"/>
        <v>0</v>
      </c>
      <c r="N5153" s="276">
        <f t="shared" si="407"/>
        <v>0</v>
      </c>
      <c r="O5153" s="270">
        <f t="shared" si="403"/>
        <v>0</v>
      </c>
    </row>
    <row r="5154" spans="11:15" x14ac:dyDescent="0.25">
      <c r="K5154" s="276">
        <f t="shared" si="404"/>
        <v>0</v>
      </c>
      <c r="L5154" s="269">
        <f t="shared" si="405"/>
        <v>0</v>
      </c>
      <c r="M5154" s="269">
        <f t="shared" si="406"/>
        <v>0</v>
      </c>
      <c r="N5154" s="276">
        <f t="shared" si="407"/>
        <v>0</v>
      </c>
      <c r="O5154" s="270">
        <f t="shared" si="403"/>
        <v>0</v>
      </c>
    </row>
    <row r="5155" spans="11:15" x14ac:dyDescent="0.25">
      <c r="K5155" s="276">
        <f t="shared" si="404"/>
        <v>0</v>
      </c>
      <c r="L5155" s="269">
        <f t="shared" si="405"/>
        <v>0</v>
      </c>
      <c r="M5155" s="269">
        <f t="shared" si="406"/>
        <v>0</v>
      </c>
      <c r="N5155" s="276">
        <f t="shared" si="407"/>
        <v>0</v>
      </c>
      <c r="O5155" s="270">
        <f t="shared" si="403"/>
        <v>0</v>
      </c>
    </row>
    <row r="5156" spans="11:15" x14ac:dyDescent="0.25">
      <c r="K5156" s="276">
        <f t="shared" si="404"/>
        <v>0</v>
      </c>
      <c r="L5156" s="269">
        <f t="shared" si="405"/>
        <v>0</v>
      </c>
      <c r="M5156" s="269">
        <f t="shared" si="406"/>
        <v>0</v>
      </c>
      <c r="N5156" s="276">
        <f t="shared" si="407"/>
        <v>0</v>
      </c>
      <c r="O5156" s="270">
        <f t="shared" si="403"/>
        <v>0</v>
      </c>
    </row>
    <row r="5157" spans="11:15" x14ac:dyDescent="0.25">
      <c r="K5157" s="276">
        <f t="shared" si="404"/>
        <v>0</v>
      </c>
      <c r="L5157" s="269">
        <f t="shared" si="405"/>
        <v>0</v>
      </c>
      <c r="M5157" s="269">
        <f t="shared" si="406"/>
        <v>0</v>
      </c>
      <c r="N5157" s="276">
        <f t="shared" si="407"/>
        <v>0</v>
      </c>
      <c r="O5157" s="270">
        <f t="shared" si="403"/>
        <v>0</v>
      </c>
    </row>
    <row r="5158" spans="11:15" x14ac:dyDescent="0.25">
      <c r="K5158" s="276">
        <f t="shared" si="404"/>
        <v>0</v>
      </c>
      <c r="L5158" s="269">
        <f t="shared" si="405"/>
        <v>0</v>
      </c>
      <c r="M5158" s="269">
        <f t="shared" si="406"/>
        <v>0</v>
      </c>
      <c r="N5158" s="276">
        <f t="shared" si="407"/>
        <v>0</v>
      </c>
      <c r="O5158" s="270">
        <f t="shared" si="403"/>
        <v>0</v>
      </c>
    </row>
    <row r="5159" spans="11:15" x14ac:dyDescent="0.25">
      <c r="K5159" s="276">
        <f t="shared" si="404"/>
        <v>0</v>
      </c>
      <c r="L5159" s="269">
        <f t="shared" si="405"/>
        <v>0</v>
      </c>
      <c r="M5159" s="269">
        <f t="shared" si="406"/>
        <v>0</v>
      </c>
      <c r="N5159" s="276">
        <f t="shared" si="407"/>
        <v>0</v>
      </c>
      <c r="O5159" s="270">
        <f t="shared" si="403"/>
        <v>0</v>
      </c>
    </row>
    <row r="5160" spans="11:15" x14ac:dyDescent="0.25">
      <c r="K5160" s="276">
        <f t="shared" si="404"/>
        <v>0</v>
      </c>
      <c r="L5160" s="269">
        <f t="shared" si="405"/>
        <v>0</v>
      </c>
      <c r="M5160" s="269">
        <f t="shared" si="406"/>
        <v>0</v>
      </c>
      <c r="N5160" s="276">
        <f t="shared" si="407"/>
        <v>0</v>
      </c>
      <c r="O5160" s="270">
        <f t="shared" si="403"/>
        <v>0</v>
      </c>
    </row>
    <row r="5161" spans="11:15" x14ac:dyDescent="0.25">
      <c r="K5161" s="276">
        <f t="shared" si="404"/>
        <v>0</v>
      </c>
      <c r="L5161" s="269">
        <f t="shared" si="405"/>
        <v>0</v>
      </c>
      <c r="M5161" s="269">
        <f t="shared" si="406"/>
        <v>0</v>
      </c>
      <c r="N5161" s="276">
        <f t="shared" si="407"/>
        <v>0</v>
      </c>
      <c r="O5161" s="270">
        <f t="shared" si="403"/>
        <v>0</v>
      </c>
    </row>
    <row r="5162" spans="11:15" x14ac:dyDescent="0.25">
      <c r="K5162" s="276">
        <f t="shared" si="404"/>
        <v>0</v>
      </c>
      <c r="L5162" s="269">
        <f t="shared" si="405"/>
        <v>0</v>
      </c>
      <c r="M5162" s="269">
        <f t="shared" si="406"/>
        <v>0</v>
      </c>
      <c r="N5162" s="276">
        <f t="shared" si="407"/>
        <v>0</v>
      </c>
      <c r="O5162" s="270">
        <f t="shared" si="403"/>
        <v>0</v>
      </c>
    </row>
    <row r="5163" spans="11:15" x14ac:dyDescent="0.25">
      <c r="K5163" s="276">
        <f t="shared" si="404"/>
        <v>0</v>
      </c>
      <c r="L5163" s="269">
        <f t="shared" si="405"/>
        <v>0</v>
      </c>
      <c r="M5163" s="269">
        <f t="shared" si="406"/>
        <v>0</v>
      </c>
      <c r="N5163" s="276">
        <f t="shared" si="407"/>
        <v>0</v>
      </c>
      <c r="O5163" s="270">
        <f t="shared" si="403"/>
        <v>0</v>
      </c>
    </row>
    <row r="5164" spans="11:15" x14ac:dyDescent="0.25">
      <c r="K5164" s="276">
        <f t="shared" si="404"/>
        <v>0</v>
      </c>
      <c r="L5164" s="269">
        <f t="shared" si="405"/>
        <v>0</v>
      </c>
      <c r="M5164" s="269">
        <f t="shared" si="406"/>
        <v>0</v>
      </c>
      <c r="N5164" s="276">
        <f t="shared" si="407"/>
        <v>0</v>
      </c>
      <c r="O5164" s="270">
        <f t="shared" si="403"/>
        <v>0</v>
      </c>
    </row>
    <row r="5165" spans="11:15" x14ac:dyDescent="0.25">
      <c r="K5165" s="276">
        <f t="shared" si="404"/>
        <v>0</v>
      </c>
      <c r="L5165" s="269">
        <f t="shared" si="405"/>
        <v>0</v>
      </c>
      <c r="M5165" s="269">
        <f t="shared" si="406"/>
        <v>0</v>
      </c>
      <c r="N5165" s="276">
        <f t="shared" si="407"/>
        <v>0</v>
      </c>
      <c r="O5165" s="270">
        <f t="shared" si="403"/>
        <v>0</v>
      </c>
    </row>
    <row r="5166" spans="11:15" x14ac:dyDescent="0.25">
      <c r="K5166" s="276">
        <f t="shared" si="404"/>
        <v>0</v>
      </c>
      <c r="L5166" s="269">
        <f t="shared" si="405"/>
        <v>0</v>
      </c>
      <c r="M5166" s="269">
        <f t="shared" si="406"/>
        <v>0</v>
      </c>
      <c r="N5166" s="276">
        <f t="shared" si="407"/>
        <v>0</v>
      </c>
      <c r="O5166" s="270">
        <f t="shared" si="403"/>
        <v>0</v>
      </c>
    </row>
    <row r="5167" spans="11:15" x14ac:dyDescent="0.25">
      <c r="K5167" s="276">
        <f t="shared" si="404"/>
        <v>0</v>
      </c>
      <c r="L5167" s="269">
        <f t="shared" si="405"/>
        <v>0</v>
      </c>
      <c r="M5167" s="269">
        <f t="shared" si="406"/>
        <v>0</v>
      </c>
      <c r="N5167" s="276">
        <f t="shared" si="407"/>
        <v>0</v>
      </c>
      <c r="O5167" s="270">
        <f t="shared" si="403"/>
        <v>0</v>
      </c>
    </row>
    <row r="5168" spans="11:15" x14ac:dyDescent="0.25">
      <c r="K5168" s="276">
        <f t="shared" si="404"/>
        <v>0</v>
      </c>
      <c r="L5168" s="269">
        <f t="shared" si="405"/>
        <v>0</v>
      </c>
      <c r="M5168" s="269">
        <f t="shared" si="406"/>
        <v>0</v>
      </c>
      <c r="N5168" s="276">
        <f t="shared" si="407"/>
        <v>0</v>
      </c>
      <c r="O5168" s="270">
        <f t="shared" si="403"/>
        <v>0</v>
      </c>
    </row>
    <row r="5169" spans="11:15" x14ac:dyDescent="0.25">
      <c r="K5169" s="276">
        <f t="shared" si="404"/>
        <v>0</v>
      </c>
      <c r="L5169" s="269">
        <f t="shared" si="405"/>
        <v>0</v>
      </c>
      <c r="M5169" s="269">
        <f t="shared" si="406"/>
        <v>0</v>
      </c>
      <c r="N5169" s="276">
        <f t="shared" si="407"/>
        <v>0</v>
      </c>
      <c r="O5169" s="270">
        <f t="shared" si="403"/>
        <v>0</v>
      </c>
    </row>
    <row r="5170" spans="11:15" x14ac:dyDescent="0.25">
      <c r="K5170" s="276">
        <f t="shared" si="404"/>
        <v>0</v>
      </c>
      <c r="L5170" s="269">
        <f t="shared" si="405"/>
        <v>0</v>
      </c>
      <c r="M5170" s="269">
        <f t="shared" si="406"/>
        <v>0</v>
      </c>
      <c r="N5170" s="276">
        <f t="shared" si="407"/>
        <v>0</v>
      </c>
      <c r="O5170" s="270">
        <f t="shared" si="403"/>
        <v>0</v>
      </c>
    </row>
    <row r="5171" spans="11:15" x14ac:dyDescent="0.25">
      <c r="K5171" s="276">
        <f t="shared" si="404"/>
        <v>0</v>
      </c>
      <c r="L5171" s="269">
        <f t="shared" si="405"/>
        <v>0</v>
      </c>
      <c r="M5171" s="269">
        <f t="shared" si="406"/>
        <v>0</v>
      </c>
      <c r="N5171" s="276">
        <f t="shared" si="407"/>
        <v>0</v>
      </c>
      <c r="O5171" s="270">
        <f t="shared" si="403"/>
        <v>0</v>
      </c>
    </row>
    <row r="5172" spans="11:15" x14ac:dyDescent="0.25">
      <c r="K5172" s="276">
        <f t="shared" si="404"/>
        <v>0</v>
      </c>
      <c r="L5172" s="269">
        <f t="shared" si="405"/>
        <v>0</v>
      </c>
      <c r="M5172" s="269">
        <f t="shared" si="406"/>
        <v>0</v>
      </c>
      <c r="N5172" s="276">
        <f t="shared" si="407"/>
        <v>0</v>
      </c>
      <c r="O5172" s="270">
        <f t="shared" si="403"/>
        <v>0</v>
      </c>
    </row>
    <row r="5173" spans="11:15" x14ac:dyDescent="0.25">
      <c r="K5173" s="276">
        <f t="shared" si="404"/>
        <v>0</v>
      </c>
      <c r="L5173" s="269">
        <f t="shared" si="405"/>
        <v>0</v>
      </c>
      <c r="M5173" s="269">
        <f t="shared" si="406"/>
        <v>0</v>
      </c>
      <c r="N5173" s="276">
        <f t="shared" si="407"/>
        <v>0</v>
      </c>
      <c r="O5173" s="270">
        <f t="shared" si="403"/>
        <v>0</v>
      </c>
    </row>
    <row r="5174" spans="11:15" x14ac:dyDescent="0.25">
      <c r="K5174" s="276">
        <f t="shared" si="404"/>
        <v>0</v>
      </c>
      <c r="L5174" s="269">
        <f t="shared" si="405"/>
        <v>0</v>
      </c>
      <c r="M5174" s="269">
        <f t="shared" si="406"/>
        <v>0</v>
      </c>
      <c r="N5174" s="276">
        <f t="shared" si="407"/>
        <v>0</v>
      </c>
      <c r="O5174" s="270">
        <f t="shared" si="403"/>
        <v>0</v>
      </c>
    </row>
    <row r="5175" spans="11:15" x14ac:dyDescent="0.25">
      <c r="K5175" s="276">
        <f t="shared" si="404"/>
        <v>0</v>
      </c>
      <c r="L5175" s="269">
        <f t="shared" si="405"/>
        <v>0</v>
      </c>
      <c r="M5175" s="269">
        <f t="shared" si="406"/>
        <v>0</v>
      </c>
      <c r="N5175" s="276">
        <f t="shared" si="407"/>
        <v>0</v>
      </c>
      <c r="O5175" s="270">
        <f t="shared" si="403"/>
        <v>0</v>
      </c>
    </row>
    <row r="5176" spans="11:15" x14ac:dyDescent="0.25">
      <c r="K5176" s="276">
        <f t="shared" si="404"/>
        <v>0</v>
      </c>
      <c r="L5176" s="269">
        <f t="shared" si="405"/>
        <v>0</v>
      </c>
      <c r="M5176" s="269">
        <f t="shared" si="406"/>
        <v>0</v>
      </c>
      <c r="N5176" s="276">
        <f t="shared" si="407"/>
        <v>0</v>
      </c>
      <c r="O5176" s="270">
        <f t="shared" si="403"/>
        <v>0</v>
      </c>
    </row>
    <row r="5177" spans="11:15" x14ac:dyDescent="0.25">
      <c r="K5177" s="276">
        <f t="shared" si="404"/>
        <v>0</v>
      </c>
      <c r="L5177" s="269">
        <f t="shared" si="405"/>
        <v>0</v>
      </c>
      <c r="M5177" s="269">
        <f t="shared" si="406"/>
        <v>0</v>
      </c>
      <c r="N5177" s="276">
        <f t="shared" si="407"/>
        <v>0</v>
      </c>
      <c r="O5177" s="270">
        <f t="shared" si="403"/>
        <v>0</v>
      </c>
    </row>
    <row r="5178" spans="11:15" x14ac:dyDescent="0.25">
      <c r="K5178" s="276">
        <f t="shared" si="404"/>
        <v>0</v>
      </c>
      <c r="L5178" s="269">
        <f t="shared" si="405"/>
        <v>0</v>
      </c>
      <c r="M5178" s="269">
        <f t="shared" si="406"/>
        <v>0</v>
      </c>
      <c r="N5178" s="276">
        <f t="shared" si="407"/>
        <v>0</v>
      </c>
      <c r="O5178" s="270">
        <f t="shared" si="403"/>
        <v>0</v>
      </c>
    </row>
    <row r="5179" spans="11:15" x14ac:dyDescent="0.25">
      <c r="K5179" s="276">
        <f t="shared" si="404"/>
        <v>0</v>
      </c>
      <c r="L5179" s="269">
        <f t="shared" si="405"/>
        <v>0</v>
      </c>
      <c r="M5179" s="269">
        <f t="shared" si="406"/>
        <v>0</v>
      </c>
      <c r="N5179" s="276">
        <f t="shared" si="407"/>
        <v>0</v>
      </c>
      <c r="O5179" s="270">
        <f t="shared" si="403"/>
        <v>0</v>
      </c>
    </row>
    <row r="5180" spans="11:15" x14ac:dyDescent="0.25">
      <c r="K5180" s="276">
        <f t="shared" si="404"/>
        <v>0</v>
      </c>
      <c r="L5180" s="269">
        <f t="shared" si="405"/>
        <v>0</v>
      </c>
      <c r="M5180" s="269">
        <f t="shared" si="406"/>
        <v>0</v>
      </c>
      <c r="N5180" s="276">
        <f t="shared" si="407"/>
        <v>0</v>
      </c>
      <c r="O5180" s="270">
        <f t="shared" si="403"/>
        <v>0</v>
      </c>
    </row>
    <row r="5181" spans="11:15" x14ac:dyDescent="0.25">
      <c r="K5181" s="276">
        <f t="shared" si="404"/>
        <v>0</v>
      </c>
      <c r="L5181" s="269">
        <f t="shared" si="405"/>
        <v>0</v>
      </c>
      <c r="M5181" s="269">
        <f t="shared" si="406"/>
        <v>0</v>
      </c>
      <c r="N5181" s="276">
        <f t="shared" si="407"/>
        <v>0</v>
      </c>
      <c r="O5181" s="270">
        <f t="shared" si="403"/>
        <v>0</v>
      </c>
    </row>
    <row r="5182" spans="11:15" x14ac:dyDescent="0.25">
      <c r="K5182" s="276">
        <f t="shared" si="404"/>
        <v>0</v>
      </c>
      <c r="L5182" s="269">
        <f t="shared" si="405"/>
        <v>0</v>
      </c>
      <c r="M5182" s="269">
        <f t="shared" si="406"/>
        <v>0</v>
      </c>
      <c r="N5182" s="276">
        <f t="shared" si="407"/>
        <v>0</v>
      </c>
      <c r="O5182" s="270">
        <f t="shared" si="403"/>
        <v>0</v>
      </c>
    </row>
    <row r="5183" spans="11:15" x14ac:dyDescent="0.25">
      <c r="K5183" s="276">
        <f t="shared" si="404"/>
        <v>0</v>
      </c>
      <c r="L5183" s="269">
        <f t="shared" si="405"/>
        <v>0</v>
      </c>
      <c r="M5183" s="269">
        <f t="shared" si="406"/>
        <v>0</v>
      </c>
      <c r="N5183" s="276">
        <f t="shared" si="407"/>
        <v>0</v>
      </c>
      <c r="O5183" s="270">
        <f t="shared" si="403"/>
        <v>0</v>
      </c>
    </row>
    <row r="5184" spans="11:15" x14ac:dyDescent="0.25">
      <c r="K5184" s="276">
        <f t="shared" si="404"/>
        <v>0</v>
      </c>
      <c r="L5184" s="269">
        <f t="shared" si="405"/>
        <v>0</v>
      </c>
      <c r="M5184" s="269">
        <f t="shared" si="406"/>
        <v>0</v>
      </c>
      <c r="N5184" s="276">
        <f t="shared" si="407"/>
        <v>0</v>
      </c>
      <c r="O5184" s="270">
        <f t="shared" si="403"/>
        <v>0</v>
      </c>
    </row>
    <row r="5185" spans="11:15" x14ac:dyDescent="0.25">
      <c r="K5185" s="276">
        <f t="shared" si="404"/>
        <v>0</v>
      </c>
      <c r="L5185" s="269">
        <f t="shared" si="405"/>
        <v>0</v>
      </c>
      <c r="M5185" s="269">
        <f t="shared" si="406"/>
        <v>0</v>
      </c>
      <c r="N5185" s="276">
        <f t="shared" si="407"/>
        <v>0</v>
      </c>
      <c r="O5185" s="270">
        <f t="shared" si="403"/>
        <v>0</v>
      </c>
    </row>
    <row r="5186" spans="11:15" x14ac:dyDescent="0.25">
      <c r="K5186" s="276">
        <f t="shared" si="404"/>
        <v>0</v>
      </c>
      <c r="L5186" s="269">
        <f t="shared" si="405"/>
        <v>0</v>
      </c>
      <c r="M5186" s="269">
        <f t="shared" si="406"/>
        <v>0</v>
      </c>
      <c r="N5186" s="276">
        <f t="shared" si="407"/>
        <v>0</v>
      </c>
      <c r="O5186" s="270">
        <f t="shared" si="403"/>
        <v>0</v>
      </c>
    </row>
    <row r="5187" spans="11:15" x14ac:dyDescent="0.25">
      <c r="K5187" s="276">
        <f t="shared" si="404"/>
        <v>0</v>
      </c>
      <c r="L5187" s="269">
        <f t="shared" si="405"/>
        <v>0</v>
      </c>
      <c r="M5187" s="269">
        <f t="shared" si="406"/>
        <v>0</v>
      </c>
      <c r="N5187" s="276">
        <f t="shared" si="407"/>
        <v>0</v>
      </c>
      <c r="O5187" s="270">
        <f t="shared" si="403"/>
        <v>0</v>
      </c>
    </row>
    <row r="5188" spans="11:15" x14ac:dyDescent="0.25">
      <c r="K5188" s="276">
        <f t="shared" si="404"/>
        <v>0</v>
      </c>
      <c r="L5188" s="269">
        <f t="shared" si="405"/>
        <v>0</v>
      </c>
      <c r="M5188" s="269">
        <f t="shared" si="406"/>
        <v>0</v>
      </c>
      <c r="N5188" s="276">
        <f t="shared" si="407"/>
        <v>0</v>
      </c>
      <c r="O5188" s="270">
        <f t="shared" si="403"/>
        <v>0</v>
      </c>
    </row>
    <row r="5189" spans="11:15" x14ac:dyDescent="0.25">
      <c r="K5189" s="276">
        <f t="shared" si="404"/>
        <v>0</v>
      </c>
      <c r="L5189" s="269">
        <f t="shared" si="405"/>
        <v>0</v>
      </c>
      <c r="M5189" s="269">
        <f t="shared" si="406"/>
        <v>0</v>
      </c>
      <c r="N5189" s="276">
        <f t="shared" si="407"/>
        <v>0</v>
      </c>
      <c r="O5189" s="270">
        <f t="shared" si="403"/>
        <v>0</v>
      </c>
    </row>
    <row r="5190" spans="11:15" x14ac:dyDescent="0.25">
      <c r="K5190" s="276">
        <f t="shared" si="404"/>
        <v>0</v>
      </c>
      <c r="L5190" s="269">
        <f t="shared" si="405"/>
        <v>0</v>
      </c>
      <c r="M5190" s="269">
        <f t="shared" si="406"/>
        <v>0</v>
      </c>
      <c r="N5190" s="276">
        <f t="shared" si="407"/>
        <v>0</v>
      </c>
      <c r="O5190" s="270">
        <f t="shared" si="403"/>
        <v>0</v>
      </c>
    </row>
    <row r="5191" spans="11:15" x14ac:dyDescent="0.25">
      <c r="K5191" s="276">
        <f t="shared" si="404"/>
        <v>0</v>
      </c>
      <c r="L5191" s="269">
        <f t="shared" si="405"/>
        <v>0</v>
      </c>
      <c r="M5191" s="269">
        <f t="shared" si="406"/>
        <v>0</v>
      </c>
      <c r="N5191" s="276">
        <f t="shared" si="407"/>
        <v>0</v>
      </c>
      <c r="O5191" s="270">
        <f t="shared" si="403"/>
        <v>0</v>
      </c>
    </row>
    <row r="5192" spans="11:15" x14ac:dyDescent="0.25">
      <c r="K5192" s="276">
        <f t="shared" si="404"/>
        <v>0</v>
      </c>
      <c r="L5192" s="269">
        <f t="shared" si="405"/>
        <v>0</v>
      </c>
      <c r="M5192" s="269">
        <f t="shared" si="406"/>
        <v>0</v>
      </c>
      <c r="N5192" s="276">
        <f t="shared" si="407"/>
        <v>0</v>
      </c>
      <c r="O5192" s="270">
        <f t="shared" si="403"/>
        <v>0</v>
      </c>
    </row>
    <row r="5193" spans="11:15" x14ac:dyDescent="0.25">
      <c r="K5193" s="276">
        <f t="shared" si="404"/>
        <v>0</v>
      </c>
      <c r="L5193" s="269">
        <f t="shared" si="405"/>
        <v>0</v>
      </c>
      <c r="M5193" s="269">
        <f t="shared" si="406"/>
        <v>0</v>
      </c>
      <c r="N5193" s="276">
        <f t="shared" si="407"/>
        <v>0</v>
      </c>
      <c r="O5193" s="270">
        <f t="shared" si="403"/>
        <v>0</v>
      </c>
    </row>
    <row r="5194" spans="11:15" x14ac:dyDescent="0.25">
      <c r="K5194" s="276">
        <f t="shared" si="404"/>
        <v>0</v>
      </c>
      <c r="L5194" s="269">
        <f t="shared" si="405"/>
        <v>0</v>
      </c>
      <c r="M5194" s="269">
        <f t="shared" si="406"/>
        <v>0</v>
      </c>
      <c r="N5194" s="276">
        <f t="shared" si="407"/>
        <v>0</v>
      </c>
      <c r="O5194" s="270">
        <f t="shared" si="403"/>
        <v>0</v>
      </c>
    </row>
    <row r="5195" spans="11:15" x14ac:dyDescent="0.25">
      <c r="K5195" s="276">
        <f t="shared" si="404"/>
        <v>0</v>
      </c>
      <c r="L5195" s="269">
        <f t="shared" si="405"/>
        <v>0</v>
      </c>
      <c r="M5195" s="269">
        <f t="shared" si="406"/>
        <v>0</v>
      </c>
      <c r="N5195" s="276">
        <f t="shared" si="407"/>
        <v>0</v>
      </c>
      <c r="O5195" s="270">
        <f t="shared" si="403"/>
        <v>0</v>
      </c>
    </row>
    <row r="5196" spans="11:15" x14ac:dyDescent="0.25">
      <c r="K5196" s="276">
        <f t="shared" si="404"/>
        <v>0</v>
      </c>
      <c r="L5196" s="269">
        <f t="shared" si="405"/>
        <v>0</v>
      </c>
      <c r="M5196" s="269">
        <f t="shared" si="406"/>
        <v>0</v>
      </c>
      <c r="N5196" s="276">
        <f t="shared" si="407"/>
        <v>0</v>
      </c>
      <c r="O5196" s="270">
        <f t="shared" si="403"/>
        <v>0</v>
      </c>
    </row>
    <row r="5197" spans="11:15" x14ac:dyDescent="0.25">
      <c r="K5197" s="276">
        <f t="shared" si="404"/>
        <v>0</v>
      </c>
      <c r="L5197" s="269">
        <f t="shared" si="405"/>
        <v>0</v>
      </c>
      <c r="M5197" s="269">
        <f t="shared" si="406"/>
        <v>0</v>
      </c>
      <c r="N5197" s="276">
        <f t="shared" si="407"/>
        <v>0</v>
      </c>
      <c r="O5197" s="270">
        <f t="shared" si="403"/>
        <v>0</v>
      </c>
    </row>
    <row r="5198" spans="11:15" x14ac:dyDescent="0.25">
      <c r="K5198" s="276">
        <f t="shared" si="404"/>
        <v>0</v>
      </c>
      <c r="L5198" s="269">
        <f t="shared" si="405"/>
        <v>0</v>
      </c>
      <c r="M5198" s="269">
        <f t="shared" si="406"/>
        <v>0</v>
      </c>
      <c r="N5198" s="276">
        <f t="shared" si="407"/>
        <v>0</v>
      </c>
      <c r="O5198" s="270">
        <f t="shared" ref="O5198:O5261" si="408">SUM(F5198:I5198)</f>
        <v>0</v>
      </c>
    </row>
    <row r="5199" spans="11:15" x14ac:dyDescent="0.25">
      <c r="K5199" s="276">
        <f t="shared" si="404"/>
        <v>0</v>
      </c>
      <c r="L5199" s="269">
        <f t="shared" si="405"/>
        <v>0</v>
      </c>
      <c r="M5199" s="269">
        <f t="shared" si="406"/>
        <v>0</v>
      </c>
      <c r="N5199" s="276">
        <f t="shared" si="407"/>
        <v>0</v>
      </c>
      <c r="O5199" s="270">
        <f t="shared" si="408"/>
        <v>0</v>
      </c>
    </row>
    <row r="5200" spans="11:15" x14ac:dyDescent="0.25">
      <c r="K5200" s="276">
        <f t="shared" ref="K5200:K5263" si="409">J5200-C5200</f>
        <v>0</v>
      </c>
      <c r="L5200" s="269">
        <f t="shared" ref="L5200:L5263" si="410">A5200</f>
        <v>0</v>
      </c>
      <c r="M5200" s="269">
        <f t="shared" ref="M5200:M5263" si="411">B5200</f>
        <v>0</v>
      </c>
      <c r="N5200" s="276">
        <f t="shared" ref="N5200:N5263" si="412">J5200</f>
        <v>0</v>
      </c>
      <c r="O5200" s="270">
        <f t="shared" si="408"/>
        <v>0</v>
      </c>
    </row>
    <row r="5201" spans="11:15" x14ac:dyDescent="0.25">
      <c r="K5201" s="276">
        <f t="shared" si="409"/>
        <v>0</v>
      </c>
      <c r="L5201" s="269">
        <f t="shared" si="410"/>
        <v>0</v>
      </c>
      <c r="M5201" s="269">
        <f t="shared" si="411"/>
        <v>0</v>
      </c>
      <c r="N5201" s="276">
        <f t="shared" si="412"/>
        <v>0</v>
      </c>
      <c r="O5201" s="270">
        <f t="shared" si="408"/>
        <v>0</v>
      </c>
    </row>
    <row r="5202" spans="11:15" x14ac:dyDescent="0.25">
      <c r="K5202" s="276">
        <f t="shared" si="409"/>
        <v>0</v>
      </c>
      <c r="L5202" s="269">
        <f t="shared" si="410"/>
        <v>0</v>
      </c>
      <c r="M5202" s="269">
        <f t="shared" si="411"/>
        <v>0</v>
      </c>
      <c r="N5202" s="276">
        <f t="shared" si="412"/>
        <v>0</v>
      </c>
      <c r="O5202" s="270">
        <f t="shared" si="408"/>
        <v>0</v>
      </c>
    </row>
    <row r="5203" spans="11:15" x14ac:dyDescent="0.25">
      <c r="K5203" s="276">
        <f t="shared" si="409"/>
        <v>0</v>
      </c>
      <c r="L5203" s="269">
        <f t="shared" si="410"/>
        <v>0</v>
      </c>
      <c r="M5203" s="269">
        <f t="shared" si="411"/>
        <v>0</v>
      </c>
      <c r="N5203" s="276">
        <f t="shared" si="412"/>
        <v>0</v>
      </c>
      <c r="O5203" s="270">
        <f t="shared" si="408"/>
        <v>0</v>
      </c>
    </row>
    <row r="5204" spans="11:15" x14ac:dyDescent="0.25">
      <c r="K5204" s="276">
        <f t="shared" si="409"/>
        <v>0</v>
      </c>
      <c r="L5204" s="269">
        <f t="shared" si="410"/>
        <v>0</v>
      </c>
      <c r="M5204" s="269">
        <f t="shared" si="411"/>
        <v>0</v>
      </c>
      <c r="N5204" s="276">
        <f t="shared" si="412"/>
        <v>0</v>
      </c>
      <c r="O5204" s="270">
        <f t="shared" si="408"/>
        <v>0</v>
      </c>
    </row>
    <row r="5205" spans="11:15" x14ac:dyDescent="0.25">
      <c r="K5205" s="276">
        <f t="shared" si="409"/>
        <v>0</v>
      </c>
      <c r="L5205" s="269">
        <f t="shared" si="410"/>
        <v>0</v>
      </c>
      <c r="M5205" s="269">
        <f t="shared" si="411"/>
        <v>0</v>
      </c>
      <c r="N5205" s="276">
        <f t="shared" si="412"/>
        <v>0</v>
      </c>
      <c r="O5205" s="270">
        <f t="shared" si="408"/>
        <v>0</v>
      </c>
    </row>
    <row r="5206" spans="11:15" x14ac:dyDescent="0.25">
      <c r="K5206" s="276">
        <f t="shared" si="409"/>
        <v>0</v>
      </c>
      <c r="L5206" s="269">
        <f t="shared" si="410"/>
        <v>0</v>
      </c>
      <c r="M5206" s="269">
        <f t="shared" si="411"/>
        <v>0</v>
      </c>
      <c r="N5206" s="276">
        <f t="shared" si="412"/>
        <v>0</v>
      </c>
      <c r="O5206" s="270">
        <f t="shared" si="408"/>
        <v>0</v>
      </c>
    </row>
    <row r="5207" spans="11:15" x14ac:dyDescent="0.25">
      <c r="K5207" s="276">
        <f t="shared" si="409"/>
        <v>0</v>
      </c>
      <c r="L5207" s="269">
        <f t="shared" si="410"/>
        <v>0</v>
      </c>
      <c r="M5207" s="269">
        <f t="shared" si="411"/>
        <v>0</v>
      </c>
      <c r="N5207" s="276">
        <f t="shared" si="412"/>
        <v>0</v>
      </c>
      <c r="O5207" s="270">
        <f t="shared" si="408"/>
        <v>0</v>
      </c>
    </row>
    <row r="5208" spans="11:15" x14ac:dyDescent="0.25">
      <c r="K5208" s="276">
        <f t="shared" si="409"/>
        <v>0</v>
      </c>
      <c r="L5208" s="269">
        <f t="shared" si="410"/>
        <v>0</v>
      </c>
      <c r="M5208" s="269">
        <f t="shared" si="411"/>
        <v>0</v>
      </c>
      <c r="N5208" s="276">
        <f t="shared" si="412"/>
        <v>0</v>
      </c>
      <c r="O5208" s="270">
        <f t="shared" si="408"/>
        <v>0</v>
      </c>
    </row>
    <row r="5209" spans="11:15" x14ac:dyDescent="0.25">
      <c r="K5209" s="276">
        <f t="shared" si="409"/>
        <v>0</v>
      </c>
      <c r="L5209" s="269">
        <f t="shared" si="410"/>
        <v>0</v>
      </c>
      <c r="M5209" s="269">
        <f t="shared" si="411"/>
        <v>0</v>
      </c>
      <c r="N5209" s="276">
        <f t="shared" si="412"/>
        <v>0</v>
      </c>
      <c r="O5209" s="270">
        <f t="shared" si="408"/>
        <v>0</v>
      </c>
    </row>
    <row r="5210" spans="11:15" x14ac:dyDescent="0.25">
      <c r="K5210" s="276">
        <f t="shared" si="409"/>
        <v>0</v>
      </c>
      <c r="L5210" s="269">
        <f t="shared" si="410"/>
        <v>0</v>
      </c>
      <c r="M5210" s="269">
        <f t="shared" si="411"/>
        <v>0</v>
      </c>
      <c r="N5210" s="276">
        <f t="shared" si="412"/>
        <v>0</v>
      </c>
      <c r="O5210" s="270">
        <f t="shared" si="408"/>
        <v>0</v>
      </c>
    </row>
    <row r="5211" spans="11:15" x14ac:dyDescent="0.25">
      <c r="K5211" s="276">
        <f t="shared" si="409"/>
        <v>0</v>
      </c>
      <c r="L5211" s="269">
        <f t="shared" si="410"/>
        <v>0</v>
      </c>
      <c r="M5211" s="269">
        <f t="shared" si="411"/>
        <v>0</v>
      </c>
      <c r="N5211" s="276">
        <f t="shared" si="412"/>
        <v>0</v>
      </c>
      <c r="O5211" s="270">
        <f t="shared" si="408"/>
        <v>0</v>
      </c>
    </row>
    <row r="5212" spans="11:15" x14ac:dyDescent="0.25">
      <c r="K5212" s="276">
        <f t="shared" si="409"/>
        <v>0</v>
      </c>
      <c r="L5212" s="269">
        <f t="shared" si="410"/>
        <v>0</v>
      </c>
      <c r="M5212" s="269">
        <f t="shared" si="411"/>
        <v>0</v>
      </c>
      <c r="N5212" s="276">
        <f t="shared" si="412"/>
        <v>0</v>
      </c>
      <c r="O5212" s="270">
        <f t="shared" si="408"/>
        <v>0</v>
      </c>
    </row>
    <row r="5213" spans="11:15" x14ac:dyDescent="0.25">
      <c r="K5213" s="276">
        <f t="shared" si="409"/>
        <v>0</v>
      </c>
      <c r="L5213" s="269">
        <f t="shared" si="410"/>
        <v>0</v>
      </c>
      <c r="M5213" s="269">
        <f t="shared" si="411"/>
        <v>0</v>
      </c>
      <c r="N5213" s="276">
        <f t="shared" si="412"/>
        <v>0</v>
      </c>
      <c r="O5213" s="270">
        <f t="shared" si="408"/>
        <v>0</v>
      </c>
    </row>
    <row r="5214" spans="11:15" x14ac:dyDescent="0.25">
      <c r="K5214" s="276">
        <f t="shared" si="409"/>
        <v>0</v>
      </c>
      <c r="L5214" s="269">
        <f t="shared" si="410"/>
        <v>0</v>
      </c>
      <c r="M5214" s="269">
        <f t="shared" si="411"/>
        <v>0</v>
      </c>
      <c r="N5214" s="276">
        <f t="shared" si="412"/>
        <v>0</v>
      </c>
      <c r="O5214" s="270">
        <f t="shared" si="408"/>
        <v>0</v>
      </c>
    </row>
    <row r="5215" spans="11:15" x14ac:dyDescent="0.25">
      <c r="K5215" s="276">
        <f t="shared" si="409"/>
        <v>0</v>
      </c>
      <c r="L5215" s="269">
        <f t="shared" si="410"/>
        <v>0</v>
      </c>
      <c r="M5215" s="269">
        <f t="shared" si="411"/>
        <v>0</v>
      </c>
      <c r="N5215" s="276">
        <f t="shared" si="412"/>
        <v>0</v>
      </c>
      <c r="O5215" s="270">
        <f t="shared" si="408"/>
        <v>0</v>
      </c>
    </row>
    <row r="5216" spans="11:15" x14ac:dyDescent="0.25">
      <c r="K5216" s="276">
        <f t="shared" si="409"/>
        <v>0</v>
      </c>
      <c r="L5216" s="269">
        <f t="shared" si="410"/>
        <v>0</v>
      </c>
      <c r="M5216" s="269">
        <f t="shared" si="411"/>
        <v>0</v>
      </c>
      <c r="N5216" s="276">
        <f t="shared" si="412"/>
        <v>0</v>
      </c>
      <c r="O5216" s="270">
        <f t="shared" si="408"/>
        <v>0</v>
      </c>
    </row>
    <row r="5217" spans="11:15" x14ac:dyDescent="0.25">
      <c r="K5217" s="276">
        <f t="shared" si="409"/>
        <v>0</v>
      </c>
      <c r="L5217" s="269">
        <f t="shared" si="410"/>
        <v>0</v>
      </c>
      <c r="M5217" s="269">
        <f t="shared" si="411"/>
        <v>0</v>
      </c>
      <c r="N5217" s="276">
        <f t="shared" si="412"/>
        <v>0</v>
      </c>
      <c r="O5217" s="270">
        <f t="shared" si="408"/>
        <v>0</v>
      </c>
    </row>
    <row r="5218" spans="11:15" x14ac:dyDescent="0.25">
      <c r="K5218" s="276">
        <f t="shared" si="409"/>
        <v>0</v>
      </c>
      <c r="L5218" s="269">
        <f t="shared" si="410"/>
        <v>0</v>
      </c>
      <c r="M5218" s="269">
        <f t="shared" si="411"/>
        <v>0</v>
      </c>
      <c r="N5218" s="276">
        <f t="shared" si="412"/>
        <v>0</v>
      </c>
      <c r="O5218" s="270">
        <f t="shared" si="408"/>
        <v>0</v>
      </c>
    </row>
    <row r="5219" spans="11:15" x14ac:dyDescent="0.25">
      <c r="K5219" s="276">
        <f t="shared" si="409"/>
        <v>0</v>
      </c>
      <c r="L5219" s="269">
        <f t="shared" si="410"/>
        <v>0</v>
      </c>
      <c r="M5219" s="269">
        <f t="shared" si="411"/>
        <v>0</v>
      </c>
      <c r="N5219" s="276">
        <f t="shared" si="412"/>
        <v>0</v>
      </c>
      <c r="O5219" s="270">
        <f t="shared" si="408"/>
        <v>0</v>
      </c>
    </row>
    <row r="5220" spans="11:15" x14ac:dyDescent="0.25">
      <c r="K5220" s="276">
        <f t="shared" si="409"/>
        <v>0</v>
      </c>
      <c r="L5220" s="269">
        <f t="shared" si="410"/>
        <v>0</v>
      </c>
      <c r="M5220" s="269">
        <f t="shared" si="411"/>
        <v>0</v>
      </c>
      <c r="N5220" s="276">
        <f t="shared" si="412"/>
        <v>0</v>
      </c>
      <c r="O5220" s="270">
        <f t="shared" si="408"/>
        <v>0</v>
      </c>
    </row>
    <row r="5221" spans="11:15" x14ac:dyDescent="0.25">
      <c r="K5221" s="276">
        <f t="shared" si="409"/>
        <v>0</v>
      </c>
      <c r="L5221" s="269">
        <f t="shared" si="410"/>
        <v>0</v>
      </c>
      <c r="M5221" s="269">
        <f t="shared" si="411"/>
        <v>0</v>
      </c>
      <c r="N5221" s="276">
        <f t="shared" si="412"/>
        <v>0</v>
      </c>
      <c r="O5221" s="270">
        <f t="shared" si="408"/>
        <v>0</v>
      </c>
    </row>
    <row r="5222" spans="11:15" x14ac:dyDescent="0.25">
      <c r="K5222" s="276">
        <f t="shared" si="409"/>
        <v>0</v>
      </c>
      <c r="L5222" s="269">
        <f t="shared" si="410"/>
        <v>0</v>
      </c>
      <c r="M5222" s="269">
        <f t="shared" si="411"/>
        <v>0</v>
      </c>
      <c r="N5222" s="276">
        <f t="shared" si="412"/>
        <v>0</v>
      </c>
      <c r="O5222" s="270">
        <f t="shared" si="408"/>
        <v>0</v>
      </c>
    </row>
    <row r="5223" spans="11:15" x14ac:dyDescent="0.25">
      <c r="K5223" s="276">
        <f t="shared" si="409"/>
        <v>0</v>
      </c>
      <c r="L5223" s="269">
        <f t="shared" si="410"/>
        <v>0</v>
      </c>
      <c r="M5223" s="269">
        <f t="shared" si="411"/>
        <v>0</v>
      </c>
      <c r="N5223" s="276">
        <f t="shared" si="412"/>
        <v>0</v>
      </c>
      <c r="O5223" s="270">
        <f t="shared" si="408"/>
        <v>0</v>
      </c>
    </row>
    <row r="5224" spans="11:15" x14ac:dyDescent="0.25">
      <c r="K5224" s="276">
        <f t="shared" si="409"/>
        <v>0</v>
      </c>
      <c r="L5224" s="269">
        <f t="shared" si="410"/>
        <v>0</v>
      </c>
      <c r="M5224" s="269">
        <f t="shared" si="411"/>
        <v>0</v>
      </c>
      <c r="N5224" s="276">
        <f t="shared" si="412"/>
        <v>0</v>
      </c>
      <c r="O5224" s="270">
        <f t="shared" si="408"/>
        <v>0</v>
      </c>
    </row>
    <row r="5225" spans="11:15" x14ac:dyDescent="0.25">
      <c r="K5225" s="276">
        <f t="shared" si="409"/>
        <v>0</v>
      </c>
      <c r="L5225" s="269">
        <f t="shared" si="410"/>
        <v>0</v>
      </c>
      <c r="M5225" s="269">
        <f t="shared" si="411"/>
        <v>0</v>
      </c>
      <c r="N5225" s="276">
        <f t="shared" si="412"/>
        <v>0</v>
      </c>
      <c r="O5225" s="270">
        <f t="shared" si="408"/>
        <v>0</v>
      </c>
    </row>
    <row r="5226" spans="11:15" x14ac:dyDescent="0.25">
      <c r="K5226" s="276">
        <f t="shared" si="409"/>
        <v>0</v>
      </c>
      <c r="L5226" s="269">
        <f t="shared" si="410"/>
        <v>0</v>
      </c>
      <c r="M5226" s="269">
        <f t="shared" si="411"/>
        <v>0</v>
      </c>
      <c r="N5226" s="276">
        <f t="shared" si="412"/>
        <v>0</v>
      </c>
      <c r="O5226" s="270">
        <f t="shared" si="408"/>
        <v>0</v>
      </c>
    </row>
    <row r="5227" spans="11:15" x14ac:dyDescent="0.25">
      <c r="K5227" s="276">
        <f t="shared" si="409"/>
        <v>0</v>
      </c>
      <c r="L5227" s="269">
        <f t="shared" si="410"/>
        <v>0</v>
      </c>
      <c r="M5227" s="269">
        <f t="shared" si="411"/>
        <v>0</v>
      </c>
      <c r="N5227" s="276">
        <f t="shared" si="412"/>
        <v>0</v>
      </c>
      <c r="O5227" s="270">
        <f t="shared" si="408"/>
        <v>0</v>
      </c>
    </row>
    <row r="5228" spans="11:15" x14ac:dyDescent="0.25">
      <c r="K5228" s="276">
        <f t="shared" si="409"/>
        <v>0</v>
      </c>
      <c r="L5228" s="269">
        <f t="shared" si="410"/>
        <v>0</v>
      </c>
      <c r="M5228" s="269">
        <f t="shared" si="411"/>
        <v>0</v>
      </c>
      <c r="N5228" s="276">
        <f t="shared" si="412"/>
        <v>0</v>
      </c>
      <c r="O5228" s="270">
        <f t="shared" si="408"/>
        <v>0</v>
      </c>
    </row>
    <row r="5229" spans="11:15" x14ac:dyDescent="0.25">
      <c r="K5229" s="276">
        <f t="shared" si="409"/>
        <v>0</v>
      </c>
      <c r="L5229" s="269">
        <f t="shared" si="410"/>
        <v>0</v>
      </c>
      <c r="M5229" s="269">
        <f t="shared" si="411"/>
        <v>0</v>
      </c>
      <c r="N5229" s="276">
        <f t="shared" si="412"/>
        <v>0</v>
      </c>
      <c r="O5229" s="270">
        <f t="shared" si="408"/>
        <v>0</v>
      </c>
    </row>
    <row r="5230" spans="11:15" x14ac:dyDescent="0.25">
      <c r="K5230" s="276">
        <f t="shared" si="409"/>
        <v>0</v>
      </c>
      <c r="L5230" s="269">
        <f t="shared" si="410"/>
        <v>0</v>
      </c>
      <c r="M5230" s="269">
        <f t="shared" si="411"/>
        <v>0</v>
      </c>
      <c r="N5230" s="276">
        <f t="shared" si="412"/>
        <v>0</v>
      </c>
      <c r="O5230" s="270">
        <f t="shared" si="408"/>
        <v>0</v>
      </c>
    </row>
    <row r="5231" spans="11:15" x14ac:dyDescent="0.25">
      <c r="K5231" s="276">
        <f t="shared" si="409"/>
        <v>0</v>
      </c>
      <c r="L5231" s="269">
        <f t="shared" si="410"/>
        <v>0</v>
      </c>
      <c r="M5231" s="269">
        <f t="shared" si="411"/>
        <v>0</v>
      </c>
      <c r="N5231" s="276">
        <f t="shared" si="412"/>
        <v>0</v>
      </c>
      <c r="O5231" s="270">
        <f t="shared" si="408"/>
        <v>0</v>
      </c>
    </row>
    <row r="5232" spans="11:15" x14ac:dyDescent="0.25">
      <c r="K5232" s="276">
        <f t="shared" si="409"/>
        <v>0</v>
      </c>
      <c r="L5232" s="269">
        <f t="shared" si="410"/>
        <v>0</v>
      </c>
      <c r="M5232" s="269">
        <f t="shared" si="411"/>
        <v>0</v>
      </c>
      <c r="N5232" s="276">
        <f t="shared" si="412"/>
        <v>0</v>
      </c>
      <c r="O5232" s="270">
        <f t="shared" si="408"/>
        <v>0</v>
      </c>
    </row>
    <row r="5233" spans="11:15" x14ac:dyDescent="0.25">
      <c r="K5233" s="276">
        <f t="shared" si="409"/>
        <v>0</v>
      </c>
      <c r="L5233" s="269">
        <f t="shared" si="410"/>
        <v>0</v>
      </c>
      <c r="M5233" s="269">
        <f t="shared" si="411"/>
        <v>0</v>
      </c>
      <c r="N5233" s="276">
        <f t="shared" si="412"/>
        <v>0</v>
      </c>
      <c r="O5233" s="270">
        <f t="shared" si="408"/>
        <v>0</v>
      </c>
    </row>
    <row r="5234" spans="11:15" x14ac:dyDescent="0.25">
      <c r="K5234" s="276">
        <f t="shared" si="409"/>
        <v>0</v>
      </c>
      <c r="L5234" s="269">
        <f t="shared" si="410"/>
        <v>0</v>
      </c>
      <c r="M5234" s="269">
        <f t="shared" si="411"/>
        <v>0</v>
      </c>
      <c r="N5234" s="276">
        <f t="shared" si="412"/>
        <v>0</v>
      </c>
      <c r="O5234" s="270">
        <f t="shared" si="408"/>
        <v>0</v>
      </c>
    </row>
    <row r="5235" spans="11:15" x14ac:dyDescent="0.25">
      <c r="K5235" s="276">
        <f t="shared" si="409"/>
        <v>0</v>
      </c>
      <c r="L5235" s="269">
        <f t="shared" si="410"/>
        <v>0</v>
      </c>
      <c r="M5235" s="269">
        <f t="shared" si="411"/>
        <v>0</v>
      </c>
      <c r="N5235" s="276">
        <f t="shared" si="412"/>
        <v>0</v>
      </c>
      <c r="O5235" s="270">
        <f t="shared" si="408"/>
        <v>0</v>
      </c>
    </row>
    <row r="5236" spans="11:15" x14ac:dyDescent="0.25">
      <c r="K5236" s="276">
        <f t="shared" si="409"/>
        <v>0</v>
      </c>
      <c r="L5236" s="269">
        <f t="shared" si="410"/>
        <v>0</v>
      </c>
      <c r="M5236" s="269">
        <f t="shared" si="411"/>
        <v>0</v>
      </c>
      <c r="N5236" s="276">
        <f t="shared" si="412"/>
        <v>0</v>
      </c>
      <c r="O5236" s="270">
        <f t="shared" si="408"/>
        <v>0</v>
      </c>
    </row>
    <row r="5237" spans="11:15" x14ac:dyDescent="0.25">
      <c r="K5237" s="276">
        <f t="shared" si="409"/>
        <v>0</v>
      </c>
      <c r="L5237" s="269">
        <f t="shared" si="410"/>
        <v>0</v>
      </c>
      <c r="M5237" s="269">
        <f t="shared" si="411"/>
        <v>0</v>
      </c>
      <c r="N5237" s="276">
        <f t="shared" si="412"/>
        <v>0</v>
      </c>
      <c r="O5237" s="270">
        <f t="shared" si="408"/>
        <v>0</v>
      </c>
    </row>
    <row r="5238" spans="11:15" x14ac:dyDescent="0.25">
      <c r="K5238" s="276">
        <f t="shared" si="409"/>
        <v>0</v>
      </c>
      <c r="L5238" s="269">
        <f t="shared" si="410"/>
        <v>0</v>
      </c>
      <c r="M5238" s="269">
        <f t="shared" si="411"/>
        <v>0</v>
      </c>
      <c r="N5238" s="276">
        <f t="shared" si="412"/>
        <v>0</v>
      </c>
      <c r="O5238" s="270">
        <f t="shared" si="408"/>
        <v>0</v>
      </c>
    </row>
    <row r="5239" spans="11:15" x14ac:dyDescent="0.25">
      <c r="K5239" s="276">
        <f t="shared" si="409"/>
        <v>0</v>
      </c>
      <c r="L5239" s="269">
        <f t="shared" si="410"/>
        <v>0</v>
      </c>
      <c r="M5239" s="269">
        <f t="shared" si="411"/>
        <v>0</v>
      </c>
      <c r="N5239" s="276">
        <f t="shared" si="412"/>
        <v>0</v>
      </c>
      <c r="O5239" s="270">
        <f t="shared" si="408"/>
        <v>0</v>
      </c>
    </row>
    <row r="5240" spans="11:15" x14ac:dyDescent="0.25">
      <c r="K5240" s="276">
        <f t="shared" si="409"/>
        <v>0</v>
      </c>
      <c r="L5240" s="269">
        <f t="shared" si="410"/>
        <v>0</v>
      </c>
      <c r="M5240" s="269">
        <f t="shared" si="411"/>
        <v>0</v>
      </c>
      <c r="N5240" s="276">
        <f t="shared" si="412"/>
        <v>0</v>
      </c>
      <c r="O5240" s="270">
        <f t="shared" si="408"/>
        <v>0</v>
      </c>
    </row>
    <row r="5241" spans="11:15" x14ac:dyDescent="0.25">
      <c r="K5241" s="276">
        <f t="shared" si="409"/>
        <v>0</v>
      </c>
      <c r="L5241" s="269">
        <f t="shared" si="410"/>
        <v>0</v>
      </c>
      <c r="M5241" s="269">
        <f t="shared" si="411"/>
        <v>0</v>
      </c>
      <c r="N5241" s="276">
        <f t="shared" si="412"/>
        <v>0</v>
      </c>
      <c r="O5241" s="270">
        <f t="shared" si="408"/>
        <v>0</v>
      </c>
    </row>
    <row r="5242" spans="11:15" x14ac:dyDescent="0.25">
      <c r="K5242" s="276">
        <f t="shared" si="409"/>
        <v>0</v>
      </c>
      <c r="L5242" s="269">
        <f t="shared" si="410"/>
        <v>0</v>
      </c>
      <c r="M5242" s="269">
        <f t="shared" si="411"/>
        <v>0</v>
      </c>
      <c r="N5242" s="276">
        <f t="shared" si="412"/>
        <v>0</v>
      </c>
      <c r="O5242" s="270">
        <f t="shared" si="408"/>
        <v>0</v>
      </c>
    </row>
    <row r="5243" spans="11:15" x14ac:dyDescent="0.25">
      <c r="K5243" s="276">
        <f t="shared" si="409"/>
        <v>0</v>
      </c>
      <c r="L5243" s="269">
        <f t="shared" si="410"/>
        <v>0</v>
      </c>
      <c r="M5243" s="269">
        <f t="shared" si="411"/>
        <v>0</v>
      </c>
      <c r="N5243" s="276">
        <f t="shared" si="412"/>
        <v>0</v>
      </c>
      <c r="O5243" s="270">
        <f t="shared" si="408"/>
        <v>0</v>
      </c>
    </row>
    <row r="5244" spans="11:15" x14ac:dyDescent="0.25">
      <c r="K5244" s="276">
        <f t="shared" si="409"/>
        <v>0</v>
      </c>
      <c r="L5244" s="269">
        <f t="shared" si="410"/>
        <v>0</v>
      </c>
      <c r="M5244" s="269">
        <f t="shared" si="411"/>
        <v>0</v>
      </c>
      <c r="N5244" s="276">
        <f t="shared" si="412"/>
        <v>0</v>
      </c>
      <c r="O5244" s="270">
        <f t="shared" si="408"/>
        <v>0</v>
      </c>
    </row>
    <row r="5245" spans="11:15" x14ac:dyDescent="0.25">
      <c r="K5245" s="276">
        <f t="shared" si="409"/>
        <v>0</v>
      </c>
      <c r="L5245" s="269">
        <f t="shared" si="410"/>
        <v>0</v>
      </c>
      <c r="M5245" s="269">
        <f t="shared" si="411"/>
        <v>0</v>
      </c>
      <c r="N5245" s="276">
        <f t="shared" si="412"/>
        <v>0</v>
      </c>
      <c r="O5245" s="270">
        <f t="shared" si="408"/>
        <v>0</v>
      </c>
    </row>
    <row r="5246" spans="11:15" x14ac:dyDescent="0.25">
      <c r="K5246" s="276">
        <f t="shared" si="409"/>
        <v>0</v>
      </c>
      <c r="L5246" s="269">
        <f t="shared" si="410"/>
        <v>0</v>
      </c>
      <c r="M5246" s="269">
        <f t="shared" si="411"/>
        <v>0</v>
      </c>
      <c r="N5246" s="276">
        <f t="shared" si="412"/>
        <v>0</v>
      </c>
      <c r="O5246" s="270">
        <f t="shared" si="408"/>
        <v>0</v>
      </c>
    </row>
    <row r="5247" spans="11:15" x14ac:dyDescent="0.25">
      <c r="K5247" s="276">
        <f t="shared" si="409"/>
        <v>0</v>
      </c>
      <c r="L5247" s="269">
        <f t="shared" si="410"/>
        <v>0</v>
      </c>
      <c r="M5247" s="269">
        <f t="shared" si="411"/>
        <v>0</v>
      </c>
      <c r="N5247" s="276">
        <f t="shared" si="412"/>
        <v>0</v>
      </c>
      <c r="O5247" s="270">
        <f t="shared" si="408"/>
        <v>0</v>
      </c>
    </row>
    <row r="5248" spans="11:15" x14ac:dyDescent="0.25">
      <c r="K5248" s="276">
        <f t="shared" si="409"/>
        <v>0</v>
      </c>
      <c r="L5248" s="269">
        <f t="shared" si="410"/>
        <v>0</v>
      </c>
      <c r="M5248" s="269">
        <f t="shared" si="411"/>
        <v>0</v>
      </c>
      <c r="N5248" s="276">
        <f t="shared" si="412"/>
        <v>0</v>
      </c>
      <c r="O5248" s="270">
        <f t="shared" si="408"/>
        <v>0</v>
      </c>
    </row>
    <row r="5249" spans="11:15" x14ac:dyDescent="0.25">
      <c r="K5249" s="276">
        <f t="shared" si="409"/>
        <v>0</v>
      </c>
      <c r="L5249" s="269">
        <f t="shared" si="410"/>
        <v>0</v>
      </c>
      <c r="M5249" s="269">
        <f t="shared" si="411"/>
        <v>0</v>
      </c>
      <c r="N5249" s="276">
        <f t="shared" si="412"/>
        <v>0</v>
      </c>
      <c r="O5249" s="270">
        <f t="shared" si="408"/>
        <v>0</v>
      </c>
    </row>
    <row r="5250" spans="11:15" x14ac:dyDescent="0.25">
      <c r="K5250" s="276">
        <f t="shared" si="409"/>
        <v>0</v>
      </c>
      <c r="L5250" s="269">
        <f t="shared" si="410"/>
        <v>0</v>
      </c>
      <c r="M5250" s="269">
        <f t="shared" si="411"/>
        <v>0</v>
      </c>
      <c r="N5250" s="276">
        <f t="shared" si="412"/>
        <v>0</v>
      </c>
      <c r="O5250" s="270">
        <f t="shared" si="408"/>
        <v>0</v>
      </c>
    </row>
    <row r="5251" spans="11:15" x14ac:dyDescent="0.25">
      <c r="K5251" s="276">
        <f t="shared" si="409"/>
        <v>0</v>
      </c>
      <c r="L5251" s="269">
        <f t="shared" si="410"/>
        <v>0</v>
      </c>
      <c r="M5251" s="269">
        <f t="shared" si="411"/>
        <v>0</v>
      </c>
      <c r="N5251" s="276">
        <f t="shared" si="412"/>
        <v>0</v>
      </c>
      <c r="O5251" s="270">
        <f t="shared" si="408"/>
        <v>0</v>
      </c>
    </row>
    <row r="5252" spans="11:15" x14ac:dyDescent="0.25">
      <c r="K5252" s="276">
        <f t="shared" si="409"/>
        <v>0</v>
      </c>
      <c r="L5252" s="269">
        <f t="shared" si="410"/>
        <v>0</v>
      </c>
      <c r="M5252" s="269">
        <f t="shared" si="411"/>
        <v>0</v>
      </c>
      <c r="N5252" s="276">
        <f t="shared" si="412"/>
        <v>0</v>
      </c>
      <c r="O5252" s="270">
        <f t="shared" si="408"/>
        <v>0</v>
      </c>
    </row>
    <row r="5253" spans="11:15" x14ac:dyDescent="0.25">
      <c r="K5253" s="276">
        <f t="shared" si="409"/>
        <v>0</v>
      </c>
      <c r="L5253" s="269">
        <f t="shared" si="410"/>
        <v>0</v>
      </c>
      <c r="M5253" s="269">
        <f t="shared" si="411"/>
        <v>0</v>
      </c>
      <c r="N5253" s="276">
        <f t="shared" si="412"/>
        <v>0</v>
      </c>
      <c r="O5253" s="270">
        <f t="shared" si="408"/>
        <v>0</v>
      </c>
    </row>
    <row r="5254" spans="11:15" x14ac:dyDescent="0.25">
      <c r="K5254" s="276">
        <f t="shared" si="409"/>
        <v>0</v>
      </c>
      <c r="L5254" s="269">
        <f t="shared" si="410"/>
        <v>0</v>
      </c>
      <c r="M5254" s="269">
        <f t="shared" si="411"/>
        <v>0</v>
      </c>
      <c r="N5254" s="276">
        <f t="shared" si="412"/>
        <v>0</v>
      </c>
      <c r="O5254" s="270">
        <f t="shared" si="408"/>
        <v>0</v>
      </c>
    </row>
    <row r="5255" spans="11:15" x14ac:dyDescent="0.25">
      <c r="K5255" s="276">
        <f t="shared" si="409"/>
        <v>0</v>
      </c>
      <c r="L5255" s="269">
        <f t="shared" si="410"/>
        <v>0</v>
      </c>
      <c r="M5255" s="269">
        <f t="shared" si="411"/>
        <v>0</v>
      </c>
      <c r="N5255" s="276">
        <f t="shared" si="412"/>
        <v>0</v>
      </c>
      <c r="O5255" s="270">
        <f t="shared" si="408"/>
        <v>0</v>
      </c>
    </row>
    <row r="5256" spans="11:15" x14ac:dyDescent="0.25">
      <c r="K5256" s="276">
        <f t="shared" si="409"/>
        <v>0</v>
      </c>
      <c r="L5256" s="269">
        <f t="shared" si="410"/>
        <v>0</v>
      </c>
      <c r="M5256" s="269">
        <f t="shared" si="411"/>
        <v>0</v>
      </c>
      <c r="N5256" s="276">
        <f t="shared" si="412"/>
        <v>0</v>
      </c>
      <c r="O5256" s="270">
        <f t="shared" si="408"/>
        <v>0</v>
      </c>
    </row>
    <row r="5257" spans="11:15" x14ac:dyDescent="0.25">
      <c r="K5257" s="276">
        <f t="shared" si="409"/>
        <v>0</v>
      </c>
      <c r="L5257" s="269">
        <f t="shared" si="410"/>
        <v>0</v>
      </c>
      <c r="M5257" s="269">
        <f t="shared" si="411"/>
        <v>0</v>
      </c>
      <c r="N5257" s="276">
        <f t="shared" si="412"/>
        <v>0</v>
      </c>
      <c r="O5257" s="270">
        <f t="shared" si="408"/>
        <v>0</v>
      </c>
    </row>
    <row r="5258" spans="11:15" x14ac:dyDescent="0.25">
      <c r="K5258" s="276">
        <f t="shared" si="409"/>
        <v>0</v>
      </c>
      <c r="L5258" s="269">
        <f t="shared" si="410"/>
        <v>0</v>
      </c>
      <c r="M5258" s="269">
        <f t="shared" si="411"/>
        <v>0</v>
      </c>
      <c r="N5258" s="276">
        <f t="shared" si="412"/>
        <v>0</v>
      </c>
      <c r="O5258" s="270">
        <f t="shared" si="408"/>
        <v>0</v>
      </c>
    </row>
    <row r="5259" spans="11:15" x14ac:dyDescent="0.25">
      <c r="K5259" s="276">
        <f t="shared" si="409"/>
        <v>0</v>
      </c>
      <c r="L5259" s="269">
        <f t="shared" si="410"/>
        <v>0</v>
      </c>
      <c r="M5259" s="269">
        <f t="shared" si="411"/>
        <v>0</v>
      </c>
      <c r="N5259" s="276">
        <f t="shared" si="412"/>
        <v>0</v>
      </c>
      <c r="O5259" s="270">
        <f t="shared" si="408"/>
        <v>0</v>
      </c>
    </row>
    <row r="5260" spans="11:15" x14ac:dyDescent="0.25">
      <c r="K5260" s="276">
        <f t="shared" si="409"/>
        <v>0</v>
      </c>
      <c r="L5260" s="269">
        <f t="shared" si="410"/>
        <v>0</v>
      </c>
      <c r="M5260" s="269">
        <f t="shared" si="411"/>
        <v>0</v>
      </c>
      <c r="N5260" s="276">
        <f t="shared" si="412"/>
        <v>0</v>
      </c>
      <c r="O5260" s="270">
        <f t="shared" si="408"/>
        <v>0</v>
      </c>
    </row>
    <row r="5261" spans="11:15" x14ac:dyDescent="0.25">
      <c r="K5261" s="276">
        <f t="shared" si="409"/>
        <v>0</v>
      </c>
      <c r="L5261" s="269">
        <f t="shared" si="410"/>
        <v>0</v>
      </c>
      <c r="M5261" s="269">
        <f t="shared" si="411"/>
        <v>0</v>
      </c>
      <c r="N5261" s="276">
        <f t="shared" si="412"/>
        <v>0</v>
      </c>
      <c r="O5261" s="270">
        <f t="shared" si="408"/>
        <v>0</v>
      </c>
    </row>
    <row r="5262" spans="11:15" x14ac:dyDescent="0.25">
      <c r="K5262" s="276">
        <f t="shared" si="409"/>
        <v>0</v>
      </c>
      <c r="L5262" s="269">
        <f t="shared" si="410"/>
        <v>0</v>
      </c>
      <c r="M5262" s="269">
        <f t="shared" si="411"/>
        <v>0</v>
      </c>
      <c r="N5262" s="276">
        <f t="shared" si="412"/>
        <v>0</v>
      </c>
      <c r="O5262" s="270">
        <f t="shared" ref="O5262:O5325" si="413">SUM(F5262:I5262)</f>
        <v>0</v>
      </c>
    </row>
    <row r="5263" spans="11:15" x14ac:dyDescent="0.25">
      <c r="K5263" s="276">
        <f t="shared" si="409"/>
        <v>0</v>
      </c>
      <c r="L5263" s="269">
        <f t="shared" si="410"/>
        <v>0</v>
      </c>
      <c r="M5263" s="269">
        <f t="shared" si="411"/>
        <v>0</v>
      </c>
      <c r="N5263" s="276">
        <f t="shared" si="412"/>
        <v>0</v>
      </c>
      <c r="O5263" s="270">
        <f t="shared" si="413"/>
        <v>0</v>
      </c>
    </row>
    <row r="5264" spans="11:15" x14ac:dyDescent="0.25">
      <c r="K5264" s="276">
        <f t="shared" ref="K5264:K5327" si="414">J5264-C5264</f>
        <v>0</v>
      </c>
      <c r="L5264" s="269">
        <f t="shared" ref="L5264:L5327" si="415">A5264</f>
        <v>0</v>
      </c>
      <c r="M5264" s="269">
        <f t="shared" ref="M5264:M5327" si="416">B5264</f>
        <v>0</v>
      </c>
      <c r="N5264" s="276">
        <f t="shared" ref="N5264:N5327" si="417">J5264</f>
        <v>0</v>
      </c>
      <c r="O5264" s="270">
        <f t="shared" si="413"/>
        <v>0</v>
      </c>
    </row>
    <row r="5265" spans="11:15" x14ac:dyDescent="0.25">
      <c r="K5265" s="276">
        <f t="shared" si="414"/>
        <v>0</v>
      </c>
      <c r="L5265" s="269">
        <f t="shared" si="415"/>
        <v>0</v>
      </c>
      <c r="M5265" s="269">
        <f t="shared" si="416"/>
        <v>0</v>
      </c>
      <c r="N5265" s="276">
        <f t="shared" si="417"/>
        <v>0</v>
      </c>
      <c r="O5265" s="270">
        <f t="shared" si="413"/>
        <v>0</v>
      </c>
    </row>
    <row r="5266" spans="11:15" x14ac:dyDescent="0.25">
      <c r="K5266" s="276">
        <f t="shared" si="414"/>
        <v>0</v>
      </c>
      <c r="L5266" s="269">
        <f t="shared" si="415"/>
        <v>0</v>
      </c>
      <c r="M5266" s="269">
        <f t="shared" si="416"/>
        <v>0</v>
      </c>
      <c r="N5266" s="276">
        <f t="shared" si="417"/>
        <v>0</v>
      </c>
      <c r="O5266" s="270">
        <f t="shared" si="413"/>
        <v>0</v>
      </c>
    </row>
    <row r="5267" spans="11:15" x14ac:dyDescent="0.25">
      <c r="K5267" s="276">
        <f t="shared" si="414"/>
        <v>0</v>
      </c>
      <c r="L5267" s="269">
        <f t="shared" si="415"/>
        <v>0</v>
      </c>
      <c r="M5267" s="269">
        <f t="shared" si="416"/>
        <v>0</v>
      </c>
      <c r="N5267" s="276">
        <f t="shared" si="417"/>
        <v>0</v>
      </c>
      <c r="O5267" s="270">
        <f t="shared" si="413"/>
        <v>0</v>
      </c>
    </row>
    <row r="5268" spans="11:15" x14ac:dyDescent="0.25">
      <c r="K5268" s="276">
        <f t="shared" si="414"/>
        <v>0</v>
      </c>
      <c r="L5268" s="269">
        <f t="shared" si="415"/>
        <v>0</v>
      </c>
      <c r="M5268" s="269">
        <f t="shared" si="416"/>
        <v>0</v>
      </c>
      <c r="N5268" s="276">
        <f t="shared" si="417"/>
        <v>0</v>
      </c>
      <c r="O5268" s="270">
        <f t="shared" si="413"/>
        <v>0</v>
      </c>
    </row>
    <row r="5269" spans="11:15" x14ac:dyDescent="0.25">
      <c r="K5269" s="276">
        <f t="shared" si="414"/>
        <v>0</v>
      </c>
      <c r="L5269" s="269">
        <f t="shared" si="415"/>
        <v>0</v>
      </c>
      <c r="M5269" s="269">
        <f t="shared" si="416"/>
        <v>0</v>
      </c>
      <c r="N5269" s="276">
        <f t="shared" si="417"/>
        <v>0</v>
      </c>
      <c r="O5269" s="270">
        <f t="shared" si="413"/>
        <v>0</v>
      </c>
    </row>
    <row r="5270" spans="11:15" x14ac:dyDescent="0.25">
      <c r="K5270" s="276">
        <f t="shared" si="414"/>
        <v>0</v>
      </c>
      <c r="L5270" s="269">
        <f t="shared" si="415"/>
        <v>0</v>
      </c>
      <c r="M5270" s="269">
        <f t="shared" si="416"/>
        <v>0</v>
      </c>
      <c r="N5270" s="276">
        <f t="shared" si="417"/>
        <v>0</v>
      </c>
      <c r="O5270" s="270">
        <f t="shared" si="413"/>
        <v>0</v>
      </c>
    </row>
    <row r="5271" spans="11:15" x14ac:dyDescent="0.25">
      <c r="K5271" s="276">
        <f t="shared" si="414"/>
        <v>0</v>
      </c>
      <c r="L5271" s="269">
        <f t="shared" si="415"/>
        <v>0</v>
      </c>
      <c r="M5271" s="269">
        <f t="shared" si="416"/>
        <v>0</v>
      </c>
      <c r="N5271" s="276">
        <f t="shared" si="417"/>
        <v>0</v>
      </c>
      <c r="O5271" s="270">
        <f t="shared" si="413"/>
        <v>0</v>
      </c>
    </row>
    <row r="5272" spans="11:15" x14ac:dyDescent="0.25">
      <c r="K5272" s="276">
        <f t="shared" si="414"/>
        <v>0</v>
      </c>
      <c r="L5272" s="269">
        <f t="shared" si="415"/>
        <v>0</v>
      </c>
      <c r="M5272" s="269">
        <f t="shared" si="416"/>
        <v>0</v>
      </c>
      <c r="N5272" s="276">
        <f t="shared" si="417"/>
        <v>0</v>
      </c>
      <c r="O5272" s="270">
        <f t="shared" si="413"/>
        <v>0</v>
      </c>
    </row>
    <row r="5273" spans="11:15" x14ac:dyDescent="0.25">
      <c r="K5273" s="276">
        <f t="shared" si="414"/>
        <v>0</v>
      </c>
      <c r="L5273" s="269">
        <f t="shared" si="415"/>
        <v>0</v>
      </c>
      <c r="M5273" s="269">
        <f t="shared" si="416"/>
        <v>0</v>
      </c>
      <c r="N5273" s="276">
        <f t="shared" si="417"/>
        <v>0</v>
      </c>
      <c r="O5273" s="270">
        <f t="shared" si="413"/>
        <v>0</v>
      </c>
    </row>
    <row r="5274" spans="11:15" x14ac:dyDescent="0.25">
      <c r="K5274" s="276">
        <f t="shared" si="414"/>
        <v>0</v>
      </c>
      <c r="L5274" s="269">
        <f t="shared" si="415"/>
        <v>0</v>
      </c>
      <c r="M5274" s="269">
        <f t="shared" si="416"/>
        <v>0</v>
      </c>
      <c r="N5274" s="276">
        <f t="shared" si="417"/>
        <v>0</v>
      </c>
      <c r="O5274" s="270">
        <f t="shared" si="413"/>
        <v>0</v>
      </c>
    </row>
    <row r="5275" spans="11:15" x14ac:dyDescent="0.25">
      <c r="K5275" s="276">
        <f t="shared" si="414"/>
        <v>0</v>
      </c>
      <c r="L5275" s="269">
        <f t="shared" si="415"/>
        <v>0</v>
      </c>
      <c r="M5275" s="269">
        <f t="shared" si="416"/>
        <v>0</v>
      </c>
      <c r="N5275" s="276">
        <f t="shared" si="417"/>
        <v>0</v>
      </c>
      <c r="O5275" s="270">
        <f t="shared" si="413"/>
        <v>0</v>
      </c>
    </row>
    <row r="5276" spans="11:15" x14ac:dyDescent="0.25">
      <c r="K5276" s="276">
        <f t="shared" si="414"/>
        <v>0</v>
      </c>
      <c r="L5276" s="269">
        <f t="shared" si="415"/>
        <v>0</v>
      </c>
      <c r="M5276" s="269">
        <f t="shared" si="416"/>
        <v>0</v>
      </c>
      <c r="N5276" s="276">
        <f t="shared" si="417"/>
        <v>0</v>
      </c>
      <c r="O5276" s="270">
        <f t="shared" si="413"/>
        <v>0</v>
      </c>
    </row>
    <row r="5277" spans="11:15" x14ac:dyDescent="0.25">
      <c r="K5277" s="276">
        <f t="shared" si="414"/>
        <v>0</v>
      </c>
      <c r="L5277" s="269">
        <f t="shared" si="415"/>
        <v>0</v>
      </c>
      <c r="M5277" s="269">
        <f t="shared" si="416"/>
        <v>0</v>
      </c>
      <c r="N5277" s="276">
        <f t="shared" si="417"/>
        <v>0</v>
      </c>
      <c r="O5277" s="270">
        <f t="shared" si="413"/>
        <v>0</v>
      </c>
    </row>
    <row r="5278" spans="11:15" x14ac:dyDescent="0.25">
      <c r="K5278" s="276">
        <f t="shared" si="414"/>
        <v>0</v>
      </c>
      <c r="L5278" s="269">
        <f t="shared" si="415"/>
        <v>0</v>
      </c>
      <c r="M5278" s="269">
        <f t="shared" si="416"/>
        <v>0</v>
      </c>
      <c r="N5278" s="276">
        <f t="shared" si="417"/>
        <v>0</v>
      </c>
      <c r="O5278" s="270">
        <f t="shared" si="413"/>
        <v>0</v>
      </c>
    </row>
    <row r="5279" spans="11:15" x14ac:dyDescent="0.25">
      <c r="K5279" s="276">
        <f t="shared" si="414"/>
        <v>0</v>
      </c>
      <c r="L5279" s="269">
        <f t="shared" si="415"/>
        <v>0</v>
      </c>
      <c r="M5279" s="269">
        <f t="shared" si="416"/>
        <v>0</v>
      </c>
      <c r="N5279" s="276">
        <f t="shared" si="417"/>
        <v>0</v>
      </c>
      <c r="O5279" s="270">
        <f t="shared" si="413"/>
        <v>0</v>
      </c>
    </row>
    <row r="5280" spans="11:15" x14ac:dyDescent="0.25">
      <c r="K5280" s="276">
        <f t="shared" si="414"/>
        <v>0</v>
      </c>
      <c r="L5280" s="269">
        <f t="shared" si="415"/>
        <v>0</v>
      </c>
      <c r="M5280" s="269">
        <f t="shared" si="416"/>
        <v>0</v>
      </c>
      <c r="N5280" s="276">
        <f t="shared" si="417"/>
        <v>0</v>
      </c>
      <c r="O5280" s="270">
        <f t="shared" si="413"/>
        <v>0</v>
      </c>
    </row>
    <row r="5281" spans="11:15" x14ac:dyDescent="0.25">
      <c r="K5281" s="276">
        <f t="shared" si="414"/>
        <v>0</v>
      </c>
      <c r="L5281" s="269">
        <f t="shared" si="415"/>
        <v>0</v>
      </c>
      <c r="M5281" s="269">
        <f t="shared" si="416"/>
        <v>0</v>
      </c>
      <c r="N5281" s="276">
        <f t="shared" si="417"/>
        <v>0</v>
      </c>
      <c r="O5281" s="270">
        <f t="shared" si="413"/>
        <v>0</v>
      </c>
    </row>
    <row r="5282" spans="11:15" x14ac:dyDescent="0.25">
      <c r="K5282" s="276">
        <f t="shared" si="414"/>
        <v>0</v>
      </c>
      <c r="L5282" s="269">
        <f t="shared" si="415"/>
        <v>0</v>
      </c>
      <c r="M5282" s="269">
        <f t="shared" si="416"/>
        <v>0</v>
      </c>
      <c r="N5282" s="276">
        <f t="shared" si="417"/>
        <v>0</v>
      </c>
      <c r="O5282" s="270">
        <f t="shared" si="413"/>
        <v>0</v>
      </c>
    </row>
    <row r="5283" spans="11:15" x14ac:dyDescent="0.25">
      <c r="K5283" s="276">
        <f t="shared" si="414"/>
        <v>0</v>
      </c>
      <c r="L5283" s="269">
        <f t="shared" si="415"/>
        <v>0</v>
      </c>
      <c r="M5283" s="269">
        <f t="shared" si="416"/>
        <v>0</v>
      </c>
      <c r="N5283" s="276">
        <f t="shared" si="417"/>
        <v>0</v>
      </c>
      <c r="O5283" s="270">
        <f t="shared" si="413"/>
        <v>0</v>
      </c>
    </row>
    <row r="5284" spans="11:15" x14ac:dyDescent="0.25">
      <c r="K5284" s="276">
        <f t="shared" si="414"/>
        <v>0</v>
      </c>
      <c r="L5284" s="269">
        <f t="shared" si="415"/>
        <v>0</v>
      </c>
      <c r="M5284" s="269">
        <f t="shared" si="416"/>
        <v>0</v>
      </c>
      <c r="N5284" s="276">
        <f t="shared" si="417"/>
        <v>0</v>
      </c>
      <c r="O5284" s="270">
        <f t="shared" si="413"/>
        <v>0</v>
      </c>
    </row>
    <row r="5285" spans="11:15" x14ac:dyDescent="0.25">
      <c r="K5285" s="276">
        <f t="shared" si="414"/>
        <v>0</v>
      </c>
      <c r="L5285" s="269">
        <f t="shared" si="415"/>
        <v>0</v>
      </c>
      <c r="M5285" s="269">
        <f t="shared" si="416"/>
        <v>0</v>
      </c>
      <c r="N5285" s="276">
        <f t="shared" si="417"/>
        <v>0</v>
      </c>
      <c r="O5285" s="270">
        <f t="shared" si="413"/>
        <v>0</v>
      </c>
    </row>
    <row r="5286" spans="11:15" x14ac:dyDescent="0.25">
      <c r="K5286" s="276">
        <f t="shared" si="414"/>
        <v>0</v>
      </c>
      <c r="L5286" s="269">
        <f t="shared" si="415"/>
        <v>0</v>
      </c>
      <c r="M5286" s="269">
        <f t="shared" si="416"/>
        <v>0</v>
      </c>
      <c r="N5286" s="276">
        <f t="shared" si="417"/>
        <v>0</v>
      </c>
      <c r="O5286" s="270">
        <f t="shared" si="413"/>
        <v>0</v>
      </c>
    </row>
    <row r="5287" spans="11:15" x14ac:dyDescent="0.25">
      <c r="K5287" s="276">
        <f t="shared" si="414"/>
        <v>0</v>
      </c>
      <c r="L5287" s="269">
        <f t="shared" si="415"/>
        <v>0</v>
      </c>
      <c r="M5287" s="269">
        <f t="shared" si="416"/>
        <v>0</v>
      </c>
      <c r="N5287" s="276">
        <f t="shared" si="417"/>
        <v>0</v>
      </c>
      <c r="O5287" s="270">
        <f t="shared" si="413"/>
        <v>0</v>
      </c>
    </row>
    <row r="5288" spans="11:15" x14ac:dyDescent="0.25">
      <c r="K5288" s="276">
        <f t="shared" si="414"/>
        <v>0</v>
      </c>
      <c r="L5288" s="269">
        <f t="shared" si="415"/>
        <v>0</v>
      </c>
      <c r="M5288" s="269">
        <f t="shared" si="416"/>
        <v>0</v>
      </c>
      <c r="N5288" s="276">
        <f t="shared" si="417"/>
        <v>0</v>
      </c>
      <c r="O5288" s="270">
        <f t="shared" si="413"/>
        <v>0</v>
      </c>
    </row>
    <row r="5289" spans="11:15" x14ac:dyDescent="0.25">
      <c r="K5289" s="276">
        <f t="shared" si="414"/>
        <v>0</v>
      </c>
      <c r="L5289" s="269">
        <f t="shared" si="415"/>
        <v>0</v>
      </c>
      <c r="M5289" s="269">
        <f t="shared" si="416"/>
        <v>0</v>
      </c>
      <c r="N5289" s="276">
        <f t="shared" si="417"/>
        <v>0</v>
      </c>
      <c r="O5289" s="270">
        <f t="shared" si="413"/>
        <v>0</v>
      </c>
    </row>
    <row r="5290" spans="11:15" x14ac:dyDescent="0.25">
      <c r="K5290" s="276">
        <f t="shared" si="414"/>
        <v>0</v>
      </c>
      <c r="L5290" s="269">
        <f t="shared" si="415"/>
        <v>0</v>
      </c>
      <c r="M5290" s="269">
        <f t="shared" si="416"/>
        <v>0</v>
      </c>
      <c r="N5290" s="276">
        <f t="shared" si="417"/>
        <v>0</v>
      </c>
      <c r="O5290" s="270">
        <f t="shared" si="413"/>
        <v>0</v>
      </c>
    </row>
    <row r="5291" spans="11:15" x14ac:dyDescent="0.25">
      <c r="K5291" s="276">
        <f t="shared" si="414"/>
        <v>0</v>
      </c>
      <c r="L5291" s="269">
        <f t="shared" si="415"/>
        <v>0</v>
      </c>
      <c r="M5291" s="269">
        <f t="shared" si="416"/>
        <v>0</v>
      </c>
      <c r="N5291" s="276">
        <f t="shared" si="417"/>
        <v>0</v>
      </c>
      <c r="O5291" s="270">
        <f t="shared" si="413"/>
        <v>0</v>
      </c>
    </row>
    <row r="5292" spans="11:15" x14ac:dyDescent="0.25">
      <c r="K5292" s="276">
        <f t="shared" si="414"/>
        <v>0</v>
      </c>
      <c r="L5292" s="269">
        <f t="shared" si="415"/>
        <v>0</v>
      </c>
      <c r="M5292" s="269">
        <f t="shared" si="416"/>
        <v>0</v>
      </c>
      <c r="N5292" s="276">
        <f t="shared" si="417"/>
        <v>0</v>
      </c>
      <c r="O5292" s="270">
        <f t="shared" si="413"/>
        <v>0</v>
      </c>
    </row>
    <row r="5293" spans="11:15" x14ac:dyDescent="0.25">
      <c r="K5293" s="276">
        <f t="shared" si="414"/>
        <v>0</v>
      </c>
      <c r="L5293" s="269">
        <f t="shared" si="415"/>
        <v>0</v>
      </c>
      <c r="M5293" s="269">
        <f t="shared" si="416"/>
        <v>0</v>
      </c>
      <c r="N5293" s="276">
        <f t="shared" si="417"/>
        <v>0</v>
      </c>
      <c r="O5293" s="270">
        <f t="shared" si="413"/>
        <v>0</v>
      </c>
    </row>
    <row r="5294" spans="11:15" x14ac:dyDescent="0.25">
      <c r="K5294" s="276">
        <f t="shared" si="414"/>
        <v>0</v>
      </c>
      <c r="L5294" s="269">
        <f t="shared" si="415"/>
        <v>0</v>
      </c>
      <c r="M5294" s="269">
        <f t="shared" si="416"/>
        <v>0</v>
      </c>
      <c r="N5294" s="276">
        <f t="shared" si="417"/>
        <v>0</v>
      </c>
      <c r="O5294" s="270">
        <f t="shared" si="413"/>
        <v>0</v>
      </c>
    </row>
    <row r="5295" spans="11:15" x14ac:dyDescent="0.25">
      <c r="K5295" s="276">
        <f t="shared" si="414"/>
        <v>0</v>
      </c>
      <c r="L5295" s="269">
        <f t="shared" si="415"/>
        <v>0</v>
      </c>
      <c r="M5295" s="269">
        <f t="shared" si="416"/>
        <v>0</v>
      </c>
      <c r="N5295" s="276">
        <f t="shared" si="417"/>
        <v>0</v>
      </c>
      <c r="O5295" s="270">
        <f t="shared" si="413"/>
        <v>0</v>
      </c>
    </row>
    <row r="5296" spans="11:15" x14ac:dyDescent="0.25">
      <c r="K5296" s="276">
        <f t="shared" si="414"/>
        <v>0</v>
      </c>
      <c r="L5296" s="269">
        <f t="shared" si="415"/>
        <v>0</v>
      </c>
      <c r="M5296" s="269">
        <f t="shared" si="416"/>
        <v>0</v>
      </c>
      <c r="N5296" s="276">
        <f t="shared" si="417"/>
        <v>0</v>
      </c>
      <c r="O5296" s="270">
        <f t="shared" si="413"/>
        <v>0</v>
      </c>
    </row>
    <row r="5297" spans="11:15" x14ac:dyDescent="0.25">
      <c r="K5297" s="276">
        <f t="shared" si="414"/>
        <v>0</v>
      </c>
      <c r="L5297" s="269">
        <f t="shared" si="415"/>
        <v>0</v>
      </c>
      <c r="M5297" s="269">
        <f t="shared" si="416"/>
        <v>0</v>
      </c>
      <c r="N5297" s="276">
        <f t="shared" si="417"/>
        <v>0</v>
      </c>
      <c r="O5297" s="270">
        <f t="shared" si="413"/>
        <v>0</v>
      </c>
    </row>
    <row r="5298" spans="11:15" x14ac:dyDescent="0.25">
      <c r="K5298" s="276">
        <f t="shared" si="414"/>
        <v>0</v>
      </c>
      <c r="L5298" s="269">
        <f t="shared" si="415"/>
        <v>0</v>
      </c>
      <c r="M5298" s="269">
        <f t="shared" si="416"/>
        <v>0</v>
      </c>
      <c r="N5298" s="276">
        <f t="shared" si="417"/>
        <v>0</v>
      </c>
      <c r="O5298" s="270">
        <f t="shared" si="413"/>
        <v>0</v>
      </c>
    </row>
    <row r="5299" spans="11:15" x14ac:dyDescent="0.25">
      <c r="K5299" s="276">
        <f t="shared" si="414"/>
        <v>0</v>
      </c>
      <c r="L5299" s="269">
        <f t="shared" si="415"/>
        <v>0</v>
      </c>
      <c r="M5299" s="269">
        <f t="shared" si="416"/>
        <v>0</v>
      </c>
      <c r="N5299" s="276">
        <f t="shared" si="417"/>
        <v>0</v>
      </c>
      <c r="O5299" s="270">
        <f t="shared" si="413"/>
        <v>0</v>
      </c>
    </row>
    <row r="5300" spans="11:15" x14ac:dyDescent="0.25">
      <c r="K5300" s="276">
        <f t="shared" si="414"/>
        <v>0</v>
      </c>
      <c r="L5300" s="269">
        <f t="shared" si="415"/>
        <v>0</v>
      </c>
      <c r="M5300" s="269">
        <f t="shared" si="416"/>
        <v>0</v>
      </c>
      <c r="N5300" s="276">
        <f t="shared" si="417"/>
        <v>0</v>
      </c>
      <c r="O5300" s="270">
        <f t="shared" si="413"/>
        <v>0</v>
      </c>
    </row>
    <row r="5301" spans="11:15" x14ac:dyDescent="0.25">
      <c r="K5301" s="276">
        <f t="shared" si="414"/>
        <v>0</v>
      </c>
      <c r="L5301" s="269">
        <f t="shared" si="415"/>
        <v>0</v>
      </c>
      <c r="M5301" s="269">
        <f t="shared" si="416"/>
        <v>0</v>
      </c>
      <c r="N5301" s="276">
        <f t="shared" si="417"/>
        <v>0</v>
      </c>
      <c r="O5301" s="270">
        <f t="shared" si="413"/>
        <v>0</v>
      </c>
    </row>
    <row r="5302" spans="11:15" x14ac:dyDescent="0.25">
      <c r="K5302" s="276">
        <f t="shared" si="414"/>
        <v>0</v>
      </c>
      <c r="L5302" s="269">
        <f t="shared" si="415"/>
        <v>0</v>
      </c>
      <c r="M5302" s="269">
        <f t="shared" si="416"/>
        <v>0</v>
      </c>
      <c r="N5302" s="276">
        <f t="shared" si="417"/>
        <v>0</v>
      </c>
      <c r="O5302" s="270">
        <f t="shared" si="413"/>
        <v>0</v>
      </c>
    </row>
    <row r="5303" spans="11:15" x14ac:dyDescent="0.25">
      <c r="K5303" s="276">
        <f t="shared" si="414"/>
        <v>0</v>
      </c>
      <c r="L5303" s="269">
        <f t="shared" si="415"/>
        <v>0</v>
      </c>
      <c r="M5303" s="269">
        <f t="shared" si="416"/>
        <v>0</v>
      </c>
      <c r="N5303" s="276">
        <f t="shared" si="417"/>
        <v>0</v>
      </c>
      <c r="O5303" s="270">
        <f t="shared" si="413"/>
        <v>0</v>
      </c>
    </row>
    <row r="5304" spans="11:15" x14ac:dyDescent="0.25">
      <c r="K5304" s="276">
        <f t="shared" si="414"/>
        <v>0</v>
      </c>
      <c r="L5304" s="269">
        <f t="shared" si="415"/>
        <v>0</v>
      </c>
      <c r="M5304" s="269">
        <f t="shared" si="416"/>
        <v>0</v>
      </c>
      <c r="N5304" s="276">
        <f t="shared" si="417"/>
        <v>0</v>
      </c>
      <c r="O5304" s="270">
        <f t="shared" si="413"/>
        <v>0</v>
      </c>
    </row>
    <row r="5305" spans="11:15" x14ac:dyDescent="0.25">
      <c r="K5305" s="276">
        <f t="shared" si="414"/>
        <v>0</v>
      </c>
      <c r="L5305" s="269">
        <f t="shared" si="415"/>
        <v>0</v>
      </c>
      <c r="M5305" s="269">
        <f t="shared" si="416"/>
        <v>0</v>
      </c>
      <c r="N5305" s="276">
        <f t="shared" si="417"/>
        <v>0</v>
      </c>
      <c r="O5305" s="270">
        <f t="shared" si="413"/>
        <v>0</v>
      </c>
    </row>
    <row r="5306" spans="11:15" x14ac:dyDescent="0.25">
      <c r="K5306" s="276">
        <f t="shared" si="414"/>
        <v>0</v>
      </c>
      <c r="L5306" s="269">
        <f t="shared" si="415"/>
        <v>0</v>
      </c>
      <c r="M5306" s="269">
        <f t="shared" si="416"/>
        <v>0</v>
      </c>
      <c r="N5306" s="276">
        <f t="shared" si="417"/>
        <v>0</v>
      </c>
      <c r="O5306" s="270">
        <f t="shared" si="413"/>
        <v>0</v>
      </c>
    </row>
    <row r="5307" spans="11:15" x14ac:dyDescent="0.25">
      <c r="K5307" s="276">
        <f t="shared" si="414"/>
        <v>0</v>
      </c>
      <c r="L5307" s="269">
        <f t="shared" si="415"/>
        <v>0</v>
      </c>
      <c r="M5307" s="269">
        <f t="shared" si="416"/>
        <v>0</v>
      </c>
      <c r="N5307" s="276">
        <f t="shared" si="417"/>
        <v>0</v>
      </c>
      <c r="O5307" s="270">
        <f t="shared" si="413"/>
        <v>0</v>
      </c>
    </row>
    <row r="5308" spans="11:15" x14ac:dyDescent="0.25">
      <c r="K5308" s="276">
        <f t="shared" si="414"/>
        <v>0</v>
      </c>
      <c r="L5308" s="269">
        <f t="shared" si="415"/>
        <v>0</v>
      </c>
      <c r="M5308" s="269">
        <f t="shared" si="416"/>
        <v>0</v>
      </c>
      <c r="N5308" s="276">
        <f t="shared" si="417"/>
        <v>0</v>
      </c>
      <c r="O5308" s="270">
        <f t="shared" si="413"/>
        <v>0</v>
      </c>
    </row>
    <row r="5309" spans="11:15" x14ac:dyDescent="0.25">
      <c r="K5309" s="276">
        <f t="shared" si="414"/>
        <v>0</v>
      </c>
      <c r="L5309" s="269">
        <f t="shared" si="415"/>
        <v>0</v>
      </c>
      <c r="M5309" s="269">
        <f t="shared" si="416"/>
        <v>0</v>
      </c>
      <c r="N5309" s="276">
        <f t="shared" si="417"/>
        <v>0</v>
      </c>
      <c r="O5309" s="270">
        <f t="shared" si="413"/>
        <v>0</v>
      </c>
    </row>
    <row r="5310" spans="11:15" x14ac:dyDescent="0.25">
      <c r="K5310" s="276">
        <f t="shared" si="414"/>
        <v>0</v>
      </c>
      <c r="L5310" s="269">
        <f t="shared" si="415"/>
        <v>0</v>
      </c>
      <c r="M5310" s="269">
        <f t="shared" si="416"/>
        <v>0</v>
      </c>
      <c r="N5310" s="276">
        <f t="shared" si="417"/>
        <v>0</v>
      </c>
      <c r="O5310" s="270">
        <f t="shared" si="413"/>
        <v>0</v>
      </c>
    </row>
    <row r="5311" spans="11:15" x14ac:dyDescent="0.25">
      <c r="K5311" s="276">
        <f t="shared" si="414"/>
        <v>0</v>
      </c>
      <c r="L5311" s="269">
        <f t="shared" si="415"/>
        <v>0</v>
      </c>
      <c r="M5311" s="269">
        <f t="shared" si="416"/>
        <v>0</v>
      </c>
      <c r="N5311" s="276">
        <f t="shared" si="417"/>
        <v>0</v>
      </c>
      <c r="O5311" s="270">
        <f t="shared" si="413"/>
        <v>0</v>
      </c>
    </row>
    <row r="5312" spans="11:15" x14ac:dyDescent="0.25">
      <c r="K5312" s="276">
        <f t="shared" si="414"/>
        <v>0</v>
      </c>
      <c r="L5312" s="269">
        <f t="shared" si="415"/>
        <v>0</v>
      </c>
      <c r="M5312" s="269">
        <f t="shared" si="416"/>
        <v>0</v>
      </c>
      <c r="N5312" s="276">
        <f t="shared" si="417"/>
        <v>0</v>
      </c>
      <c r="O5312" s="270">
        <f t="shared" si="413"/>
        <v>0</v>
      </c>
    </row>
    <row r="5313" spans="11:15" x14ac:dyDescent="0.25">
      <c r="K5313" s="276">
        <f t="shared" si="414"/>
        <v>0</v>
      </c>
      <c r="L5313" s="269">
        <f t="shared" si="415"/>
        <v>0</v>
      </c>
      <c r="M5313" s="269">
        <f t="shared" si="416"/>
        <v>0</v>
      </c>
      <c r="N5313" s="276">
        <f t="shared" si="417"/>
        <v>0</v>
      </c>
      <c r="O5313" s="270">
        <f t="shared" si="413"/>
        <v>0</v>
      </c>
    </row>
    <row r="5314" spans="11:15" x14ac:dyDescent="0.25">
      <c r="K5314" s="276">
        <f t="shared" si="414"/>
        <v>0</v>
      </c>
      <c r="L5314" s="269">
        <f t="shared" si="415"/>
        <v>0</v>
      </c>
      <c r="M5314" s="269">
        <f t="shared" si="416"/>
        <v>0</v>
      </c>
      <c r="N5314" s="276">
        <f t="shared" si="417"/>
        <v>0</v>
      </c>
      <c r="O5314" s="270">
        <f t="shared" si="413"/>
        <v>0</v>
      </c>
    </row>
    <row r="5315" spans="11:15" x14ac:dyDescent="0.25">
      <c r="K5315" s="276">
        <f t="shared" si="414"/>
        <v>0</v>
      </c>
      <c r="L5315" s="269">
        <f t="shared" si="415"/>
        <v>0</v>
      </c>
      <c r="M5315" s="269">
        <f t="shared" si="416"/>
        <v>0</v>
      </c>
      <c r="N5315" s="276">
        <f t="shared" si="417"/>
        <v>0</v>
      </c>
      <c r="O5315" s="270">
        <f t="shared" si="413"/>
        <v>0</v>
      </c>
    </row>
    <row r="5316" spans="11:15" x14ac:dyDescent="0.25">
      <c r="K5316" s="276">
        <f t="shared" si="414"/>
        <v>0</v>
      </c>
      <c r="L5316" s="269">
        <f t="shared" si="415"/>
        <v>0</v>
      </c>
      <c r="M5316" s="269">
        <f t="shared" si="416"/>
        <v>0</v>
      </c>
      <c r="N5316" s="276">
        <f t="shared" si="417"/>
        <v>0</v>
      </c>
      <c r="O5316" s="270">
        <f t="shared" si="413"/>
        <v>0</v>
      </c>
    </row>
    <row r="5317" spans="11:15" x14ac:dyDescent="0.25">
      <c r="K5317" s="276">
        <f t="shared" si="414"/>
        <v>0</v>
      </c>
      <c r="L5317" s="269">
        <f t="shared" si="415"/>
        <v>0</v>
      </c>
      <c r="M5317" s="269">
        <f t="shared" si="416"/>
        <v>0</v>
      </c>
      <c r="N5317" s="276">
        <f t="shared" si="417"/>
        <v>0</v>
      </c>
      <c r="O5317" s="270">
        <f t="shared" si="413"/>
        <v>0</v>
      </c>
    </row>
    <row r="5318" spans="11:15" x14ac:dyDescent="0.25">
      <c r="K5318" s="276">
        <f t="shared" si="414"/>
        <v>0</v>
      </c>
      <c r="L5318" s="269">
        <f t="shared" si="415"/>
        <v>0</v>
      </c>
      <c r="M5318" s="269">
        <f t="shared" si="416"/>
        <v>0</v>
      </c>
      <c r="N5318" s="276">
        <f t="shared" si="417"/>
        <v>0</v>
      </c>
      <c r="O5318" s="270">
        <f t="shared" si="413"/>
        <v>0</v>
      </c>
    </row>
    <row r="5319" spans="11:15" x14ac:dyDescent="0.25">
      <c r="K5319" s="276">
        <f t="shared" si="414"/>
        <v>0</v>
      </c>
      <c r="L5319" s="269">
        <f t="shared" si="415"/>
        <v>0</v>
      </c>
      <c r="M5319" s="269">
        <f t="shared" si="416"/>
        <v>0</v>
      </c>
      <c r="N5319" s="276">
        <f t="shared" si="417"/>
        <v>0</v>
      </c>
      <c r="O5319" s="270">
        <f t="shared" si="413"/>
        <v>0</v>
      </c>
    </row>
    <row r="5320" spans="11:15" x14ac:dyDescent="0.25">
      <c r="K5320" s="276">
        <f t="shared" si="414"/>
        <v>0</v>
      </c>
      <c r="L5320" s="269">
        <f t="shared" si="415"/>
        <v>0</v>
      </c>
      <c r="M5320" s="269">
        <f t="shared" si="416"/>
        <v>0</v>
      </c>
      <c r="N5320" s="276">
        <f t="shared" si="417"/>
        <v>0</v>
      </c>
      <c r="O5320" s="270">
        <f t="shared" si="413"/>
        <v>0</v>
      </c>
    </row>
    <row r="5321" spans="11:15" x14ac:dyDescent="0.25">
      <c r="K5321" s="276">
        <f t="shared" si="414"/>
        <v>0</v>
      </c>
      <c r="L5321" s="269">
        <f t="shared" si="415"/>
        <v>0</v>
      </c>
      <c r="M5321" s="269">
        <f t="shared" si="416"/>
        <v>0</v>
      </c>
      <c r="N5321" s="276">
        <f t="shared" si="417"/>
        <v>0</v>
      </c>
      <c r="O5321" s="270">
        <f t="shared" si="413"/>
        <v>0</v>
      </c>
    </row>
    <row r="5322" spans="11:15" x14ac:dyDescent="0.25">
      <c r="K5322" s="276">
        <f t="shared" si="414"/>
        <v>0</v>
      </c>
      <c r="L5322" s="269">
        <f t="shared" si="415"/>
        <v>0</v>
      </c>
      <c r="M5322" s="269">
        <f t="shared" si="416"/>
        <v>0</v>
      </c>
      <c r="N5322" s="276">
        <f t="shared" si="417"/>
        <v>0</v>
      </c>
      <c r="O5322" s="270">
        <f t="shared" si="413"/>
        <v>0</v>
      </c>
    </row>
    <row r="5323" spans="11:15" x14ac:dyDescent="0.25">
      <c r="K5323" s="276">
        <f t="shared" si="414"/>
        <v>0</v>
      </c>
      <c r="L5323" s="269">
        <f t="shared" si="415"/>
        <v>0</v>
      </c>
      <c r="M5323" s="269">
        <f t="shared" si="416"/>
        <v>0</v>
      </c>
      <c r="N5323" s="276">
        <f t="shared" si="417"/>
        <v>0</v>
      </c>
      <c r="O5323" s="270">
        <f t="shared" si="413"/>
        <v>0</v>
      </c>
    </row>
    <row r="5324" spans="11:15" x14ac:dyDescent="0.25">
      <c r="K5324" s="276">
        <f t="shared" si="414"/>
        <v>0</v>
      </c>
      <c r="L5324" s="269">
        <f t="shared" si="415"/>
        <v>0</v>
      </c>
      <c r="M5324" s="269">
        <f t="shared" si="416"/>
        <v>0</v>
      </c>
      <c r="N5324" s="276">
        <f t="shared" si="417"/>
        <v>0</v>
      </c>
      <c r="O5324" s="270">
        <f t="shared" si="413"/>
        <v>0</v>
      </c>
    </row>
    <row r="5325" spans="11:15" x14ac:dyDescent="0.25">
      <c r="K5325" s="276">
        <f t="shared" si="414"/>
        <v>0</v>
      </c>
      <c r="L5325" s="269">
        <f t="shared" si="415"/>
        <v>0</v>
      </c>
      <c r="M5325" s="269">
        <f t="shared" si="416"/>
        <v>0</v>
      </c>
      <c r="N5325" s="276">
        <f t="shared" si="417"/>
        <v>0</v>
      </c>
      <c r="O5325" s="270">
        <f t="shared" si="413"/>
        <v>0</v>
      </c>
    </row>
    <row r="5326" spans="11:15" x14ac:dyDescent="0.25">
      <c r="K5326" s="276">
        <f t="shared" si="414"/>
        <v>0</v>
      </c>
      <c r="L5326" s="269">
        <f t="shared" si="415"/>
        <v>0</v>
      </c>
      <c r="M5326" s="269">
        <f t="shared" si="416"/>
        <v>0</v>
      </c>
      <c r="N5326" s="276">
        <f t="shared" si="417"/>
        <v>0</v>
      </c>
      <c r="O5326" s="270">
        <f t="shared" ref="O5326:O5389" si="418">SUM(F5326:I5326)</f>
        <v>0</v>
      </c>
    </row>
    <row r="5327" spans="11:15" x14ac:dyDescent="0.25">
      <c r="K5327" s="276">
        <f t="shared" si="414"/>
        <v>0</v>
      </c>
      <c r="L5327" s="269">
        <f t="shared" si="415"/>
        <v>0</v>
      </c>
      <c r="M5327" s="269">
        <f t="shared" si="416"/>
        <v>0</v>
      </c>
      <c r="N5327" s="276">
        <f t="shared" si="417"/>
        <v>0</v>
      </c>
      <c r="O5327" s="270">
        <f t="shared" si="418"/>
        <v>0</v>
      </c>
    </row>
    <row r="5328" spans="11:15" x14ac:dyDescent="0.25">
      <c r="K5328" s="276">
        <f t="shared" ref="K5328:K5391" si="419">J5328-C5328</f>
        <v>0</v>
      </c>
      <c r="L5328" s="269">
        <f t="shared" ref="L5328:L5391" si="420">A5328</f>
        <v>0</v>
      </c>
      <c r="M5328" s="269">
        <f t="shared" ref="M5328:M5391" si="421">B5328</f>
        <v>0</v>
      </c>
      <c r="N5328" s="276">
        <f t="shared" ref="N5328:N5391" si="422">J5328</f>
        <v>0</v>
      </c>
      <c r="O5328" s="270">
        <f t="shared" si="418"/>
        <v>0</v>
      </c>
    </row>
    <row r="5329" spans="11:15" x14ac:dyDescent="0.25">
      <c r="K5329" s="276">
        <f t="shared" si="419"/>
        <v>0</v>
      </c>
      <c r="L5329" s="269">
        <f t="shared" si="420"/>
        <v>0</v>
      </c>
      <c r="M5329" s="269">
        <f t="shared" si="421"/>
        <v>0</v>
      </c>
      <c r="N5329" s="276">
        <f t="shared" si="422"/>
        <v>0</v>
      </c>
      <c r="O5329" s="270">
        <f t="shared" si="418"/>
        <v>0</v>
      </c>
    </row>
    <row r="5330" spans="11:15" x14ac:dyDescent="0.25">
      <c r="K5330" s="276">
        <f t="shared" si="419"/>
        <v>0</v>
      </c>
      <c r="L5330" s="269">
        <f t="shared" si="420"/>
        <v>0</v>
      </c>
      <c r="M5330" s="269">
        <f t="shared" si="421"/>
        <v>0</v>
      </c>
      <c r="N5330" s="276">
        <f t="shared" si="422"/>
        <v>0</v>
      </c>
      <c r="O5330" s="270">
        <f t="shared" si="418"/>
        <v>0</v>
      </c>
    </row>
    <row r="5331" spans="11:15" x14ac:dyDescent="0.25">
      <c r="K5331" s="276">
        <f t="shared" si="419"/>
        <v>0</v>
      </c>
      <c r="L5331" s="269">
        <f t="shared" si="420"/>
        <v>0</v>
      </c>
      <c r="M5331" s="269">
        <f t="shared" si="421"/>
        <v>0</v>
      </c>
      <c r="N5331" s="276">
        <f t="shared" si="422"/>
        <v>0</v>
      </c>
      <c r="O5331" s="270">
        <f t="shared" si="418"/>
        <v>0</v>
      </c>
    </row>
    <row r="5332" spans="11:15" x14ac:dyDescent="0.25">
      <c r="K5332" s="276">
        <f t="shared" si="419"/>
        <v>0</v>
      </c>
      <c r="L5332" s="269">
        <f t="shared" si="420"/>
        <v>0</v>
      </c>
      <c r="M5332" s="269">
        <f t="shared" si="421"/>
        <v>0</v>
      </c>
      <c r="N5332" s="276">
        <f t="shared" si="422"/>
        <v>0</v>
      </c>
      <c r="O5332" s="270">
        <f t="shared" si="418"/>
        <v>0</v>
      </c>
    </row>
    <row r="5333" spans="11:15" x14ac:dyDescent="0.25">
      <c r="K5333" s="276">
        <f t="shared" si="419"/>
        <v>0</v>
      </c>
      <c r="L5333" s="269">
        <f t="shared" si="420"/>
        <v>0</v>
      </c>
      <c r="M5333" s="269">
        <f t="shared" si="421"/>
        <v>0</v>
      </c>
      <c r="N5333" s="276">
        <f t="shared" si="422"/>
        <v>0</v>
      </c>
      <c r="O5333" s="270">
        <f t="shared" si="418"/>
        <v>0</v>
      </c>
    </row>
    <row r="5334" spans="11:15" x14ac:dyDescent="0.25">
      <c r="K5334" s="276">
        <f t="shared" si="419"/>
        <v>0</v>
      </c>
      <c r="L5334" s="269">
        <f t="shared" si="420"/>
        <v>0</v>
      </c>
      <c r="M5334" s="269">
        <f t="shared" si="421"/>
        <v>0</v>
      </c>
      <c r="N5334" s="276">
        <f t="shared" si="422"/>
        <v>0</v>
      </c>
      <c r="O5334" s="270">
        <f t="shared" si="418"/>
        <v>0</v>
      </c>
    </row>
    <row r="5335" spans="11:15" x14ac:dyDescent="0.25">
      <c r="K5335" s="276">
        <f t="shared" si="419"/>
        <v>0</v>
      </c>
      <c r="L5335" s="269">
        <f t="shared" si="420"/>
        <v>0</v>
      </c>
      <c r="M5335" s="269">
        <f t="shared" si="421"/>
        <v>0</v>
      </c>
      <c r="N5335" s="276">
        <f t="shared" si="422"/>
        <v>0</v>
      </c>
      <c r="O5335" s="270">
        <f t="shared" si="418"/>
        <v>0</v>
      </c>
    </row>
    <row r="5336" spans="11:15" x14ac:dyDescent="0.25">
      <c r="K5336" s="276">
        <f t="shared" si="419"/>
        <v>0</v>
      </c>
      <c r="L5336" s="269">
        <f t="shared" si="420"/>
        <v>0</v>
      </c>
      <c r="M5336" s="269">
        <f t="shared" si="421"/>
        <v>0</v>
      </c>
      <c r="N5336" s="276">
        <f t="shared" si="422"/>
        <v>0</v>
      </c>
      <c r="O5336" s="270">
        <f t="shared" si="418"/>
        <v>0</v>
      </c>
    </row>
    <row r="5337" spans="11:15" x14ac:dyDescent="0.25">
      <c r="K5337" s="276">
        <f t="shared" si="419"/>
        <v>0</v>
      </c>
      <c r="L5337" s="269">
        <f t="shared" si="420"/>
        <v>0</v>
      </c>
      <c r="M5337" s="269">
        <f t="shared" si="421"/>
        <v>0</v>
      </c>
      <c r="N5337" s="276">
        <f t="shared" si="422"/>
        <v>0</v>
      </c>
      <c r="O5337" s="270">
        <f t="shared" si="418"/>
        <v>0</v>
      </c>
    </row>
    <row r="5338" spans="11:15" x14ac:dyDescent="0.25">
      <c r="K5338" s="276">
        <f t="shared" si="419"/>
        <v>0</v>
      </c>
      <c r="L5338" s="269">
        <f t="shared" si="420"/>
        <v>0</v>
      </c>
      <c r="M5338" s="269">
        <f t="shared" si="421"/>
        <v>0</v>
      </c>
      <c r="N5338" s="276">
        <f t="shared" si="422"/>
        <v>0</v>
      </c>
      <c r="O5338" s="270">
        <f t="shared" si="418"/>
        <v>0</v>
      </c>
    </row>
    <row r="5339" spans="11:15" x14ac:dyDescent="0.25">
      <c r="K5339" s="276">
        <f t="shared" si="419"/>
        <v>0</v>
      </c>
      <c r="L5339" s="269">
        <f t="shared" si="420"/>
        <v>0</v>
      </c>
      <c r="M5339" s="269">
        <f t="shared" si="421"/>
        <v>0</v>
      </c>
      <c r="N5339" s="276">
        <f t="shared" si="422"/>
        <v>0</v>
      </c>
      <c r="O5339" s="270">
        <f t="shared" si="418"/>
        <v>0</v>
      </c>
    </row>
    <row r="5340" spans="11:15" x14ac:dyDescent="0.25">
      <c r="K5340" s="276">
        <f t="shared" si="419"/>
        <v>0</v>
      </c>
      <c r="L5340" s="269">
        <f t="shared" si="420"/>
        <v>0</v>
      </c>
      <c r="M5340" s="269">
        <f t="shared" si="421"/>
        <v>0</v>
      </c>
      <c r="N5340" s="276">
        <f t="shared" si="422"/>
        <v>0</v>
      </c>
      <c r="O5340" s="270">
        <f t="shared" si="418"/>
        <v>0</v>
      </c>
    </row>
    <row r="5341" spans="11:15" x14ac:dyDescent="0.25">
      <c r="K5341" s="276">
        <f t="shared" si="419"/>
        <v>0</v>
      </c>
      <c r="L5341" s="269">
        <f t="shared" si="420"/>
        <v>0</v>
      </c>
      <c r="M5341" s="269">
        <f t="shared" si="421"/>
        <v>0</v>
      </c>
      <c r="N5341" s="276">
        <f t="shared" si="422"/>
        <v>0</v>
      </c>
      <c r="O5341" s="270">
        <f t="shared" si="418"/>
        <v>0</v>
      </c>
    </row>
    <row r="5342" spans="11:15" x14ac:dyDescent="0.25">
      <c r="K5342" s="276">
        <f t="shared" si="419"/>
        <v>0</v>
      </c>
      <c r="L5342" s="269">
        <f t="shared" si="420"/>
        <v>0</v>
      </c>
      <c r="M5342" s="269">
        <f t="shared" si="421"/>
        <v>0</v>
      </c>
      <c r="N5342" s="276">
        <f t="shared" si="422"/>
        <v>0</v>
      </c>
      <c r="O5342" s="270">
        <f t="shared" si="418"/>
        <v>0</v>
      </c>
    </row>
    <row r="5343" spans="11:15" x14ac:dyDescent="0.25">
      <c r="K5343" s="276">
        <f t="shared" si="419"/>
        <v>0</v>
      </c>
      <c r="L5343" s="269">
        <f t="shared" si="420"/>
        <v>0</v>
      </c>
      <c r="M5343" s="269">
        <f t="shared" si="421"/>
        <v>0</v>
      </c>
      <c r="N5343" s="276">
        <f t="shared" si="422"/>
        <v>0</v>
      </c>
      <c r="O5343" s="270">
        <f t="shared" si="418"/>
        <v>0</v>
      </c>
    </row>
    <row r="5344" spans="11:15" x14ac:dyDescent="0.25">
      <c r="K5344" s="276">
        <f t="shared" si="419"/>
        <v>0</v>
      </c>
      <c r="L5344" s="269">
        <f t="shared" si="420"/>
        <v>0</v>
      </c>
      <c r="M5344" s="269">
        <f t="shared" si="421"/>
        <v>0</v>
      </c>
      <c r="N5344" s="276">
        <f t="shared" si="422"/>
        <v>0</v>
      </c>
      <c r="O5344" s="270">
        <f t="shared" si="418"/>
        <v>0</v>
      </c>
    </row>
    <row r="5345" spans="11:15" x14ac:dyDescent="0.25">
      <c r="K5345" s="276">
        <f t="shared" si="419"/>
        <v>0</v>
      </c>
      <c r="L5345" s="269">
        <f t="shared" si="420"/>
        <v>0</v>
      </c>
      <c r="M5345" s="269">
        <f t="shared" si="421"/>
        <v>0</v>
      </c>
      <c r="N5345" s="276">
        <f t="shared" si="422"/>
        <v>0</v>
      </c>
      <c r="O5345" s="270">
        <f t="shared" si="418"/>
        <v>0</v>
      </c>
    </row>
    <row r="5346" spans="11:15" x14ac:dyDescent="0.25">
      <c r="K5346" s="276">
        <f t="shared" si="419"/>
        <v>0</v>
      </c>
      <c r="L5346" s="269">
        <f t="shared" si="420"/>
        <v>0</v>
      </c>
      <c r="M5346" s="269">
        <f t="shared" si="421"/>
        <v>0</v>
      </c>
      <c r="N5346" s="276">
        <f t="shared" si="422"/>
        <v>0</v>
      </c>
      <c r="O5346" s="270">
        <f t="shared" si="418"/>
        <v>0</v>
      </c>
    </row>
    <row r="5347" spans="11:15" x14ac:dyDescent="0.25">
      <c r="K5347" s="276">
        <f t="shared" si="419"/>
        <v>0</v>
      </c>
      <c r="L5347" s="269">
        <f t="shared" si="420"/>
        <v>0</v>
      </c>
      <c r="M5347" s="269">
        <f t="shared" si="421"/>
        <v>0</v>
      </c>
      <c r="N5347" s="276">
        <f t="shared" si="422"/>
        <v>0</v>
      </c>
      <c r="O5347" s="270">
        <f t="shared" si="418"/>
        <v>0</v>
      </c>
    </row>
    <row r="5348" spans="11:15" x14ac:dyDescent="0.25">
      <c r="K5348" s="276">
        <f t="shared" si="419"/>
        <v>0</v>
      </c>
      <c r="L5348" s="269">
        <f t="shared" si="420"/>
        <v>0</v>
      </c>
      <c r="M5348" s="269">
        <f t="shared" si="421"/>
        <v>0</v>
      </c>
      <c r="N5348" s="276">
        <f t="shared" si="422"/>
        <v>0</v>
      </c>
      <c r="O5348" s="270">
        <f t="shared" si="418"/>
        <v>0</v>
      </c>
    </row>
    <row r="5349" spans="11:15" x14ac:dyDescent="0.25">
      <c r="K5349" s="276">
        <f t="shared" si="419"/>
        <v>0</v>
      </c>
      <c r="L5349" s="269">
        <f t="shared" si="420"/>
        <v>0</v>
      </c>
      <c r="M5349" s="269">
        <f t="shared" si="421"/>
        <v>0</v>
      </c>
      <c r="N5349" s="276">
        <f t="shared" si="422"/>
        <v>0</v>
      </c>
      <c r="O5349" s="270">
        <f t="shared" si="418"/>
        <v>0</v>
      </c>
    </row>
    <row r="5350" spans="11:15" x14ac:dyDescent="0.25">
      <c r="K5350" s="276">
        <f t="shared" si="419"/>
        <v>0</v>
      </c>
      <c r="L5350" s="269">
        <f t="shared" si="420"/>
        <v>0</v>
      </c>
      <c r="M5350" s="269">
        <f t="shared" si="421"/>
        <v>0</v>
      </c>
      <c r="N5350" s="276">
        <f t="shared" si="422"/>
        <v>0</v>
      </c>
      <c r="O5350" s="270">
        <f t="shared" si="418"/>
        <v>0</v>
      </c>
    </row>
    <row r="5351" spans="11:15" x14ac:dyDescent="0.25">
      <c r="K5351" s="276">
        <f t="shared" si="419"/>
        <v>0</v>
      </c>
      <c r="L5351" s="269">
        <f t="shared" si="420"/>
        <v>0</v>
      </c>
      <c r="M5351" s="269">
        <f t="shared" si="421"/>
        <v>0</v>
      </c>
      <c r="N5351" s="276">
        <f t="shared" si="422"/>
        <v>0</v>
      </c>
      <c r="O5351" s="270">
        <f t="shared" si="418"/>
        <v>0</v>
      </c>
    </row>
    <row r="5352" spans="11:15" x14ac:dyDescent="0.25">
      <c r="K5352" s="276">
        <f t="shared" si="419"/>
        <v>0</v>
      </c>
      <c r="L5352" s="269">
        <f t="shared" si="420"/>
        <v>0</v>
      </c>
      <c r="M5352" s="269">
        <f t="shared" si="421"/>
        <v>0</v>
      </c>
      <c r="N5352" s="276">
        <f t="shared" si="422"/>
        <v>0</v>
      </c>
      <c r="O5352" s="270">
        <f t="shared" si="418"/>
        <v>0</v>
      </c>
    </row>
    <row r="5353" spans="11:15" x14ac:dyDescent="0.25">
      <c r="K5353" s="276">
        <f t="shared" si="419"/>
        <v>0</v>
      </c>
      <c r="L5353" s="269">
        <f t="shared" si="420"/>
        <v>0</v>
      </c>
      <c r="M5353" s="269">
        <f t="shared" si="421"/>
        <v>0</v>
      </c>
      <c r="N5353" s="276">
        <f t="shared" si="422"/>
        <v>0</v>
      </c>
      <c r="O5353" s="270">
        <f t="shared" si="418"/>
        <v>0</v>
      </c>
    </row>
    <row r="5354" spans="11:15" x14ac:dyDescent="0.25">
      <c r="K5354" s="276">
        <f t="shared" si="419"/>
        <v>0</v>
      </c>
      <c r="L5354" s="269">
        <f t="shared" si="420"/>
        <v>0</v>
      </c>
      <c r="M5354" s="269">
        <f t="shared" si="421"/>
        <v>0</v>
      </c>
      <c r="N5354" s="276">
        <f t="shared" si="422"/>
        <v>0</v>
      </c>
      <c r="O5354" s="270">
        <f t="shared" si="418"/>
        <v>0</v>
      </c>
    </row>
    <row r="5355" spans="11:15" x14ac:dyDescent="0.25">
      <c r="K5355" s="276">
        <f t="shared" si="419"/>
        <v>0</v>
      </c>
      <c r="L5355" s="269">
        <f t="shared" si="420"/>
        <v>0</v>
      </c>
      <c r="M5355" s="269">
        <f t="shared" si="421"/>
        <v>0</v>
      </c>
      <c r="N5355" s="276">
        <f t="shared" si="422"/>
        <v>0</v>
      </c>
      <c r="O5355" s="270">
        <f t="shared" si="418"/>
        <v>0</v>
      </c>
    </row>
    <row r="5356" spans="11:15" x14ac:dyDescent="0.25">
      <c r="K5356" s="276">
        <f t="shared" si="419"/>
        <v>0</v>
      </c>
      <c r="L5356" s="269">
        <f t="shared" si="420"/>
        <v>0</v>
      </c>
      <c r="M5356" s="269">
        <f t="shared" si="421"/>
        <v>0</v>
      </c>
      <c r="N5356" s="276">
        <f t="shared" si="422"/>
        <v>0</v>
      </c>
      <c r="O5356" s="270">
        <f t="shared" si="418"/>
        <v>0</v>
      </c>
    </row>
    <row r="5357" spans="11:15" x14ac:dyDescent="0.25">
      <c r="K5357" s="276">
        <f t="shared" si="419"/>
        <v>0</v>
      </c>
      <c r="L5357" s="269">
        <f t="shared" si="420"/>
        <v>0</v>
      </c>
      <c r="M5357" s="269">
        <f t="shared" si="421"/>
        <v>0</v>
      </c>
      <c r="N5357" s="276">
        <f t="shared" si="422"/>
        <v>0</v>
      </c>
      <c r="O5357" s="270">
        <f t="shared" si="418"/>
        <v>0</v>
      </c>
    </row>
    <row r="5358" spans="11:15" x14ac:dyDescent="0.25">
      <c r="K5358" s="276">
        <f t="shared" si="419"/>
        <v>0</v>
      </c>
      <c r="L5358" s="269">
        <f t="shared" si="420"/>
        <v>0</v>
      </c>
      <c r="M5358" s="269">
        <f t="shared" si="421"/>
        <v>0</v>
      </c>
      <c r="N5358" s="276">
        <f t="shared" si="422"/>
        <v>0</v>
      </c>
      <c r="O5358" s="270">
        <f t="shared" si="418"/>
        <v>0</v>
      </c>
    </row>
    <row r="5359" spans="11:15" x14ac:dyDescent="0.25">
      <c r="K5359" s="276">
        <f t="shared" si="419"/>
        <v>0</v>
      </c>
      <c r="L5359" s="269">
        <f t="shared" si="420"/>
        <v>0</v>
      </c>
      <c r="M5359" s="269">
        <f t="shared" si="421"/>
        <v>0</v>
      </c>
      <c r="N5359" s="276">
        <f t="shared" si="422"/>
        <v>0</v>
      </c>
      <c r="O5359" s="270">
        <f t="shared" si="418"/>
        <v>0</v>
      </c>
    </row>
    <row r="5360" spans="11:15" x14ac:dyDescent="0.25">
      <c r="K5360" s="276">
        <f t="shared" si="419"/>
        <v>0</v>
      </c>
      <c r="L5360" s="269">
        <f t="shared" si="420"/>
        <v>0</v>
      </c>
      <c r="M5360" s="269">
        <f t="shared" si="421"/>
        <v>0</v>
      </c>
      <c r="N5360" s="276">
        <f t="shared" si="422"/>
        <v>0</v>
      </c>
      <c r="O5360" s="270">
        <f t="shared" si="418"/>
        <v>0</v>
      </c>
    </row>
    <row r="5361" spans="11:15" x14ac:dyDescent="0.25">
      <c r="K5361" s="276">
        <f t="shared" si="419"/>
        <v>0</v>
      </c>
      <c r="L5361" s="269">
        <f t="shared" si="420"/>
        <v>0</v>
      </c>
      <c r="M5361" s="269">
        <f t="shared" si="421"/>
        <v>0</v>
      </c>
      <c r="N5361" s="276">
        <f t="shared" si="422"/>
        <v>0</v>
      </c>
      <c r="O5361" s="270">
        <f t="shared" si="418"/>
        <v>0</v>
      </c>
    </row>
    <row r="5362" spans="11:15" x14ac:dyDescent="0.25">
      <c r="K5362" s="276">
        <f t="shared" si="419"/>
        <v>0</v>
      </c>
      <c r="L5362" s="269">
        <f t="shared" si="420"/>
        <v>0</v>
      </c>
      <c r="M5362" s="269">
        <f t="shared" si="421"/>
        <v>0</v>
      </c>
      <c r="N5362" s="276">
        <f t="shared" si="422"/>
        <v>0</v>
      </c>
      <c r="O5362" s="270">
        <f t="shared" si="418"/>
        <v>0</v>
      </c>
    </row>
    <row r="5363" spans="11:15" x14ac:dyDescent="0.25">
      <c r="K5363" s="276">
        <f t="shared" si="419"/>
        <v>0</v>
      </c>
      <c r="L5363" s="269">
        <f t="shared" si="420"/>
        <v>0</v>
      </c>
      <c r="M5363" s="269">
        <f t="shared" si="421"/>
        <v>0</v>
      </c>
      <c r="N5363" s="276">
        <f t="shared" si="422"/>
        <v>0</v>
      </c>
      <c r="O5363" s="270">
        <f t="shared" si="418"/>
        <v>0</v>
      </c>
    </row>
    <row r="5364" spans="11:15" x14ac:dyDescent="0.25">
      <c r="K5364" s="276">
        <f t="shared" si="419"/>
        <v>0</v>
      </c>
      <c r="L5364" s="269">
        <f t="shared" si="420"/>
        <v>0</v>
      </c>
      <c r="M5364" s="269">
        <f t="shared" si="421"/>
        <v>0</v>
      </c>
      <c r="N5364" s="276">
        <f t="shared" si="422"/>
        <v>0</v>
      </c>
      <c r="O5364" s="270">
        <f t="shared" si="418"/>
        <v>0</v>
      </c>
    </row>
    <row r="5365" spans="11:15" x14ac:dyDescent="0.25">
      <c r="K5365" s="276">
        <f t="shared" si="419"/>
        <v>0</v>
      </c>
      <c r="L5365" s="269">
        <f t="shared" si="420"/>
        <v>0</v>
      </c>
      <c r="M5365" s="269">
        <f t="shared" si="421"/>
        <v>0</v>
      </c>
      <c r="N5365" s="276">
        <f t="shared" si="422"/>
        <v>0</v>
      </c>
      <c r="O5365" s="270">
        <f t="shared" si="418"/>
        <v>0</v>
      </c>
    </row>
    <row r="5366" spans="11:15" x14ac:dyDescent="0.25">
      <c r="K5366" s="276">
        <f t="shared" si="419"/>
        <v>0</v>
      </c>
      <c r="L5366" s="269">
        <f t="shared" si="420"/>
        <v>0</v>
      </c>
      <c r="M5366" s="269">
        <f t="shared" si="421"/>
        <v>0</v>
      </c>
      <c r="N5366" s="276">
        <f t="shared" si="422"/>
        <v>0</v>
      </c>
      <c r="O5366" s="270">
        <f t="shared" si="418"/>
        <v>0</v>
      </c>
    </row>
    <row r="5367" spans="11:15" x14ac:dyDescent="0.25">
      <c r="K5367" s="276">
        <f t="shared" si="419"/>
        <v>0</v>
      </c>
      <c r="L5367" s="269">
        <f t="shared" si="420"/>
        <v>0</v>
      </c>
      <c r="M5367" s="269">
        <f t="shared" si="421"/>
        <v>0</v>
      </c>
      <c r="N5367" s="276">
        <f t="shared" si="422"/>
        <v>0</v>
      </c>
      <c r="O5367" s="270">
        <f t="shared" si="418"/>
        <v>0</v>
      </c>
    </row>
    <row r="5368" spans="11:15" x14ac:dyDescent="0.25">
      <c r="K5368" s="276">
        <f t="shared" si="419"/>
        <v>0</v>
      </c>
      <c r="L5368" s="269">
        <f t="shared" si="420"/>
        <v>0</v>
      </c>
      <c r="M5368" s="269">
        <f t="shared" si="421"/>
        <v>0</v>
      </c>
      <c r="N5368" s="276">
        <f t="shared" si="422"/>
        <v>0</v>
      </c>
      <c r="O5368" s="270">
        <f t="shared" si="418"/>
        <v>0</v>
      </c>
    </row>
    <row r="5369" spans="11:15" x14ac:dyDescent="0.25">
      <c r="K5369" s="276">
        <f t="shared" si="419"/>
        <v>0</v>
      </c>
      <c r="L5369" s="269">
        <f t="shared" si="420"/>
        <v>0</v>
      </c>
      <c r="M5369" s="269">
        <f t="shared" si="421"/>
        <v>0</v>
      </c>
      <c r="N5369" s="276">
        <f t="shared" si="422"/>
        <v>0</v>
      </c>
      <c r="O5369" s="270">
        <f t="shared" si="418"/>
        <v>0</v>
      </c>
    </row>
    <row r="5370" spans="11:15" x14ac:dyDescent="0.25">
      <c r="K5370" s="276">
        <f t="shared" si="419"/>
        <v>0</v>
      </c>
      <c r="L5370" s="269">
        <f t="shared" si="420"/>
        <v>0</v>
      </c>
      <c r="M5370" s="269">
        <f t="shared" si="421"/>
        <v>0</v>
      </c>
      <c r="N5370" s="276">
        <f t="shared" si="422"/>
        <v>0</v>
      </c>
      <c r="O5370" s="270">
        <f t="shared" si="418"/>
        <v>0</v>
      </c>
    </row>
    <row r="5371" spans="11:15" x14ac:dyDescent="0.25">
      <c r="K5371" s="276">
        <f t="shared" si="419"/>
        <v>0</v>
      </c>
      <c r="L5371" s="269">
        <f t="shared" si="420"/>
        <v>0</v>
      </c>
      <c r="M5371" s="269">
        <f t="shared" si="421"/>
        <v>0</v>
      </c>
      <c r="N5371" s="276">
        <f t="shared" si="422"/>
        <v>0</v>
      </c>
      <c r="O5371" s="270">
        <f t="shared" si="418"/>
        <v>0</v>
      </c>
    </row>
    <row r="5372" spans="11:15" x14ac:dyDescent="0.25">
      <c r="K5372" s="276">
        <f t="shared" si="419"/>
        <v>0</v>
      </c>
      <c r="L5372" s="269">
        <f t="shared" si="420"/>
        <v>0</v>
      </c>
      <c r="M5372" s="269">
        <f t="shared" si="421"/>
        <v>0</v>
      </c>
      <c r="N5372" s="276">
        <f t="shared" si="422"/>
        <v>0</v>
      </c>
      <c r="O5372" s="270">
        <f t="shared" si="418"/>
        <v>0</v>
      </c>
    </row>
    <row r="5373" spans="11:15" x14ac:dyDescent="0.25">
      <c r="K5373" s="276">
        <f t="shared" si="419"/>
        <v>0</v>
      </c>
      <c r="L5373" s="269">
        <f t="shared" si="420"/>
        <v>0</v>
      </c>
      <c r="M5373" s="269">
        <f t="shared" si="421"/>
        <v>0</v>
      </c>
      <c r="N5373" s="276">
        <f t="shared" si="422"/>
        <v>0</v>
      </c>
      <c r="O5373" s="270">
        <f t="shared" si="418"/>
        <v>0</v>
      </c>
    </row>
    <row r="5374" spans="11:15" x14ac:dyDescent="0.25">
      <c r="K5374" s="276">
        <f t="shared" si="419"/>
        <v>0</v>
      </c>
      <c r="L5374" s="269">
        <f t="shared" si="420"/>
        <v>0</v>
      </c>
      <c r="M5374" s="269">
        <f t="shared" si="421"/>
        <v>0</v>
      </c>
      <c r="N5374" s="276">
        <f t="shared" si="422"/>
        <v>0</v>
      </c>
      <c r="O5374" s="270">
        <f t="shared" si="418"/>
        <v>0</v>
      </c>
    </row>
    <row r="5375" spans="11:15" x14ac:dyDescent="0.25">
      <c r="K5375" s="276">
        <f t="shared" si="419"/>
        <v>0</v>
      </c>
      <c r="L5375" s="269">
        <f t="shared" si="420"/>
        <v>0</v>
      </c>
      <c r="M5375" s="269">
        <f t="shared" si="421"/>
        <v>0</v>
      </c>
      <c r="N5375" s="276">
        <f t="shared" si="422"/>
        <v>0</v>
      </c>
      <c r="O5375" s="270">
        <f t="shared" si="418"/>
        <v>0</v>
      </c>
    </row>
    <row r="5376" spans="11:15" x14ac:dyDescent="0.25">
      <c r="K5376" s="276">
        <f t="shared" si="419"/>
        <v>0</v>
      </c>
      <c r="L5376" s="269">
        <f t="shared" si="420"/>
        <v>0</v>
      </c>
      <c r="M5376" s="269">
        <f t="shared" si="421"/>
        <v>0</v>
      </c>
      <c r="N5376" s="276">
        <f t="shared" si="422"/>
        <v>0</v>
      </c>
      <c r="O5376" s="270">
        <f t="shared" si="418"/>
        <v>0</v>
      </c>
    </row>
    <row r="5377" spans="11:15" x14ac:dyDescent="0.25">
      <c r="K5377" s="276">
        <f t="shared" si="419"/>
        <v>0</v>
      </c>
      <c r="L5377" s="269">
        <f t="shared" si="420"/>
        <v>0</v>
      </c>
      <c r="M5377" s="269">
        <f t="shared" si="421"/>
        <v>0</v>
      </c>
      <c r="N5377" s="276">
        <f t="shared" si="422"/>
        <v>0</v>
      </c>
      <c r="O5377" s="270">
        <f t="shared" si="418"/>
        <v>0</v>
      </c>
    </row>
    <row r="5378" spans="11:15" x14ac:dyDescent="0.25">
      <c r="K5378" s="276">
        <f t="shared" si="419"/>
        <v>0</v>
      </c>
      <c r="L5378" s="269">
        <f t="shared" si="420"/>
        <v>0</v>
      </c>
      <c r="M5378" s="269">
        <f t="shared" si="421"/>
        <v>0</v>
      </c>
      <c r="N5378" s="276">
        <f t="shared" si="422"/>
        <v>0</v>
      </c>
      <c r="O5378" s="270">
        <f t="shared" si="418"/>
        <v>0</v>
      </c>
    </row>
    <row r="5379" spans="11:15" x14ac:dyDescent="0.25">
      <c r="K5379" s="276">
        <f t="shared" si="419"/>
        <v>0</v>
      </c>
      <c r="L5379" s="269">
        <f t="shared" si="420"/>
        <v>0</v>
      </c>
      <c r="M5379" s="269">
        <f t="shared" si="421"/>
        <v>0</v>
      </c>
      <c r="N5379" s="276">
        <f t="shared" si="422"/>
        <v>0</v>
      </c>
      <c r="O5379" s="270">
        <f t="shared" si="418"/>
        <v>0</v>
      </c>
    </row>
    <row r="5380" spans="11:15" x14ac:dyDescent="0.25">
      <c r="K5380" s="276">
        <f t="shared" si="419"/>
        <v>0</v>
      </c>
      <c r="L5380" s="269">
        <f t="shared" si="420"/>
        <v>0</v>
      </c>
      <c r="M5380" s="269">
        <f t="shared" si="421"/>
        <v>0</v>
      </c>
      <c r="N5380" s="276">
        <f t="shared" si="422"/>
        <v>0</v>
      </c>
      <c r="O5380" s="270">
        <f t="shared" si="418"/>
        <v>0</v>
      </c>
    </row>
    <row r="5381" spans="11:15" x14ac:dyDescent="0.25">
      <c r="K5381" s="276">
        <f t="shared" si="419"/>
        <v>0</v>
      </c>
      <c r="L5381" s="269">
        <f t="shared" si="420"/>
        <v>0</v>
      </c>
      <c r="M5381" s="269">
        <f t="shared" si="421"/>
        <v>0</v>
      </c>
      <c r="N5381" s="276">
        <f t="shared" si="422"/>
        <v>0</v>
      </c>
      <c r="O5381" s="270">
        <f t="shared" si="418"/>
        <v>0</v>
      </c>
    </row>
    <row r="5382" spans="11:15" x14ac:dyDescent="0.25">
      <c r="K5382" s="276">
        <f t="shared" si="419"/>
        <v>0</v>
      </c>
      <c r="L5382" s="269">
        <f t="shared" si="420"/>
        <v>0</v>
      </c>
      <c r="M5382" s="269">
        <f t="shared" si="421"/>
        <v>0</v>
      </c>
      <c r="N5382" s="276">
        <f t="shared" si="422"/>
        <v>0</v>
      </c>
      <c r="O5382" s="270">
        <f t="shared" si="418"/>
        <v>0</v>
      </c>
    </row>
    <row r="5383" spans="11:15" x14ac:dyDescent="0.25">
      <c r="K5383" s="276">
        <f t="shared" si="419"/>
        <v>0</v>
      </c>
      <c r="L5383" s="269">
        <f t="shared" si="420"/>
        <v>0</v>
      </c>
      <c r="M5383" s="269">
        <f t="shared" si="421"/>
        <v>0</v>
      </c>
      <c r="N5383" s="276">
        <f t="shared" si="422"/>
        <v>0</v>
      </c>
      <c r="O5383" s="270">
        <f t="shared" si="418"/>
        <v>0</v>
      </c>
    </row>
    <row r="5384" spans="11:15" x14ac:dyDescent="0.25">
      <c r="K5384" s="276">
        <f t="shared" si="419"/>
        <v>0</v>
      </c>
      <c r="L5384" s="269">
        <f t="shared" si="420"/>
        <v>0</v>
      </c>
      <c r="M5384" s="269">
        <f t="shared" si="421"/>
        <v>0</v>
      </c>
      <c r="N5384" s="276">
        <f t="shared" si="422"/>
        <v>0</v>
      </c>
      <c r="O5384" s="270">
        <f t="shared" si="418"/>
        <v>0</v>
      </c>
    </row>
    <row r="5385" spans="11:15" x14ac:dyDescent="0.25">
      <c r="K5385" s="276">
        <f t="shared" si="419"/>
        <v>0</v>
      </c>
      <c r="L5385" s="269">
        <f t="shared" si="420"/>
        <v>0</v>
      </c>
      <c r="M5385" s="269">
        <f t="shared" si="421"/>
        <v>0</v>
      </c>
      <c r="N5385" s="276">
        <f t="shared" si="422"/>
        <v>0</v>
      </c>
      <c r="O5385" s="270">
        <f t="shared" si="418"/>
        <v>0</v>
      </c>
    </row>
    <row r="5386" spans="11:15" x14ac:dyDescent="0.25">
      <c r="K5386" s="276">
        <f t="shared" si="419"/>
        <v>0</v>
      </c>
      <c r="L5386" s="269">
        <f t="shared" si="420"/>
        <v>0</v>
      </c>
      <c r="M5386" s="269">
        <f t="shared" si="421"/>
        <v>0</v>
      </c>
      <c r="N5386" s="276">
        <f t="shared" si="422"/>
        <v>0</v>
      </c>
      <c r="O5386" s="270">
        <f t="shared" si="418"/>
        <v>0</v>
      </c>
    </row>
    <row r="5387" spans="11:15" x14ac:dyDescent="0.25">
      <c r="K5387" s="276">
        <f t="shared" si="419"/>
        <v>0</v>
      </c>
      <c r="L5387" s="269">
        <f t="shared" si="420"/>
        <v>0</v>
      </c>
      <c r="M5387" s="269">
        <f t="shared" si="421"/>
        <v>0</v>
      </c>
      <c r="N5387" s="276">
        <f t="shared" si="422"/>
        <v>0</v>
      </c>
      <c r="O5387" s="270">
        <f t="shared" si="418"/>
        <v>0</v>
      </c>
    </row>
    <row r="5388" spans="11:15" x14ac:dyDescent="0.25">
      <c r="K5388" s="276">
        <f t="shared" si="419"/>
        <v>0</v>
      </c>
      <c r="L5388" s="269">
        <f t="shared" si="420"/>
        <v>0</v>
      </c>
      <c r="M5388" s="269">
        <f t="shared" si="421"/>
        <v>0</v>
      </c>
      <c r="N5388" s="276">
        <f t="shared" si="422"/>
        <v>0</v>
      </c>
      <c r="O5388" s="270">
        <f t="shared" si="418"/>
        <v>0</v>
      </c>
    </row>
    <row r="5389" spans="11:15" x14ac:dyDescent="0.25">
      <c r="K5389" s="276">
        <f t="shared" si="419"/>
        <v>0</v>
      </c>
      <c r="L5389" s="269">
        <f t="shared" si="420"/>
        <v>0</v>
      </c>
      <c r="M5389" s="269">
        <f t="shared" si="421"/>
        <v>0</v>
      </c>
      <c r="N5389" s="276">
        <f t="shared" si="422"/>
        <v>0</v>
      </c>
      <c r="O5389" s="270">
        <f t="shared" si="418"/>
        <v>0</v>
      </c>
    </row>
    <row r="5390" spans="11:15" x14ac:dyDescent="0.25">
      <c r="K5390" s="276">
        <f t="shared" si="419"/>
        <v>0</v>
      </c>
      <c r="L5390" s="269">
        <f t="shared" si="420"/>
        <v>0</v>
      </c>
      <c r="M5390" s="269">
        <f t="shared" si="421"/>
        <v>0</v>
      </c>
      <c r="N5390" s="276">
        <f t="shared" si="422"/>
        <v>0</v>
      </c>
      <c r="O5390" s="270">
        <f t="shared" ref="O5390:O5453" si="423">SUM(F5390:I5390)</f>
        <v>0</v>
      </c>
    </row>
    <row r="5391" spans="11:15" x14ac:dyDescent="0.25">
      <c r="K5391" s="276">
        <f t="shared" si="419"/>
        <v>0</v>
      </c>
      <c r="L5391" s="269">
        <f t="shared" si="420"/>
        <v>0</v>
      </c>
      <c r="M5391" s="269">
        <f t="shared" si="421"/>
        <v>0</v>
      </c>
      <c r="N5391" s="276">
        <f t="shared" si="422"/>
        <v>0</v>
      </c>
      <c r="O5391" s="270">
        <f t="shared" si="423"/>
        <v>0</v>
      </c>
    </row>
    <row r="5392" spans="11:15" x14ac:dyDescent="0.25">
      <c r="K5392" s="276">
        <f t="shared" ref="K5392:K5455" si="424">J5392-C5392</f>
        <v>0</v>
      </c>
      <c r="L5392" s="269">
        <f t="shared" ref="L5392:L5455" si="425">A5392</f>
        <v>0</v>
      </c>
      <c r="M5392" s="269">
        <f t="shared" ref="M5392:M5455" si="426">B5392</f>
        <v>0</v>
      </c>
      <c r="N5392" s="276">
        <f t="shared" ref="N5392:N5455" si="427">J5392</f>
        <v>0</v>
      </c>
      <c r="O5392" s="270">
        <f t="shared" si="423"/>
        <v>0</v>
      </c>
    </row>
    <row r="5393" spans="11:15" x14ac:dyDescent="0.25">
      <c r="K5393" s="276">
        <f t="shared" si="424"/>
        <v>0</v>
      </c>
      <c r="L5393" s="269">
        <f t="shared" si="425"/>
        <v>0</v>
      </c>
      <c r="M5393" s="269">
        <f t="shared" si="426"/>
        <v>0</v>
      </c>
      <c r="N5393" s="276">
        <f t="shared" si="427"/>
        <v>0</v>
      </c>
      <c r="O5393" s="270">
        <f t="shared" si="423"/>
        <v>0</v>
      </c>
    </row>
    <row r="5394" spans="11:15" x14ac:dyDescent="0.25">
      <c r="K5394" s="276">
        <f t="shared" si="424"/>
        <v>0</v>
      </c>
      <c r="L5394" s="269">
        <f t="shared" si="425"/>
        <v>0</v>
      </c>
      <c r="M5394" s="269">
        <f t="shared" si="426"/>
        <v>0</v>
      </c>
      <c r="N5394" s="276">
        <f t="shared" si="427"/>
        <v>0</v>
      </c>
      <c r="O5394" s="270">
        <f t="shared" si="423"/>
        <v>0</v>
      </c>
    </row>
    <row r="5395" spans="11:15" x14ac:dyDescent="0.25">
      <c r="K5395" s="276">
        <f t="shared" si="424"/>
        <v>0</v>
      </c>
      <c r="L5395" s="269">
        <f t="shared" si="425"/>
        <v>0</v>
      </c>
      <c r="M5395" s="269">
        <f t="shared" si="426"/>
        <v>0</v>
      </c>
      <c r="N5395" s="276">
        <f t="shared" si="427"/>
        <v>0</v>
      </c>
      <c r="O5395" s="270">
        <f t="shared" si="423"/>
        <v>0</v>
      </c>
    </row>
    <row r="5396" spans="11:15" x14ac:dyDescent="0.25">
      <c r="K5396" s="276">
        <f t="shared" si="424"/>
        <v>0</v>
      </c>
      <c r="L5396" s="269">
        <f t="shared" si="425"/>
        <v>0</v>
      </c>
      <c r="M5396" s="269">
        <f t="shared" si="426"/>
        <v>0</v>
      </c>
      <c r="N5396" s="276">
        <f t="shared" si="427"/>
        <v>0</v>
      </c>
      <c r="O5396" s="270">
        <f t="shared" si="423"/>
        <v>0</v>
      </c>
    </row>
    <row r="5397" spans="11:15" x14ac:dyDescent="0.25">
      <c r="K5397" s="276">
        <f t="shared" si="424"/>
        <v>0</v>
      </c>
      <c r="L5397" s="269">
        <f t="shared" si="425"/>
        <v>0</v>
      </c>
      <c r="M5397" s="269">
        <f t="shared" si="426"/>
        <v>0</v>
      </c>
      <c r="N5397" s="276">
        <f t="shared" si="427"/>
        <v>0</v>
      </c>
      <c r="O5397" s="270">
        <f t="shared" si="423"/>
        <v>0</v>
      </c>
    </row>
    <row r="5398" spans="11:15" x14ac:dyDescent="0.25">
      <c r="K5398" s="276">
        <f t="shared" si="424"/>
        <v>0</v>
      </c>
      <c r="L5398" s="269">
        <f t="shared" si="425"/>
        <v>0</v>
      </c>
      <c r="M5398" s="269">
        <f t="shared" si="426"/>
        <v>0</v>
      </c>
      <c r="N5398" s="276">
        <f t="shared" si="427"/>
        <v>0</v>
      </c>
      <c r="O5398" s="270">
        <f t="shared" si="423"/>
        <v>0</v>
      </c>
    </row>
    <row r="5399" spans="11:15" x14ac:dyDescent="0.25">
      <c r="K5399" s="276">
        <f t="shared" si="424"/>
        <v>0</v>
      </c>
      <c r="L5399" s="269">
        <f t="shared" si="425"/>
        <v>0</v>
      </c>
      <c r="M5399" s="269">
        <f t="shared" si="426"/>
        <v>0</v>
      </c>
      <c r="N5399" s="276">
        <f t="shared" si="427"/>
        <v>0</v>
      </c>
      <c r="O5399" s="270">
        <f t="shared" si="423"/>
        <v>0</v>
      </c>
    </row>
    <row r="5400" spans="11:15" x14ac:dyDescent="0.25">
      <c r="K5400" s="276">
        <f t="shared" si="424"/>
        <v>0</v>
      </c>
      <c r="L5400" s="269">
        <f t="shared" si="425"/>
        <v>0</v>
      </c>
      <c r="M5400" s="269">
        <f t="shared" si="426"/>
        <v>0</v>
      </c>
      <c r="N5400" s="276">
        <f t="shared" si="427"/>
        <v>0</v>
      </c>
      <c r="O5400" s="270">
        <f t="shared" si="423"/>
        <v>0</v>
      </c>
    </row>
    <row r="5401" spans="11:15" x14ac:dyDescent="0.25">
      <c r="K5401" s="276">
        <f t="shared" si="424"/>
        <v>0</v>
      </c>
      <c r="L5401" s="269">
        <f t="shared" si="425"/>
        <v>0</v>
      </c>
      <c r="M5401" s="269">
        <f t="shared" si="426"/>
        <v>0</v>
      </c>
      <c r="N5401" s="276">
        <f t="shared" si="427"/>
        <v>0</v>
      </c>
      <c r="O5401" s="270">
        <f t="shared" si="423"/>
        <v>0</v>
      </c>
    </row>
    <row r="5402" spans="11:15" x14ac:dyDescent="0.25">
      <c r="K5402" s="276">
        <f t="shared" si="424"/>
        <v>0</v>
      </c>
      <c r="L5402" s="269">
        <f t="shared" si="425"/>
        <v>0</v>
      </c>
      <c r="M5402" s="269">
        <f t="shared" si="426"/>
        <v>0</v>
      </c>
      <c r="N5402" s="276">
        <f t="shared" si="427"/>
        <v>0</v>
      </c>
      <c r="O5402" s="270">
        <f t="shared" si="423"/>
        <v>0</v>
      </c>
    </row>
    <row r="5403" spans="11:15" x14ac:dyDescent="0.25">
      <c r="K5403" s="276">
        <f t="shared" si="424"/>
        <v>0</v>
      </c>
      <c r="L5403" s="269">
        <f t="shared" si="425"/>
        <v>0</v>
      </c>
      <c r="M5403" s="269">
        <f t="shared" si="426"/>
        <v>0</v>
      </c>
      <c r="N5403" s="276">
        <f t="shared" si="427"/>
        <v>0</v>
      </c>
      <c r="O5403" s="270">
        <f t="shared" si="423"/>
        <v>0</v>
      </c>
    </row>
    <row r="5404" spans="11:15" x14ac:dyDescent="0.25">
      <c r="K5404" s="276">
        <f t="shared" si="424"/>
        <v>0</v>
      </c>
      <c r="L5404" s="269">
        <f t="shared" si="425"/>
        <v>0</v>
      </c>
      <c r="M5404" s="269">
        <f t="shared" si="426"/>
        <v>0</v>
      </c>
      <c r="N5404" s="276">
        <f t="shared" si="427"/>
        <v>0</v>
      </c>
      <c r="O5404" s="270">
        <f t="shared" si="423"/>
        <v>0</v>
      </c>
    </row>
    <row r="5405" spans="11:15" x14ac:dyDescent="0.25">
      <c r="K5405" s="276">
        <f t="shared" si="424"/>
        <v>0</v>
      </c>
      <c r="L5405" s="269">
        <f t="shared" si="425"/>
        <v>0</v>
      </c>
      <c r="M5405" s="269">
        <f t="shared" si="426"/>
        <v>0</v>
      </c>
      <c r="N5405" s="276">
        <f t="shared" si="427"/>
        <v>0</v>
      </c>
      <c r="O5405" s="270">
        <f t="shared" si="423"/>
        <v>0</v>
      </c>
    </row>
    <row r="5406" spans="11:15" x14ac:dyDescent="0.25">
      <c r="K5406" s="276">
        <f t="shared" si="424"/>
        <v>0</v>
      </c>
      <c r="L5406" s="269">
        <f t="shared" si="425"/>
        <v>0</v>
      </c>
      <c r="M5406" s="269">
        <f t="shared" si="426"/>
        <v>0</v>
      </c>
      <c r="N5406" s="276">
        <f t="shared" si="427"/>
        <v>0</v>
      </c>
      <c r="O5406" s="270">
        <f t="shared" si="423"/>
        <v>0</v>
      </c>
    </row>
    <row r="5407" spans="11:15" x14ac:dyDescent="0.25">
      <c r="K5407" s="276">
        <f t="shared" si="424"/>
        <v>0</v>
      </c>
      <c r="L5407" s="269">
        <f t="shared" si="425"/>
        <v>0</v>
      </c>
      <c r="M5407" s="269">
        <f t="shared" si="426"/>
        <v>0</v>
      </c>
      <c r="N5407" s="276">
        <f t="shared" si="427"/>
        <v>0</v>
      </c>
      <c r="O5407" s="270">
        <f t="shared" si="423"/>
        <v>0</v>
      </c>
    </row>
    <row r="5408" spans="11:15" x14ac:dyDescent="0.25">
      <c r="K5408" s="276">
        <f t="shared" si="424"/>
        <v>0</v>
      </c>
      <c r="L5408" s="269">
        <f t="shared" si="425"/>
        <v>0</v>
      </c>
      <c r="M5408" s="269">
        <f t="shared" si="426"/>
        <v>0</v>
      </c>
      <c r="N5408" s="276">
        <f t="shared" si="427"/>
        <v>0</v>
      </c>
      <c r="O5408" s="270">
        <f t="shared" si="423"/>
        <v>0</v>
      </c>
    </row>
    <row r="5409" spans="11:15" x14ac:dyDescent="0.25">
      <c r="K5409" s="276">
        <f t="shared" si="424"/>
        <v>0</v>
      </c>
      <c r="L5409" s="269">
        <f t="shared" si="425"/>
        <v>0</v>
      </c>
      <c r="M5409" s="269">
        <f t="shared" si="426"/>
        <v>0</v>
      </c>
      <c r="N5409" s="276">
        <f t="shared" si="427"/>
        <v>0</v>
      </c>
      <c r="O5409" s="270">
        <f t="shared" si="423"/>
        <v>0</v>
      </c>
    </row>
    <row r="5410" spans="11:15" x14ac:dyDescent="0.25">
      <c r="K5410" s="276">
        <f t="shared" si="424"/>
        <v>0</v>
      </c>
      <c r="L5410" s="269">
        <f t="shared" si="425"/>
        <v>0</v>
      </c>
      <c r="M5410" s="269">
        <f t="shared" si="426"/>
        <v>0</v>
      </c>
      <c r="N5410" s="276">
        <f t="shared" si="427"/>
        <v>0</v>
      </c>
      <c r="O5410" s="270">
        <f t="shared" si="423"/>
        <v>0</v>
      </c>
    </row>
    <row r="5411" spans="11:15" x14ac:dyDescent="0.25">
      <c r="K5411" s="276">
        <f t="shared" si="424"/>
        <v>0</v>
      </c>
      <c r="L5411" s="269">
        <f t="shared" si="425"/>
        <v>0</v>
      </c>
      <c r="M5411" s="269">
        <f t="shared" si="426"/>
        <v>0</v>
      </c>
      <c r="N5411" s="276">
        <f t="shared" si="427"/>
        <v>0</v>
      </c>
      <c r="O5411" s="270">
        <f t="shared" si="423"/>
        <v>0</v>
      </c>
    </row>
    <row r="5412" spans="11:15" x14ac:dyDescent="0.25">
      <c r="K5412" s="276">
        <f t="shared" si="424"/>
        <v>0</v>
      </c>
      <c r="L5412" s="269">
        <f t="shared" si="425"/>
        <v>0</v>
      </c>
      <c r="M5412" s="269">
        <f t="shared" si="426"/>
        <v>0</v>
      </c>
      <c r="N5412" s="276">
        <f t="shared" si="427"/>
        <v>0</v>
      </c>
      <c r="O5412" s="270">
        <f t="shared" si="423"/>
        <v>0</v>
      </c>
    </row>
    <row r="5413" spans="11:15" x14ac:dyDescent="0.25">
      <c r="K5413" s="276">
        <f t="shared" si="424"/>
        <v>0</v>
      </c>
      <c r="L5413" s="269">
        <f t="shared" si="425"/>
        <v>0</v>
      </c>
      <c r="M5413" s="269">
        <f t="shared" si="426"/>
        <v>0</v>
      </c>
      <c r="N5413" s="276">
        <f t="shared" si="427"/>
        <v>0</v>
      </c>
      <c r="O5413" s="270">
        <f t="shared" si="423"/>
        <v>0</v>
      </c>
    </row>
    <row r="5414" spans="11:15" x14ac:dyDescent="0.25">
      <c r="K5414" s="276">
        <f t="shared" si="424"/>
        <v>0</v>
      </c>
      <c r="L5414" s="269">
        <f t="shared" si="425"/>
        <v>0</v>
      </c>
      <c r="M5414" s="269">
        <f t="shared" si="426"/>
        <v>0</v>
      </c>
      <c r="N5414" s="276">
        <f t="shared" si="427"/>
        <v>0</v>
      </c>
      <c r="O5414" s="270">
        <f t="shared" si="423"/>
        <v>0</v>
      </c>
    </row>
    <row r="5415" spans="11:15" x14ac:dyDescent="0.25">
      <c r="K5415" s="276">
        <f t="shared" si="424"/>
        <v>0</v>
      </c>
      <c r="L5415" s="269">
        <f t="shared" si="425"/>
        <v>0</v>
      </c>
      <c r="M5415" s="269">
        <f t="shared" si="426"/>
        <v>0</v>
      </c>
      <c r="N5415" s="276">
        <f t="shared" si="427"/>
        <v>0</v>
      </c>
      <c r="O5415" s="270">
        <f t="shared" si="423"/>
        <v>0</v>
      </c>
    </row>
    <row r="5416" spans="11:15" x14ac:dyDescent="0.25">
      <c r="K5416" s="276">
        <f t="shared" si="424"/>
        <v>0</v>
      </c>
      <c r="L5416" s="269">
        <f t="shared" si="425"/>
        <v>0</v>
      </c>
      <c r="M5416" s="269">
        <f t="shared" si="426"/>
        <v>0</v>
      </c>
      <c r="N5416" s="276">
        <f t="shared" si="427"/>
        <v>0</v>
      </c>
      <c r="O5416" s="270">
        <f t="shared" si="423"/>
        <v>0</v>
      </c>
    </row>
    <row r="5417" spans="11:15" x14ac:dyDescent="0.25">
      <c r="K5417" s="276">
        <f t="shared" si="424"/>
        <v>0</v>
      </c>
      <c r="L5417" s="269">
        <f t="shared" si="425"/>
        <v>0</v>
      </c>
      <c r="M5417" s="269">
        <f t="shared" si="426"/>
        <v>0</v>
      </c>
      <c r="N5417" s="276">
        <f t="shared" si="427"/>
        <v>0</v>
      </c>
      <c r="O5417" s="270">
        <f t="shared" si="423"/>
        <v>0</v>
      </c>
    </row>
    <row r="5418" spans="11:15" x14ac:dyDescent="0.25">
      <c r="K5418" s="276">
        <f t="shared" si="424"/>
        <v>0</v>
      </c>
      <c r="L5418" s="269">
        <f t="shared" si="425"/>
        <v>0</v>
      </c>
      <c r="M5418" s="269">
        <f t="shared" si="426"/>
        <v>0</v>
      </c>
      <c r="N5418" s="276">
        <f t="shared" si="427"/>
        <v>0</v>
      </c>
      <c r="O5418" s="270">
        <f t="shared" si="423"/>
        <v>0</v>
      </c>
    </row>
    <row r="5419" spans="11:15" x14ac:dyDescent="0.25">
      <c r="K5419" s="276">
        <f t="shared" si="424"/>
        <v>0</v>
      </c>
      <c r="L5419" s="269">
        <f t="shared" si="425"/>
        <v>0</v>
      </c>
      <c r="M5419" s="269">
        <f t="shared" si="426"/>
        <v>0</v>
      </c>
      <c r="N5419" s="276">
        <f t="shared" si="427"/>
        <v>0</v>
      </c>
      <c r="O5419" s="270">
        <f t="shared" si="423"/>
        <v>0</v>
      </c>
    </row>
    <row r="5420" spans="11:15" x14ac:dyDescent="0.25">
      <c r="K5420" s="276">
        <f t="shared" si="424"/>
        <v>0</v>
      </c>
      <c r="L5420" s="269">
        <f t="shared" si="425"/>
        <v>0</v>
      </c>
      <c r="M5420" s="269">
        <f t="shared" si="426"/>
        <v>0</v>
      </c>
      <c r="N5420" s="276">
        <f t="shared" si="427"/>
        <v>0</v>
      </c>
      <c r="O5420" s="270">
        <f t="shared" si="423"/>
        <v>0</v>
      </c>
    </row>
    <row r="5421" spans="11:15" x14ac:dyDescent="0.25">
      <c r="K5421" s="276">
        <f t="shared" si="424"/>
        <v>0</v>
      </c>
      <c r="L5421" s="269">
        <f t="shared" si="425"/>
        <v>0</v>
      </c>
      <c r="M5421" s="269">
        <f t="shared" si="426"/>
        <v>0</v>
      </c>
      <c r="N5421" s="276">
        <f t="shared" si="427"/>
        <v>0</v>
      </c>
      <c r="O5421" s="270">
        <f t="shared" si="423"/>
        <v>0</v>
      </c>
    </row>
    <row r="5422" spans="11:15" x14ac:dyDescent="0.25">
      <c r="K5422" s="276">
        <f t="shared" si="424"/>
        <v>0</v>
      </c>
      <c r="L5422" s="269">
        <f t="shared" si="425"/>
        <v>0</v>
      </c>
      <c r="M5422" s="269">
        <f t="shared" si="426"/>
        <v>0</v>
      </c>
      <c r="N5422" s="276">
        <f t="shared" si="427"/>
        <v>0</v>
      </c>
      <c r="O5422" s="270">
        <f t="shared" si="423"/>
        <v>0</v>
      </c>
    </row>
    <row r="5423" spans="11:15" x14ac:dyDescent="0.25">
      <c r="K5423" s="276">
        <f t="shared" si="424"/>
        <v>0</v>
      </c>
      <c r="L5423" s="269">
        <f t="shared" si="425"/>
        <v>0</v>
      </c>
      <c r="M5423" s="269">
        <f t="shared" si="426"/>
        <v>0</v>
      </c>
      <c r="N5423" s="276">
        <f t="shared" si="427"/>
        <v>0</v>
      </c>
      <c r="O5423" s="270">
        <f t="shared" si="423"/>
        <v>0</v>
      </c>
    </row>
    <row r="5424" spans="11:15" x14ac:dyDescent="0.25">
      <c r="K5424" s="276">
        <f t="shared" si="424"/>
        <v>0</v>
      </c>
      <c r="L5424" s="269">
        <f t="shared" si="425"/>
        <v>0</v>
      </c>
      <c r="M5424" s="269">
        <f t="shared" si="426"/>
        <v>0</v>
      </c>
      <c r="N5424" s="276">
        <f t="shared" si="427"/>
        <v>0</v>
      </c>
      <c r="O5424" s="270">
        <f t="shared" si="423"/>
        <v>0</v>
      </c>
    </row>
    <row r="5425" spans="11:15" x14ac:dyDescent="0.25">
      <c r="K5425" s="276">
        <f t="shared" si="424"/>
        <v>0</v>
      </c>
      <c r="L5425" s="269">
        <f t="shared" si="425"/>
        <v>0</v>
      </c>
      <c r="M5425" s="269">
        <f t="shared" si="426"/>
        <v>0</v>
      </c>
      <c r="N5425" s="276">
        <f t="shared" si="427"/>
        <v>0</v>
      </c>
      <c r="O5425" s="270">
        <f t="shared" si="423"/>
        <v>0</v>
      </c>
    </row>
    <row r="5426" spans="11:15" x14ac:dyDescent="0.25">
      <c r="K5426" s="276">
        <f t="shared" si="424"/>
        <v>0</v>
      </c>
      <c r="L5426" s="269">
        <f t="shared" si="425"/>
        <v>0</v>
      </c>
      <c r="M5426" s="269">
        <f t="shared" si="426"/>
        <v>0</v>
      </c>
      <c r="N5426" s="276">
        <f t="shared" si="427"/>
        <v>0</v>
      </c>
      <c r="O5426" s="270">
        <f t="shared" si="423"/>
        <v>0</v>
      </c>
    </row>
    <row r="5427" spans="11:15" x14ac:dyDescent="0.25">
      <c r="K5427" s="276">
        <f t="shared" si="424"/>
        <v>0</v>
      </c>
      <c r="L5427" s="269">
        <f t="shared" si="425"/>
        <v>0</v>
      </c>
      <c r="M5427" s="269">
        <f t="shared" si="426"/>
        <v>0</v>
      </c>
      <c r="N5427" s="276">
        <f t="shared" si="427"/>
        <v>0</v>
      </c>
      <c r="O5427" s="270">
        <f t="shared" si="423"/>
        <v>0</v>
      </c>
    </row>
    <row r="5428" spans="11:15" x14ac:dyDescent="0.25">
      <c r="K5428" s="276">
        <f t="shared" si="424"/>
        <v>0</v>
      </c>
      <c r="L5428" s="269">
        <f t="shared" si="425"/>
        <v>0</v>
      </c>
      <c r="M5428" s="269">
        <f t="shared" si="426"/>
        <v>0</v>
      </c>
      <c r="N5428" s="276">
        <f t="shared" si="427"/>
        <v>0</v>
      </c>
      <c r="O5428" s="270">
        <f t="shared" si="423"/>
        <v>0</v>
      </c>
    </row>
    <row r="5429" spans="11:15" x14ac:dyDescent="0.25">
      <c r="K5429" s="276">
        <f t="shared" si="424"/>
        <v>0</v>
      </c>
      <c r="L5429" s="269">
        <f t="shared" si="425"/>
        <v>0</v>
      </c>
      <c r="M5429" s="269">
        <f t="shared" si="426"/>
        <v>0</v>
      </c>
      <c r="N5429" s="276">
        <f t="shared" si="427"/>
        <v>0</v>
      </c>
      <c r="O5429" s="270">
        <f t="shared" si="423"/>
        <v>0</v>
      </c>
    </row>
    <row r="5430" spans="11:15" x14ac:dyDescent="0.25">
      <c r="K5430" s="276">
        <f t="shared" si="424"/>
        <v>0</v>
      </c>
      <c r="L5430" s="269">
        <f t="shared" si="425"/>
        <v>0</v>
      </c>
      <c r="M5430" s="269">
        <f t="shared" si="426"/>
        <v>0</v>
      </c>
      <c r="N5430" s="276">
        <f t="shared" si="427"/>
        <v>0</v>
      </c>
      <c r="O5430" s="270">
        <f t="shared" si="423"/>
        <v>0</v>
      </c>
    </row>
    <row r="5431" spans="11:15" x14ac:dyDescent="0.25">
      <c r="K5431" s="276">
        <f t="shared" si="424"/>
        <v>0</v>
      </c>
      <c r="L5431" s="269">
        <f t="shared" si="425"/>
        <v>0</v>
      </c>
      <c r="M5431" s="269">
        <f t="shared" si="426"/>
        <v>0</v>
      </c>
      <c r="N5431" s="276">
        <f t="shared" si="427"/>
        <v>0</v>
      </c>
      <c r="O5431" s="270">
        <f t="shared" si="423"/>
        <v>0</v>
      </c>
    </row>
    <row r="5432" spans="11:15" x14ac:dyDescent="0.25">
      <c r="K5432" s="276">
        <f t="shared" si="424"/>
        <v>0</v>
      </c>
      <c r="L5432" s="269">
        <f t="shared" si="425"/>
        <v>0</v>
      </c>
      <c r="M5432" s="269">
        <f t="shared" si="426"/>
        <v>0</v>
      </c>
      <c r="N5432" s="276">
        <f t="shared" si="427"/>
        <v>0</v>
      </c>
      <c r="O5432" s="270">
        <f t="shared" si="423"/>
        <v>0</v>
      </c>
    </row>
    <row r="5433" spans="11:15" x14ac:dyDescent="0.25">
      <c r="K5433" s="276">
        <f t="shared" si="424"/>
        <v>0</v>
      </c>
      <c r="L5433" s="269">
        <f t="shared" si="425"/>
        <v>0</v>
      </c>
      <c r="M5433" s="269">
        <f t="shared" si="426"/>
        <v>0</v>
      </c>
      <c r="N5433" s="276">
        <f t="shared" si="427"/>
        <v>0</v>
      </c>
      <c r="O5433" s="270">
        <f t="shared" si="423"/>
        <v>0</v>
      </c>
    </row>
    <row r="5434" spans="11:15" x14ac:dyDescent="0.25">
      <c r="K5434" s="276">
        <f t="shared" si="424"/>
        <v>0</v>
      </c>
      <c r="L5434" s="269">
        <f t="shared" si="425"/>
        <v>0</v>
      </c>
      <c r="M5434" s="269">
        <f t="shared" si="426"/>
        <v>0</v>
      </c>
      <c r="N5434" s="276">
        <f t="shared" si="427"/>
        <v>0</v>
      </c>
      <c r="O5434" s="270">
        <f t="shared" si="423"/>
        <v>0</v>
      </c>
    </row>
    <row r="5435" spans="11:15" x14ac:dyDescent="0.25">
      <c r="K5435" s="276">
        <f t="shared" si="424"/>
        <v>0</v>
      </c>
      <c r="L5435" s="269">
        <f t="shared" si="425"/>
        <v>0</v>
      </c>
      <c r="M5435" s="269">
        <f t="shared" si="426"/>
        <v>0</v>
      </c>
      <c r="N5435" s="276">
        <f t="shared" si="427"/>
        <v>0</v>
      </c>
      <c r="O5435" s="270">
        <f t="shared" si="423"/>
        <v>0</v>
      </c>
    </row>
    <row r="5436" spans="11:15" x14ac:dyDescent="0.25">
      <c r="K5436" s="276">
        <f t="shared" si="424"/>
        <v>0</v>
      </c>
      <c r="L5436" s="269">
        <f t="shared" si="425"/>
        <v>0</v>
      </c>
      <c r="M5436" s="269">
        <f t="shared" si="426"/>
        <v>0</v>
      </c>
      <c r="N5436" s="276">
        <f t="shared" si="427"/>
        <v>0</v>
      </c>
      <c r="O5436" s="270">
        <f t="shared" si="423"/>
        <v>0</v>
      </c>
    </row>
    <row r="5437" spans="11:15" x14ac:dyDescent="0.25">
      <c r="K5437" s="276">
        <f t="shared" si="424"/>
        <v>0</v>
      </c>
      <c r="L5437" s="269">
        <f t="shared" si="425"/>
        <v>0</v>
      </c>
      <c r="M5437" s="269">
        <f t="shared" si="426"/>
        <v>0</v>
      </c>
      <c r="N5437" s="276">
        <f t="shared" si="427"/>
        <v>0</v>
      </c>
      <c r="O5437" s="270">
        <f t="shared" si="423"/>
        <v>0</v>
      </c>
    </row>
    <row r="5438" spans="11:15" x14ac:dyDescent="0.25">
      <c r="K5438" s="276">
        <f t="shared" si="424"/>
        <v>0</v>
      </c>
      <c r="L5438" s="269">
        <f t="shared" si="425"/>
        <v>0</v>
      </c>
      <c r="M5438" s="269">
        <f t="shared" si="426"/>
        <v>0</v>
      </c>
      <c r="N5438" s="276">
        <f t="shared" si="427"/>
        <v>0</v>
      </c>
      <c r="O5438" s="270">
        <f t="shared" si="423"/>
        <v>0</v>
      </c>
    </row>
    <row r="5439" spans="11:15" x14ac:dyDescent="0.25">
      <c r="K5439" s="276">
        <f t="shared" si="424"/>
        <v>0</v>
      </c>
      <c r="L5439" s="269">
        <f t="shared" si="425"/>
        <v>0</v>
      </c>
      <c r="M5439" s="269">
        <f t="shared" si="426"/>
        <v>0</v>
      </c>
      <c r="N5439" s="276">
        <f t="shared" si="427"/>
        <v>0</v>
      </c>
      <c r="O5439" s="270">
        <f t="shared" si="423"/>
        <v>0</v>
      </c>
    </row>
    <row r="5440" spans="11:15" x14ac:dyDescent="0.25">
      <c r="K5440" s="276">
        <f t="shared" si="424"/>
        <v>0</v>
      </c>
      <c r="L5440" s="269">
        <f t="shared" si="425"/>
        <v>0</v>
      </c>
      <c r="M5440" s="269">
        <f t="shared" si="426"/>
        <v>0</v>
      </c>
      <c r="N5440" s="276">
        <f t="shared" si="427"/>
        <v>0</v>
      </c>
      <c r="O5440" s="270">
        <f t="shared" si="423"/>
        <v>0</v>
      </c>
    </row>
    <row r="5441" spans="11:15" x14ac:dyDescent="0.25">
      <c r="K5441" s="276">
        <f t="shared" si="424"/>
        <v>0</v>
      </c>
      <c r="L5441" s="269">
        <f t="shared" si="425"/>
        <v>0</v>
      </c>
      <c r="M5441" s="269">
        <f t="shared" si="426"/>
        <v>0</v>
      </c>
      <c r="N5441" s="276">
        <f t="shared" si="427"/>
        <v>0</v>
      </c>
      <c r="O5441" s="270">
        <f t="shared" si="423"/>
        <v>0</v>
      </c>
    </row>
    <row r="5442" spans="11:15" x14ac:dyDescent="0.25">
      <c r="K5442" s="276">
        <f t="shared" si="424"/>
        <v>0</v>
      </c>
      <c r="L5442" s="269">
        <f t="shared" si="425"/>
        <v>0</v>
      </c>
      <c r="M5442" s="269">
        <f t="shared" si="426"/>
        <v>0</v>
      </c>
      <c r="N5442" s="276">
        <f t="shared" si="427"/>
        <v>0</v>
      </c>
      <c r="O5442" s="270">
        <f t="shared" si="423"/>
        <v>0</v>
      </c>
    </row>
    <row r="5443" spans="11:15" x14ac:dyDescent="0.25">
      <c r="K5443" s="276">
        <f t="shared" si="424"/>
        <v>0</v>
      </c>
      <c r="L5443" s="269">
        <f t="shared" si="425"/>
        <v>0</v>
      </c>
      <c r="M5443" s="269">
        <f t="shared" si="426"/>
        <v>0</v>
      </c>
      <c r="N5443" s="276">
        <f t="shared" si="427"/>
        <v>0</v>
      </c>
      <c r="O5443" s="270">
        <f t="shared" si="423"/>
        <v>0</v>
      </c>
    </row>
    <row r="5444" spans="11:15" x14ac:dyDescent="0.25">
      <c r="K5444" s="276">
        <f t="shared" si="424"/>
        <v>0</v>
      </c>
      <c r="L5444" s="269">
        <f t="shared" si="425"/>
        <v>0</v>
      </c>
      <c r="M5444" s="269">
        <f t="shared" si="426"/>
        <v>0</v>
      </c>
      <c r="N5444" s="276">
        <f t="shared" si="427"/>
        <v>0</v>
      </c>
      <c r="O5444" s="270">
        <f t="shared" si="423"/>
        <v>0</v>
      </c>
    </row>
    <row r="5445" spans="11:15" x14ac:dyDescent="0.25">
      <c r="K5445" s="276">
        <f t="shared" si="424"/>
        <v>0</v>
      </c>
      <c r="L5445" s="269">
        <f t="shared" si="425"/>
        <v>0</v>
      </c>
      <c r="M5445" s="269">
        <f t="shared" si="426"/>
        <v>0</v>
      </c>
      <c r="N5445" s="276">
        <f t="shared" si="427"/>
        <v>0</v>
      </c>
      <c r="O5445" s="270">
        <f t="shared" si="423"/>
        <v>0</v>
      </c>
    </row>
    <row r="5446" spans="11:15" x14ac:dyDescent="0.25">
      <c r="K5446" s="276">
        <f t="shared" si="424"/>
        <v>0</v>
      </c>
      <c r="L5446" s="269">
        <f t="shared" si="425"/>
        <v>0</v>
      </c>
      <c r="M5446" s="269">
        <f t="shared" si="426"/>
        <v>0</v>
      </c>
      <c r="N5446" s="276">
        <f t="shared" si="427"/>
        <v>0</v>
      </c>
      <c r="O5446" s="270">
        <f t="shared" si="423"/>
        <v>0</v>
      </c>
    </row>
    <row r="5447" spans="11:15" x14ac:dyDescent="0.25">
      <c r="K5447" s="276">
        <f t="shared" si="424"/>
        <v>0</v>
      </c>
      <c r="L5447" s="269">
        <f t="shared" si="425"/>
        <v>0</v>
      </c>
      <c r="M5447" s="269">
        <f t="shared" si="426"/>
        <v>0</v>
      </c>
      <c r="N5447" s="276">
        <f t="shared" si="427"/>
        <v>0</v>
      </c>
      <c r="O5447" s="270">
        <f t="shared" si="423"/>
        <v>0</v>
      </c>
    </row>
    <row r="5448" spans="11:15" x14ac:dyDescent="0.25">
      <c r="K5448" s="276">
        <f t="shared" si="424"/>
        <v>0</v>
      </c>
      <c r="L5448" s="269">
        <f t="shared" si="425"/>
        <v>0</v>
      </c>
      <c r="M5448" s="269">
        <f t="shared" si="426"/>
        <v>0</v>
      </c>
      <c r="N5448" s="276">
        <f t="shared" si="427"/>
        <v>0</v>
      </c>
      <c r="O5448" s="270">
        <f t="shared" si="423"/>
        <v>0</v>
      </c>
    </row>
    <row r="5449" spans="11:15" x14ac:dyDescent="0.25">
      <c r="K5449" s="276">
        <f t="shared" si="424"/>
        <v>0</v>
      </c>
      <c r="L5449" s="269">
        <f t="shared" si="425"/>
        <v>0</v>
      </c>
      <c r="M5449" s="269">
        <f t="shared" si="426"/>
        <v>0</v>
      </c>
      <c r="N5449" s="276">
        <f t="shared" si="427"/>
        <v>0</v>
      </c>
      <c r="O5449" s="270">
        <f t="shared" si="423"/>
        <v>0</v>
      </c>
    </row>
    <row r="5450" spans="11:15" x14ac:dyDescent="0.25">
      <c r="K5450" s="276">
        <f t="shared" si="424"/>
        <v>0</v>
      </c>
      <c r="L5450" s="269">
        <f t="shared" si="425"/>
        <v>0</v>
      </c>
      <c r="M5450" s="269">
        <f t="shared" si="426"/>
        <v>0</v>
      </c>
      <c r="N5450" s="276">
        <f t="shared" si="427"/>
        <v>0</v>
      </c>
      <c r="O5450" s="270">
        <f t="shared" si="423"/>
        <v>0</v>
      </c>
    </row>
    <row r="5451" spans="11:15" x14ac:dyDescent="0.25">
      <c r="K5451" s="276">
        <f t="shared" si="424"/>
        <v>0</v>
      </c>
      <c r="L5451" s="269">
        <f t="shared" si="425"/>
        <v>0</v>
      </c>
      <c r="M5451" s="269">
        <f t="shared" si="426"/>
        <v>0</v>
      </c>
      <c r="N5451" s="276">
        <f t="shared" si="427"/>
        <v>0</v>
      </c>
      <c r="O5451" s="270">
        <f t="shared" si="423"/>
        <v>0</v>
      </c>
    </row>
    <row r="5452" spans="11:15" x14ac:dyDescent="0.25">
      <c r="K5452" s="276">
        <f t="shared" si="424"/>
        <v>0</v>
      </c>
      <c r="L5452" s="269">
        <f t="shared" si="425"/>
        <v>0</v>
      </c>
      <c r="M5452" s="269">
        <f t="shared" si="426"/>
        <v>0</v>
      </c>
      <c r="N5452" s="276">
        <f t="shared" si="427"/>
        <v>0</v>
      </c>
      <c r="O5452" s="270">
        <f t="shared" si="423"/>
        <v>0</v>
      </c>
    </row>
    <row r="5453" spans="11:15" x14ac:dyDescent="0.25">
      <c r="K5453" s="276">
        <f t="shared" si="424"/>
        <v>0</v>
      </c>
      <c r="L5453" s="269">
        <f t="shared" si="425"/>
        <v>0</v>
      </c>
      <c r="M5453" s="269">
        <f t="shared" si="426"/>
        <v>0</v>
      </c>
      <c r="N5453" s="276">
        <f t="shared" si="427"/>
        <v>0</v>
      </c>
      <c r="O5453" s="270">
        <f t="shared" si="423"/>
        <v>0</v>
      </c>
    </row>
    <row r="5454" spans="11:15" x14ac:dyDescent="0.25">
      <c r="K5454" s="276">
        <f t="shared" si="424"/>
        <v>0</v>
      </c>
      <c r="L5454" s="269">
        <f t="shared" si="425"/>
        <v>0</v>
      </c>
      <c r="M5454" s="269">
        <f t="shared" si="426"/>
        <v>0</v>
      </c>
      <c r="N5454" s="276">
        <f t="shared" si="427"/>
        <v>0</v>
      </c>
      <c r="O5454" s="270">
        <f t="shared" ref="O5454:O5517" si="428">SUM(F5454:I5454)</f>
        <v>0</v>
      </c>
    </row>
    <row r="5455" spans="11:15" x14ac:dyDescent="0.25">
      <c r="K5455" s="276">
        <f t="shared" si="424"/>
        <v>0</v>
      </c>
      <c r="L5455" s="269">
        <f t="shared" si="425"/>
        <v>0</v>
      </c>
      <c r="M5455" s="269">
        <f t="shared" si="426"/>
        <v>0</v>
      </c>
      <c r="N5455" s="276">
        <f t="shared" si="427"/>
        <v>0</v>
      </c>
      <c r="O5455" s="270">
        <f t="shared" si="428"/>
        <v>0</v>
      </c>
    </row>
    <row r="5456" spans="11:15" x14ac:dyDescent="0.25">
      <c r="K5456" s="276">
        <f t="shared" ref="K5456:K5519" si="429">J5456-C5456</f>
        <v>0</v>
      </c>
      <c r="L5456" s="269">
        <f t="shared" ref="L5456:L5519" si="430">A5456</f>
        <v>0</v>
      </c>
      <c r="M5456" s="269">
        <f t="shared" ref="M5456:M5519" si="431">B5456</f>
        <v>0</v>
      </c>
      <c r="N5456" s="276">
        <f t="shared" ref="N5456:N5519" si="432">J5456</f>
        <v>0</v>
      </c>
      <c r="O5456" s="270">
        <f t="shared" si="428"/>
        <v>0</v>
      </c>
    </row>
    <row r="5457" spans="11:15" x14ac:dyDescent="0.25">
      <c r="K5457" s="276">
        <f t="shared" si="429"/>
        <v>0</v>
      </c>
      <c r="L5457" s="269">
        <f t="shared" si="430"/>
        <v>0</v>
      </c>
      <c r="M5457" s="269">
        <f t="shared" si="431"/>
        <v>0</v>
      </c>
      <c r="N5457" s="276">
        <f t="shared" si="432"/>
        <v>0</v>
      </c>
      <c r="O5457" s="270">
        <f t="shared" si="428"/>
        <v>0</v>
      </c>
    </row>
    <row r="5458" spans="11:15" x14ac:dyDescent="0.25">
      <c r="K5458" s="276">
        <f t="shared" si="429"/>
        <v>0</v>
      </c>
      <c r="L5458" s="269">
        <f t="shared" si="430"/>
        <v>0</v>
      </c>
      <c r="M5458" s="269">
        <f t="shared" si="431"/>
        <v>0</v>
      </c>
      <c r="N5458" s="276">
        <f t="shared" si="432"/>
        <v>0</v>
      </c>
      <c r="O5458" s="270">
        <f t="shared" si="428"/>
        <v>0</v>
      </c>
    </row>
    <row r="5459" spans="11:15" x14ac:dyDescent="0.25">
      <c r="K5459" s="276">
        <f t="shared" si="429"/>
        <v>0</v>
      </c>
      <c r="L5459" s="269">
        <f t="shared" si="430"/>
        <v>0</v>
      </c>
      <c r="M5459" s="269">
        <f t="shared" si="431"/>
        <v>0</v>
      </c>
      <c r="N5459" s="276">
        <f t="shared" si="432"/>
        <v>0</v>
      </c>
      <c r="O5459" s="270">
        <f t="shared" si="428"/>
        <v>0</v>
      </c>
    </row>
    <row r="5460" spans="11:15" x14ac:dyDescent="0.25">
      <c r="K5460" s="276">
        <f t="shared" si="429"/>
        <v>0</v>
      </c>
      <c r="L5460" s="269">
        <f t="shared" si="430"/>
        <v>0</v>
      </c>
      <c r="M5460" s="269">
        <f t="shared" si="431"/>
        <v>0</v>
      </c>
      <c r="N5460" s="276">
        <f t="shared" si="432"/>
        <v>0</v>
      </c>
      <c r="O5460" s="270">
        <f t="shared" si="428"/>
        <v>0</v>
      </c>
    </row>
    <row r="5461" spans="11:15" x14ac:dyDescent="0.25">
      <c r="K5461" s="276">
        <f t="shared" si="429"/>
        <v>0</v>
      </c>
      <c r="L5461" s="269">
        <f t="shared" si="430"/>
        <v>0</v>
      </c>
      <c r="M5461" s="269">
        <f t="shared" si="431"/>
        <v>0</v>
      </c>
      <c r="N5461" s="276">
        <f t="shared" si="432"/>
        <v>0</v>
      </c>
      <c r="O5461" s="270">
        <f t="shared" si="428"/>
        <v>0</v>
      </c>
    </row>
    <row r="5462" spans="11:15" x14ac:dyDescent="0.25">
      <c r="K5462" s="276">
        <f t="shared" si="429"/>
        <v>0</v>
      </c>
      <c r="L5462" s="269">
        <f t="shared" si="430"/>
        <v>0</v>
      </c>
      <c r="M5462" s="269">
        <f t="shared" si="431"/>
        <v>0</v>
      </c>
      <c r="N5462" s="276">
        <f t="shared" si="432"/>
        <v>0</v>
      </c>
      <c r="O5462" s="270">
        <f t="shared" si="428"/>
        <v>0</v>
      </c>
    </row>
    <row r="5463" spans="11:15" x14ac:dyDescent="0.25">
      <c r="K5463" s="276">
        <f t="shared" si="429"/>
        <v>0</v>
      </c>
      <c r="L5463" s="269">
        <f t="shared" si="430"/>
        <v>0</v>
      </c>
      <c r="M5463" s="269">
        <f t="shared" si="431"/>
        <v>0</v>
      </c>
      <c r="N5463" s="276">
        <f t="shared" si="432"/>
        <v>0</v>
      </c>
      <c r="O5463" s="270">
        <f t="shared" si="428"/>
        <v>0</v>
      </c>
    </row>
    <row r="5464" spans="11:15" x14ac:dyDescent="0.25">
      <c r="K5464" s="276">
        <f t="shared" si="429"/>
        <v>0</v>
      </c>
      <c r="L5464" s="269">
        <f t="shared" si="430"/>
        <v>0</v>
      </c>
      <c r="M5464" s="269">
        <f t="shared" si="431"/>
        <v>0</v>
      </c>
      <c r="N5464" s="276">
        <f t="shared" si="432"/>
        <v>0</v>
      </c>
      <c r="O5464" s="270">
        <f t="shared" si="428"/>
        <v>0</v>
      </c>
    </row>
    <row r="5465" spans="11:15" x14ac:dyDescent="0.25">
      <c r="K5465" s="276">
        <f t="shared" si="429"/>
        <v>0</v>
      </c>
      <c r="L5465" s="269">
        <f t="shared" si="430"/>
        <v>0</v>
      </c>
      <c r="M5465" s="269">
        <f t="shared" si="431"/>
        <v>0</v>
      </c>
      <c r="N5465" s="276">
        <f t="shared" si="432"/>
        <v>0</v>
      </c>
      <c r="O5465" s="270">
        <f t="shared" si="428"/>
        <v>0</v>
      </c>
    </row>
    <row r="5466" spans="11:15" x14ac:dyDescent="0.25">
      <c r="K5466" s="276">
        <f t="shared" si="429"/>
        <v>0</v>
      </c>
      <c r="L5466" s="269">
        <f t="shared" si="430"/>
        <v>0</v>
      </c>
      <c r="M5466" s="269">
        <f t="shared" si="431"/>
        <v>0</v>
      </c>
      <c r="N5466" s="276">
        <f t="shared" si="432"/>
        <v>0</v>
      </c>
      <c r="O5466" s="270">
        <f t="shared" si="428"/>
        <v>0</v>
      </c>
    </row>
    <row r="5467" spans="11:15" x14ac:dyDescent="0.25">
      <c r="K5467" s="276">
        <f t="shared" si="429"/>
        <v>0</v>
      </c>
      <c r="L5467" s="269">
        <f t="shared" si="430"/>
        <v>0</v>
      </c>
      <c r="M5467" s="269">
        <f t="shared" si="431"/>
        <v>0</v>
      </c>
      <c r="N5467" s="276">
        <f t="shared" si="432"/>
        <v>0</v>
      </c>
      <c r="O5467" s="270">
        <f t="shared" si="428"/>
        <v>0</v>
      </c>
    </row>
    <row r="5468" spans="11:15" x14ac:dyDescent="0.25">
      <c r="K5468" s="276">
        <f t="shared" si="429"/>
        <v>0</v>
      </c>
      <c r="L5468" s="269">
        <f t="shared" si="430"/>
        <v>0</v>
      </c>
      <c r="M5468" s="269">
        <f t="shared" si="431"/>
        <v>0</v>
      </c>
      <c r="N5468" s="276">
        <f t="shared" si="432"/>
        <v>0</v>
      </c>
      <c r="O5468" s="270">
        <f t="shared" si="428"/>
        <v>0</v>
      </c>
    </row>
    <row r="5469" spans="11:15" x14ac:dyDescent="0.25">
      <c r="K5469" s="276">
        <f t="shared" si="429"/>
        <v>0</v>
      </c>
      <c r="L5469" s="269">
        <f t="shared" si="430"/>
        <v>0</v>
      </c>
      <c r="M5469" s="269">
        <f t="shared" si="431"/>
        <v>0</v>
      </c>
      <c r="N5469" s="276">
        <f t="shared" si="432"/>
        <v>0</v>
      </c>
      <c r="O5469" s="270">
        <f t="shared" si="428"/>
        <v>0</v>
      </c>
    </row>
    <row r="5470" spans="11:15" x14ac:dyDescent="0.25">
      <c r="K5470" s="276">
        <f t="shared" si="429"/>
        <v>0</v>
      </c>
      <c r="L5470" s="269">
        <f t="shared" si="430"/>
        <v>0</v>
      </c>
      <c r="M5470" s="269">
        <f t="shared" si="431"/>
        <v>0</v>
      </c>
      <c r="N5470" s="276">
        <f t="shared" si="432"/>
        <v>0</v>
      </c>
      <c r="O5470" s="270">
        <f t="shared" si="428"/>
        <v>0</v>
      </c>
    </row>
    <row r="5471" spans="11:15" x14ac:dyDescent="0.25">
      <c r="K5471" s="276">
        <f t="shared" si="429"/>
        <v>0</v>
      </c>
      <c r="L5471" s="269">
        <f t="shared" si="430"/>
        <v>0</v>
      </c>
      <c r="M5471" s="269">
        <f t="shared" si="431"/>
        <v>0</v>
      </c>
      <c r="N5471" s="276">
        <f t="shared" si="432"/>
        <v>0</v>
      </c>
      <c r="O5471" s="270">
        <f t="shared" si="428"/>
        <v>0</v>
      </c>
    </row>
    <row r="5472" spans="11:15" x14ac:dyDescent="0.25">
      <c r="K5472" s="276">
        <f t="shared" si="429"/>
        <v>0</v>
      </c>
      <c r="L5472" s="269">
        <f t="shared" si="430"/>
        <v>0</v>
      </c>
      <c r="M5472" s="269">
        <f t="shared" si="431"/>
        <v>0</v>
      </c>
      <c r="N5472" s="276">
        <f t="shared" si="432"/>
        <v>0</v>
      </c>
      <c r="O5472" s="270">
        <f t="shared" si="428"/>
        <v>0</v>
      </c>
    </row>
    <row r="5473" spans="11:15" x14ac:dyDescent="0.25">
      <c r="K5473" s="276">
        <f t="shared" si="429"/>
        <v>0</v>
      </c>
      <c r="L5473" s="269">
        <f t="shared" si="430"/>
        <v>0</v>
      </c>
      <c r="M5473" s="269">
        <f t="shared" si="431"/>
        <v>0</v>
      </c>
      <c r="N5473" s="276">
        <f t="shared" si="432"/>
        <v>0</v>
      </c>
      <c r="O5473" s="270">
        <f t="shared" si="428"/>
        <v>0</v>
      </c>
    </row>
    <row r="5474" spans="11:15" x14ac:dyDescent="0.25">
      <c r="K5474" s="276">
        <f t="shared" si="429"/>
        <v>0</v>
      </c>
      <c r="L5474" s="269">
        <f t="shared" si="430"/>
        <v>0</v>
      </c>
      <c r="M5474" s="269">
        <f t="shared" si="431"/>
        <v>0</v>
      </c>
      <c r="N5474" s="276">
        <f t="shared" si="432"/>
        <v>0</v>
      </c>
      <c r="O5474" s="270">
        <f t="shared" si="428"/>
        <v>0</v>
      </c>
    </row>
    <row r="5475" spans="11:15" x14ac:dyDescent="0.25">
      <c r="K5475" s="276">
        <f t="shared" si="429"/>
        <v>0</v>
      </c>
      <c r="L5475" s="269">
        <f t="shared" si="430"/>
        <v>0</v>
      </c>
      <c r="M5475" s="269">
        <f t="shared" si="431"/>
        <v>0</v>
      </c>
      <c r="N5475" s="276">
        <f t="shared" si="432"/>
        <v>0</v>
      </c>
      <c r="O5475" s="270">
        <f t="shared" si="428"/>
        <v>0</v>
      </c>
    </row>
    <row r="5476" spans="11:15" x14ac:dyDescent="0.25">
      <c r="K5476" s="276">
        <f t="shared" si="429"/>
        <v>0</v>
      </c>
      <c r="L5476" s="269">
        <f t="shared" si="430"/>
        <v>0</v>
      </c>
      <c r="M5476" s="269">
        <f t="shared" si="431"/>
        <v>0</v>
      </c>
      <c r="N5476" s="276">
        <f t="shared" si="432"/>
        <v>0</v>
      </c>
      <c r="O5476" s="270">
        <f t="shared" si="428"/>
        <v>0</v>
      </c>
    </row>
    <row r="5477" spans="11:15" x14ac:dyDescent="0.25">
      <c r="K5477" s="276">
        <f t="shared" si="429"/>
        <v>0</v>
      </c>
      <c r="L5477" s="269">
        <f t="shared" si="430"/>
        <v>0</v>
      </c>
      <c r="M5477" s="269">
        <f t="shared" si="431"/>
        <v>0</v>
      </c>
      <c r="N5477" s="276">
        <f t="shared" si="432"/>
        <v>0</v>
      </c>
      <c r="O5477" s="270">
        <f t="shared" si="428"/>
        <v>0</v>
      </c>
    </row>
    <row r="5478" spans="11:15" x14ac:dyDescent="0.25">
      <c r="K5478" s="276">
        <f t="shared" si="429"/>
        <v>0</v>
      </c>
      <c r="L5478" s="269">
        <f t="shared" si="430"/>
        <v>0</v>
      </c>
      <c r="M5478" s="269">
        <f t="shared" si="431"/>
        <v>0</v>
      </c>
      <c r="N5478" s="276">
        <f t="shared" si="432"/>
        <v>0</v>
      </c>
      <c r="O5478" s="270">
        <f t="shared" si="428"/>
        <v>0</v>
      </c>
    </row>
    <row r="5479" spans="11:15" x14ac:dyDescent="0.25">
      <c r="K5479" s="276">
        <f t="shared" si="429"/>
        <v>0</v>
      </c>
      <c r="L5479" s="269">
        <f t="shared" si="430"/>
        <v>0</v>
      </c>
      <c r="M5479" s="269">
        <f t="shared" si="431"/>
        <v>0</v>
      </c>
      <c r="N5479" s="276">
        <f t="shared" si="432"/>
        <v>0</v>
      </c>
      <c r="O5479" s="270">
        <f t="shared" si="428"/>
        <v>0</v>
      </c>
    </row>
    <row r="5480" spans="11:15" x14ac:dyDescent="0.25">
      <c r="K5480" s="276">
        <f t="shared" si="429"/>
        <v>0</v>
      </c>
      <c r="L5480" s="269">
        <f t="shared" si="430"/>
        <v>0</v>
      </c>
      <c r="M5480" s="269">
        <f t="shared" si="431"/>
        <v>0</v>
      </c>
      <c r="N5480" s="276">
        <f t="shared" si="432"/>
        <v>0</v>
      </c>
      <c r="O5480" s="270">
        <f t="shared" si="428"/>
        <v>0</v>
      </c>
    </row>
    <row r="5481" spans="11:15" x14ac:dyDescent="0.25">
      <c r="K5481" s="276">
        <f t="shared" si="429"/>
        <v>0</v>
      </c>
      <c r="L5481" s="269">
        <f t="shared" si="430"/>
        <v>0</v>
      </c>
      <c r="M5481" s="269">
        <f t="shared" si="431"/>
        <v>0</v>
      </c>
      <c r="N5481" s="276">
        <f t="shared" si="432"/>
        <v>0</v>
      </c>
      <c r="O5481" s="270">
        <f t="shared" si="428"/>
        <v>0</v>
      </c>
    </row>
    <row r="5482" spans="11:15" x14ac:dyDescent="0.25">
      <c r="K5482" s="276">
        <f t="shared" si="429"/>
        <v>0</v>
      </c>
      <c r="L5482" s="269">
        <f t="shared" si="430"/>
        <v>0</v>
      </c>
      <c r="M5482" s="269">
        <f t="shared" si="431"/>
        <v>0</v>
      </c>
      <c r="N5482" s="276">
        <f t="shared" si="432"/>
        <v>0</v>
      </c>
      <c r="O5482" s="270">
        <f t="shared" si="428"/>
        <v>0</v>
      </c>
    </row>
    <row r="5483" spans="11:15" x14ac:dyDescent="0.25">
      <c r="K5483" s="276">
        <f t="shared" si="429"/>
        <v>0</v>
      </c>
      <c r="L5483" s="269">
        <f t="shared" si="430"/>
        <v>0</v>
      </c>
      <c r="M5483" s="269">
        <f t="shared" si="431"/>
        <v>0</v>
      </c>
      <c r="N5483" s="276">
        <f t="shared" si="432"/>
        <v>0</v>
      </c>
      <c r="O5483" s="270">
        <f t="shared" si="428"/>
        <v>0</v>
      </c>
    </row>
    <row r="5484" spans="11:15" x14ac:dyDescent="0.25">
      <c r="K5484" s="276">
        <f t="shared" si="429"/>
        <v>0</v>
      </c>
      <c r="L5484" s="269">
        <f t="shared" si="430"/>
        <v>0</v>
      </c>
      <c r="M5484" s="269">
        <f t="shared" si="431"/>
        <v>0</v>
      </c>
      <c r="N5484" s="276">
        <f t="shared" si="432"/>
        <v>0</v>
      </c>
      <c r="O5484" s="270">
        <f t="shared" si="428"/>
        <v>0</v>
      </c>
    </row>
    <row r="5485" spans="11:15" x14ac:dyDescent="0.25">
      <c r="K5485" s="276">
        <f t="shared" si="429"/>
        <v>0</v>
      </c>
      <c r="L5485" s="269">
        <f t="shared" si="430"/>
        <v>0</v>
      </c>
      <c r="M5485" s="269">
        <f t="shared" si="431"/>
        <v>0</v>
      </c>
      <c r="N5485" s="276">
        <f t="shared" si="432"/>
        <v>0</v>
      </c>
      <c r="O5485" s="270">
        <f t="shared" si="428"/>
        <v>0</v>
      </c>
    </row>
    <row r="5486" spans="11:15" x14ac:dyDescent="0.25">
      <c r="K5486" s="276">
        <f t="shared" si="429"/>
        <v>0</v>
      </c>
      <c r="L5486" s="269">
        <f t="shared" si="430"/>
        <v>0</v>
      </c>
      <c r="M5486" s="269">
        <f t="shared" si="431"/>
        <v>0</v>
      </c>
      <c r="N5486" s="276">
        <f t="shared" si="432"/>
        <v>0</v>
      </c>
      <c r="O5486" s="270">
        <f t="shared" si="428"/>
        <v>0</v>
      </c>
    </row>
    <row r="5487" spans="11:15" x14ac:dyDescent="0.25">
      <c r="K5487" s="276">
        <f t="shared" si="429"/>
        <v>0</v>
      </c>
      <c r="L5487" s="269">
        <f t="shared" si="430"/>
        <v>0</v>
      </c>
      <c r="M5487" s="269">
        <f t="shared" si="431"/>
        <v>0</v>
      </c>
      <c r="N5487" s="276">
        <f t="shared" si="432"/>
        <v>0</v>
      </c>
      <c r="O5487" s="270">
        <f t="shared" si="428"/>
        <v>0</v>
      </c>
    </row>
    <row r="5488" spans="11:15" x14ac:dyDescent="0.25">
      <c r="K5488" s="276">
        <f t="shared" si="429"/>
        <v>0</v>
      </c>
      <c r="L5488" s="269">
        <f t="shared" si="430"/>
        <v>0</v>
      </c>
      <c r="M5488" s="269">
        <f t="shared" si="431"/>
        <v>0</v>
      </c>
      <c r="N5488" s="276">
        <f t="shared" si="432"/>
        <v>0</v>
      </c>
      <c r="O5488" s="270">
        <f t="shared" si="428"/>
        <v>0</v>
      </c>
    </row>
    <row r="5489" spans="11:15" x14ac:dyDescent="0.25">
      <c r="K5489" s="276">
        <f t="shared" si="429"/>
        <v>0</v>
      </c>
      <c r="L5489" s="269">
        <f t="shared" si="430"/>
        <v>0</v>
      </c>
      <c r="M5489" s="269">
        <f t="shared" si="431"/>
        <v>0</v>
      </c>
      <c r="N5489" s="276">
        <f t="shared" si="432"/>
        <v>0</v>
      </c>
      <c r="O5489" s="270">
        <f t="shared" si="428"/>
        <v>0</v>
      </c>
    </row>
    <row r="5490" spans="11:15" x14ac:dyDescent="0.25">
      <c r="K5490" s="276">
        <f t="shared" si="429"/>
        <v>0</v>
      </c>
      <c r="L5490" s="269">
        <f t="shared" si="430"/>
        <v>0</v>
      </c>
      <c r="M5490" s="269">
        <f t="shared" si="431"/>
        <v>0</v>
      </c>
      <c r="N5490" s="276">
        <f t="shared" si="432"/>
        <v>0</v>
      </c>
      <c r="O5490" s="270">
        <f t="shared" si="428"/>
        <v>0</v>
      </c>
    </row>
    <row r="5491" spans="11:15" x14ac:dyDescent="0.25">
      <c r="K5491" s="276">
        <f t="shared" si="429"/>
        <v>0</v>
      </c>
      <c r="L5491" s="269">
        <f t="shared" si="430"/>
        <v>0</v>
      </c>
      <c r="M5491" s="269">
        <f t="shared" si="431"/>
        <v>0</v>
      </c>
      <c r="N5491" s="276">
        <f t="shared" si="432"/>
        <v>0</v>
      </c>
      <c r="O5491" s="270">
        <f t="shared" si="428"/>
        <v>0</v>
      </c>
    </row>
    <row r="5492" spans="11:15" x14ac:dyDescent="0.25">
      <c r="K5492" s="276">
        <f t="shared" si="429"/>
        <v>0</v>
      </c>
      <c r="L5492" s="269">
        <f t="shared" si="430"/>
        <v>0</v>
      </c>
      <c r="M5492" s="269">
        <f t="shared" si="431"/>
        <v>0</v>
      </c>
      <c r="N5492" s="276">
        <f t="shared" si="432"/>
        <v>0</v>
      </c>
      <c r="O5492" s="270">
        <f t="shared" si="428"/>
        <v>0</v>
      </c>
    </row>
    <row r="5493" spans="11:15" x14ac:dyDescent="0.25">
      <c r="K5493" s="276">
        <f t="shared" si="429"/>
        <v>0</v>
      </c>
      <c r="L5493" s="269">
        <f t="shared" si="430"/>
        <v>0</v>
      </c>
      <c r="M5493" s="269">
        <f t="shared" si="431"/>
        <v>0</v>
      </c>
      <c r="N5493" s="276">
        <f t="shared" si="432"/>
        <v>0</v>
      </c>
      <c r="O5493" s="270">
        <f t="shared" si="428"/>
        <v>0</v>
      </c>
    </row>
    <row r="5494" spans="11:15" x14ac:dyDescent="0.25">
      <c r="K5494" s="276">
        <f t="shared" si="429"/>
        <v>0</v>
      </c>
      <c r="L5494" s="269">
        <f t="shared" si="430"/>
        <v>0</v>
      </c>
      <c r="M5494" s="269">
        <f t="shared" si="431"/>
        <v>0</v>
      </c>
      <c r="N5494" s="276">
        <f t="shared" si="432"/>
        <v>0</v>
      </c>
      <c r="O5494" s="270">
        <f t="shared" si="428"/>
        <v>0</v>
      </c>
    </row>
    <row r="5495" spans="11:15" x14ac:dyDescent="0.25">
      <c r="K5495" s="276">
        <f t="shared" si="429"/>
        <v>0</v>
      </c>
      <c r="L5495" s="269">
        <f t="shared" si="430"/>
        <v>0</v>
      </c>
      <c r="M5495" s="269">
        <f t="shared" si="431"/>
        <v>0</v>
      </c>
      <c r="N5495" s="276">
        <f t="shared" si="432"/>
        <v>0</v>
      </c>
      <c r="O5495" s="270">
        <f t="shared" si="428"/>
        <v>0</v>
      </c>
    </row>
    <row r="5496" spans="11:15" x14ac:dyDescent="0.25">
      <c r="K5496" s="276">
        <f t="shared" si="429"/>
        <v>0</v>
      </c>
      <c r="L5496" s="269">
        <f t="shared" si="430"/>
        <v>0</v>
      </c>
      <c r="M5496" s="269">
        <f t="shared" si="431"/>
        <v>0</v>
      </c>
      <c r="N5496" s="276">
        <f t="shared" si="432"/>
        <v>0</v>
      </c>
      <c r="O5496" s="270">
        <f t="shared" si="428"/>
        <v>0</v>
      </c>
    </row>
    <row r="5497" spans="11:15" x14ac:dyDescent="0.25">
      <c r="K5497" s="276">
        <f t="shared" si="429"/>
        <v>0</v>
      </c>
      <c r="L5497" s="269">
        <f t="shared" si="430"/>
        <v>0</v>
      </c>
      <c r="M5497" s="269">
        <f t="shared" si="431"/>
        <v>0</v>
      </c>
      <c r="N5497" s="276">
        <f t="shared" si="432"/>
        <v>0</v>
      </c>
      <c r="O5497" s="270">
        <f t="shared" si="428"/>
        <v>0</v>
      </c>
    </row>
    <row r="5498" spans="11:15" x14ac:dyDescent="0.25">
      <c r="K5498" s="276">
        <f t="shared" si="429"/>
        <v>0</v>
      </c>
      <c r="L5498" s="269">
        <f t="shared" si="430"/>
        <v>0</v>
      </c>
      <c r="M5498" s="269">
        <f t="shared" si="431"/>
        <v>0</v>
      </c>
      <c r="N5498" s="276">
        <f t="shared" si="432"/>
        <v>0</v>
      </c>
      <c r="O5498" s="270">
        <f t="shared" si="428"/>
        <v>0</v>
      </c>
    </row>
    <row r="5499" spans="11:15" x14ac:dyDescent="0.25">
      <c r="K5499" s="276">
        <f t="shared" si="429"/>
        <v>0</v>
      </c>
      <c r="L5499" s="269">
        <f t="shared" si="430"/>
        <v>0</v>
      </c>
      <c r="M5499" s="269">
        <f t="shared" si="431"/>
        <v>0</v>
      </c>
      <c r="N5499" s="276">
        <f t="shared" si="432"/>
        <v>0</v>
      </c>
      <c r="O5499" s="270">
        <f t="shared" si="428"/>
        <v>0</v>
      </c>
    </row>
    <row r="5500" spans="11:15" x14ac:dyDescent="0.25">
      <c r="K5500" s="276">
        <f t="shared" si="429"/>
        <v>0</v>
      </c>
      <c r="L5500" s="269">
        <f t="shared" si="430"/>
        <v>0</v>
      </c>
      <c r="M5500" s="269">
        <f t="shared" si="431"/>
        <v>0</v>
      </c>
      <c r="N5500" s="276">
        <f t="shared" si="432"/>
        <v>0</v>
      </c>
      <c r="O5500" s="270">
        <f t="shared" si="428"/>
        <v>0</v>
      </c>
    </row>
    <row r="5501" spans="11:15" x14ac:dyDescent="0.25">
      <c r="K5501" s="276">
        <f t="shared" si="429"/>
        <v>0</v>
      </c>
      <c r="L5501" s="269">
        <f t="shared" si="430"/>
        <v>0</v>
      </c>
      <c r="M5501" s="269">
        <f t="shared" si="431"/>
        <v>0</v>
      </c>
      <c r="N5501" s="276">
        <f t="shared" si="432"/>
        <v>0</v>
      </c>
      <c r="O5501" s="270">
        <f t="shared" si="428"/>
        <v>0</v>
      </c>
    </row>
    <row r="5502" spans="11:15" x14ac:dyDescent="0.25">
      <c r="K5502" s="276">
        <f t="shared" si="429"/>
        <v>0</v>
      </c>
      <c r="L5502" s="269">
        <f t="shared" si="430"/>
        <v>0</v>
      </c>
      <c r="M5502" s="269">
        <f t="shared" si="431"/>
        <v>0</v>
      </c>
      <c r="N5502" s="276">
        <f t="shared" si="432"/>
        <v>0</v>
      </c>
      <c r="O5502" s="270">
        <f t="shared" si="428"/>
        <v>0</v>
      </c>
    </row>
    <row r="5503" spans="11:15" x14ac:dyDescent="0.25">
      <c r="K5503" s="276">
        <f t="shared" si="429"/>
        <v>0</v>
      </c>
      <c r="L5503" s="269">
        <f t="shared" si="430"/>
        <v>0</v>
      </c>
      <c r="M5503" s="269">
        <f t="shared" si="431"/>
        <v>0</v>
      </c>
      <c r="N5503" s="276">
        <f t="shared" si="432"/>
        <v>0</v>
      </c>
      <c r="O5503" s="270">
        <f t="shared" si="428"/>
        <v>0</v>
      </c>
    </row>
    <row r="5504" spans="11:15" x14ac:dyDescent="0.25">
      <c r="K5504" s="276">
        <f t="shared" si="429"/>
        <v>0</v>
      </c>
      <c r="L5504" s="269">
        <f t="shared" si="430"/>
        <v>0</v>
      </c>
      <c r="M5504" s="269">
        <f t="shared" si="431"/>
        <v>0</v>
      </c>
      <c r="N5504" s="276">
        <f t="shared" si="432"/>
        <v>0</v>
      </c>
      <c r="O5504" s="270">
        <f t="shared" si="428"/>
        <v>0</v>
      </c>
    </row>
    <row r="5505" spans="11:15" x14ac:dyDescent="0.25">
      <c r="K5505" s="276">
        <f t="shared" si="429"/>
        <v>0</v>
      </c>
      <c r="L5505" s="269">
        <f t="shared" si="430"/>
        <v>0</v>
      </c>
      <c r="M5505" s="269">
        <f t="shared" si="431"/>
        <v>0</v>
      </c>
      <c r="N5505" s="276">
        <f t="shared" si="432"/>
        <v>0</v>
      </c>
      <c r="O5505" s="270">
        <f t="shared" si="428"/>
        <v>0</v>
      </c>
    </row>
    <row r="5506" spans="11:15" x14ac:dyDescent="0.25">
      <c r="K5506" s="276">
        <f t="shared" si="429"/>
        <v>0</v>
      </c>
      <c r="L5506" s="269">
        <f t="shared" si="430"/>
        <v>0</v>
      </c>
      <c r="M5506" s="269">
        <f t="shared" si="431"/>
        <v>0</v>
      </c>
      <c r="N5506" s="276">
        <f t="shared" si="432"/>
        <v>0</v>
      </c>
      <c r="O5506" s="270">
        <f t="shared" si="428"/>
        <v>0</v>
      </c>
    </row>
    <row r="5507" spans="11:15" x14ac:dyDescent="0.25">
      <c r="K5507" s="276">
        <f t="shared" si="429"/>
        <v>0</v>
      </c>
      <c r="L5507" s="269">
        <f t="shared" si="430"/>
        <v>0</v>
      </c>
      <c r="M5507" s="269">
        <f t="shared" si="431"/>
        <v>0</v>
      </c>
      <c r="N5507" s="276">
        <f t="shared" si="432"/>
        <v>0</v>
      </c>
      <c r="O5507" s="270">
        <f t="shared" si="428"/>
        <v>0</v>
      </c>
    </row>
    <row r="5508" spans="11:15" x14ac:dyDescent="0.25">
      <c r="K5508" s="276">
        <f t="shared" si="429"/>
        <v>0</v>
      </c>
      <c r="L5508" s="269">
        <f t="shared" si="430"/>
        <v>0</v>
      </c>
      <c r="M5508" s="269">
        <f t="shared" si="431"/>
        <v>0</v>
      </c>
      <c r="N5508" s="276">
        <f t="shared" si="432"/>
        <v>0</v>
      </c>
      <c r="O5508" s="270">
        <f t="shared" si="428"/>
        <v>0</v>
      </c>
    </row>
    <row r="5509" spans="11:15" x14ac:dyDescent="0.25">
      <c r="K5509" s="276">
        <f t="shared" si="429"/>
        <v>0</v>
      </c>
      <c r="L5509" s="269">
        <f t="shared" si="430"/>
        <v>0</v>
      </c>
      <c r="M5509" s="269">
        <f t="shared" si="431"/>
        <v>0</v>
      </c>
      <c r="N5509" s="276">
        <f t="shared" si="432"/>
        <v>0</v>
      </c>
      <c r="O5509" s="270">
        <f t="shared" si="428"/>
        <v>0</v>
      </c>
    </row>
    <row r="5510" spans="11:15" x14ac:dyDescent="0.25">
      <c r="K5510" s="276">
        <f t="shared" si="429"/>
        <v>0</v>
      </c>
      <c r="L5510" s="269">
        <f t="shared" si="430"/>
        <v>0</v>
      </c>
      <c r="M5510" s="269">
        <f t="shared" si="431"/>
        <v>0</v>
      </c>
      <c r="N5510" s="276">
        <f t="shared" si="432"/>
        <v>0</v>
      </c>
      <c r="O5510" s="270">
        <f t="shared" si="428"/>
        <v>0</v>
      </c>
    </row>
    <row r="5511" spans="11:15" x14ac:dyDescent="0.25">
      <c r="K5511" s="276">
        <f t="shared" si="429"/>
        <v>0</v>
      </c>
      <c r="L5511" s="269">
        <f t="shared" si="430"/>
        <v>0</v>
      </c>
      <c r="M5511" s="269">
        <f t="shared" si="431"/>
        <v>0</v>
      </c>
      <c r="N5511" s="276">
        <f t="shared" si="432"/>
        <v>0</v>
      </c>
      <c r="O5511" s="270">
        <f t="shared" si="428"/>
        <v>0</v>
      </c>
    </row>
    <row r="5512" spans="11:15" x14ac:dyDescent="0.25">
      <c r="K5512" s="276">
        <f t="shared" si="429"/>
        <v>0</v>
      </c>
      <c r="L5512" s="269">
        <f t="shared" si="430"/>
        <v>0</v>
      </c>
      <c r="M5512" s="269">
        <f t="shared" si="431"/>
        <v>0</v>
      </c>
      <c r="N5512" s="276">
        <f t="shared" si="432"/>
        <v>0</v>
      </c>
      <c r="O5512" s="270">
        <f t="shared" si="428"/>
        <v>0</v>
      </c>
    </row>
    <row r="5513" spans="11:15" x14ac:dyDescent="0.25">
      <c r="K5513" s="276">
        <f t="shared" si="429"/>
        <v>0</v>
      </c>
      <c r="L5513" s="269">
        <f t="shared" si="430"/>
        <v>0</v>
      </c>
      <c r="M5513" s="269">
        <f t="shared" si="431"/>
        <v>0</v>
      </c>
      <c r="N5513" s="276">
        <f t="shared" si="432"/>
        <v>0</v>
      </c>
      <c r="O5513" s="270">
        <f t="shared" si="428"/>
        <v>0</v>
      </c>
    </row>
    <row r="5514" spans="11:15" x14ac:dyDescent="0.25">
      <c r="K5514" s="276">
        <f t="shared" si="429"/>
        <v>0</v>
      </c>
      <c r="L5514" s="269">
        <f t="shared" si="430"/>
        <v>0</v>
      </c>
      <c r="M5514" s="269">
        <f t="shared" si="431"/>
        <v>0</v>
      </c>
      <c r="N5514" s="276">
        <f t="shared" si="432"/>
        <v>0</v>
      </c>
      <c r="O5514" s="270">
        <f t="shared" si="428"/>
        <v>0</v>
      </c>
    </row>
    <row r="5515" spans="11:15" x14ac:dyDescent="0.25">
      <c r="K5515" s="276">
        <f t="shared" si="429"/>
        <v>0</v>
      </c>
      <c r="L5515" s="269">
        <f t="shared" si="430"/>
        <v>0</v>
      </c>
      <c r="M5515" s="269">
        <f t="shared" si="431"/>
        <v>0</v>
      </c>
      <c r="N5515" s="276">
        <f t="shared" si="432"/>
        <v>0</v>
      </c>
      <c r="O5515" s="270">
        <f t="shared" si="428"/>
        <v>0</v>
      </c>
    </row>
    <row r="5516" spans="11:15" x14ac:dyDescent="0.25">
      <c r="K5516" s="276">
        <f t="shared" si="429"/>
        <v>0</v>
      </c>
      <c r="L5516" s="269">
        <f t="shared" si="430"/>
        <v>0</v>
      </c>
      <c r="M5516" s="269">
        <f t="shared" si="431"/>
        <v>0</v>
      </c>
      <c r="N5516" s="276">
        <f t="shared" si="432"/>
        <v>0</v>
      </c>
      <c r="O5516" s="270">
        <f t="shared" si="428"/>
        <v>0</v>
      </c>
    </row>
    <row r="5517" spans="11:15" x14ac:dyDescent="0.25">
      <c r="K5517" s="276">
        <f t="shared" si="429"/>
        <v>0</v>
      </c>
      <c r="L5517" s="269">
        <f t="shared" si="430"/>
        <v>0</v>
      </c>
      <c r="M5517" s="269">
        <f t="shared" si="431"/>
        <v>0</v>
      </c>
      <c r="N5517" s="276">
        <f t="shared" si="432"/>
        <v>0</v>
      </c>
      <c r="O5517" s="270">
        <f t="shared" si="428"/>
        <v>0</v>
      </c>
    </row>
    <row r="5518" spans="11:15" x14ac:dyDescent="0.25">
      <c r="K5518" s="276">
        <f t="shared" si="429"/>
        <v>0</v>
      </c>
      <c r="L5518" s="269">
        <f t="shared" si="430"/>
        <v>0</v>
      </c>
      <c r="M5518" s="269">
        <f t="shared" si="431"/>
        <v>0</v>
      </c>
      <c r="N5518" s="276">
        <f t="shared" si="432"/>
        <v>0</v>
      </c>
      <c r="O5518" s="270">
        <f t="shared" ref="O5518:O5581" si="433">SUM(F5518:I5518)</f>
        <v>0</v>
      </c>
    </row>
    <row r="5519" spans="11:15" x14ac:dyDescent="0.25">
      <c r="K5519" s="276">
        <f t="shared" si="429"/>
        <v>0</v>
      </c>
      <c r="L5519" s="269">
        <f t="shared" si="430"/>
        <v>0</v>
      </c>
      <c r="M5519" s="269">
        <f t="shared" si="431"/>
        <v>0</v>
      </c>
      <c r="N5519" s="276">
        <f t="shared" si="432"/>
        <v>0</v>
      </c>
      <c r="O5519" s="270">
        <f t="shared" si="433"/>
        <v>0</v>
      </c>
    </row>
    <row r="5520" spans="11:15" x14ac:dyDescent="0.25">
      <c r="K5520" s="276">
        <f t="shared" ref="K5520:K5583" si="434">J5520-C5520</f>
        <v>0</v>
      </c>
      <c r="L5520" s="269">
        <f t="shared" ref="L5520:L5583" si="435">A5520</f>
        <v>0</v>
      </c>
      <c r="M5520" s="269">
        <f t="shared" ref="M5520:M5583" si="436">B5520</f>
        <v>0</v>
      </c>
      <c r="N5520" s="276">
        <f t="shared" ref="N5520:N5583" si="437">J5520</f>
        <v>0</v>
      </c>
      <c r="O5520" s="270">
        <f t="shared" si="433"/>
        <v>0</v>
      </c>
    </row>
    <row r="5521" spans="11:15" x14ac:dyDescent="0.25">
      <c r="K5521" s="276">
        <f t="shared" si="434"/>
        <v>0</v>
      </c>
      <c r="L5521" s="269">
        <f t="shared" si="435"/>
        <v>0</v>
      </c>
      <c r="M5521" s="269">
        <f t="shared" si="436"/>
        <v>0</v>
      </c>
      <c r="N5521" s="276">
        <f t="shared" si="437"/>
        <v>0</v>
      </c>
      <c r="O5521" s="270">
        <f t="shared" si="433"/>
        <v>0</v>
      </c>
    </row>
    <row r="5522" spans="11:15" x14ac:dyDescent="0.25">
      <c r="K5522" s="276">
        <f t="shared" si="434"/>
        <v>0</v>
      </c>
      <c r="L5522" s="269">
        <f t="shared" si="435"/>
        <v>0</v>
      </c>
      <c r="M5522" s="269">
        <f t="shared" si="436"/>
        <v>0</v>
      </c>
      <c r="N5522" s="276">
        <f t="shared" si="437"/>
        <v>0</v>
      </c>
      <c r="O5522" s="270">
        <f t="shared" si="433"/>
        <v>0</v>
      </c>
    </row>
    <row r="5523" spans="11:15" x14ac:dyDescent="0.25">
      <c r="K5523" s="276">
        <f t="shared" si="434"/>
        <v>0</v>
      </c>
      <c r="L5523" s="269">
        <f t="shared" si="435"/>
        <v>0</v>
      </c>
      <c r="M5523" s="269">
        <f t="shared" si="436"/>
        <v>0</v>
      </c>
      <c r="N5523" s="276">
        <f t="shared" si="437"/>
        <v>0</v>
      </c>
      <c r="O5523" s="270">
        <f t="shared" si="433"/>
        <v>0</v>
      </c>
    </row>
    <row r="5524" spans="11:15" x14ac:dyDescent="0.25">
      <c r="K5524" s="276">
        <f t="shared" si="434"/>
        <v>0</v>
      </c>
      <c r="L5524" s="269">
        <f t="shared" si="435"/>
        <v>0</v>
      </c>
      <c r="M5524" s="269">
        <f t="shared" si="436"/>
        <v>0</v>
      </c>
      <c r="N5524" s="276">
        <f t="shared" si="437"/>
        <v>0</v>
      </c>
      <c r="O5524" s="270">
        <f t="shared" si="433"/>
        <v>0</v>
      </c>
    </row>
    <row r="5525" spans="11:15" x14ac:dyDescent="0.25">
      <c r="K5525" s="276">
        <f t="shared" si="434"/>
        <v>0</v>
      </c>
      <c r="L5525" s="269">
        <f t="shared" si="435"/>
        <v>0</v>
      </c>
      <c r="M5525" s="269">
        <f t="shared" si="436"/>
        <v>0</v>
      </c>
      <c r="N5525" s="276">
        <f t="shared" si="437"/>
        <v>0</v>
      </c>
      <c r="O5525" s="270">
        <f t="shared" si="433"/>
        <v>0</v>
      </c>
    </row>
    <row r="5526" spans="11:15" x14ac:dyDescent="0.25">
      <c r="K5526" s="276">
        <f t="shared" si="434"/>
        <v>0</v>
      </c>
      <c r="L5526" s="269">
        <f t="shared" si="435"/>
        <v>0</v>
      </c>
      <c r="M5526" s="269">
        <f t="shared" si="436"/>
        <v>0</v>
      </c>
      <c r="N5526" s="276">
        <f t="shared" si="437"/>
        <v>0</v>
      </c>
      <c r="O5526" s="270">
        <f t="shared" si="433"/>
        <v>0</v>
      </c>
    </row>
    <row r="5527" spans="11:15" x14ac:dyDescent="0.25">
      <c r="K5527" s="276">
        <f t="shared" si="434"/>
        <v>0</v>
      </c>
      <c r="L5527" s="269">
        <f t="shared" si="435"/>
        <v>0</v>
      </c>
      <c r="M5527" s="269">
        <f t="shared" si="436"/>
        <v>0</v>
      </c>
      <c r="N5527" s="276">
        <f t="shared" si="437"/>
        <v>0</v>
      </c>
      <c r="O5527" s="270">
        <f t="shared" si="433"/>
        <v>0</v>
      </c>
    </row>
    <row r="5528" spans="11:15" x14ac:dyDescent="0.25">
      <c r="K5528" s="276">
        <f t="shared" si="434"/>
        <v>0</v>
      </c>
      <c r="L5528" s="269">
        <f t="shared" si="435"/>
        <v>0</v>
      </c>
      <c r="M5528" s="269">
        <f t="shared" si="436"/>
        <v>0</v>
      </c>
      <c r="N5528" s="276">
        <f t="shared" si="437"/>
        <v>0</v>
      </c>
      <c r="O5528" s="270">
        <f t="shared" si="433"/>
        <v>0</v>
      </c>
    </row>
    <row r="5529" spans="11:15" x14ac:dyDescent="0.25">
      <c r="K5529" s="276">
        <f t="shared" si="434"/>
        <v>0</v>
      </c>
      <c r="L5529" s="269">
        <f t="shared" si="435"/>
        <v>0</v>
      </c>
      <c r="M5529" s="269">
        <f t="shared" si="436"/>
        <v>0</v>
      </c>
      <c r="N5529" s="276">
        <f t="shared" si="437"/>
        <v>0</v>
      </c>
      <c r="O5529" s="270">
        <f t="shared" si="433"/>
        <v>0</v>
      </c>
    </row>
    <row r="5530" spans="11:15" x14ac:dyDescent="0.25">
      <c r="K5530" s="276">
        <f t="shared" si="434"/>
        <v>0</v>
      </c>
      <c r="L5530" s="269">
        <f t="shared" si="435"/>
        <v>0</v>
      </c>
      <c r="M5530" s="269">
        <f t="shared" si="436"/>
        <v>0</v>
      </c>
      <c r="N5530" s="276">
        <f t="shared" si="437"/>
        <v>0</v>
      </c>
      <c r="O5530" s="270">
        <f t="shared" si="433"/>
        <v>0</v>
      </c>
    </row>
    <row r="5531" spans="11:15" x14ac:dyDescent="0.25">
      <c r="K5531" s="276">
        <f t="shared" si="434"/>
        <v>0</v>
      </c>
      <c r="L5531" s="269">
        <f t="shared" si="435"/>
        <v>0</v>
      </c>
      <c r="M5531" s="269">
        <f t="shared" si="436"/>
        <v>0</v>
      </c>
      <c r="N5531" s="276">
        <f t="shared" si="437"/>
        <v>0</v>
      </c>
      <c r="O5531" s="270">
        <f t="shared" si="433"/>
        <v>0</v>
      </c>
    </row>
    <row r="5532" spans="11:15" x14ac:dyDescent="0.25">
      <c r="K5532" s="276">
        <f t="shared" si="434"/>
        <v>0</v>
      </c>
      <c r="L5532" s="269">
        <f t="shared" si="435"/>
        <v>0</v>
      </c>
      <c r="M5532" s="269">
        <f t="shared" si="436"/>
        <v>0</v>
      </c>
      <c r="N5532" s="276">
        <f t="shared" si="437"/>
        <v>0</v>
      </c>
      <c r="O5532" s="270">
        <f t="shared" si="433"/>
        <v>0</v>
      </c>
    </row>
    <row r="5533" spans="11:15" x14ac:dyDescent="0.25">
      <c r="K5533" s="276">
        <f t="shared" si="434"/>
        <v>0</v>
      </c>
      <c r="L5533" s="269">
        <f t="shared" si="435"/>
        <v>0</v>
      </c>
      <c r="M5533" s="269">
        <f t="shared" si="436"/>
        <v>0</v>
      </c>
      <c r="N5533" s="276">
        <f t="shared" si="437"/>
        <v>0</v>
      </c>
      <c r="O5533" s="270">
        <f t="shared" si="433"/>
        <v>0</v>
      </c>
    </row>
    <row r="5534" spans="11:15" x14ac:dyDescent="0.25">
      <c r="K5534" s="276">
        <f t="shared" si="434"/>
        <v>0</v>
      </c>
      <c r="L5534" s="269">
        <f t="shared" si="435"/>
        <v>0</v>
      </c>
      <c r="M5534" s="269">
        <f t="shared" si="436"/>
        <v>0</v>
      </c>
      <c r="N5534" s="276">
        <f t="shared" si="437"/>
        <v>0</v>
      </c>
      <c r="O5534" s="270">
        <f t="shared" si="433"/>
        <v>0</v>
      </c>
    </row>
    <row r="5535" spans="11:15" x14ac:dyDescent="0.25">
      <c r="K5535" s="276">
        <f t="shared" si="434"/>
        <v>0</v>
      </c>
      <c r="L5535" s="269">
        <f t="shared" si="435"/>
        <v>0</v>
      </c>
      <c r="M5535" s="269">
        <f t="shared" si="436"/>
        <v>0</v>
      </c>
      <c r="N5535" s="276">
        <f t="shared" si="437"/>
        <v>0</v>
      </c>
      <c r="O5535" s="270">
        <f t="shared" si="433"/>
        <v>0</v>
      </c>
    </row>
    <row r="5536" spans="11:15" x14ac:dyDescent="0.25">
      <c r="K5536" s="276">
        <f t="shared" si="434"/>
        <v>0</v>
      </c>
      <c r="L5536" s="269">
        <f t="shared" si="435"/>
        <v>0</v>
      </c>
      <c r="M5536" s="269">
        <f t="shared" si="436"/>
        <v>0</v>
      </c>
      <c r="N5536" s="276">
        <f t="shared" si="437"/>
        <v>0</v>
      </c>
      <c r="O5536" s="270">
        <f t="shared" si="433"/>
        <v>0</v>
      </c>
    </row>
    <row r="5537" spans="11:15" x14ac:dyDescent="0.25">
      <c r="K5537" s="276">
        <f t="shared" si="434"/>
        <v>0</v>
      </c>
      <c r="L5537" s="269">
        <f t="shared" si="435"/>
        <v>0</v>
      </c>
      <c r="M5537" s="269">
        <f t="shared" si="436"/>
        <v>0</v>
      </c>
      <c r="N5537" s="276">
        <f t="shared" si="437"/>
        <v>0</v>
      </c>
      <c r="O5537" s="270">
        <f t="shared" si="433"/>
        <v>0</v>
      </c>
    </row>
    <row r="5538" spans="11:15" x14ac:dyDescent="0.25">
      <c r="K5538" s="276">
        <f t="shared" si="434"/>
        <v>0</v>
      </c>
      <c r="L5538" s="269">
        <f t="shared" si="435"/>
        <v>0</v>
      </c>
      <c r="M5538" s="269">
        <f t="shared" si="436"/>
        <v>0</v>
      </c>
      <c r="N5538" s="276">
        <f t="shared" si="437"/>
        <v>0</v>
      </c>
      <c r="O5538" s="270">
        <f t="shared" si="433"/>
        <v>0</v>
      </c>
    </row>
    <row r="5539" spans="11:15" x14ac:dyDescent="0.25">
      <c r="K5539" s="276">
        <f t="shared" si="434"/>
        <v>0</v>
      </c>
      <c r="L5539" s="269">
        <f t="shared" si="435"/>
        <v>0</v>
      </c>
      <c r="M5539" s="269">
        <f t="shared" si="436"/>
        <v>0</v>
      </c>
      <c r="N5539" s="276">
        <f t="shared" si="437"/>
        <v>0</v>
      </c>
      <c r="O5539" s="270">
        <f t="shared" si="433"/>
        <v>0</v>
      </c>
    </row>
    <row r="5540" spans="11:15" x14ac:dyDescent="0.25">
      <c r="K5540" s="276">
        <f t="shared" si="434"/>
        <v>0</v>
      </c>
      <c r="L5540" s="269">
        <f t="shared" si="435"/>
        <v>0</v>
      </c>
      <c r="M5540" s="269">
        <f t="shared" si="436"/>
        <v>0</v>
      </c>
      <c r="N5540" s="276">
        <f t="shared" si="437"/>
        <v>0</v>
      </c>
      <c r="O5540" s="270">
        <f t="shared" si="433"/>
        <v>0</v>
      </c>
    </row>
    <row r="5541" spans="11:15" x14ac:dyDescent="0.25">
      <c r="K5541" s="276">
        <f t="shared" si="434"/>
        <v>0</v>
      </c>
      <c r="L5541" s="269">
        <f t="shared" si="435"/>
        <v>0</v>
      </c>
      <c r="M5541" s="269">
        <f t="shared" si="436"/>
        <v>0</v>
      </c>
      <c r="N5541" s="276">
        <f t="shared" si="437"/>
        <v>0</v>
      </c>
      <c r="O5541" s="270">
        <f t="shared" si="433"/>
        <v>0</v>
      </c>
    </row>
    <row r="5542" spans="11:15" x14ac:dyDescent="0.25">
      <c r="K5542" s="276">
        <f t="shared" si="434"/>
        <v>0</v>
      </c>
      <c r="L5542" s="269">
        <f t="shared" si="435"/>
        <v>0</v>
      </c>
      <c r="M5542" s="269">
        <f t="shared" si="436"/>
        <v>0</v>
      </c>
      <c r="N5542" s="276">
        <f t="shared" si="437"/>
        <v>0</v>
      </c>
      <c r="O5542" s="270">
        <f t="shared" si="433"/>
        <v>0</v>
      </c>
    </row>
    <row r="5543" spans="11:15" x14ac:dyDescent="0.25">
      <c r="K5543" s="276">
        <f t="shared" si="434"/>
        <v>0</v>
      </c>
      <c r="L5543" s="269">
        <f t="shared" si="435"/>
        <v>0</v>
      </c>
      <c r="M5543" s="269">
        <f t="shared" si="436"/>
        <v>0</v>
      </c>
      <c r="N5543" s="276">
        <f t="shared" si="437"/>
        <v>0</v>
      </c>
      <c r="O5543" s="270">
        <f t="shared" si="433"/>
        <v>0</v>
      </c>
    </row>
    <row r="5544" spans="11:15" x14ac:dyDescent="0.25">
      <c r="K5544" s="276">
        <f t="shared" si="434"/>
        <v>0</v>
      </c>
      <c r="L5544" s="269">
        <f t="shared" si="435"/>
        <v>0</v>
      </c>
      <c r="M5544" s="269">
        <f t="shared" si="436"/>
        <v>0</v>
      </c>
      <c r="N5544" s="276">
        <f t="shared" si="437"/>
        <v>0</v>
      </c>
      <c r="O5544" s="270">
        <f t="shared" si="433"/>
        <v>0</v>
      </c>
    </row>
    <row r="5545" spans="11:15" x14ac:dyDescent="0.25">
      <c r="K5545" s="276">
        <f t="shared" si="434"/>
        <v>0</v>
      </c>
      <c r="L5545" s="269">
        <f t="shared" si="435"/>
        <v>0</v>
      </c>
      <c r="M5545" s="269">
        <f t="shared" si="436"/>
        <v>0</v>
      </c>
      <c r="N5545" s="276">
        <f t="shared" si="437"/>
        <v>0</v>
      </c>
      <c r="O5545" s="270">
        <f t="shared" si="433"/>
        <v>0</v>
      </c>
    </row>
    <row r="5546" spans="11:15" x14ac:dyDescent="0.25">
      <c r="K5546" s="276">
        <f t="shared" si="434"/>
        <v>0</v>
      </c>
      <c r="L5546" s="269">
        <f t="shared" si="435"/>
        <v>0</v>
      </c>
      <c r="M5546" s="269">
        <f t="shared" si="436"/>
        <v>0</v>
      </c>
      <c r="N5546" s="276">
        <f t="shared" si="437"/>
        <v>0</v>
      </c>
      <c r="O5546" s="270">
        <f t="shared" si="433"/>
        <v>0</v>
      </c>
    </row>
    <row r="5547" spans="11:15" x14ac:dyDescent="0.25">
      <c r="K5547" s="276">
        <f t="shared" si="434"/>
        <v>0</v>
      </c>
      <c r="L5547" s="269">
        <f t="shared" si="435"/>
        <v>0</v>
      </c>
      <c r="M5547" s="269">
        <f t="shared" si="436"/>
        <v>0</v>
      </c>
      <c r="N5547" s="276">
        <f t="shared" si="437"/>
        <v>0</v>
      </c>
      <c r="O5547" s="270">
        <f t="shared" si="433"/>
        <v>0</v>
      </c>
    </row>
    <row r="5548" spans="11:15" x14ac:dyDescent="0.25">
      <c r="K5548" s="276">
        <f t="shared" si="434"/>
        <v>0</v>
      </c>
      <c r="L5548" s="269">
        <f t="shared" si="435"/>
        <v>0</v>
      </c>
      <c r="M5548" s="269">
        <f t="shared" si="436"/>
        <v>0</v>
      </c>
      <c r="N5548" s="276">
        <f t="shared" si="437"/>
        <v>0</v>
      </c>
      <c r="O5548" s="270">
        <f t="shared" si="433"/>
        <v>0</v>
      </c>
    </row>
    <row r="5549" spans="11:15" x14ac:dyDescent="0.25">
      <c r="K5549" s="276">
        <f t="shared" si="434"/>
        <v>0</v>
      </c>
      <c r="L5549" s="269">
        <f t="shared" si="435"/>
        <v>0</v>
      </c>
      <c r="M5549" s="269">
        <f t="shared" si="436"/>
        <v>0</v>
      </c>
      <c r="N5549" s="276">
        <f t="shared" si="437"/>
        <v>0</v>
      </c>
      <c r="O5549" s="270">
        <f t="shared" si="433"/>
        <v>0</v>
      </c>
    </row>
    <row r="5550" spans="11:15" x14ac:dyDescent="0.25">
      <c r="K5550" s="276">
        <f t="shared" si="434"/>
        <v>0</v>
      </c>
      <c r="L5550" s="269">
        <f t="shared" si="435"/>
        <v>0</v>
      </c>
      <c r="M5550" s="269">
        <f t="shared" si="436"/>
        <v>0</v>
      </c>
      <c r="N5550" s="276">
        <f t="shared" si="437"/>
        <v>0</v>
      </c>
      <c r="O5550" s="270">
        <f t="shared" si="433"/>
        <v>0</v>
      </c>
    </row>
    <row r="5551" spans="11:15" x14ac:dyDescent="0.25">
      <c r="K5551" s="276">
        <f t="shared" si="434"/>
        <v>0</v>
      </c>
      <c r="L5551" s="269">
        <f t="shared" si="435"/>
        <v>0</v>
      </c>
      <c r="M5551" s="269">
        <f t="shared" si="436"/>
        <v>0</v>
      </c>
      <c r="N5551" s="276">
        <f t="shared" si="437"/>
        <v>0</v>
      </c>
      <c r="O5551" s="270">
        <f t="shared" si="433"/>
        <v>0</v>
      </c>
    </row>
    <row r="5552" spans="11:15" x14ac:dyDescent="0.25">
      <c r="K5552" s="276">
        <f t="shared" si="434"/>
        <v>0</v>
      </c>
      <c r="L5552" s="269">
        <f t="shared" si="435"/>
        <v>0</v>
      </c>
      <c r="M5552" s="269">
        <f t="shared" si="436"/>
        <v>0</v>
      </c>
      <c r="N5552" s="276">
        <f t="shared" si="437"/>
        <v>0</v>
      </c>
      <c r="O5552" s="270">
        <f t="shared" si="433"/>
        <v>0</v>
      </c>
    </row>
    <row r="5553" spans="11:15" x14ac:dyDescent="0.25">
      <c r="K5553" s="276">
        <f t="shared" si="434"/>
        <v>0</v>
      </c>
      <c r="L5553" s="269">
        <f t="shared" si="435"/>
        <v>0</v>
      </c>
      <c r="M5553" s="269">
        <f t="shared" si="436"/>
        <v>0</v>
      </c>
      <c r="N5553" s="276">
        <f t="shared" si="437"/>
        <v>0</v>
      </c>
      <c r="O5553" s="270">
        <f t="shared" si="433"/>
        <v>0</v>
      </c>
    </row>
    <row r="5554" spans="11:15" x14ac:dyDescent="0.25">
      <c r="K5554" s="276">
        <f t="shared" si="434"/>
        <v>0</v>
      </c>
      <c r="L5554" s="269">
        <f t="shared" si="435"/>
        <v>0</v>
      </c>
      <c r="M5554" s="269">
        <f t="shared" si="436"/>
        <v>0</v>
      </c>
      <c r="N5554" s="276">
        <f t="shared" si="437"/>
        <v>0</v>
      </c>
      <c r="O5554" s="270">
        <f t="shared" si="433"/>
        <v>0</v>
      </c>
    </row>
    <row r="5555" spans="11:15" x14ac:dyDescent="0.25">
      <c r="K5555" s="276">
        <f t="shared" si="434"/>
        <v>0</v>
      </c>
      <c r="L5555" s="269">
        <f t="shared" si="435"/>
        <v>0</v>
      </c>
      <c r="M5555" s="269">
        <f t="shared" si="436"/>
        <v>0</v>
      </c>
      <c r="N5555" s="276">
        <f t="shared" si="437"/>
        <v>0</v>
      </c>
      <c r="O5555" s="270">
        <f t="shared" si="433"/>
        <v>0</v>
      </c>
    </row>
    <row r="5556" spans="11:15" x14ac:dyDescent="0.25">
      <c r="K5556" s="276">
        <f t="shared" si="434"/>
        <v>0</v>
      </c>
      <c r="L5556" s="269">
        <f t="shared" si="435"/>
        <v>0</v>
      </c>
      <c r="M5556" s="269">
        <f t="shared" si="436"/>
        <v>0</v>
      </c>
      <c r="N5556" s="276">
        <f t="shared" si="437"/>
        <v>0</v>
      </c>
      <c r="O5556" s="270">
        <f t="shared" si="433"/>
        <v>0</v>
      </c>
    </row>
    <row r="5557" spans="11:15" x14ac:dyDescent="0.25">
      <c r="K5557" s="276">
        <f t="shared" si="434"/>
        <v>0</v>
      </c>
      <c r="L5557" s="269">
        <f t="shared" si="435"/>
        <v>0</v>
      </c>
      <c r="M5557" s="269">
        <f t="shared" si="436"/>
        <v>0</v>
      </c>
      <c r="N5557" s="276">
        <f t="shared" si="437"/>
        <v>0</v>
      </c>
      <c r="O5557" s="270">
        <f t="shared" si="433"/>
        <v>0</v>
      </c>
    </row>
    <row r="5558" spans="11:15" x14ac:dyDescent="0.25">
      <c r="K5558" s="276">
        <f t="shared" si="434"/>
        <v>0</v>
      </c>
      <c r="L5558" s="269">
        <f t="shared" si="435"/>
        <v>0</v>
      </c>
      <c r="M5558" s="269">
        <f t="shared" si="436"/>
        <v>0</v>
      </c>
      <c r="N5558" s="276">
        <f t="shared" si="437"/>
        <v>0</v>
      </c>
      <c r="O5558" s="270">
        <f t="shared" si="433"/>
        <v>0</v>
      </c>
    </row>
    <row r="5559" spans="11:15" x14ac:dyDescent="0.25">
      <c r="K5559" s="276">
        <f t="shared" si="434"/>
        <v>0</v>
      </c>
      <c r="L5559" s="269">
        <f t="shared" si="435"/>
        <v>0</v>
      </c>
      <c r="M5559" s="269">
        <f t="shared" si="436"/>
        <v>0</v>
      </c>
      <c r="N5559" s="276">
        <f t="shared" si="437"/>
        <v>0</v>
      </c>
      <c r="O5559" s="270">
        <f t="shared" si="433"/>
        <v>0</v>
      </c>
    </row>
    <row r="5560" spans="11:15" x14ac:dyDescent="0.25">
      <c r="K5560" s="276">
        <f t="shared" si="434"/>
        <v>0</v>
      </c>
      <c r="L5560" s="269">
        <f t="shared" si="435"/>
        <v>0</v>
      </c>
      <c r="M5560" s="269">
        <f t="shared" si="436"/>
        <v>0</v>
      </c>
      <c r="N5560" s="276">
        <f t="shared" si="437"/>
        <v>0</v>
      </c>
      <c r="O5560" s="270">
        <f t="shared" si="433"/>
        <v>0</v>
      </c>
    </row>
    <row r="5561" spans="11:15" x14ac:dyDescent="0.25">
      <c r="K5561" s="276">
        <f t="shared" si="434"/>
        <v>0</v>
      </c>
      <c r="L5561" s="269">
        <f t="shared" si="435"/>
        <v>0</v>
      </c>
      <c r="M5561" s="269">
        <f t="shared" si="436"/>
        <v>0</v>
      </c>
      <c r="N5561" s="276">
        <f t="shared" si="437"/>
        <v>0</v>
      </c>
      <c r="O5561" s="270">
        <f t="shared" si="433"/>
        <v>0</v>
      </c>
    </row>
    <row r="5562" spans="11:15" x14ac:dyDescent="0.25">
      <c r="K5562" s="276">
        <f t="shared" si="434"/>
        <v>0</v>
      </c>
      <c r="L5562" s="269">
        <f t="shared" si="435"/>
        <v>0</v>
      </c>
      <c r="M5562" s="269">
        <f t="shared" si="436"/>
        <v>0</v>
      </c>
      <c r="N5562" s="276">
        <f t="shared" si="437"/>
        <v>0</v>
      </c>
      <c r="O5562" s="270">
        <f t="shared" si="433"/>
        <v>0</v>
      </c>
    </row>
    <row r="5563" spans="11:15" x14ac:dyDescent="0.25">
      <c r="K5563" s="276">
        <f t="shared" si="434"/>
        <v>0</v>
      </c>
      <c r="L5563" s="269">
        <f t="shared" si="435"/>
        <v>0</v>
      </c>
      <c r="M5563" s="269">
        <f t="shared" si="436"/>
        <v>0</v>
      </c>
      <c r="N5563" s="276">
        <f t="shared" si="437"/>
        <v>0</v>
      </c>
      <c r="O5563" s="270">
        <f t="shared" si="433"/>
        <v>0</v>
      </c>
    </row>
    <row r="5564" spans="11:15" x14ac:dyDescent="0.25">
      <c r="K5564" s="276">
        <f t="shared" si="434"/>
        <v>0</v>
      </c>
      <c r="L5564" s="269">
        <f t="shared" si="435"/>
        <v>0</v>
      </c>
      <c r="M5564" s="269">
        <f t="shared" si="436"/>
        <v>0</v>
      </c>
      <c r="N5564" s="276">
        <f t="shared" si="437"/>
        <v>0</v>
      </c>
      <c r="O5564" s="270">
        <f t="shared" si="433"/>
        <v>0</v>
      </c>
    </row>
    <row r="5565" spans="11:15" x14ac:dyDescent="0.25">
      <c r="K5565" s="276">
        <f t="shared" si="434"/>
        <v>0</v>
      </c>
      <c r="L5565" s="269">
        <f t="shared" si="435"/>
        <v>0</v>
      </c>
      <c r="M5565" s="269">
        <f t="shared" si="436"/>
        <v>0</v>
      </c>
      <c r="N5565" s="276">
        <f t="shared" si="437"/>
        <v>0</v>
      </c>
      <c r="O5565" s="270">
        <f t="shared" si="433"/>
        <v>0</v>
      </c>
    </row>
    <row r="5566" spans="11:15" x14ac:dyDescent="0.25">
      <c r="K5566" s="276">
        <f t="shared" si="434"/>
        <v>0</v>
      </c>
      <c r="L5566" s="269">
        <f t="shared" si="435"/>
        <v>0</v>
      </c>
      <c r="M5566" s="269">
        <f t="shared" si="436"/>
        <v>0</v>
      </c>
      <c r="N5566" s="276">
        <f t="shared" si="437"/>
        <v>0</v>
      </c>
      <c r="O5566" s="270">
        <f t="shared" si="433"/>
        <v>0</v>
      </c>
    </row>
    <row r="5567" spans="11:15" x14ac:dyDescent="0.25">
      <c r="K5567" s="276">
        <f t="shared" si="434"/>
        <v>0</v>
      </c>
      <c r="L5567" s="269">
        <f t="shared" si="435"/>
        <v>0</v>
      </c>
      <c r="M5567" s="269">
        <f t="shared" si="436"/>
        <v>0</v>
      </c>
      <c r="N5567" s="276">
        <f t="shared" si="437"/>
        <v>0</v>
      </c>
      <c r="O5567" s="270">
        <f t="shared" si="433"/>
        <v>0</v>
      </c>
    </row>
    <row r="5568" spans="11:15" x14ac:dyDescent="0.25">
      <c r="K5568" s="276">
        <f t="shared" si="434"/>
        <v>0</v>
      </c>
      <c r="L5568" s="269">
        <f t="shared" si="435"/>
        <v>0</v>
      </c>
      <c r="M5568" s="269">
        <f t="shared" si="436"/>
        <v>0</v>
      </c>
      <c r="N5568" s="276">
        <f t="shared" si="437"/>
        <v>0</v>
      </c>
      <c r="O5568" s="270">
        <f t="shared" si="433"/>
        <v>0</v>
      </c>
    </row>
    <row r="5569" spans="11:15" x14ac:dyDescent="0.25">
      <c r="K5569" s="276">
        <f t="shared" si="434"/>
        <v>0</v>
      </c>
      <c r="L5569" s="269">
        <f t="shared" si="435"/>
        <v>0</v>
      </c>
      <c r="M5569" s="269">
        <f t="shared" si="436"/>
        <v>0</v>
      </c>
      <c r="N5569" s="276">
        <f t="shared" si="437"/>
        <v>0</v>
      </c>
      <c r="O5569" s="270">
        <f t="shared" si="433"/>
        <v>0</v>
      </c>
    </row>
    <row r="5570" spans="11:15" x14ac:dyDescent="0.25">
      <c r="K5570" s="276">
        <f t="shared" si="434"/>
        <v>0</v>
      </c>
      <c r="L5570" s="269">
        <f t="shared" si="435"/>
        <v>0</v>
      </c>
      <c r="M5570" s="269">
        <f t="shared" si="436"/>
        <v>0</v>
      </c>
      <c r="N5570" s="276">
        <f t="shared" si="437"/>
        <v>0</v>
      </c>
      <c r="O5570" s="270">
        <f t="shared" si="433"/>
        <v>0</v>
      </c>
    </row>
    <row r="5571" spans="11:15" x14ac:dyDescent="0.25">
      <c r="K5571" s="276">
        <f t="shared" si="434"/>
        <v>0</v>
      </c>
      <c r="L5571" s="269">
        <f t="shared" si="435"/>
        <v>0</v>
      </c>
      <c r="M5571" s="269">
        <f t="shared" si="436"/>
        <v>0</v>
      </c>
      <c r="N5571" s="276">
        <f t="shared" si="437"/>
        <v>0</v>
      </c>
      <c r="O5571" s="270">
        <f t="shared" si="433"/>
        <v>0</v>
      </c>
    </row>
    <row r="5572" spans="11:15" x14ac:dyDescent="0.25">
      <c r="K5572" s="276">
        <f t="shared" si="434"/>
        <v>0</v>
      </c>
      <c r="L5572" s="269">
        <f t="shared" si="435"/>
        <v>0</v>
      </c>
      <c r="M5572" s="269">
        <f t="shared" si="436"/>
        <v>0</v>
      </c>
      <c r="N5572" s="276">
        <f t="shared" si="437"/>
        <v>0</v>
      </c>
      <c r="O5572" s="270">
        <f t="shared" si="433"/>
        <v>0</v>
      </c>
    </row>
    <row r="5573" spans="11:15" x14ac:dyDescent="0.25">
      <c r="K5573" s="276">
        <f t="shared" si="434"/>
        <v>0</v>
      </c>
      <c r="L5573" s="269">
        <f t="shared" si="435"/>
        <v>0</v>
      </c>
      <c r="M5573" s="269">
        <f t="shared" si="436"/>
        <v>0</v>
      </c>
      <c r="N5573" s="276">
        <f t="shared" si="437"/>
        <v>0</v>
      </c>
      <c r="O5573" s="270">
        <f t="shared" si="433"/>
        <v>0</v>
      </c>
    </row>
    <row r="5574" spans="11:15" x14ac:dyDescent="0.25">
      <c r="K5574" s="276">
        <f t="shared" si="434"/>
        <v>0</v>
      </c>
      <c r="L5574" s="269">
        <f t="shared" si="435"/>
        <v>0</v>
      </c>
      <c r="M5574" s="269">
        <f t="shared" si="436"/>
        <v>0</v>
      </c>
      <c r="N5574" s="276">
        <f t="shared" si="437"/>
        <v>0</v>
      </c>
      <c r="O5574" s="270">
        <f t="shared" si="433"/>
        <v>0</v>
      </c>
    </row>
    <row r="5575" spans="11:15" x14ac:dyDescent="0.25">
      <c r="K5575" s="276">
        <f t="shared" si="434"/>
        <v>0</v>
      </c>
      <c r="L5575" s="269">
        <f t="shared" si="435"/>
        <v>0</v>
      </c>
      <c r="M5575" s="269">
        <f t="shared" si="436"/>
        <v>0</v>
      </c>
      <c r="N5575" s="276">
        <f t="shared" si="437"/>
        <v>0</v>
      </c>
      <c r="O5575" s="270">
        <f t="shared" si="433"/>
        <v>0</v>
      </c>
    </row>
    <row r="5576" spans="11:15" x14ac:dyDescent="0.25">
      <c r="K5576" s="276">
        <f t="shared" si="434"/>
        <v>0</v>
      </c>
      <c r="L5576" s="269">
        <f t="shared" si="435"/>
        <v>0</v>
      </c>
      <c r="M5576" s="269">
        <f t="shared" si="436"/>
        <v>0</v>
      </c>
      <c r="N5576" s="276">
        <f t="shared" si="437"/>
        <v>0</v>
      </c>
      <c r="O5576" s="270">
        <f t="shared" si="433"/>
        <v>0</v>
      </c>
    </row>
    <row r="5577" spans="11:15" x14ac:dyDescent="0.25">
      <c r="K5577" s="276">
        <f t="shared" si="434"/>
        <v>0</v>
      </c>
      <c r="L5577" s="269">
        <f t="shared" si="435"/>
        <v>0</v>
      </c>
      <c r="M5577" s="269">
        <f t="shared" si="436"/>
        <v>0</v>
      </c>
      <c r="N5577" s="276">
        <f t="shared" si="437"/>
        <v>0</v>
      </c>
      <c r="O5577" s="270">
        <f t="shared" si="433"/>
        <v>0</v>
      </c>
    </row>
    <row r="5578" spans="11:15" x14ac:dyDescent="0.25">
      <c r="K5578" s="276">
        <f t="shared" si="434"/>
        <v>0</v>
      </c>
      <c r="L5578" s="269">
        <f t="shared" si="435"/>
        <v>0</v>
      </c>
      <c r="M5578" s="269">
        <f t="shared" si="436"/>
        <v>0</v>
      </c>
      <c r="N5578" s="276">
        <f t="shared" si="437"/>
        <v>0</v>
      </c>
      <c r="O5578" s="270">
        <f t="shared" si="433"/>
        <v>0</v>
      </c>
    </row>
    <row r="5579" spans="11:15" x14ac:dyDescent="0.25">
      <c r="K5579" s="276">
        <f t="shared" si="434"/>
        <v>0</v>
      </c>
      <c r="L5579" s="269">
        <f t="shared" si="435"/>
        <v>0</v>
      </c>
      <c r="M5579" s="269">
        <f t="shared" si="436"/>
        <v>0</v>
      </c>
      <c r="N5579" s="276">
        <f t="shared" si="437"/>
        <v>0</v>
      </c>
      <c r="O5579" s="270">
        <f t="shared" si="433"/>
        <v>0</v>
      </c>
    </row>
    <row r="5580" spans="11:15" x14ac:dyDescent="0.25">
      <c r="K5580" s="276">
        <f t="shared" si="434"/>
        <v>0</v>
      </c>
      <c r="L5580" s="269">
        <f t="shared" si="435"/>
        <v>0</v>
      </c>
      <c r="M5580" s="269">
        <f t="shared" si="436"/>
        <v>0</v>
      </c>
      <c r="N5580" s="276">
        <f t="shared" si="437"/>
        <v>0</v>
      </c>
      <c r="O5580" s="270">
        <f t="shared" si="433"/>
        <v>0</v>
      </c>
    </row>
    <row r="5581" spans="11:15" x14ac:dyDescent="0.25">
      <c r="K5581" s="276">
        <f t="shared" si="434"/>
        <v>0</v>
      </c>
      <c r="L5581" s="269">
        <f t="shared" si="435"/>
        <v>0</v>
      </c>
      <c r="M5581" s="269">
        <f t="shared" si="436"/>
        <v>0</v>
      </c>
      <c r="N5581" s="276">
        <f t="shared" si="437"/>
        <v>0</v>
      </c>
      <c r="O5581" s="270">
        <f t="shared" si="433"/>
        <v>0</v>
      </c>
    </row>
    <row r="5582" spans="11:15" x14ac:dyDescent="0.25">
      <c r="K5582" s="276">
        <f t="shared" si="434"/>
        <v>0</v>
      </c>
      <c r="L5582" s="269">
        <f t="shared" si="435"/>
        <v>0</v>
      </c>
      <c r="M5582" s="269">
        <f t="shared" si="436"/>
        <v>0</v>
      </c>
      <c r="N5582" s="276">
        <f t="shared" si="437"/>
        <v>0</v>
      </c>
      <c r="O5582" s="270">
        <f t="shared" ref="O5582:O5645" si="438">SUM(F5582:I5582)</f>
        <v>0</v>
      </c>
    </row>
    <row r="5583" spans="11:15" x14ac:dyDescent="0.25">
      <c r="K5583" s="276">
        <f t="shared" si="434"/>
        <v>0</v>
      </c>
      <c r="L5583" s="269">
        <f t="shared" si="435"/>
        <v>0</v>
      </c>
      <c r="M5583" s="269">
        <f t="shared" si="436"/>
        <v>0</v>
      </c>
      <c r="N5583" s="276">
        <f t="shared" si="437"/>
        <v>0</v>
      </c>
      <c r="O5583" s="270">
        <f t="shared" si="438"/>
        <v>0</v>
      </c>
    </row>
    <row r="5584" spans="11:15" x14ac:dyDescent="0.25">
      <c r="K5584" s="276">
        <f t="shared" ref="K5584:K5647" si="439">J5584-C5584</f>
        <v>0</v>
      </c>
      <c r="L5584" s="269">
        <f t="shared" ref="L5584:L5647" si="440">A5584</f>
        <v>0</v>
      </c>
      <c r="M5584" s="269">
        <f t="shared" ref="M5584:M5647" si="441">B5584</f>
        <v>0</v>
      </c>
      <c r="N5584" s="276">
        <f t="shared" ref="N5584:N5647" si="442">J5584</f>
        <v>0</v>
      </c>
      <c r="O5584" s="270">
        <f t="shared" si="438"/>
        <v>0</v>
      </c>
    </row>
    <row r="5585" spans="11:15" x14ac:dyDescent="0.25">
      <c r="K5585" s="276">
        <f t="shared" si="439"/>
        <v>0</v>
      </c>
      <c r="L5585" s="269">
        <f t="shared" si="440"/>
        <v>0</v>
      </c>
      <c r="M5585" s="269">
        <f t="shared" si="441"/>
        <v>0</v>
      </c>
      <c r="N5585" s="276">
        <f t="shared" si="442"/>
        <v>0</v>
      </c>
      <c r="O5585" s="270">
        <f t="shared" si="438"/>
        <v>0</v>
      </c>
    </row>
    <row r="5586" spans="11:15" x14ac:dyDescent="0.25">
      <c r="K5586" s="276">
        <f t="shared" si="439"/>
        <v>0</v>
      </c>
      <c r="L5586" s="269">
        <f t="shared" si="440"/>
        <v>0</v>
      </c>
      <c r="M5586" s="269">
        <f t="shared" si="441"/>
        <v>0</v>
      </c>
      <c r="N5586" s="276">
        <f t="shared" si="442"/>
        <v>0</v>
      </c>
      <c r="O5586" s="270">
        <f t="shared" si="438"/>
        <v>0</v>
      </c>
    </row>
    <row r="5587" spans="11:15" x14ac:dyDescent="0.25">
      <c r="K5587" s="276">
        <f t="shared" si="439"/>
        <v>0</v>
      </c>
      <c r="L5587" s="269">
        <f t="shared" si="440"/>
        <v>0</v>
      </c>
      <c r="M5587" s="269">
        <f t="shared" si="441"/>
        <v>0</v>
      </c>
      <c r="N5587" s="276">
        <f t="shared" si="442"/>
        <v>0</v>
      </c>
      <c r="O5587" s="270">
        <f t="shared" si="438"/>
        <v>0</v>
      </c>
    </row>
    <row r="5588" spans="11:15" x14ac:dyDescent="0.25">
      <c r="K5588" s="276">
        <f t="shared" si="439"/>
        <v>0</v>
      </c>
      <c r="L5588" s="269">
        <f t="shared" si="440"/>
        <v>0</v>
      </c>
      <c r="M5588" s="269">
        <f t="shared" si="441"/>
        <v>0</v>
      </c>
      <c r="N5588" s="276">
        <f t="shared" si="442"/>
        <v>0</v>
      </c>
      <c r="O5588" s="270">
        <f t="shared" si="438"/>
        <v>0</v>
      </c>
    </row>
    <row r="5589" spans="11:15" x14ac:dyDescent="0.25">
      <c r="K5589" s="276">
        <f t="shared" si="439"/>
        <v>0</v>
      </c>
      <c r="L5589" s="269">
        <f t="shared" si="440"/>
        <v>0</v>
      </c>
      <c r="M5589" s="269">
        <f t="shared" si="441"/>
        <v>0</v>
      </c>
      <c r="N5589" s="276">
        <f t="shared" si="442"/>
        <v>0</v>
      </c>
      <c r="O5589" s="270">
        <f t="shared" si="438"/>
        <v>0</v>
      </c>
    </row>
    <row r="5590" spans="11:15" x14ac:dyDescent="0.25">
      <c r="K5590" s="276">
        <f t="shared" si="439"/>
        <v>0</v>
      </c>
      <c r="L5590" s="269">
        <f t="shared" si="440"/>
        <v>0</v>
      </c>
      <c r="M5590" s="269">
        <f t="shared" si="441"/>
        <v>0</v>
      </c>
      <c r="N5590" s="276">
        <f t="shared" si="442"/>
        <v>0</v>
      </c>
      <c r="O5590" s="270">
        <f t="shared" si="438"/>
        <v>0</v>
      </c>
    </row>
    <row r="5591" spans="11:15" x14ac:dyDescent="0.25">
      <c r="K5591" s="276">
        <f t="shared" si="439"/>
        <v>0</v>
      </c>
      <c r="L5591" s="269">
        <f t="shared" si="440"/>
        <v>0</v>
      </c>
      <c r="M5591" s="269">
        <f t="shared" si="441"/>
        <v>0</v>
      </c>
      <c r="N5591" s="276">
        <f t="shared" si="442"/>
        <v>0</v>
      </c>
      <c r="O5591" s="270">
        <f t="shared" si="438"/>
        <v>0</v>
      </c>
    </row>
    <row r="5592" spans="11:15" x14ac:dyDescent="0.25">
      <c r="K5592" s="276">
        <f t="shared" si="439"/>
        <v>0</v>
      </c>
      <c r="L5592" s="269">
        <f t="shared" si="440"/>
        <v>0</v>
      </c>
      <c r="M5592" s="269">
        <f t="shared" si="441"/>
        <v>0</v>
      </c>
      <c r="N5592" s="276">
        <f t="shared" si="442"/>
        <v>0</v>
      </c>
      <c r="O5592" s="270">
        <f t="shared" si="438"/>
        <v>0</v>
      </c>
    </row>
    <row r="5593" spans="11:15" x14ac:dyDescent="0.25">
      <c r="K5593" s="276">
        <f t="shared" si="439"/>
        <v>0</v>
      </c>
      <c r="L5593" s="269">
        <f t="shared" si="440"/>
        <v>0</v>
      </c>
      <c r="M5593" s="269">
        <f t="shared" si="441"/>
        <v>0</v>
      </c>
      <c r="N5593" s="276">
        <f t="shared" si="442"/>
        <v>0</v>
      </c>
      <c r="O5593" s="270">
        <f t="shared" si="438"/>
        <v>0</v>
      </c>
    </row>
    <row r="5594" spans="11:15" x14ac:dyDescent="0.25">
      <c r="K5594" s="276">
        <f t="shared" si="439"/>
        <v>0</v>
      </c>
      <c r="L5594" s="269">
        <f t="shared" si="440"/>
        <v>0</v>
      </c>
      <c r="M5594" s="269">
        <f t="shared" si="441"/>
        <v>0</v>
      </c>
      <c r="N5594" s="276">
        <f t="shared" si="442"/>
        <v>0</v>
      </c>
      <c r="O5594" s="270">
        <f t="shared" si="438"/>
        <v>0</v>
      </c>
    </row>
    <row r="5595" spans="11:15" x14ac:dyDescent="0.25">
      <c r="K5595" s="276">
        <f t="shared" si="439"/>
        <v>0</v>
      </c>
      <c r="L5595" s="269">
        <f t="shared" si="440"/>
        <v>0</v>
      </c>
      <c r="M5595" s="269">
        <f t="shared" si="441"/>
        <v>0</v>
      </c>
      <c r="N5595" s="276">
        <f t="shared" si="442"/>
        <v>0</v>
      </c>
      <c r="O5595" s="270">
        <f t="shared" si="438"/>
        <v>0</v>
      </c>
    </row>
    <row r="5596" spans="11:15" x14ac:dyDescent="0.25">
      <c r="K5596" s="276">
        <f t="shared" si="439"/>
        <v>0</v>
      </c>
      <c r="L5596" s="269">
        <f t="shared" si="440"/>
        <v>0</v>
      </c>
      <c r="M5596" s="269">
        <f t="shared" si="441"/>
        <v>0</v>
      </c>
      <c r="N5596" s="276">
        <f t="shared" si="442"/>
        <v>0</v>
      </c>
      <c r="O5596" s="270">
        <f t="shared" si="438"/>
        <v>0</v>
      </c>
    </row>
    <row r="5597" spans="11:15" x14ac:dyDescent="0.25">
      <c r="K5597" s="276">
        <f t="shared" si="439"/>
        <v>0</v>
      </c>
      <c r="L5597" s="269">
        <f t="shared" si="440"/>
        <v>0</v>
      </c>
      <c r="M5597" s="269">
        <f t="shared" si="441"/>
        <v>0</v>
      </c>
      <c r="N5597" s="276">
        <f t="shared" si="442"/>
        <v>0</v>
      </c>
      <c r="O5597" s="270">
        <f t="shared" si="438"/>
        <v>0</v>
      </c>
    </row>
    <row r="5598" spans="11:15" x14ac:dyDescent="0.25">
      <c r="K5598" s="276">
        <f t="shared" si="439"/>
        <v>0</v>
      </c>
      <c r="L5598" s="269">
        <f t="shared" si="440"/>
        <v>0</v>
      </c>
      <c r="M5598" s="269">
        <f t="shared" si="441"/>
        <v>0</v>
      </c>
      <c r="N5598" s="276">
        <f t="shared" si="442"/>
        <v>0</v>
      </c>
      <c r="O5598" s="270">
        <f t="shared" si="438"/>
        <v>0</v>
      </c>
    </row>
    <row r="5599" spans="11:15" x14ac:dyDescent="0.25">
      <c r="K5599" s="276">
        <f t="shared" si="439"/>
        <v>0</v>
      </c>
      <c r="L5599" s="269">
        <f t="shared" si="440"/>
        <v>0</v>
      </c>
      <c r="M5599" s="269">
        <f t="shared" si="441"/>
        <v>0</v>
      </c>
      <c r="N5599" s="276">
        <f t="shared" si="442"/>
        <v>0</v>
      </c>
      <c r="O5599" s="270">
        <f t="shared" si="438"/>
        <v>0</v>
      </c>
    </row>
    <row r="5600" spans="11:15" x14ac:dyDescent="0.25">
      <c r="K5600" s="276">
        <f t="shared" si="439"/>
        <v>0</v>
      </c>
      <c r="L5600" s="269">
        <f t="shared" si="440"/>
        <v>0</v>
      </c>
      <c r="M5600" s="269">
        <f t="shared" si="441"/>
        <v>0</v>
      </c>
      <c r="N5600" s="276">
        <f t="shared" si="442"/>
        <v>0</v>
      </c>
      <c r="O5600" s="270">
        <f t="shared" si="438"/>
        <v>0</v>
      </c>
    </row>
    <row r="5601" spans="11:15" x14ac:dyDescent="0.25">
      <c r="K5601" s="276">
        <f t="shared" si="439"/>
        <v>0</v>
      </c>
      <c r="L5601" s="269">
        <f t="shared" si="440"/>
        <v>0</v>
      </c>
      <c r="M5601" s="269">
        <f t="shared" si="441"/>
        <v>0</v>
      </c>
      <c r="N5601" s="276">
        <f t="shared" si="442"/>
        <v>0</v>
      </c>
      <c r="O5601" s="270">
        <f t="shared" si="438"/>
        <v>0</v>
      </c>
    </row>
    <row r="5602" spans="11:15" x14ac:dyDescent="0.25">
      <c r="K5602" s="276">
        <f t="shared" si="439"/>
        <v>0</v>
      </c>
      <c r="L5602" s="269">
        <f t="shared" si="440"/>
        <v>0</v>
      </c>
      <c r="M5602" s="269">
        <f t="shared" si="441"/>
        <v>0</v>
      </c>
      <c r="N5602" s="276">
        <f t="shared" si="442"/>
        <v>0</v>
      </c>
      <c r="O5602" s="270">
        <f t="shared" si="438"/>
        <v>0</v>
      </c>
    </row>
    <row r="5603" spans="11:15" x14ac:dyDescent="0.25">
      <c r="K5603" s="276">
        <f t="shared" si="439"/>
        <v>0</v>
      </c>
      <c r="L5603" s="269">
        <f t="shared" si="440"/>
        <v>0</v>
      </c>
      <c r="M5603" s="269">
        <f t="shared" si="441"/>
        <v>0</v>
      </c>
      <c r="N5603" s="276">
        <f t="shared" si="442"/>
        <v>0</v>
      </c>
      <c r="O5603" s="270">
        <f t="shared" si="438"/>
        <v>0</v>
      </c>
    </row>
    <row r="5604" spans="11:15" x14ac:dyDescent="0.25">
      <c r="K5604" s="276">
        <f t="shared" si="439"/>
        <v>0</v>
      </c>
      <c r="L5604" s="269">
        <f t="shared" si="440"/>
        <v>0</v>
      </c>
      <c r="M5604" s="269">
        <f t="shared" si="441"/>
        <v>0</v>
      </c>
      <c r="N5604" s="276">
        <f t="shared" si="442"/>
        <v>0</v>
      </c>
      <c r="O5604" s="270">
        <f t="shared" si="438"/>
        <v>0</v>
      </c>
    </row>
    <row r="5605" spans="11:15" x14ac:dyDescent="0.25">
      <c r="K5605" s="276">
        <f t="shared" si="439"/>
        <v>0</v>
      </c>
      <c r="L5605" s="269">
        <f t="shared" si="440"/>
        <v>0</v>
      </c>
      <c r="M5605" s="269">
        <f t="shared" si="441"/>
        <v>0</v>
      </c>
      <c r="N5605" s="276">
        <f t="shared" si="442"/>
        <v>0</v>
      </c>
      <c r="O5605" s="270">
        <f t="shared" si="438"/>
        <v>0</v>
      </c>
    </row>
    <row r="5606" spans="11:15" x14ac:dyDescent="0.25">
      <c r="K5606" s="276">
        <f t="shared" si="439"/>
        <v>0</v>
      </c>
      <c r="L5606" s="269">
        <f t="shared" si="440"/>
        <v>0</v>
      </c>
      <c r="M5606" s="269">
        <f t="shared" si="441"/>
        <v>0</v>
      </c>
      <c r="N5606" s="276">
        <f t="shared" si="442"/>
        <v>0</v>
      </c>
      <c r="O5606" s="270">
        <f t="shared" si="438"/>
        <v>0</v>
      </c>
    </row>
    <row r="5607" spans="11:15" x14ac:dyDescent="0.25">
      <c r="K5607" s="276">
        <f t="shared" si="439"/>
        <v>0</v>
      </c>
      <c r="L5607" s="269">
        <f t="shared" si="440"/>
        <v>0</v>
      </c>
      <c r="M5607" s="269">
        <f t="shared" si="441"/>
        <v>0</v>
      </c>
      <c r="N5607" s="276">
        <f t="shared" si="442"/>
        <v>0</v>
      </c>
      <c r="O5607" s="270">
        <f t="shared" si="438"/>
        <v>0</v>
      </c>
    </row>
    <row r="5608" spans="11:15" x14ac:dyDescent="0.25">
      <c r="K5608" s="276">
        <f t="shared" si="439"/>
        <v>0</v>
      </c>
      <c r="L5608" s="269">
        <f t="shared" si="440"/>
        <v>0</v>
      </c>
      <c r="M5608" s="269">
        <f t="shared" si="441"/>
        <v>0</v>
      </c>
      <c r="N5608" s="276">
        <f t="shared" si="442"/>
        <v>0</v>
      </c>
      <c r="O5608" s="270">
        <f t="shared" si="438"/>
        <v>0</v>
      </c>
    </row>
    <row r="5609" spans="11:15" x14ac:dyDescent="0.25">
      <c r="K5609" s="276">
        <f t="shared" si="439"/>
        <v>0</v>
      </c>
      <c r="L5609" s="269">
        <f t="shared" si="440"/>
        <v>0</v>
      </c>
      <c r="M5609" s="269">
        <f t="shared" si="441"/>
        <v>0</v>
      </c>
      <c r="N5609" s="276">
        <f t="shared" si="442"/>
        <v>0</v>
      </c>
      <c r="O5609" s="270">
        <f t="shared" si="438"/>
        <v>0</v>
      </c>
    </row>
    <row r="5610" spans="11:15" x14ac:dyDescent="0.25">
      <c r="K5610" s="276">
        <f t="shared" si="439"/>
        <v>0</v>
      </c>
      <c r="L5610" s="269">
        <f t="shared" si="440"/>
        <v>0</v>
      </c>
      <c r="M5610" s="269">
        <f t="shared" si="441"/>
        <v>0</v>
      </c>
      <c r="N5610" s="276">
        <f t="shared" si="442"/>
        <v>0</v>
      </c>
      <c r="O5610" s="270">
        <f t="shared" si="438"/>
        <v>0</v>
      </c>
    </row>
    <row r="5611" spans="11:15" x14ac:dyDescent="0.25">
      <c r="K5611" s="276">
        <f t="shared" si="439"/>
        <v>0</v>
      </c>
      <c r="L5611" s="269">
        <f t="shared" si="440"/>
        <v>0</v>
      </c>
      <c r="M5611" s="269">
        <f t="shared" si="441"/>
        <v>0</v>
      </c>
      <c r="N5611" s="276">
        <f t="shared" si="442"/>
        <v>0</v>
      </c>
      <c r="O5611" s="270">
        <f t="shared" si="438"/>
        <v>0</v>
      </c>
    </row>
    <row r="5612" spans="11:15" x14ac:dyDescent="0.25">
      <c r="K5612" s="276">
        <f t="shared" si="439"/>
        <v>0</v>
      </c>
      <c r="L5612" s="269">
        <f t="shared" si="440"/>
        <v>0</v>
      </c>
      <c r="M5612" s="269">
        <f t="shared" si="441"/>
        <v>0</v>
      </c>
      <c r="N5612" s="276">
        <f t="shared" si="442"/>
        <v>0</v>
      </c>
      <c r="O5612" s="270">
        <f t="shared" si="438"/>
        <v>0</v>
      </c>
    </row>
    <row r="5613" spans="11:15" x14ac:dyDescent="0.25">
      <c r="K5613" s="276">
        <f t="shared" si="439"/>
        <v>0</v>
      </c>
      <c r="L5613" s="269">
        <f t="shared" si="440"/>
        <v>0</v>
      </c>
      <c r="M5613" s="269">
        <f t="shared" si="441"/>
        <v>0</v>
      </c>
      <c r="N5613" s="276">
        <f t="shared" si="442"/>
        <v>0</v>
      </c>
      <c r="O5613" s="270">
        <f t="shared" si="438"/>
        <v>0</v>
      </c>
    </row>
    <row r="5614" spans="11:15" x14ac:dyDescent="0.25">
      <c r="K5614" s="276">
        <f t="shared" si="439"/>
        <v>0</v>
      </c>
      <c r="L5614" s="269">
        <f t="shared" si="440"/>
        <v>0</v>
      </c>
      <c r="M5614" s="269">
        <f t="shared" si="441"/>
        <v>0</v>
      </c>
      <c r="N5614" s="276">
        <f t="shared" si="442"/>
        <v>0</v>
      </c>
      <c r="O5614" s="270">
        <f t="shared" si="438"/>
        <v>0</v>
      </c>
    </row>
    <row r="5615" spans="11:15" x14ac:dyDescent="0.25">
      <c r="K5615" s="276">
        <f t="shared" si="439"/>
        <v>0</v>
      </c>
      <c r="L5615" s="269">
        <f t="shared" si="440"/>
        <v>0</v>
      </c>
      <c r="M5615" s="269">
        <f t="shared" si="441"/>
        <v>0</v>
      </c>
      <c r="N5615" s="276">
        <f t="shared" si="442"/>
        <v>0</v>
      </c>
      <c r="O5615" s="270">
        <f t="shared" si="438"/>
        <v>0</v>
      </c>
    </row>
    <row r="5616" spans="11:15" x14ac:dyDescent="0.25">
      <c r="K5616" s="276">
        <f t="shared" si="439"/>
        <v>0</v>
      </c>
      <c r="L5616" s="269">
        <f t="shared" si="440"/>
        <v>0</v>
      </c>
      <c r="M5616" s="269">
        <f t="shared" si="441"/>
        <v>0</v>
      </c>
      <c r="N5616" s="276">
        <f t="shared" si="442"/>
        <v>0</v>
      </c>
      <c r="O5616" s="270">
        <f t="shared" si="438"/>
        <v>0</v>
      </c>
    </row>
    <row r="5617" spans="11:15" x14ac:dyDescent="0.25">
      <c r="K5617" s="276">
        <f t="shared" si="439"/>
        <v>0</v>
      </c>
      <c r="L5617" s="269">
        <f t="shared" si="440"/>
        <v>0</v>
      </c>
      <c r="M5617" s="269">
        <f t="shared" si="441"/>
        <v>0</v>
      </c>
      <c r="N5617" s="276">
        <f t="shared" si="442"/>
        <v>0</v>
      </c>
      <c r="O5617" s="270">
        <f t="shared" si="438"/>
        <v>0</v>
      </c>
    </row>
    <row r="5618" spans="11:15" x14ac:dyDescent="0.25">
      <c r="K5618" s="276">
        <f t="shared" si="439"/>
        <v>0</v>
      </c>
      <c r="L5618" s="269">
        <f t="shared" si="440"/>
        <v>0</v>
      </c>
      <c r="M5618" s="269">
        <f t="shared" si="441"/>
        <v>0</v>
      </c>
      <c r="N5618" s="276">
        <f t="shared" si="442"/>
        <v>0</v>
      </c>
      <c r="O5618" s="270">
        <f t="shared" si="438"/>
        <v>0</v>
      </c>
    </row>
    <row r="5619" spans="11:15" x14ac:dyDescent="0.25">
      <c r="K5619" s="276">
        <f t="shared" si="439"/>
        <v>0</v>
      </c>
      <c r="L5619" s="269">
        <f t="shared" si="440"/>
        <v>0</v>
      </c>
      <c r="M5619" s="269">
        <f t="shared" si="441"/>
        <v>0</v>
      </c>
      <c r="N5619" s="276">
        <f t="shared" si="442"/>
        <v>0</v>
      </c>
      <c r="O5619" s="270">
        <f t="shared" si="438"/>
        <v>0</v>
      </c>
    </row>
    <row r="5620" spans="11:15" x14ac:dyDescent="0.25">
      <c r="K5620" s="276">
        <f t="shared" si="439"/>
        <v>0</v>
      </c>
      <c r="L5620" s="269">
        <f t="shared" si="440"/>
        <v>0</v>
      </c>
      <c r="M5620" s="269">
        <f t="shared" si="441"/>
        <v>0</v>
      </c>
      <c r="N5620" s="276">
        <f t="shared" si="442"/>
        <v>0</v>
      </c>
      <c r="O5620" s="270">
        <f t="shared" si="438"/>
        <v>0</v>
      </c>
    </row>
    <row r="5621" spans="11:15" x14ac:dyDescent="0.25">
      <c r="K5621" s="276">
        <f t="shared" si="439"/>
        <v>0</v>
      </c>
      <c r="L5621" s="269">
        <f t="shared" si="440"/>
        <v>0</v>
      </c>
      <c r="M5621" s="269">
        <f t="shared" si="441"/>
        <v>0</v>
      </c>
      <c r="N5621" s="276">
        <f t="shared" si="442"/>
        <v>0</v>
      </c>
      <c r="O5621" s="270">
        <f t="shared" si="438"/>
        <v>0</v>
      </c>
    </row>
    <row r="5622" spans="11:15" x14ac:dyDescent="0.25">
      <c r="K5622" s="276">
        <f t="shared" si="439"/>
        <v>0</v>
      </c>
      <c r="L5622" s="269">
        <f t="shared" si="440"/>
        <v>0</v>
      </c>
      <c r="M5622" s="269">
        <f t="shared" si="441"/>
        <v>0</v>
      </c>
      <c r="N5622" s="276">
        <f t="shared" si="442"/>
        <v>0</v>
      </c>
      <c r="O5622" s="270">
        <f t="shared" si="438"/>
        <v>0</v>
      </c>
    </row>
    <row r="5623" spans="11:15" x14ac:dyDescent="0.25">
      <c r="K5623" s="276">
        <f t="shared" si="439"/>
        <v>0</v>
      </c>
      <c r="L5623" s="269">
        <f t="shared" si="440"/>
        <v>0</v>
      </c>
      <c r="M5623" s="269">
        <f t="shared" si="441"/>
        <v>0</v>
      </c>
      <c r="N5623" s="276">
        <f t="shared" si="442"/>
        <v>0</v>
      </c>
      <c r="O5623" s="270">
        <f t="shared" si="438"/>
        <v>0</v>
      </c>
    </row>
    <row r="5624" spans="11:15" x14ac:dyDescent="0.25">
      <c r="K5624" s="276">
        <f t="shared" si="439"/>
        <v>0</v>
      </c>
      <c r="L5624" s="269">
        <f t="shared" si="440"/>
        <v>0</v>
      </c>
      <c r="M5624" s="269">
        <f t="shared" si="441"/>
        <v>0</v>
      </c>
      <c r="N5624" s="276">
        <f t="shared" si="442"/>
        <v>0</v>
      </c>
      <c r="O5624" s="270">
        <f t="shared" si="438"/>
        <v>0</v>
      </c>
    </row>
    <row r="5625" spans="11:15" x14ac:dyDescent="0.25">
      <c r="K5625" s="276">
        <f t="shared" si="439"/>
        <v>0</v>
      </c>
      <c r="L5625" s="269">
        <f t="shared" si="440"/>
        <v>0</v>
      </c>
      <c r="M5625" s="269">
        <f t="shared" si="441"/>
        <v>0</v>
      </c>
      <c r="N5625" s="276">
        <f t="shared" si="442"/>
        <v>0</v>
      </c>
      <c r="O5625" s="270">
        <f t="shared" si="438"/>
        <v>0</v>
      </c>
    </row>
    <row r="5626" spans="11:15" x14ac:dyDescent="0.25">
      <c r="K5626" s="276">
        <f t="shared" si="439"/>
        <v>0</v>
      </c>
      <c r="L5626" s="269">
        <f t="shared" si="440"/>
        <v>0</v>
      </c>
      <c r="M5626" s="269">
        <f t="shared" si="441"/>
        <v>0</v>
      </c>
      <c r="N5626" s="276">
        <f t="shared" si="442"/>
        <v>0</v>
      </c>
      <c r="O5626" s="270">
        <f t="shared" si="438"/>
        <v>0</v>
      </c>
    </row>
    <row r="5627" spans="11:15" x14ac:dyDescent="0.25">
      <c r="K5627" s="276">
        <f t="shared" si="439"/>
        <v>0</v>
      </c>
      <c r="L5627" s="269">
        <f t="shared" si="440"/>
        <v>0</v>
      </c>
      <c r="M5627" s="269">
        <f t="shared" si="441"/>
        <v>0</v>
      </c>
      <c r="N5627" s="276">
        <f t="shared" si="442"/>
        <v>0</v>
      </c>
      <c r="O5627" s="270">
        <f t="shared" si="438"/>
        <v>0</v>
      </c>
    </row>
    <row r="5628" spans="11:15" x14ac:dyDescent="0.25">
      <c r="K5628" s="276">
        <f t="shared" si="439"/>
        <v>0</v>
      </c>
      <c r="L5628" s="269">
        <f t="shared" si="440"/>
        <v>0</v>
      </c>
      <c r="M5628" s="269">
        <f t="shared" si="441"/>
        <v>0</v>
      </c>
      <c r="N5628" s="276">
        <f t="shared" si="442"/>
        <v>0</v>
      </c>
      <c r="O5628" s="270">
        <f t="shared" si="438"/>
        <v>0</v>
      </c>
    </row>
    <row r="5629" spans="11:15" x14ac:dyDescent="0.25">
      <c r="K5629" s="276">
        <f t="shared" si="439"/>
        <v>0</v>
      </c>
      <c r="L5629" s="269">
        <f t="shared" si="440"/>
        <v>0</v>
      </c>
      <c r="M5629" s="269">
        <f t="shared" si="441"/>
        <v>0</v>
      </c>
      <c r="N5629" s="276">
        <f t="shared" si="442"/>
        <v>0</v>
      </c>
      <c r="O5629" s="270">
        <f t="shared" si="438"/>
        <v>0</v>
      </c>
    </row>
    <row r="5630" spans="11:15" x14ac:dyDescent="0.25">
      <c r="K5630" s="276">
        <f t="shared" si="439"/>
        <v>0</v>
      </c>
      <c r="L5630" s="269">
        <f t="shared" si="440"/>
        <v>0</v>
      </c>
      <c r="M5630" s="269">
        <f t="shared" si="441"/>
        <v>0</v>
      </c>
      <c r="N5630" s="276">
        <f t="shared" si="442"/>
        <v>0</v>
      </c>
      <c r="O5630" s="270">
        <f t="shared" si="438"/>
        <v>0</v>
      </c>
    </row>
    <row r="5631" spans="11:15" x14ac:dyDescent="0.25">
      <c r="K5631" s="276">
        <f t="shared" si="439"/>
        <v>0</v>
      </c>
      <c r="L5631" s="269">
        <f t="shared" si="440"/>
        <v>0</v>
      </c>
      <c r="M5631" s="269">
        <f t="shared" si="441"/>
        <v>0</v>
      </c>
      <c r="N5631" s="276">
        <f t="shared" si="442"/>
        <v>0</v>
      </c>
      <c r="O5631" s="270">
        <f t="shared" si="438"/>
        <v>0</v>
      </c>
    </row>
    <row r="5632" spans="11:15" x14ac:dyDescent="0.25">
      <c r="K5632" s="276">
        <f t="shared" si="439"/>
        <v>0</v>
      </c>
      <c r="L5632" s="269">
        <f t="shared" si="440"/>
        <v>0</v>
      </c>
      <c r="M5632" s="269">
        <f t="shared" si="441"/>
        <v>0</v>
      </c>
      <c r="N5632" s="276">
        <f t="shared" si="442"/>
        <v>0</v>
      </c>
      <c r="O5632" s="270">
        <f t="shared" si="438"/>
        <v>0</v>
      </c>
    </row>
    <row r="5633" spans="11:15" x14ac:dyDescent="0.25">
      <c r="K5633" s="276">
        <f t="shared" si="439"/>
        <v>0</v>
      </c>
      <c r="L5633" s="269">
        <f t="shared" si="440"/>
        <v>0</v>
      </c>
      <c r="M5633" s="269">
        <f t="shared" si="441"/>
        <v>0</v>
      </c>
      <c r="N5633" s="276">
        <f t="shared" si="442"/>
        <v>0</v>
      </c>
      <c r="O5633" s="270">
        <f t="shared" si="438"/>
        <v>0</v>
      </c>
    </row>
    <row r="5634" spans="11:15" x14ac:dyDescent="0.25">
      <c r="K5634" s="276">
        <f t="shared" si="439"/>
        <v>0</v>
      </c>
      <c r="L5634" s="269">
        <f t="shared" si="440"/>
        <v>0</v>
      </c>
      <c r="M5634" s="269">
        <f t="shared" si="441"/>
        <v>0</v>
      </c>
      <c r="N5634" s="276">
        <f t="shared" si="442"/>
        <v>0</v>
      </c>
      <c r="O5634" s="270">
        <f t="shared" si="438"/>
        <v>0</v>
      </c>
    </row>
    <row r="5635" spans="11:15" x14ac:dyDescent="0.25">
      <c r="K5635" s="276">
        <f t="shared" si="439"/>
        <v>0</v>
      </c>
      <c r="L5635" s="269">
        <f t="shared" si="440"/>
        <v>0</v>
      </c>
      <c r="M5635" s="269">
        <f t="shared" si="441"/>
        <v>0</v>
      </c>
      <c r="N5635" s="276">
        <f t="shared" si="442"/>
        <v>0</v>
      </c>
      <c r="O5635" s="270">
        <f t="shared" si="438"/>
        <v>0</v>
      </c>
    </row>
    <row r="5636" spans="11:15" x14ac:dyDescent="0.25">
      <c r="K5636" s="276">
        <f t="shared" si="439"/>
        <v>0</v>
      </c>
      <c r="L5636" s="269">
        <f t="shared" si="440"/>
        <v>0</v>
      </c>
      <c r="M5636" s="269">
        <f t="shared" si="441"/>
        <v>0</v>
      </c>
      <c r="N5636" s="276">
        <f t="shared" si="442"/>
        <v>0</v>
      </c>
      <c r="O5636" s="270">
        <f t="shared" si="438"/>
        <v>0</v>
      </c>
    </row>
    <row r="5637" spans="11:15" x14ac:dyDescent="0.25">
      <c r="K5637" s="276">
        <f t="shared" si="439"/>
        <v>0</v>
      </c>
      <c r="L5637" s="269">
        <f t="shared" si="440"/>
        <v>0</v>
      </c>
      <c r="M5637" s="269">
        <f t="shared" si="441"/>
        <v>0</v>
      </c>
      <c r="N5637" s="276">
        <f t="shared" si="442"/>
        <v>0</v>
      </c>
      <c r="O5637" s="270">
        <f t="shared" si="438"/>
        <v>0</v>
      </c>
    </row>
    <row r="5638" spans="11:15" x14ac:dyDescent="0.25">
      <c r="K5638" s="276">
        <f t="shared" si="439"/>
        <v>0</v>
      </c>
      <c r="L5638" s="269">
        <f t="shared" si="440"/>
        <v>0</v>
      </c>
      <c r="M5638" s="269">
        <f t="shared" si="441"/>
        <v>0</v>
      </c>
      <c r="N5638" s="276">
        <f t="shared" si="442"/>
        <v>0</v>
      </c>
      <c r="O5638" s="270">
        <f t="shared" si="438"/>
        <v>0</v>
      </c>
    </row>
    <row r="5639" spans="11:15" x14ac:dyDescent="0.25">
      <c r="K5639" s="276">
        <f t="shared" si="439"/>
        <v>0</v>
      </c>
      <c r="L5639" s="269">
        <f t="shared" si="440"/>
        <v>0</v>
      </c>
      <c r="M5639" s="269">
        <f t="shared" si="441"/>
        <v>0</v>
      </c>
      <c r="N5639" s="276">
        <f t="shared" si="442"/>
        <v>0</v>
      </c>
      <c r="O5639" s="270">
        <f t="shared" si="438"/>
        <v>0</v>
      </c>
    </row>
    <row r="5640" spans="11:15" x14ac:dyDescent="0.25">
      <c r="K5640" s="276">
        <f t="shared" si="439"/>
        <v>0</v>
      </c>
      <c r="L5640" s="269">
        <f t="shared" si="440"/>
        <v>0</v>
      </c>
      <c r="M5640" s="269">
        <f t="shared" si="441"/>
        <v>0</v>
      </c>
      <c r="N5640" s="276">
        <f t="shared" si="442"/>
        <v>0</v>
      </c>
      <c r="O5640" s="270">
        <f t="shared" si="438"/>
        <v>0</v>
      </c>
    </row>
    <row r="5641" spans="11:15" x14ac:dyDescent="0.25">
      <c r="K5641" s="276">
        <f t="shared" si="439"/>
        <v>0</v>
      </c>
      <c r="L5641" s="269">
        <f t="shared" si="440"/>
        <v>0</v>
      </c>
      <c r="M5641" s="269">
        <f t="shared" si="441"/>
        <v>0</v>
      </c>
      <c r="N5641" s="276">
        <f t="shared" si="442"/>
        <v>0</v>
      </c>
      <c r="O5641" s="270">
        <f t="shared" si="438"/>
        <v>0</v>
      </c>
    </row>
    <row r="5642" spans="11:15" x14ac:dyDescent="0.25">
      <c r="K5642" s="276">
        <f t="shared" si="439"/>
        <v>0</v>
      </c>
      <c r="L5642" s="269">
        <f t="shared" si="440"/>
        <v>0</v>
      </c>
      <c r="M5642" s="269">
        <f t="shared" si="441"/>
        <v>0</v>
      </c>
      <c r="N5642" s="276">
        <f t="shared" si="442"/>
        <v>0</v>
      </c>
      <c r="O5642" s="270">
        <f t="shared" si="438"/>
        <v>0</v>
      </c>
    </row>
    <row r="5643" spans="11:15" x14ac:dyDescent="0.25">
      <c r="K5643" s="276">
        <f t="shared" si="439"/>
        <v>0</v>
      </c>
      <c r="L5643" s="269">
        <f t="shared" si="440"/>
        <v>0</v>
      </c>
      <c r="M5643" s="269">
        <f t="shared" si="441"/>
        <v>0</v>
      </c>
      <c r="N5643" s="276">
        <f t="shared" si="442"/>
        <v>0</v>
      </c>
      <c r="O5643" s="270">
        <f t="shared" si="438"/>
        <v>0</v>
      </c>
    </row>
    <row r="5644" spans="11:15" x14ac:dyDescent="0.25">
      <c r="K5644" s="276">
        <f t="shared" si="439"/>
        <v>0</v>
      </c>
      <c r="L5644" s="269">
        <f t="shared" si="440"/>
        <v>0</v>
      </c>
      <c r="M5644" s="269">
        <f t="shared" si="441"/>
        <v>0</v>
      </c>
      <c r="N5644" s="276">
        <f t="shared" si="442"/>
        <v>0</v>
      </c>
      <c r="O5644" s="270">
        <f t="shared" si="438"/>
        <v>0</v>
      </c>
    </row>
    <row r="5645" spans="11:15" x14ac:dyDescent="0.25">
      <c r="K5645" s="276">
        <f t="shared" si="439"/>
        <v>0</v>
      </c>
      <c r="L5645" s="269">
        <f t="shared" si="440"/>
        <v>0</v>
      </c>
      <c r="M5645" s="269">
        <f t="shared" si="441"/>
        <v>0</v>
      </c>
      <c r="N5645" s="276">
        <f t="shared" si="442"/>
        <v>0</v>
      </c>
      <c r="O5645" s="270">
        <f t="shared" si="438"/>
        <v>0</v>
      </c>
    </row>
    <row r="5646" spans="11:15" x14ac:dyDescent="0.25">
      <c r="K5646" s="276">
        <f t="shared" si="439"/>
        <v>0</v>
      </c>
      <c r="L5646" s="269">
        <f t="shared" si="440"/>
        <v>0</v>
      </c>
      <c r="M5646" s="269">
        <f t="shared" si="441"/>
        <v>0</v>
      </c>
      <c r="N5646" s="276">
        <f t="shared" si="442"/>
        <v>0</v>
      </c>
      <c r="O5646" s="270">
        <f t="shared" ref="O5646:O5709" si="443">SUM(F5646:I5646)</f>
        <v>0</v>
      </c>
    </row>
    <row r="5647" spans="11:15" x14ac:dyDescent="0.25">
      <c r="K5647" s="276">
        <f t="shared" si="439"/>
        <v>0</v>
      </c>
      <c r="L5647" s="269">
        <f t="shared" si="440"/>
        <v>0</v>
      </c>
      <c r="M5647" s="269">
        <f t="shared" si="441"/>
        <v>0</v>
      </c>
      <c r="N5647" s="276">
        <f t="shared" si="442"/>
        <v>0</v>
      </c>
      <c r="O5647" s="270">
        <f t="shared" si="443"/>
        <v>0</v>
      </c>
    </row>
    <row r="5648" spans="11:15" x14ac:dyDescent="0.25">
      <c r="K5648" s="276">
        <f t="shared" ref="K5648:K5711" si="444">J5648-C5648</f>
        <v>0</v>
      </c>
      <c r="L5648" s="269">
        <f t="shared" ref="L5648:L5711" si="445">A5648</f>
        <v>0</v>
      </c>
      <c r="M5648" s="269">
        <f t="shared" ref="M5648:M5711" si="446">B5648</f>
        <v>0</v>
      </c>
      <c r="N5648" s="276">
        <f t="shared" ref="N5648:N5711" si="447">J5648</f>
        <v>0</v>
      </c>
      <c r="O5648" s="270">
        <f t="shared" si="443"/>
        <v>0</v>
      </c>
    </row>
    <row r="5649" spans="11:15" x14ac:dyDescent="0.25">
      <c r="K5649" s="276">
        <f t="shared" si="444"/>
        <v>0</v>
      </c>
      <c r="L5649" s="269">
        <f t="shared" si="445"/>
        <v>0</v>
      </c>
      <c r="M5649" s="269">
        <f t="shared" si="446"/>
        <v>0</v>
      </c>
      <c r="N5649" s="276">
        <f t="shared" si="447"/>
        <v>0</v>
      </c>
      <c r="O5649" s="270">
        <f t="shared" si="443"/>
        <v>0</v>
      </c>
    </row>
    <row r="5650" spans="11:15" x14ac:dyDescent="0.25">
      <c r="K5650" s="276">
        <f t="shared" si="444"/>
        <v>0</v>
      </c>
      <c r="L5650" s="269">
        <f t="shared" si="445"/>
        <v>0</v>
      </c>
      <c r="M5650" s="269">
        <f t="shared" si="446"/>
        <v>0</v>
      </c>
      <c r="N5650" s="276">
        <f t="shared" si="447"/>
        <v>0</v>
      </c>
      <c r="O5650" s="270">
        <f t="shared" si="443"/>
        <v>0</v>
      </c>
    </row>
    <row r="5651" spans="11:15" x14ac:dyDescent="0.25">
      <c r="K5651" s="276">
        <f t="shared" si="444"/>
        <v>0</v>
      </c>
      <c r="L5651" s="269">
        <f t="shared" si="445"/>
        <v>0</v>
      </c>
      <c r="M5651" s="269">
        <f t="shared" si="446"/>
        <v>0</v>
      </c>
      <c r="N5651" s="276">
        <f t="shared" si="447"/>
        <v>0</v>
      </c>
      <c r="O5651" s="270">
        <f t="shared" si="443"/>
        <v>0</v>
      </c>
    </row>
    <row r="5652" spans="11:15" x14ac:dyDescent="0.25">
      <c r="K5652" s="276">
        <f t="shared" si="444"/>
        <v>0</v>
      </c>
      <c r="L5652" s="269">
        <f t="shared" si="445"/>
        <v>0</v>
      </c>
      <c r="M5652" s="269">
        <f t="shared" si="446"/>
        <v>0</v>
      </c>
      <c r="N5652" s="276">
        <f t="shared" si="447"/>
        <v>0</v>
      </c>
      <c r="O5652" s="270">
        <f t="shared" si="443"/>
        <v>0</v>
      </c>
    </row>
    <row r="5653" spans="11:15" x14ac:dyDescent="0.25">
      <c r="K5653" s="276">
        <f t="shared" si="444"/>
        <v>0</v>
      </c>
      <c r="L5653" s="269">
        <f t="shared" si="445"/>
        <v>0</v>
      </c>
      <c r="M5653" s="269">
        <f t="shared" si="446"/>
        <v>0</v>
      </c>
      <c r="N5653" s="276">
        <f t="shared" si="447"/>
        <v>0</v>
      </c>
      <c r="O5653" s="270">
        <f t="shared" si="443"/>
        <v>0</v>
      </c>
    </row>
    <row r="5654" spans="11:15" x14ac:dyDescent="0.25">
      <c r="K5654" s="276">
        <f t="shared" si="444"/>
        <v>0</v>
      </c>
      <c r="L5654" s="269">
        <f t="shared" si="445"/>
        <v>0</v>
      </c>
      <c r="M5654" s="269">
        <f t="shared" si="446"/>
        <v>0</v>
      </c>
      <c r="N5654" s="276">
        <f t="shared" si="447"/>
        <v>0</v>
      </c>
      <c r="O5654" s="270">
        <f t="shared" si="443"/>
        <v>0</v>
      </c>
    </row>
    <row r="5655" spans="11:15" x14ac:dyDescent="0.25">
      <c r="K5655" s="276">
        <f t="shared" si="444"/>
        <v>0</v>
      </c>
      <c r="L5655" s="269">
        <f t="shared" si="445"/>
        <v>0</v>
      </c>
      <c r="M5655" s="269">
        <f t="shared" si="446"/>
        <v>0</v>
      </c>
      <c r="N5655" s="276">
        <f t="shared" si="447"/>
        <v>0</v>
      </c>
      <c r="O5655" s="270">
        <f t="shared" si="443"/>
        <v>0</v>
      </c>
    </row>
    <row r="5656" spans="11:15" x14ac:dyDescent="0.25">
      <c r="K5656" s="276">
        <f t="shared" si="444"/>
        <v>0</v>
      </c>
      <c r="L5656" s="269">
        <f t="shared" si="445"/>
        <v>0</v>
      </c>
      <c r="M5656" s="269">
        <f t="shared" si="446"/>
        <v>0</v>
      </c>
      <c r="N5656" s="276">
        <f t="shared" si="447"/>
        <v>0</v>
      </c>
      <c r="O5656" s="270">
        <f t="shared" si="443"/>
        <v>0</v>
      </c>
    </row>
    <row r="5657" spans="11:15" x14ac:dyDescent="0.25">
      <c r="K5657" s="276">
        <f t="shared" si="444"/>
        <v>0</v>
      </c>
      <c r="L5657" s="269">
        <f t="shared" si="445"/>
        <v>0</v>
      </c>
      <c r="M5657" s="269">
        <f t="shared" si="446"/>
        <v>0</v>
      </c>
      <c r="N5657" s="276">
        <f t="shared" si="447"/>
        <v>0</v>
      </c>
      <c r="O5657" s="270">
        <f t="shared" si="443"/>
        <v>0</v>
      </c>
    </row>
    <row r="5658" spans="11:15" x14ac:dyDescent="0.25">
      <c r="K5658" s="276">
        <f t="shared" si="444"/>
        <v>0</v>
      </c>
      <c r="L5658" s="269">
        <f t="shared" si="445"/>
        <v>0</v>
      </c>
      <c r="M5658" s="269">
        <f t="shared" si="446"/>
        <v>0</v>
      </c>
      <c r="N5658" s="276">
        <f t="shared" si="447"/>
        <v>0</v>
      </c>
      <c r="O5658" s="270">
        <f t="shared" si="443"/>
        <v>0</v>
      </c>
    </row>
    <row r="5659" spans="11:15" x14ac:dyDescent="0.25">
      <c r="K5659" s="276">
        <f t="shared" si="444"/>
        <v>0</v>
      </c>
      <c r="L5659" s="269">
        <f t="shared" si="445"/>
        <v>0</v>
      </c>
      <c r="M5659" s="269">
        <f t="shared" si="446"/>
        <v>0</v>
      </c>
      <c r="N5659" s="276">
        <f t="shared" si="447"/>
        <v>0</v>
      </c>
      <c r="O5659" s="270">
        <f t="shared" si="443"/>
        <v>0</v>
      </c>
    </row>
    <row r="5660" spans="11:15" x14ac:dyDescent="0.25">
      <c r="K5660" s="276">
        <f t="shared" si="444"/>
        <v>0</v>
      </c>
      <c r="L5660" s="269">
        <f t="shared" si="445"/>
        <v>0</v>
      </c>
      <c r="M5660" s="269">
        <f t="shared" si="446"/>
        <v>0</v>
      </c>
      <c r="N5660" s="276">
        <f t="shared" si="447"/>
        <v>0</v>
      </c>
      <c r="O5660" s="270">
        <f t="shared" si="443"/>
        <v>0</v>
      </c>
    </row>
    <row r="5661" spans="11:15" x14ac:dyDescent="0.25">
      <c r="K5661" s="276">
        <f t="shared" si="444"/>
        <v>0</v>
      </c>
      <c r="L5661" s="269">
        <f t="shared" si="445"/>
        <v>0</v>
      </c>
      <c r="M5661" s="269">
        <f t="shared" si="446"/>
        <v>0</v>
      </c>
      <c r="N5661" s="276">
        <f t="shared" si="447"/>
        <v>0</v>
      </c>
      <c r="O5661" s="270">
        <f t="shared" si="443"/>
        <v>0</v>
      </c>
    </row>
    <row r="5662" spans="11:15" x14ac:dyDescent="0.25">
      <c r="K5662" s="276">
        <f t="shared" si="444"/>
        <v>0</v>
      </c>
      <c r="L5662" s="269">
        <f t="shared" si="445"/>
        <v>0</v>
      </c>
      <c r="M5662" s="269">
        <f t="shared" si="446"/>
        <v>0</v>
      </c>
      <c r="N5662" s="276">
        <f t="shared" si="447"/>
        <v>0</v>
      </c>
      <c r="O5662" s="270">
        <f t="shared" si="443"/>
        <v>0</v>
      </c>
    </row>
    <row r="5663" spans="11:15" x14ac:dyDescent="0.25">
      <c r="K5663" s="276">
        <f t="shared" si="444"/>
        <v>0</v>
      </c>
      <c r="L5663" s="269">
        <f t="shared" si="445"/>
        <v>0</v>
      </c>
      <c r="M5663" s="269">
        <f t="shared" si="446"/>
        <v>0</v>
      </c>
      <c r="N5663" s="276">
        <f t="shared" si="447"/>
        <v>0</v>
      </c>
      <c r="O5663" s="270">
        <f t="shared" si="443"/>
        <v>0</v>
      </c>
    </row>
    <row r="5664" spans="11:15" x14ac:dyDescent="0.25">
      <c r="K5664" s="276">
        <f t="shared" si="444"/>
        <v>0</v>
      </c>
      <c r="L5664" s="269">
        <f t="shared" si="445"/>
        <v>0</v>
      </c>
      <c r="M5664" s="269">
        <f t="shared" si="446"/>
        <v>0</v>
      </c>
      <c r="N5664" s="276">
        <f t="shared" si="447"/>
        <v>0</v>
      </c>
      <c r="O5664" s="270">
        <f t="shared" si="443"/>
        <v>0</v>
      </c>
    </row>
    <row r="5665" spans="11:15" x14ac:dyDescent="0.25">
      <c r="K5665" s="276">
        <f t="shared" si="444"/>
        <v>0</v>
      </c>
      <c r="L5665" s="269">
        <f t="shared" si="445"/>
        <v>0</v>
      </c>
      <c r="M5665" s="269">
        <f t="shared" si="446"/>
        <v>0</v>
      </c>
      <c r="N5665" s="276">
        <f t="shared" si="447"/>
        <v>0</v>
      </c>
      <c r="O5665" s="270">
        <f t="shared" si="443"/>
        <v>0</v>
      </c>
    </row>
    <row r="5666" spans="11:15" x14ac:dyDescent="0.25">
      <c r="K5666" s="276">
        <f t="shared" si="444"/>
        <v>0</v>
      </c>
      <c r="L5666" s="269">
        <f t="shared" si="445"/>
        <v>0</v>
      </c>
      <c r="M5666" s="269">
        <f t="shared" si="446"/>
        <v>0</v>
      </c>
      <c r="N5666" s="276">
        <f t="shared" si="447"/>
        <v>0</v>
      </c>
      <c r="O5666" s="270">
        <f t="shared" si="443"/>
        <v>0</v>
      </c>
    </row>
    <row r="5667" spans="11:15" x14ac:dyDescent="0.25">
      <c r="K5667" s="276">
        <f t="shared" si="444"/>
        <v>0</v>
      </c>
      <c r="L5667" s="269">
        <f t="shared" si="445"/>
        <v>0</v>
      </c>
      <c r="M5667" s="269">
        <f t="shared" si="446"/>
        <v>0</v>
      </c>
      <c r="N5667" s="276">
        <f t="shared" si="447"/>
        <v>0</v>
      </c>
      <c r="O5667" s="270">
        <f t="shared" si="443"/>
        <v>0</v>
      </c>
    </row>
    <row r="5668" spans="11:15" x14ac:dyDescent="0.25">
      <c r="K5668" s="276">
        <f t="shared" si="444"/>
        <v>0</v>
      </c>
      <c r="L5668" s="269">
        <f t="shared" si="445"/>
        <v>0</v>
      </c>
      <c r="M5668" s="269">
        <f t="shared" si="446"/>
        <v>0</v>
      </c>
      <c r="N5668" s="276">
        <f t="shared" si="447"/>
        <v>0</v>
      </c>
      <c r="O5668" s="270">
        <f t="shared" si="443"/>
        <v>0</v>
      </c>
    </row>
    <row r="5669" spans="11:15" x14ac:dyDescent="0.25">
      <c r="K5669" s="276">
        <f t="shared" si="444"/>
        <v>0</v>
      </c>
      <c r="L5669" s="269">
        <f t="shared" si="445"/>
        <v>0</v>
      </c>
      <c r="M5669" s="269">
        <f t="shared" si="446"/>
        <v>0</v>
      </c>
      <c r="N5669" s="276">
        <f t="shared" si="447"/>
        <v>0</v>
      </c>
      <c r="O5669" s="270">
        <f t="shared" si="443"/>
        <v>0</v>
      </c>
    </row>
    <row r="5670" spans="11:15" x14ac:dyDescent="0.25">
      <c r="K5670" s="276">
        <f t="shared" si="444"/>
        <v>0</v>
      </c>
      <c r="L5670" s="269">
        <f t="shared" si="445"/>
        <v>0</v>
      </c>
      <c r="M5670" s="269">
        <f t="shared" si="446"/>
        <v>0</v>
      </c>
      <c r="N5670" s="276">
        <f t="shared" si="447"/>
        <v>0</v>
      </c>
      <c r="O5670" s="270">
        <f t="shared" si="443"/>
        <v>0</v>
      </c>
    </row>
    <row r="5671" spans="11:15" x14ac:dyDescent="0.25">
      <c r="K5671" s="276">
        <f t="shared" si="444"/>
        <v>0</v>
      </c>
      <c r="L5671" s="269">
        <f t="shared" si="445"/>
        <v>0</v>
      </c>
      <c r="M5671" s="269">
        <f t="shared" si="446"/>
        <v>0</v>
      </c>
      <c r="N5671" s="276">
        <f t="shared" si="447"/>
        <v>0</v>
      </c>
      <c r="O5671" s="270">
        <f t="shared" si="443"/>
        <v>0</v>
      </c>
    </row>
    <row r="5672" spans="11:15" x14ac:dyDescent="0.25">
      <c r="K5672" s="276">
        <f t="shared" si="444"/>
        <v>0</v>
      </c>
      <c r="L5672" s="269">
        <f t="shared" si="445"/>
        <v>0</v>
      </c>
      <c r="M5672" s="269">
        <f t="shared" si="446"/>
        <v>0</v>
      </c>
      <c r="N5672" s="276">
        <f t="shared" si="447"/>
        <v>0</v>
      </c>
      <c r="O5672" s="270">
        <f t="shared" si="443"/>
        <v>0</v>
      </c>
    </row>
    <row r="5673" spans="11:15" x14ac:dyDescent="0.25">
      <c r="K5673" s="276">
        <f t="shared" si="444"/>
        <v>0</v>
      </c>
      <c r="L5673" s="269">
        <f t="shared" si="445"/>
        <v>0</v>
      </c>
      <c r="M5673" s="269">
        <f t="shared" si="446"/>
        <v>0</v>
      </c>
      <c r="N5673" s="276">
        <f t="shared" si="447"/>
        <v>0</v>
      </c>
      <c r="O5673" s="270">
        <f t="shared" si="443"/>
        <v>0</v>
      </c>
    </row>
    <row r="5674" spans="11:15" x14ac:dyDescent="0.25">
      <c r="K5674" s="276">
        <f t="shared" si="444"/>
        <v>0</v>
      </c>
      <c r="L5674" s="269">
        <f t="shared" si="445"/>
        <v>0</v>
      </c>
      <c r="M5674" s="269">
        <f t="shared" si="446"/>
        <v>0</v>
      </c>
      <c r="N5674" s="276">
        <f t="shared" si="447"/>
        <v>0</v>
      </c>
      <c r="O5674" s="270">
        <f t="shared" si="443"/>
        <v>0</v>
      </c>
    </row>
    <row r="5675" spans="11:15" x14ac:dyDescent="0.25">
      <c r="K5675" s="276">
        <f t="shared" si="444"/>
        <v>0</v>
      </c>
      <c r="L5675" s="269">
        <f t="shared" si="445"/>
        <v>0</v>
      </c>
      <c r="M5675" s="269">
        <f t="shared" si="446"/>
        <v>0</v>
      </c>
      <c r="N5675" s="276">
        <f t="shared" si="447"/>
        <v>0</v>
      </c>
      <c r="O5675" s="270">
        <f t="shared" si="443"/>
        <v>0</v>
      </c>
    </row>
    <row r="5676" spans="11:15" x14ac:dyDescent="0.25">
      <c r="K5676" s="276">
        <f t="shared" si="444"/>
        <v>0</v>
      </c>
      <c r="L5676" s="269">
        <f t="shared" si="445"/>
        <v>0</v>
      </c>
      <c r="M5676" s="269">
        <f t="shared" si="446"/>
        <v>0</v>
      </c>
      <c r="N5676" s="276">
        <f t="shared" si="447"/>
        <v>0</v>
      </c>
      <c r="O5676" s="270">
        <f t="shared" si="443"/>
        <v>0</v>
      </c>
    </row>
    <row r="5677" spans="11:15" x14ac:dyDescent="0.25">
      <c r="K5677" s="276">
        <f t="shared" si="444"/>
        <v>0</v>
      </c>
      <c r="L5677" s="269">
        <f t="shared" si="445"/>
        <v>0</v>
      </c>
      <c r="M5677" s="269">
        <f t="shared" si="446"/>
        <v>0</v>
      </c>
      <c r="N5677" s="276">
        <f t="shared" si="447"/>
        <v>0</v>
      </c>
      <c r="O5677" s="270">
        <f t="shared" si="443"/>
        <v>0</v>
      </c>
    </row>
    <row r="5678" spans="11:15" x14ac:dyDescent="0.25">
      <c r="K5678" s="276">
        <f t="shared" si="444"/>
        <v>0</v>
      </c>
      <c r="L5678" s="269">
        <f t="shared" si="445"/>
        <v>0</v>
      </c>
      <c r="M5678" s="269">
        <f t="shared" si="446"/>
        <v>0</v>
      </c>
      <c r="N5678" s="276">
        <f t="shared" si="447"/>
        <v>0</v>
      </c>
      <c r="O5678" s="270">
        <f t="shared" si="443"/>
        <v>0</v>
      </c>
    </row>
    <row r="5679" spans="11:15" x14ac:dyDescent="0.25">
      <c r="K5679" s="276">
        <f t="shared" si="444"/>
        <v>0</v>
      </c>
      <c r="L5679" s="269">
        <f t="shared" si="445"/>
        <v>0</v>
      </c>
      <c r="M5679" s="269">
        <f t="shared" si="446"/>
        <v>0</v>
      </c>
      <c r="N5679" s="276">
        <f t="shared" si="447"/>
        <v>0</v>
      </c>
      <c r="O5679" s="270">
        <f t="shared" si="443"/>
        <v>0</v>
      </c>
    </row>
    <row r="5680" spans="11:15" x14ac:dyDescent="0.25">
      <c r="K5680" s="276">
        <f t="shared" si="444"/>
        <v>0</v>
      </c>
      <c r="L5680" s="269">
        <f t="shared" si="445"/>
        <v>0</v>
      </c>
      <c r="M5680" s="269">
        <f t="shared" si="446"/>
        <v>0</v>
      </c>
      <c r="N5680" s="276">
        <f t="shared" si="447"/>
        <v>0</v>
      </c>
      <c r="O5680" s="270">
        <f t="shared" si="443"/>
        <v>0</v>
      </c>
    </row>
    <row r="5681" spans="11:15" x14ac:dyDescent="0.25">
      <c r="K5681" s="276">
        <f t="shared" si="444"/>
        <v>0</v>
      </c>
      <c r="L5681" s="269">
        <f t="shared" si="445"/>
        <v>0</v>
      </c>
      <c r="M5681" s="269">
        <f t="shared" si="446"/>
        <v>0</v>
      </c>
      <c r="N5681" s="276">
        <f t="shared" si="447"/>
        <v>0</v>
      </c>
      <c r="O5681" s="270">
        <f t="shared" si="443"/>
        <v>0</v>
      </c>
    </row>
    <row r="5682" spans="11:15" x14ac:dyDescent="0.25">
      <c r="K5682" s="276">
        <f t="shared" si="444"/>
        <v>0</v>
      </c>
      <c r="L5682" s="269">
        <f t="shared" si="445"/>
        <v>0</v>
      </c>
      <c r="M5682" s="269">
        <f t="shared" si="446"/>
        <v>0</v>
      </c>
      <c r="N5682" s="276">
        <f t="shared" si="447"/>
        <v>0</v>
      </c>
      <c r="O5682" s="270">
        <f t="shared" si="443"/>
        <v>0</v>
      </c>
    </row>
    <row r="5683" spans="11:15" x14ac:dyDescent="0.25">
      <c r="K5683" s="276">
        <f t="shared" si="444"/>
        <v>0</v>
      </c>
      <c r="L5683" s="269">
        <f t="shared" si="445"/>
        <v>0</v>
      </c>
      <c r="M5683" s="269">
        <f t="shared" si="446"/>
        <v>0</v>
      </c>
      <c r="N5683" s="276">
        <f t="shared" si="447"/>
        <v>0</v>
      </c>
      <c r="O5683" s="270">
        <f t="shared" si="443"/>
        <v>0</v>
      </c>
    </row>
    <row r="5684" spans="11:15" x14ac:dyDescent="0.25">
      <c r="K5684" s="276">
        <f t="shared" si="444"/>
        <v>0</v>
      </c>
      <c r="L5684" s="269">
        <f t="shared" si="445"/>
        <v>0</v>
      </c>
      <c r="M5684" s="269">
        <f t="shared" si="446"/>
        <v>0</v>
      </c>
      <c r="N5684" s="276">
        <f t="shared" si="447"/>
        <v>0</v>
      </c>
      <c r="O5684" s="270">
        <f t="shared" si="443"/>
        <v>0</v>
      </c>
    </row>
    <row r="5685" spans="11:15" x14ac:dyDescent="0.25">
      <c r="K5685" s="276">
        <f t="shared" si="444"/>
        <v>0</v>
      </c>
      <c r="L5685" s="269">
        <f t="shared" si="445"/>
        <v>0</v>
      </c>
      <c r="M5685" s="269">
        <f t="shared" si="446"/>
        <v>0</v>
      </c>
      <c r="N5685" s="276">
        <f t="shared" si="447"/>
        <v>0</v>
      </c>
      <c r="O5685" s="270">
        <f t="shared" si="443"/>
        <v>0</v>
      </c>
    </row>
    <row r="5686" spans="11:15" x14ac:dyDescent="0.25">
      <c r="K5686" s="276">
        <f t="shared" si="444"/>
        <v>0</v>
      </c>
      <c r="L5686" s="269">
        <f t="shared" si="445"/>
        <v>0</v>
      </c>
      <c r="M5686" s="269">
        <f t="shared" si="446"/>
        <v>0</v>
      </c>
      <c r="N5686" s="276">
        <f t="shared" si="447"/>
        <v>0</v>
      </c>
      <c r="O5686" s="270">
        <f t="shared" si="443"/>
        <v>0</v>
      </c>
    </row>
    <row r="5687" spans="11:15" x14ac:dyDescent="0.25">
      <c r="K5687" s="276">
        <f t="shared" si="444"/>
        <v>0</v>
      </c>
      <c r="L5687" s="269">
        <f t="shared" si="445"/>
        <v>0</v>
      </c>
      <c r="M5687" s="269">
        <f t="shared" si="446"/>
        <v>0</v>
      </c>
      <c r="N5687" s="276">
        <f t="shared" si="447"/>
        <v>0</v>
      </c>
      <c r="O5687" s="270">
        <f t="shared" si="443"/>
        <v>0</v>
      </c>
    </row>
    <row r="5688" spans="11:15" x14ac:dyDescent="0.25">
      <c r="K5688" s="276">
        <f t="shared" si="444"/>
        <v>0</v>
      </c>
      <c r="L5688" s="269">
        <f t="shared" si="445"/>
        <v>0</v>
      </c>
      <c r="M5688" s="269">
        <f t="shared" si="446"/>
        <v>0</v>
      </c>
      <c r="N5688" s="276">
        <f t="shared" si="447"/>
        <v>0</v>
      </c>
      <c r="O5688" s="270">
        <f t="shared" si="443"/>
        <v>0</v>
      </c>
    </row>
    <row r="5689" spans="11:15" x14ac:dyDescent="0.25">
      <c r="K5689" s="276">
        <f t="shared" si="444"/>
        <v>0</v>
      </c>
      <c r="L5689" s="269">
        <f t="shared" si="445"/>
        <v>0</v>
      </c>
      <c r="M5689" s="269">
        <f t="shared" si="446"/>
        <v>0</v>
      </c>
      <c r="N5689" s="276">
        <f t="shared" si="447"/>
        <v>0</v>
      </c>
      <c r="O5689" s="270">
        <f t="shared" si="443"/>
        <v>0</v>
      </c>
    </row>
    <row r="5690" spans="11:15" x14ac:dyDescent="0.25">
      <c r="K5690" s="276">
        <f t="shared" si="444"/>
        <v>0</v>
      </c>
      <c r="L5690" s="269">
        <f t="shared" si="445"/>
        <v>0</v>
      </c>
      <c r="M5690" s="269">
        <f t="shared" si="446"/>
        <v>0</v>
      </c>
      <c r="N5690" s="276">
        <f t="shared" si="447"/>
        <v>0</v>
      </c>
      <c r="O5690" s="270">
        <f t="shared" si="443"/>
        <v>0</v>
      </c>
    </row>
    <row r="5691" spans="11:15" x14ac:dyDescent="0.25">
      <c r="K5691" s="276">
        <f t="shared" si="444"/>
        <v>0</v>
      </c>
      <c r="L5691" s="269">
        <f t="shared" si="445"/>
        <v>0</v>
      </c>
      <c r="M5691" s="269">
        <f t="shared" si="446"/>
        <v>0</v>
      </c>
      <c r="N5691" s="276">
        <f t="shared" si="447"/>
        <v>0</v>
      </c>
      <c r="O5691" s="270">
        <f t="shared" si="443"/>
        <v>0</v>
      </c>
    </row>
    <row r="5692" spans="11:15" x14ac:dyDescent="0.25">
      <c r="K5692" s="276">
        <f t="shared" si="444"/>
        <v>0</v>
      </c>
      <c r="L5692" s="269">
        <f t="shared" si="445"/>
        <v>0</v>
      </c>
      <c r="M5692" s="269">
        <f t="shared" si="446"/>
        <v>0</v>
      </c>
      <c r="N5692" s="276">
        <f t="shared" si="447"/>
        <v>0</v>
      </c>
      <c r="O5692" s="270">
        <f t="shared" si="443"/>
        <v>0</v>
      </c>
    </row>
    <row r="5693" spans="11:15" x14ac:dyDescent="0.25">
      <c r="K5693" s="276">
        <f t="shared" si="444"/>
        <v>0</v>
      </c>
      <c r="L5693" s="269">
        <f t="shared" si="445"/>
        <v>0</v>
      </c>
      <c r="M5693" s="269">
        <f t="shared" si="446"/>
        <v>0</v>
      </c>
      <c r="N5693" s="276">
        <f t="shared" si="447"/>
        <v>0</v>
      </c>
      <c r="O5693" s="270">
        <f t="shared" si="443"/>
        <v>0</v>
      </c>
    </row>
    <row r="5694" spans="11:15" x14ac:dyDescent="0.25">
      <c r="K5694" s="276">
        <f t="shared" si="444"/>
        <v>0</v>
      </c>
      <c r="L5694" s="269">
        <f t="shared" si="445"/>
        <v>0</v>
      </c>
      <c r="M5694" s="269">
        <f t="shared" si="446"/>
        <v>0</v>
      </c>
      <c r="N5694" s="276">
        <f t="shared" si="447"/>
        <v>0</v>
      </c>
      <c r="O5694" s="270">
        <f t="shared" si="443"/>
        <v>0</v>
      </c>
    </row>
    <row r="5695" spans="11:15" x14ac:dyDescent="0.25">
      <c r="K5695" s="276">
        <f t="shared" si="444"/>
        <v>0</v>
      </c>
      <c r="L5695" s="269">
        <f t="shared" si="445"/>
        <v>0</v>
      </c>
      <c r="M5695" s="269">
        <f t="shared" si="446"/>
        <v>0</v>
      </c>
      <c r="N5695" s="276">
        <f t="shared" si="447"/>
        <v>0</v>
      </c>
      <c r="O5695" s="270">
        <f t="shared" si="443"/>
        <v>0</v>
      </c>
    </row>
    <row r="5696" spans="11:15" x14ac:dyDescent="0.25">
      <c r="K5696" s="276">
        <f t="shared" si="444"/>
        <v>0</v>
      </c>
      <c r="L5696" s="269">
        <f t="shared" si="445"/>
        <v>0</v>
      </c>
      <c r="M5696" s="269">
        <f t="shared" si="446"/>
        <v>0</v>
      </c>
      <c r="N5696" s="276">
        <f t="shared" si="447"/>
        <v>0</v>
      </c>
      <c r="O5696" s="270">
        <f t="shared" si="443"/>
        <v>0</v>
      </c>
    </row>
    <row r="5697" spans="11:15" x14ac:dyDescent="0.25">
      <c r="K5697" s="276">
        <f t="shared" si="444"/>
        <v>0</v>
      </c>
      <c r="L5697" s="269">
        <f t="shared" si="445"/>
        <v>0</v>
      </c>
      <c r="M5697" s="269">
        <f t="shared" si="446"/>
        <v>0</v>
      </c>
      <c r="N5697" s="276">
        <f t="shared" si="447"/>
        <v>0</v>
      </c>
      <c r="O5697" s="270">
        <f t="shared" si="443"/>
        <v>0</v>
      </c>
    </row>
    <row r="5698" spans="11:15" x14ac:dyDescent="0.25">
      <c r="K5698" s="276">
        <f t="shared" si="444"/>
        <v>0</v>
      </c>
      <c r="L5698" s="269">
        <f t="shared" si="445"/>
        <v>0</v>
      </c>
      <c r="M5698" s="269">
        <f t="shared" si="446"/>
        <v>0</v>
      </c>
      <c r="N5698" s="276">
        <f t="shared" si="447"/>
        <v>0</v>
      </c>
      <c r="O5698" s="270">
        <f t="shared" si="443"/>
        <v>0</v>
      </c>
    </row>
    <row r="5699" spans="11:15" x14ac:dyDescent="0.25">
      <c r="K5699" s="276">
        <f t="shared" si="444"/>
        <v>0</v>
      </c>
      <c r="L5699" s="269">
        <f t="shared" si="445"/>
        <v>0</v>
      </c>
      <c r="M5699" s="269">
        <f t="shared" si="446"/>
        <v>0</v>
      </c>
      <c r="N5699" s="276">
        <f t="shared" si="447"/>
        <v>0</v>
      </c>
      <c r="O5699" s="270">
        <f t="shared" si="443"/>
        <v>0</v>
      </c>
    </row>
    <row r="5700" spans="11:15" x14ac:dyDescent="0.25">
      <c r="K5700" s="276">
        <f t="shared" si="444"/>
        <v>0</v>
      </c>
      <c r="L5700" s="269">
        <f t="shared" si="445"/>
        <v>0</v>
      </c>
      <c r="M5700" s="269">
        <f t="shared" si="446"/>
        <v>0</v>
      </c>
      <c r="N5700" s="276">
        <f t="shared" si="447"/>
        <v>0</v>
      </c>
      <c r="O5700" s="270">
        <f t="shared" si="443"/>
        <v>0</v>
      </c>
    </row>
    <row r="5701" spans="11:15" x14ac:dyDescent="0.25">
      <c r="K5701" s="276">
        <f t="shared" si="444"/>
        <v>0</v>
      </c>
      <c r="L5701" s="269">
        <f t="shared" si="445"/>
        <v>0</v>
      </c>
      <c r="M5701" s="269">
        <f t="shared" si="446"/>
        <v>0</v>
      </c>
      <c r="N5701" s="276">
        <f t="shared" si="447"/>
        <v>0</v>
      </c>
      <c r="O5701" s="270">
        <f t="shared" si="443"/>
        <v>0</v>
      </c>
    </row>
    <row r="5702" spans="11:15" x14ac:dyDescent="0.25">
      <c r="K5702" s="276">
        <f t="shared" si="444"/>
        <v>0</v>
      </c>
      <c r="L5702" s="269">
        <f t="shared" si="445"/>
        <v>0</v>
      </c>
      <c r="M5702" s="269">
        <f t="shared" si="446"/>
        <v>0</v>
      </c>
      <c r="N5702" s="276">
        <f t="shared" si="447"/>
        <v>0</v>
      </c>
      <c r="O5702" s="270">
        <f t="shared" si="443"/>
        <v>0</v>
      </c>
    </row>
    <row r="5703" spans="11:15" x14ac:dyDescent="0.25">
      <c r="K5703" s="276">
        <f t="shared" si="444"/>
        <v>0</v>
      </c>
      <c r="L5703" s="269">
        <f t="shared" si="445"/>
        <v>0</v>
      </c>
      <c r="M5703" s="269">
        <f t="shared" si="446"/>
        <v>0</v>
      </c>
      <c r="N5703" s="276">
        <f t="shared" si="447"/>
        <v>0</v>
      </c>
      <c r="O5703" s="270">
        <f t="shared" si="443"/>
        <v>0</v>
      </c>
    </row>
    <row r="5704" spans="11:15" x14ac:dyDescent="0.25">
      <c r="K5704" s="276">
        <f t="shared" si="444"/>
        <v>0</v>
      </c>
      <c r="L5704" s="269">
        <f t="shared" si="445"/>
        <v>0</v>
      </c>
      <c r="M5704" s="269">
        <f t="shared" si="446"/>
        <v>0</v>
      </c>
      <c r="N5704" s="276">
        <f t="shared" si="447"/>
        <v>0</v>
      </c>
      <c r="O5704" s="270">
        <f t="shared" si="443"/>
        <v>0</v>
      </c>
    </row>
    <row r="5705" spans="11:15" x14ac:dyDescent="0.25">
      <c r="K5705" s="276">
        <f t="shared" si="444"/>
        <v>0</v>
      </c>
      <c r="L5705" s="269">
        <f t="shared" si="445"/>
        <v>0</v>
      </c>
      <c r="M5705" s="269">
        <f t="shared" si="446"/>
        <v>0</v>
      </c>
      <c r="N5705" s="276">
        <f t="shared" si="447"/>
        <v>0</v>
      </c>
      <c r="O5705" s="270">
        <f t="shared" si="443"/>
        <v>0</v>
      </c>
    </row>
    <row r="5706" spans="11:15" x14ac:dyDescent="0.25">
      <c r="K5706" s="276">
        <f t="shared" si="444"/>
        <v>0</v>
      </c>
      <c r="L5706" s="269">
        <f t="shared" si="445"/>
        <v>0</v>
      </c>
      <c r="M5706" s="269">
        <f t="shared" si="446"/>
        <v>0</v>
      </c>
      <c r="N5706" s="276">
        <f t="shared" si="447"/>
        <v>0</v>
      </c>
      <c r="O5706" s="270">
        <f t="shared" si="443"/>
        <v>0</v>
      </c>
    </row>
    <row r="5707" spans="11:15" x14ac:dyDescent="0.25">
      <c r="K5707" s="276">
        <f t="shared" si="444"/>
        <v>0</v>
      </c>
      <c r="L5707" s="269">
        <f t="shared" si="445"/>
        <v>0</v>
      </c>
      <c r="M5707" s="269">
        <f t="shared" si="446"/>
        <v>0</v>
      </c>
      <c r="N5707" s="276">
        <f t="shared" si="447"/>
        <v>0</v>
      </c>
      <c r="O5707" s="270">
        <f t="shared" si="443"/>
        <v>0</v>
      </c>
    </row>
    <row r="5708" spans="11:15" x14ac:dyDescent="0.25">
      <c r="K5708" s="276">
        <f t="shared" si="444"/>
        <v>0</v>
      </c>
      <c r="L5708" s="269">
        <f t="shared" si="445"/>
        <v>0</v>
      </c>
      <c r="M5708" s="269">
        <f t="shared" si="446"/>
        <v>0</v>
      </c>
      <c r="N5708" s="276">
        <f t="shared" si="447"/>
        <v>0</v>
      </c>
      <c r="O5708" s="270">
        <f t="shared" si="443"/>
        <v>0</v>
      </c>
    </row>
    <row r="5709" spans="11:15" x14ac:dyDescent="0.25">
      <c r="K5709" s="276">
        <f t="shared" si="444"/>
        <v>0</v>
      </c>
      <c r="L5709" s="269">
        <f t="shared" si="445"/>
        <v>0</v>
      </c>
      <c r="M5709" s="269">
        <f t="shared" si="446"/>
        <v>0</v>
      </c>
      <c r="N5709" s="276">
        <f t="shared" si="447"/>
        <v>0</v>
      </c>
      <c r="O5709" s="270">
        <f t="shared" si="443"/>
        <v>0</v>
      </c>
    </row>
    <row r="5710" spans="11:15" x14ac:dyDescent="0.25">
      <c r="K5710" s="276">
        <f t="shared" si="444"/>
        <v>0</v>
      </c>
      <c r="L5710" s="269">
        <f t="shared" si="445"/>
        <v>0</v>
      </c>
      <c r="M5710" s="269">
        <f t="shared" si="446"/>
        <v>0</v>
      </c>
      <c r="N5710" s="276">
        <f t="shared" si="447"/>
        <v>0</v>
      </c>
      <c r="O5710" s="270">
        <f t="shared" ref="O5710:O5773" si="448">SUM(F5710:I5710)</f>
        <v>0</v>
      </c>
    </row>
    <row r="5711" spans="11:15" x14ac:dyDescent="0.25">
      <c r="K5711" s="276">
        <f t="shared" si="444"/>
        <v>0</v>
      </c>
      <c r="L5711" s="269">
        <f t="shared" si="445"/>
        <v>0</v>
      </c>
      <c r="M5711" s="269">
        <f t="shared" si="446"/>
        <v>0</v>
      </c>
      <c r="N5711" s="276">
        <f t="shared" si="447"/>
        <v>0</v>
      </c>
      <c r="O5711" s="270">
        <f t="shared" si="448"/>
        <v>0</v>
      </c>
    </row>
    <row r="5712" spans="11:15" x14ac:dyDescent="0.25">
      <c r="K5712" s="276">
        <f t="shared" ref="K5712:K5775" si="449">J5712-C5712</f>
        <v>0</v>
      </c>
      <c r="L5712" s="269">
        <f t="shared" ref="L5712:L5775" si="450">A5712</f>
        <v>0</v>
      </c>
      <c r="M5712" s="269">
        <f t="shared" ref="M5712:M5775" si="451">B5712</f>
        <v>0</v>
      </c>
      <c r="N5712" s="276">
        <f t="shared" ref="N5712:N5775" si="452">J5712</f>
        <v>0</v>
      </c>
      <c r="O5712" s="270">
        <f t="shared" si="448"/>
        <v>0</v>
      </c>
    </row>
    <row r="5713" spans="11:15" x14ac:dyDescent="0.25">
      <c r="K5713" s="276">
        <f t="shared" si="449"/>
        <v>0</v>
      </c>
      <c r="L5713" s="269">
        <f t="shared" si="450"/>
        <v>0</v>
      </c>
      <c r="M5713" s="269">
        <f t="shared" si="451"/>
        <v>0</v>
      </c>
      <c r="N5713" s="276">
        <f t="shared" si="452"/>
        <v>0</v>
      </c>
      <c r="O5713" s="270">
        <f t="shared" si="448"/>
        <v>0</v>
      </c>
    </row>
    <row r="5714" spans="11:15" x14ac:dyDescent="0.25">
      <c r="K5714" s="276">
        <f t="shared" si="449"/>
        <v>0</v>
      </c>
      <c r="L5714" s="269">
        <f t="shared" si="450"/>
        <v>0</v>
      </c>
      <c r="M5714" s="269">
        <f t="shared" si="451"/>
        <v>0</v>
      </c>
      <c r="N5714" s="276">
        <f t="shared" si="452"/>
        <v>0</v>
      </c>
      <c r="O5714" s="270">
        <f t="shared" si="448"/>
        <v>0</v>
      </c>
    </row>
    <row r="5715" spans="11:15" x14ac:dyDescent="0.25">
      <c r="K5715" s="276">
        <f t="shared" si="449"/>
        <v>0</v>
      </c>
      <c r="L5715" s="269">
        <f t="shared" si="450"/>
        <v>0</v>
      </c>
      <c r="M5715" s="269">
        <f t="shared" si="451"/>
        <v>0</v>
      </c>
      <c r="N5715" s="276">
        <f t="shared" si="452"/>
        <v>0</v>
      </c>
      <c r="O5715" s="270">
        <f t="shared" si="448"/>
        <v>0</v>
      </c>
    </row>
    <row r="5716" spans="11:15" x14ac:dyDescent="0.25">
      <c r="K5716" s="276">
        <f t="shared" si="449"/>
        <v>0</v>
      </c>
      <c r="L5716" s="269">
        <f t="shared" si="450"/>
        <v>0</v>
      </c>
      <c r="M5716" s="269">
        <f t="shared" si="451"/>
        <v>0</v>
      </c>
      <c r="N5716" s="276">
        <f t="shared" si="452"/>
        <v>0</v>
      </c>
      <c r="O5716" s="270">
        <f t="shared" si="448"/>
        <v>0</v>
      </c>
    </row>
    <row r="5717" spans="11:15" x14ac:dyDescent="0.25">
      <c r="K5717" s="276">
        <f t="shared" si="449"/>
        <v>0</v>
      </c>
      <c r="L5717" s="269">
        <f t="shared" si="450"/>
        <v>0</v>
      </c>
      <c r="M5717" s="269">
        <f t="shared" si="451"/>
        <v>0</v>
      </c>
      <c r="N5717" s="276">
        <f t="shared" si="452"/>
        <v>0</v>
      </c>
      <c r="O5717" s="270">
        <f t="shared" si="448"/>
        <v>0</v>
      </c>
    </row>
    <row r="5718" spans="11:15" x14ac:dyDescent="0.25">
      <c r="K5718" s="276">
        <f t="shared" si="449"/>
        <v>0</v>
      </c>
      <c r="L5718" s="269">
        <f t="shared" si="450"/>
        <v>0</v>
      </c>
      <c r="M5718" s="269">
        <f t="shared" si="451"/>
        <v>0</v>
      </c>
      <c r="N5718" s="276">
        <f t="shared" si="452"/>
        <v>0</v>
      </c>
      <c r="O5718" s="270">
        <f t="shared" si="448"/>
        <v>0</v>
      </c>
    </row>
    <row r="5719" spans="11:15" x14ac:dyDescent="0.25">
      <c r="K5719" s="276">
        <f t="shared" si="449"/>
        <v>0</v>
      </c>
      <c r="L5719" s="269">
        <f t="shared" si="450"/>
        <v>0</v>
      </c>
      <c r="M5719" s="269">
        <f t="shared" si="451"/>
        <v>0</v>
      </c>
      <c r="N5719" s="276">
        <f t="shared" si="452"/>
        <v>0</v>
      </c>
      <c r="O5719" s="270">
        <f t="shared" si="448"/>
        <v>0</v>
      </c>
    </row>
    <row r="5720" spans="11:15" x14ac:dyDescent="0.25">
      <c r="K5720" s="276">
        <f t="shared" si="449"/>
        <v>0</v>
      </c>
      <c r="L5720" s="269">
        <f t="shared" si="450"/>
        <v>0</v>
      </c>
      <c r="M5720" s="269">
        <f t="shared" si="451"/>
        <v>0</v>
      </c>
      <c r="N5720" s="276">
        <f t="shared" si="452"/>
        <v>0</v>
      </c>
      <c r="O5720" s="270">
        <f t="shared" si="448"/>
        <v>0</v>
      </c>
    </row>
    <row r="5721" spans="11:15" x14ac:dyDescent="0.25">
      <c r="K5721" s="276">
        <f t="shared" si="449"/>
        <v>0</v>
      </c>
      <c r="L5721" s="269">
        <f t="shared" si="450"/>
        <v>0</v>
      </c>
      <c r="M5721" s="269">
        <f t="shared" si="451"/>
        <v>0</v>
      </c>
      <c r="N5721" s="276">
        <f t="shared" si="452"/>
        <v>0</v>
      </c>
      <c r="O5721" s="270">
        <f t="shared" si="448"/>
        <v>0</v>
      </c>
    </row>
    <row r="5722" spans="11:15" x14ac:dyDescent="0.25">
      <c r="K5722" s="276">
        <f t="shared" si="449"/>
        <v>0</v>
      </c>
      <c r="L5722" s="269">
        <f t="shared" si="450"/>
        <v>0</v>
      </c>
      <c r="M5722" s="269">
        <f t="shared" si="451"/>
        <v>0</v>
      </c>
      <c r="N5722" s="276">
        <f t="shared" si="452"/>
        <v>0</v>
      </c>
      <c r="O5722" s="270">
        <f t="shared" si="448"/>
        <v>0</v>
      </c>
    </row>
    <row r="5723" spans="11:15" x14ac:dyDescent="0.25">
      <c r="K5723" s="276">
        <f t="shared" si="449"/>
        <v>0</v>
      </c>
      <c r="L5723" s="269">
        <f t="shared" si="450"/>
        <v>0</v>
      </c>
      <c r="M5723" s="269">
        <f t="shared" si="451"/>
        <v>0</v>
      </c>
      <c r="N5723" s="276">
        <f t="shared" si="452"/>
        <v>0</v>
      </c>
      <c r="O5723" s="270">
        <f t="shared" si="448"/>
        <v>0</v>
      </c>
    </row>
    <row r="5724" spans="11:15" x14ac:dyDescent="0.25">
      <c r="K5724" s="276">
        <f t="shared" si="449"/>
        <v>0</v>
      </c>
      <c r="L5724" s="269">
        <f t="shared" si="450"/>
        <v>0</v>
      </c>
      <c r="M5724" s="269">
        <f t="shared" si="451"/>
        <v>0</v>
      </c>
      <c r="N5724" s="276">
        <f t="shared" si="452"/>
        <v>0</v>
      </c>
      <c r="O5724" s="270">
        <f t="shared" si="448"/>
        <v>0</v>
      </c>
    </row>
    <row r="5725" spans="11:15" x14ac:dyDescent="0.25">
      <c r="K5725" s="276">
        <f t="shared" si="449"/>
        <v>0</v>
      </c>
      <c r="L5725" s="269">
        <f t="shared" si="450"/>
        <v>0</v>
      </c>
      <c r="M5725" s="269">
        <f t="shared" si="451"/>
        <v>0</v>
      </c>
      <c r="N5725" s="276">
        <f t="shared" si="452"/>
        <v>0</v>
      </c>
      <c r="O5725" s="270">
        <f t="shared" si="448"/>
        <v>0</v>
      </c>
    </row>
    <row r="5726" spans="11:15" x14ac:dyDescent="0.25">
      <c r="K5726" s="276">
        <f t="shared" si="449"/>
        <v>0</v>
      </c>
      <c r="L5726" s="269">
        <f t="shared" si="450"/>
        <v>0</v>
      </c>
      <c r="M5726" s="269">
        <f t="shared" si="451"/>
        <v>0</v>
      </c>
      <c r="N5726" s="276">
        <f t="shared" si="452"/>
        <v>0</v>
      </c>
      <c r="O5726" s="270">
        <f t="shared" si="448"/>
        <v>0</v>
      </c>
    </row>
    <row r="5727" spans="11:15" x14ac:dyDescent="0.25">
      <c r="K5727" s="276">
        <f t="shared" si="449"/>
        <v>0</v>
      </c>
      <c r="L5727" s="269">
        <f t="shared" si="450"/>
        <v>0</v>
      </c>
      <c r="M5727" s="269">
        <f t="shared" si="451"/>
        <v>0</v>
      </c>
      <c r="N5727" s="276">
        <f t="shared" si="452"/>
        <v>0</v>
      </c>
      <c r="O5727" s="270">
        <f t="shared" si="448"/>
        <v>0</v>
      </c>
    </row>
    <row r="5728" spans="11:15" x14ac:dyDescent="0.25">
      <c r="K5728" s="276">
        <f t="shared" si="449"/>
        <v>0</v>
      </c>
      <c r="L5728" s="269">
        <f t="shared" si="450"/>
        <v>0</v>
      </c>
      <c r="M5728" s="269">
        <f t="shared" si="451"/>
        <v>0</v>
      </c>
      <c r="N5728" s="276">
        <f t="shared" si="452"/>
        <v>0</v>
      </c>
      <c r="O5728" s="270">
        <f t="shared" si="448"/>
        <v>0</v>
      </c>
    </row>
    <row r="5729" spans="11:15" x14ac:dyDescent="0.25">
      <c r="K5729" s="276">
        <f t="shared" si="449"/>
        <v>0</v>
      </c>
      <c r="L5729" s="269">
        <f t="shared" si="450"/>
        <v>0</v>
      </c>
      <c r="M5729" s="269">
        <f t="shared" si="451"/>
        <v>0</v>
      </c>
      <c r="N5729" s="276">
        <f t="shared" si="452"/>
        <v>0</v>
      </c>
      <c r="O5729" s="270">
        <f t="shared" si="448"/>
        <v>0</v>
      </c>
    </row>
    <row r="5730" spans="11:15" x14ac:dyDescent="0.25">
      <c r="K5730" s="276">
        <f t="shared" si="449"/>
        <v>0</v>
      </c>
      <c r="L5730" s="269">
        <f t="shared" si="450"/>
        <v>0</v>
      </c>
      <c r="M5730" s="269">
        <f t="shared" si="451"/>
        <v>0</v>
      </c>
      <c r="N5730" s="276">
        <f t="shared" si="452"/>
        <v>0</v>
      </c>
      <c r="O5730" s="270">
        <f t="shared" si="448"/>
        <v>0</v>
      </c>
    </row>
    <row r="5731" spans="11:15" x14ac:dyDescent="0.25">
      <c r="K5731" s="276">
        <f t="shared" si="449"/>
        <v>0</v>
      </c>
      <c r="L5731" s="269">
        <f t="shared" si="450"/>
        <v>0</v>
      </c>
      <c r="M5731" s="269">
        <f t="shared" si="451"/>
        <v>0</v>
      </c>
      <c r="N5731" s="276">
        <f t="shared" si="452"/>
        <v>0</v>
      </c>
      <c r="O5731" s="270">
        <f t="shared" si="448"/>
        <v>0</v>
      </c>
    </row>
    <row r="5732" spans="11:15" x14ac:dyDescent="0.25">
      <c r="K5732" s="276">
        <f t="shared" si="449"/>
        <v>0</v>
      </c>
      <c r="L5732" s="269">
        <f t="shared" si="450"/>
        <v>0</v>
      </c>
      <c r="M5732" s="269">
        <f t="shared" si="451"/>
        <v>0</v>
      </c>
      <c r="N5732" s="276">
        <f t="shared" si="452"/>
        <v>0</v>
      </c>
      <c r="O5732" s="270">
        <f t="shared" si="448"/>
        <v>0</v>
      </c>
    </row>
    <row r="5733" spans="11:15" x14ac:dyDescent="0.25">
      <c r="K5733" s="276">
        <f t="shared" si="449"/>
        <v>0</v>
      </c>
      <c r="L5733" s="269">
        <f t="shared" si="450"/>
        <v>0</v>
      </c>
      <c r="M5733" s="269">
        <f t="shared" si="451"/>
        <v>0</v>
      </c>
      <c r="N5733" s="276">
        <f t="shared" si="452"/>
        <v>0</v>
      </c>
      <c r="O5733" s="270">
        <f t="shared" si="448"/>
        <v>0</v>
      </c>
    </row>
    <row r="5734" spans="11:15" x14ac:dyDescent="0.25">
      <c r="K5734" s="276">
        <f t="shared" si="449"/>
        <v>0</v>
      </c>
      <c r="L5734" s="269">
        <f t="shared" si="450"/>
        <v>0</v>
      </c>
      <c r="M5734" s="269">
        <f t="shared" si="451"/>
        <v>0</v>
      </c>
      <c r="N5734" s="276">
        <f t="shared" si="452"/>
        <v>0</v>
      </c>
      <c r="O5734" s="270">
        <f t="shared" si="448"/>
        <v>0</v>
      </c>
    </row>
    <row r="5735" spans="11:15" x14ac:dyDescent="0.25">
      <c r="K5735" s="276">
        <f t="shared" si="449"/>
        <v>0</v>
      </c>
      <c r="L5735" s="269">
        <f t="shared" si="450"/>
        <v>0</v>
      </c>
      <c r="M5735" s="269">
        <f t="shared" si="451"/>
        <v>0</v>
      </c>
      <c r="N5735" s="276">
        <f t="shared" si="452"/>
        <v>0</v>
      </c>
      <c r="O5735" s="270">
        <f t="shared" si="448"/>
        <v>0</v>
      </c>
    </row>
    <row r="5736" spans="11:15" x14ac:dyDescent="0.25">
      <c r="K5736" s="276">
        <f t="shared" si="449"/>
        <v>0</v>
      </c>
      <c r="L5736" s="269">
        <f t="shared" si="450"/>
        <v>0</v>
      </c>
      <c r="M5736" s="269">
        <f t="shared" si="451"/>
        <v>0</v>
      </c>
      <c r="N5736" s="276">
        <f t="shared" si="452"/>
        <v>0</v>
      </c>
      <c r="O5736" s="270">
        <f t="shared" si="448"/>
        <v>0</v>
      </c>
    </row>
    <row r="5737" spans="11:15" x14ac:dyDescent="0.25">
      <c r="K5737" s="276">
        <f t="shared" si="449"/>
        <v>0</v>
      </c>
      <c r="L5737" s="269">
        <f t="shared" si="450"/>
        <v>0</v>
      </c>
      <c r="M5737" s="269">
        <f t="shared" si="451"/>
        <v>0</v>
      </c>
      <c r="N5737" s="276">
        <f t="shared" si="452"/>
        <v>0</v>
      </c>
      <c r="O5737" s="270">
        <f t="shared" si="448"/>
        <v>0</v>
      </c>
    </row>
    <row r="5738" spans="11:15" x14ac:dyDescent="0.25">
      <c r="K5738" s="276">
        <f t="shared" si="449"/>
        <v>0</v>
      </c>
      <c r="L5738" s="269">
        <f t="shared" si="450"/>
        <v>0</v>
      </c>
      <c r="M5738" s="269">
        <f t="shared" si="451"/>
        <v>0</v>
      </c>
      <c r="N5738" s="276">
        <f t="shared" si="452"/>
        <v>0</v>
      </c>
      <c r="O5738" s="270">
        <f t="shared" si="448"/>
        <v>0</v>
      </c>
    </row>
    <row r="5739" spans="11:15" x14ac:dyDescent="0.25">
      <c r="K5739" s="276">
        <f t="shared" si="449"/>
        <v>0</v>
      </c>
      <c r="L5739" s="269">
        <f t="shared" si="450"/>
        <v>0</v>
      </c>
      <c r="M5739" s="269">
        <f t="shared" si="451"/>
        <v>0</v>
      </c>
      <c r="N5739" s="276">
        <f t="shared" si="452"/>
        <v>0</v>
      </c>
      <c r="O5739" s="270">
        <f t="shared" si="448"/>
        <v>0</v>
      </c>
    </row>
    <row r="5740" spans="11:15" x14ac:dyDescent="0.25">
      <c r="K5740" s="276">
        <f t="shared" si="449"/>
        <v>0</v>
      </c>
      <c r="L5740" s="269">
        <f t="shared" si="450"/>
        <v>0</v>
      </c>
      <c r="M5740" s="269">
        <f t="shared" si="451"/>
        <v>0</v>
      </c>
      <c r="N5740" s="276">
        <f t="shared" si="452"/>
        <v>0</v>
      </c>
      <c r="O5740" s="270">
        <f t="shared" si="448"/>
        <v>0</v>
      </c>
    </row>
    <row r="5741" spans="11:15" x14ac:dyDescent="0.25">
      <c r="K5741" s="276">
        <f t="shared" si="449"/>
        <v>0</v>
      </c>
      <c r="L5741" s="269">
        <f t="shared" si="450"/>
        <v>0</v>
      </c>
      <c r="M5741" s="269">
        <f t="shared" si="451"/>
        <v>0</v>
      </c>
      <c r="N5741" s="276">
        <f t="shared" si="452"/>
        <v>0</v>
      </c>
      <c r="O5741" s="270">
        <f t="shared" si="448"/>
        <v>0</v>
      </c>
    </row>
    <row r="5742" spans="11:15" x14ac:dyDescent="0.25">
      <c r="K5742" s="276">
        <f t="shared" si="449"/>
        <v>0</v>
      </c>
      <c r="L5742" s="269">
        <f t="shared" si="450"/>
        <v>0</v>
      </c>
      <c r="M5742" s="269">
        <f t="shared" si="451"/>
        <v>0</v>
      </c>
      <c r="N5742" s="276">
        <f t="shared" si="452"/>
        <v>0</v>
      </c>
      <c r="O5742" s="270">
        <f t="shared" si="448"/>
        <v>0</v>
      </c>
    </row>
    <row r="5743" spans="11:15" x14ac:dyDescent="0.25">
      <c r="K5743" s="276">
        <f t="shared" si="449"/>
        <v>0</v>
      </c>
      <c r="L5743" s="269">
        <f t="shared" si="450"/>
        <v>0</v>
      </c>
      <c r="M5743" s="269">
        <f t="shared" si="451"/>
        <v>0</v>
      </c>
      <c r="N5743" s="276">
        <f t="shared" si="452"/>
        <v>0</v>
      </c>
      <c r="O5743" s="270">
        <f t="shared" si="448"/>
        <v>0</v>
      </c>
    </row>
    <row r="5744" spans="11:15" x14ac:dyDescent="0.25">
      <c r="K5744" s="276">
        <f t="shared" si="449"/>
        <v>0</v>
      </c>
      <c r="L5744" s="269">
        <f t="shared" si="450"/>
        <v>0</v>
      </c>
      <c r="M5744" s="269">
        <f t="shared" si="451"/>
        <v>0</v>
      </c>
      <c r="N5744" s="276">
        <f t="shared" si="452"/>
        <v>0</v>
      </c>
      <c r="O5744" s="270">
        <f t="shared" si="448"/>
        <v>0</v>
      </c>
    </row>
    <row r="5745" spans="11:15" x14ac:dyDescent="0.25">
      <c r="K5745" s="276">
        <f t="shared" si="449"/>
        <v>0</v>
      </c>
      <c r="L5745" s="269">
        <f t="shared" si="450"/>
        <v>0</v>
      </c>
      <c r="M5745" s="269">
        <f t="shared" si="451"/>
        <v>0</v>
      </c>
      <c r="N5745" s="276">
        <f t="shared" si="452"/>
        <v>0</v>
      </c>
      <c r="O5745" s="270">
        <f t="shared" si="448"/>
        <v>0</v>
      </c>
    </row>
    <row r="5746" spans="11:15" x14ac:dyDescent="0.25">
      <c r="K5746" s="276">
        <f t="shared" si="449"/>
        <v>0</v>
      </c>
      <c r="L5746" s="269">
        <f t="shared" si="450"/>
        <v>0</v>
      </c>
      <c r="M5746" s="269">
        <f t="shared" si="451"/>
        <v>0</v>
      </c>
      <c r="N5746" s="276">
        <f t="shared" si="452"/>
        <v>0</v>
      </c>
      <c r="O5746" s="270">
        <f t="shared" si="448"/>
        <v>0</v>
      </c>
    </row>
    <row r="5747" spans="11:15" x14ac:dyDescent="0.25">
      <c r="K5747" s="276">
        <f t="shared" si="449"/>
        <v>0</v>
      </c>
      <c r="L5747" s="269">
        <f t="shared" si="450"/>
        <v>0</v>
      </c>
      <c r="M5747" s="269">
        <f t="shared" si="451"/>
        <v>0</v>
      </c>
      <c r="N5747" s="276">
        <f t="shared" si="452"/>
        <v>0</v>
      </c>
      <c r="O5747" s="270">
        <f t="shared" si="448"/>
        <v>0</v>
      </c>
    </row>
    <row r="5748" spans="11:15" x14ac:dyDescent="0.25">
      <c r="K5748" s="276">
        <f t="shared" si="449"/>
        <v>0</v>
      </c>
      <c r="L5748" s="269">
        <f t="shared" si="450"/>
        <v>0</v>
      </c>
      <c r="M5748" s="269">
        <f t="shared" si="451"/>
        <v>0</v>
      </c>
      <c r="N5748" s="276">
        <f t="shared" si="452"/>
        <v>0</v>
      </c>
      <c r="O5748" s="270">
        <f t="shared" si="448"/>
        <v>0</v>
      </c>
    </row>
    <row r="5749" spans="11:15" x14ac:dyDescent="0.25">
      <c r="K5749" s="276">
        <f t="shared" si="449"/>
        <v>0</v>
      </c>
      <c r="L5749" s="269">
        <f t="shared" si="450"/>
        <v>0</v>
      </c>
      <c r="M5749" s="269">
        <f t="shared" si="451"/>
        <v>0</v>
      </c>
      <c r="N5749" s="276">
        <f t="shared" si="452"/>
        <v>0</v>
      </c>
      <c r="O5749" s="270">
        <f t="shared" si="448"/>
        <v>0</v>
      </c>
    </row>
    <row r="5750" spans="11:15" x14ac:dyDescent="0.25">
      <c r="K5750" s="276">
        <f t="shared" si="449"/>
        <v>0</v>
      </c>
      <c r="L5750" s="269">
        <f t="shared" si="450"/>
        <v>0</v>
      </c>
      <c r="M5750" s="269">
        <f t="shared" si="451"/>
        <v>0</v>
      </c>
      <c r="N5750" s="276">
        <f t="shared" si="452"/>
        <v>0</v>
      </c>
      <c r="O5750" s="270">
        <f t="shared" si="448"/>
        <v>0</v>
      </c>
    </row>
    <row r="5751" spans="11:15" x14ac:dyDescent="0.25">
      <c r="K5751" s="276">
        <f t="shared" si="449"/>
        <v>0</v>
      </c>
      <c r="L5751" s="269">
        <f t="shared" si="450"/>
        <v>0</v>
      </c>
      <c r="M5751" s="269">
        <f t="shared" si="451"/>
        <v>0</v>
      </c>
      <c r="N5751" s="276">
        <f t="shared" si="452"/>
        <v>0</v>
      </c>
      <c r="O5751" s="270">
        <f t="shared" si="448"/>
        <v>0</v>
      </c>
    </row>
    <row r="5752" spans="11:15" x14ac:dyDescent="0.25">
      <c r="K5752" s="276">
        <f t="shared" si="449"/>
        <v>0</v>
      </c>
      <c r="L5752" s="269">
        <f t="shared" si="450"/>
        <v>0</v>
      </c>
      <c r="M5752" s="269">
        <f t="shared" si="451"/>
        <v>0</v>
      </c>
      <c r="N5752" s="276">
        <f t="shared" si="452"/>
        <v>0</v>
      </c>
      <c r="O5752" s="270">
        <f t="shared" si="448"/>
        <v>0</v>
      </c>
    </row>
    <row r="5753" spans="11:15" x14ac:dyDescent="0.25">
      <c r="K5753" s="276">
        <f t="shared" si="449"/>
        <v>0</v>
      </c>
      <c r="L5753" s="269">
        <f t="shared" si="450"/>
        <v>0</v>
      </c>
      <c r="M5753" s="269">
        <f t="shared" si="451"/>
        <v>0</v>
      </c>
      <c r="N5753" s="276">
        <f t="shared" si="452"/>
        <v>0</v>
      </c>
      <c r="O5753" s="270">
        <f t="shared" si="448"/>
        <v>0</v>
      </c>
    </row>
    <row r="5754" spans="11:15" x14ac:dyDescent="0.25">
      <c r="K5754" s="276">
        <f t="shared" si="449"/>
        <v>0</v>
      </c>
      <c r="L5754" s="269">
        <f t="shared" si="450"/>
        <v>0</v>
      </c>
      <c r="M5754" s="269">
        <f t="shared" si="451"/>
        <v>0</v>
      </c>
      <c r="N5754" s="276">
        <f t="shared" si="452"/>
        <v>0</v>
      </c>
      <c r="O5754" s="270">
        <f t="shared" si="448"/>
        <v>0</v>
      </c>
    </row>
    <row r="5755" spans="11:15" x14ac:dyDescent="0.25">
      <c r="K5755" s="276">
        <f t="shared" si="449"/>
        <v>0</v>
      </c>
      <c r="L5755" s="269">
        <f t="shared" si="450"/>
        <v>0</v>
      </c>
      <c r="M5755" s="269">
        <f t="shared" si="451"/>
        <v>0</v>
      </c>
      <c r="N5755" s="276">
        <f t="shared" si="452"/>
        <v>0</v>
      </c>
      <c r="O5755" s="270">
        <f t="shared" si="448"/>
        <v>0</v>
      </c>
    </row>
    <row r="5756" spans="11:15" x14ac:dyDescent="0.25">
      <c r="K5756" s="276">
        <f t="shared" si="449"/>
        <v>0</v>
      </c>
      <c r="L5756" s="269">
        <f t="shared" si="450"/>
        <v>0</v>
      </c>
      <c r="M5756" s="269">
        <f t="shared" si="451"/>
        <v>0</v>
      </c>
      <c r="N5756" s="276">
        <f t="shared" si="452"/>
        <v>0</v>
      </c>
      <c r="O5756" s="270">
        <f t="shared" si="448"/>
        <v>0</v>
      </c>
    </row>
    <row r="5757" spans="11:15" x14ac:dyDescent="0.25">
      <c r="K5757" s="276">
        <f t="shared" si="449"/>
        <v>0</v>
      </c>
      <c r="L5757" s="269">
        <f t="shared" si="450"/>
        <v>0</v>
      </c>
      <c r="M5757" s="269">
        <f t="shared" si="451"/>
        <v>0</v>
      </c>
      <c r="N5757" s="276">
        <f t="shared" si="452"/>
        <v>0</v>
      </c>
      <c r="O5757" s="270">
        <f t="shared" si="448"/>
        <v>0</v>
      </c>
    </row>
    <row r="5758" spans="11:15" x14ac:dyDescent="0.25">
      <c r="K5758" s="276">
        <f t="shared" si="449"/>
        <v>0</v>
      </c>
      <c r="L5758" s="269">
        <f t="shared" si="450"/>
        <v>0</v>
      </c>
      <c r="M5758" s="269">
        <f t="shared" si="451"/>
        <v>0</v>
      </c>
      <c r="N5758" s="276">
        <f t="shared" si="452"/>
        <v>0</v>
      </c>
      <c r="O5758" s="270">
        <f t="shared" si="448"/>
        <v>0</v>
      </c>
    </row>
    <row r="5759" spans="11:15" x14ac:dyDescent="0.25">
      <c r="K5759" s="276">
        <f t="shared" si="449"/>
        <v>0</v>
      </c>
      <c r="L5759" s="269">
        <f t="shared" si="450"/>
        <v>0</v>
      </c>
      <c r="M5759" s="269">
        <f t="shared" si="451"/>
        <v>0</v>
      </c>
      <c r="N5759" s="276">
        <f t="shared" si="452"/>
        <v>0</v>
      </c>
      <c r="O5759" s="270">
        <f t="shared" si="448"/>
        <v>0</v>
      </c>
    </row>
    <row r="5760" spans="11:15" x14ac:dyDescent="0.25">
      <c r="K5760" s="276">
        <f t="shared" si="449"/>
        <v>0</v>
      </c>
      <c r="L5760" s="269">
        <f t="shared" si="450"/>
        <v>0</v>
      </c>
      <c r="M5760" s="269">
        <f t="shared" si="451"/>
        <v>0</v>
      </c>
      <c r="N5760" s="276">
        <f t="shared" si="452"/>
        <v>0</v>
      </c>
      <c r="O5760" s="270">
        <f t="shared" si="448"/>
        <v>0</v>
      </c>
    </row>
    <row r="5761" spans="11:15" x14ac:dyDescent="0.25">
      <c r="K5761" s="276">
        <f t="shared" si="449"/>
        <v>0</v>
      </c>
      <c r="L5761" s="269">
        <f t="shared" si="450"/>
        <v>0</v>
      </c>
      <c r="M5761" s="269">
        <f t="shared" si="451"/>
        <v>0</v>
      </c>
      <c r="N5761" s="276">
        <f t="shared" si="452"/>
        <v>0</v>
      </c>
      <c r="O5761" s="270">
        <f t="shared" si="448"/>
        <v>0</v>
      </c>
    </row>
    <row r="5762" spans="11:15" x14ac:dyDescent="0.25">
      <c r="K5762" s="276">
        <f t="shared" si="449"/>
        <v>0</v>
      </c>
      <c r="L5762" s="269">
        <f t="shared" si="450"/>
        <v>0</v>
      </c>
      <c r="M5762" s="269">
        <f t="shared" si="451"/>
        <v>0</v>
      </c>
      <c r="N5762" s="276">
        <f t="shared" si="452"/>
        <v>0</v>
      </c>
      <c r="O5762" s="270">
        <f t="shared" si="448"/>
        <v>0</v>
      </c>
    </row>
    <row r="5763" spans="11:15" x14ac:dyDescent="0.25">
      <c r="K5763" s="276">
        <f t="shared" si="449"/>
        <v>0</v>
      </c>
      <c r="L5763" s="269">
        <f t="shared" si="450"/>
        <v>0</v>
      </c>
      <c r="M5763" s="269">
        <f t="shared" si="451"/>
        <v>0</v>
      </c>
      <c r="N5763" s="276">
        <f t="shared" si="452"/>
        <v>0</v>
      </c>
      <c r="O5763" s="270">
        <f t="shared" si="448"/>
        <v>0</v>
      </c>
    </row>
    <row r="5764" spans="11:15" x14ac:dyDescent="0.25">
      <c r="K5764" s="276">
        <f t="shared" si="449"/>
        <v>0</v>
      </c>
      <c r="L5764" s="269">
        <f t="shared" si="450"/>
        <v>0</v>
      </c>
      <c r="M5764" s="269">
        <f t="shared" si="451"/>
        <v>0</v>
      </c>
      <c r="N5764" s="276">
        <f t="shared" si="452"/>
        <v>0</v>
      </c>
      <c r="O5764" s="270">
        <f t="shared" si="448"/>
        <v>0</v>
      </c>
    </row>
    <row r="5765" spans="11:15" x14ac:dyDescent="0.25">
      <c r="K5765" s="276">
        <f t="shared" si="449"/>
        <v>0</v>
      </c>
      <c r="L5765" s="269">
        <f t="shared" si="450"/>
        <v>0</v>
      </c>
      <c r="M5765" s="269">
        <f t="shared" si="451"/>
        <v>0</v>
      </c>
      <c r="N5765" s="276">
        <f t="shared" si="452"/>
        <v>0</v>
      </c>
      <c r="O5765" s="270">
        <f t="shared" si="448"/>
        <v>0</v>
      </c>
    </row>
    <row r="5766" spans="11:15" x14ac:dyDescent="0.25">
      <c r="K5766" s="276">
        <f t="shared" si="449"/>
        <v>0</v>
      </c>
      <c r="L5766" s="269">
        <f t="shared" si="450"/>
        <v>0</v>
      </c>
      <c r="M5766" s="269">
        <f t="shared" si="451"/>
        <v>0</v>
      </c>
      <c r="N5766" s="276">
        <f t="shared" si="452"/>
        <v>0</v>
      </c>
      <c r="O5766" s="270">
        <f t="shared" si="448"/>
        <v>0</v>
      </c>
    </row>
    <row r="5767" spans="11:15" x14ac:dyDescent="0.25">
      <c r="K5767" s="276">
        <f t="shared" si="449"/>
        <v>0</v>
      </c>
      <c r="L5767" s="269">
        <f t="shared" si="450"/>
        <v>0</v>
      </c>
      <c r="M5767" s="269">
        <f t="shared" si="451"/>
        <v>0</v>
      </c>
      <c r="N5767" s="276">
        <f t="shared" si="452"/>
        <v>0</v>
      </c>
      <c r="O5767" s="270">
        <f t="shared" si="448"/>
        <v>0</v>
      </c>
    </row>
    <row r="5768" spans="11:15" x14ac:dyDescent="0.25">
      <c r="K5768" s="276">
        <f t="shared" si="449"/>
        <v>0</v>
      </c>
      <c r="L5768" s="269">
        <f t="shared" si="450"/>
        <v>0</v>
      </c>
      <c r="M5768" s="269">
        <f t="shared" si="451"/>
        <v>0</v>
      </c>
      <c r="N5768" s="276">
        <f t="shared" si="452"/>
        <v>0</v>
      </c>
      <c r="O5768" s="270">
        <f t="shared" si="448"/>
        <v>0</v>
      </c>
    </row>
    <row r="5769" spans="11:15" x14ac:dyDescent="0.25">
      <c r="K5769" s="276">
        <f t="shared" si="449"/>
        <v>0</v>
      </c>
      <c r="L5769" s="269">
        <f t="shared" si="450"/>
        <v>0</v>
      </c>
      <c r="M5769" s="269">
        <f t="shared" si="451"/>
        <v>0</v>
      </c>
      <c r="N5769" s="276">
        <f t="shared" si="452"/>
        <v>0</v>
      </c>
      <c r="O5769" s="270">
        <f t="shared" si="448"/>
        <v>0</v>
      </c>
    </row>
    <row r="5770" spans="11:15" x14ac:dyDescent="0.25">
      <c r="K5770" s="276">
        <f t="shared" si="449"/>
        <v>0</v>
      </c>
      <c r="L5770" s="269">
        <f t="shared" si="450"/>
        <v>0</v>
      </c>
      <c r="M5770" s="269">
        <f t="shared" si="451"/>
        <v>0</v>
      </c>
      <c r="N5770" s="276">
        <f t="shared" si="452"/>
        <v>0</v>
      </c>
      <c r="O5770" s="270">
        <f t="shared" si="448"/>
        <v>0</v>
      </c>
    </row>
    <row r="5771" spans="11:15" x14ac:dyDescent="0.25">
      <c r="K5771" s="276">
        <f t="shared" si="449"/>
        <v>0</v>
      </c>
      <c r="L5771" s="269">
        <f t="shared" si="450"/>
        <v>0</v>
      </c>
      <c r="M5771" s="269">
        <f t="shared" si="451"/>
        <v>0</v>
      </c>
      <c r="N5771" s="276">
        <f t="shared" si="452"/>
        <v>0</v>
      </c>
      <c r="O5771" s="270">
        <f t="shared" si="448"/>
        <v>0</v>
      </c>
    </row>
    <row r="5772" spans="11:15" x14ac:dyDescent="0.25">
      <c r="K5772" s="276">
        <f t="shared" si="449"/>
        <v>0</v>
      </c>
      <c r="L5772" s="269">
        <f t="shared" si="450"/>
        <v>0</v>
      </c>
      <c r="M5772" s="269">
        <f t="shared" si="451"/>
        <v>0</v>
      </c>
      <c r="N5772" s="276">
        <f t="shared" si="452"/>
        <v>0</v>
      </c>
      <c r="O5772" s="270">
        <f t="shared" si="448"/>
        <v>0</v>
      </c>
    </row>
    <row r="5773" spans="11:15" x14ac:dyDescent="0.25">
      <c r="K5773" s="276">
        <f t="shared" si="449"/>
        <v>0</v>
      </c>
      <c r="L5773" s="269">
        <f t="shared" si="450"/>
        <v>0</v>
      </c>
      <c r="M5773" s="269">
        <f t="shared" si="451"/>
        <v>0</v>
      </c>
      <c r="N5773" s="276">
        <f t="shared" si="452"/>
        <v>0</v>
      </c>
      <c r="O5773" s="270">
        <f t="shared" si="448"/>
        <v>0</v>
      </c>
    </row>
    <row r="5774" spans="11:15" x14ac:dyDescent="0.25">
      <c r="K5774" s="276">
        <f t="shared" si="449"/>
        <v>0</v>
      </c>
      <c r="L5774" s="269">
        <f t="shared" si="450"/>
        <v>0</v>
      </c>
      <c r="M5774" s="269">
        <f t="shared" si="451"/>
        <v>0</v>
      </c>
      <c r="N5774" s="276">
        <f t="shared" si="452"/>
        <v>0</v>
      </c>
      <c r="O5774" s="270">
        <f t="shared" ref="O5774:O5837" si="453">SUM(F5774:I5774)</f>
        <v>0</v>
      </c>
    </row>
    <row r="5775" spans="11:15" x14ac:dyDescent="0.25">
      <c r="K5775" s="276">
        <f t="shared" si="449"/>
        <v>0</v>
      </c>
      <c r="L5775" s="269">
        <f t="shared" si="450"/>
        <v>0</v>
      </c>
      <c r="M5775" s="269">
        <f t="shared" si="451"/>
        <v>0</v>
      </c>
      <c r="N5775" s="276">
        <f t="shared" si="452"/>
        <v>0</v>
      </c>
      <c r="O5775" s="270">
        <f t="shared" si="453"/>
        <v>0</v>
      </c>
    </row>
    <row r="5776" spans="11:15" x14ac:dyDescent="0.25">
      <c r="K5776" s="276">
        <f t="shared" ref="K5776:K5839" si="454">J5776-C5776</f>
        <v>0</v>
      </c>
      <c r="L5776" s="269">
        <f t="shared" ref="L5776:L5839" si="455">A5776</f>
        <v>0</v>
      </c>
      <c r="M5776" s="269">
        <f t="shared" ref="M5776:M5839" si="456">B5776</f>
        <v>0</v>
      </c>
      <c r="N5776" s="276">
        <f t="shared" ref="N5776:N5839" si="457">J5776</f>
        <v>0</v>
      </c>
      <c r="O5776" s="270">
        <f t="shared" si="453"/>
        <v>0</v>
      </c>
    </row>
    <row r="5777" spans="11:15" x14ac:dyDescent="0.25">
      <c r="K5777" s="276">
        <f t="shared" si="454"/>
        <v>0</v>
      </c>
      <c r="L5777" s="269">
        <f t="shared" si="455"/>
        <v>0</v>
      </c>
      <c r="M5777" s="269">
        <f t="shared" si="456"/>
        <v>0</v>
      </c>
      <c r="N5777" s="276">
        <f t="shared" si="457"/>
        <v>0</v>
      </c>
      <c r="O5777" s="270">
        <f t="shared" si="453"/>
        <v>0</v>
      </c>
    </row>
    <row r="5778" spans="11:15" x14ac:dyDescent="0.25">
      <c r="K5778" s="276">
        <f t="shared" si="454"/>
        <v>0</v>
      </c>
      <c r="L5778" s="269">
        <f t="shared" si="455"/>
        <v>0</v>
      </c>
      <c r="M5778" s="269">
        <f t="shared" si="456"/>
        <v>0</v>
      </c>
      <c r="N5778" s="276">
        <f t="shared" si="457"/>
        <v>0</v>
      </c>
      <c r="O5778" s="270">
        <f t="shared" si="453"/>
        <v>0</v>
      </c>
    </row>
    <row r="5779" spans="11:15" x14ac:dyDescent="0.25">
      <c r="K5779" s="276">
        <f t="shared" si="454"/>
        <v>0</v>
      </c>
      <c r="L5779" s="269">
        <f t="shared" si="455"/>
        <v>0</v>
      </c>
      <c r="M5779" s="269">
        <f t="shared" si="456"/>
        <v>0</v>
      </c>
      <c r="N5779" s="276">
        <f t="shared" si="457"/>
        <v>0</v>
      </c>
      <c r="O5779" s="270">
        <f t="shared" si="453"/>
        <v>0</v>
      </c>
    </row>
    <row r="5780" spans="11:15" x14ac:dyDescent="0.25">
      <c r="K5780" s="276">
        <f t="shared" si="454"/>
        <v>0</v>
      </c>
      <c r="L5780" s="269">
        <f t="shared" si="455"/>
        <v>0</v>
      </c>
      <c r="M5780" s="269">
        <f t="shared" si="456"/>
        <v>0</v>
      </c>
      <c r="N5780" s="276">
        <f t="shared" si="457"/>
        <v>0</v>
      </c>
      <c r="O5780" s="270">
        <f t="shared" si="453"/>
        <v>0</v>
      </c>
    </row>
    <row r="5781" spans="11:15" x14ac:dyDescent="0.25">
      <c r="K5781" s="276">
        <f t="shared" si="454"/>
        <v>0</v>
      </c>
      <c r="L5781" s="269">
        <f t="shared" si="455"/>
        <v>0</v>
      </c>
      <c r="M5781" s="269">
        <f t="shared" si="456"/>
        <v>0</v>
      </c>
      <c r="N5781" s="276">
        <f t="shared" si="457"/>
        <v>0</v>
      </c>
      <c r="O5781" s="270">
        <f t="shared" si="453"/>
        <v>0</v>
      </c>
    </row>
    <row r="5782" spans="11:15" x14ac:dyDescent="0.25">
      <c r="K5782" s="276">
        <f t="shared" si="454"/>
        <v>0</v>
      </c>
      <c r="L5782" s="269">
        <f t="shared" si="455"/>
        <v>0</v>
      </c>
      <c r="M5782" s="269">
        <f t="shared" si="456"/>
        <v>0</v>
      </c>
      <c r="N5782" s="276">
        <f t="shared" si="457"/>
        <v>0</v>
      </c>
      <c r="O5782" s="270">
        <f t="shared" si="453"/>
        <v>0</v>
      </c>
    </row>
    <row r="5783" spans="11:15" x14ac:dyDescent="0.25">
      <c r="K5783" s="276">
        <f t="shared" si="454"/>
        <v>0</v>
      </c>
      <c r="L5783" s="269">
        <f t="shared" si="455"/>
        <v>0</v>
      </c>
      <c r="M5783" s="269">
        <f t="shared" si="456"/>
        <v>0</v>
      </c>
      <c r="N5783" s="276">
        <f t="shared" si="457"/>
        <v>0</v>
      </c>
      <c r="O5783" s="270">
        <f t="shared" si="453"/>
        <v>0</v>
      </c>
    </row>
    <row r="5784" spans="11:15" x14ac:dyDescent="0.25">
      <c r="K5784" s="276">
        <f t="shared" si="454"/>
        <v>0</v>
      </c>
      <c r="L5784" s="269">
        <f t="shared" si="455"/>
        <v>0</v>
      </c>
      <c r="M5784" s="269">
        <f t="shared" si="456"/>
        <v>0</v>
      </c>
      <c r="N5784" s="276">
        <f t="shared" si="457"/>
        <v>0</v>
      </c>
      <c r="O5784" s="270">
        <f t="shared" si="453"/>
        <v>0</v>
      </c>
    </row>
    <row r="5785" spans="11:15" x14ac:dyDescent="0.25">
      <c r="K5785" s="276">
        <f t="shared" si="454"/>
        <v>0</v>
      </c>
      <c r="L5785" s="269">
        <f t="shared" si="455"/>
        <v>0</v>
      </c>
      <c r="M5785" s="269">
        <f t="shared" si="456"/>
        <v>0</v>
      </c>
      <c r="N5785" s="276">
        <f t="shared" si="457"/>
        <v>0</v>
      </c>
      <c r="O5785" s="270">
        <f t="shared" si="453"/>
        <v>0</v>
      </c>
    </row>
    <row r="5786" spans="11:15" x14ac:dyDescent="0.25">
      <c r="K5786" s="276">
        <f t="shared" si="454"/>
        <v>0</v>
      </c>
      <c r="L5786" s="269">
        <f t="shared" si="455"/>
        <v>0</v>
      </c>
      <c r="M5786" s="269">
        <f t="shared" si="456"/>
        <v>0</v>
      </c>
      <c r="N5786" s="276">
        <f t="shared" si="457"/>
        <v>0</v>
      </c>
      <c r="O5786" s="270">
        <f t="shared" si="453"/>
        <v>0</v>
      </c>
    </row>
    <row r="5787" spans="11:15" x14ac:dyDescent="0.25">
      <c r="K5787" s="276">
        <f t="shared" si="454"/>
        <v>0</v>
      </c>
      <c r="L5787" s="269">
        <f t="shared" si="455"/>
        <v>0</v>
      </c>
      <c r="M5787" s="269">
        <f t="shared" si="456"/>
        <v>0</v>
      </c>
      <c r="N5787" s="276">
        <f t="shared" si="457"/>
        <v>0</v>
      </c>
      <c r="O5787" s="270">
        <f t="shared" si="453"/>
        <v>0</v>
      </c>
    </row>
    <row r="5788" spans="11:15" x14ac:dyDescent="0.25">
      <c r="K5788" s="276">
        <f t="shared" si="454"/>
        <v>0</v>
      </c>
      <c r="L5788" s="269">
        <f t="shared" si="455"/>
        <v>0</v>
      </c>
      <c r="M5788" s="269">
        <f t="shared" si="456"/>
        <v>0</v>
      </c>
      <c r="N5788" s="276">
        <f t="shared" si="457"/>
        <v>0</v>
      </c>
      <c r="O5788" s="270">
        <f t="shared" si="453"/>
        <v>0</v>
      </c>
    </row>
    <row r="5789" spans="11:15" x14ac:dyDescent="0.25">
      <c r="K5789" s="276">
        <f t="shared" si="454"/>
        <v>0</v>
      </c>
      <c r="L5789" s="269">
        <f t="shared" si="455"/>
        <v>0</v>
      </c>
      <c r="M5789" s="269">
        <f t="shared" si="456"/>
        <v>0</v>
      </c>
      <c r="N5789" s="276">
        <f t="shared" si="457"/>
        <v>0</v>
      </c>
      <c r="O5789" s="270">
        <f t="shared" si="453"/>
        <v>0</v>
      </c>
    </row>
    <row r="5790" spans="11:15" x14ac:dyDescent="0.25">
      <c r="K5790" s="276">
        <f t="shared" si="454"/>
        <v>0</v>
      </c>
      <c r="L5790" s="269">
        <f t="shared" si="455"/>
        <v>0</v>
      </c>
      <c r="M5790" s="269">
        <f t="shared" si="456"/>
        <v>0</v>
      </c>
      <c r="N5790" s="276">
        <f t="shared" si="457"/>
        <v>0</v>
      </c>
      <c r="O5790" s="270">
        <f t="shared" si="453"/>
        <v>0</v>
      </c>
    </row>
    <row r="5791" spans="11:15" x14ac:dyDescent="0.25">
      <c r="K5791" s="276">
        <f t="shared" si="454"/>
        <v>0</v>
      </c>
      <c r="L5791" s="269">
        <f t="shared" si="455"/>
        <v>0</v>
      </c>
      <c r="M5791" s="269">
        <f t="shared" si="456"/>
        <v>0</v>
      </c>
      <c r="N5791" s="276">
        <f t="shared" si="457"/>
        <v>0</v>
      </c>
      <c r="O5791" s="270">
        <f t="shared" si="453"/>
        <v>0</v>
      </c>
    </row>
    <row r="5792" spans="11:15" x14ac:dyDescent="0.25">
      <c r="K5792" s="276">
        <f t="shared" si="454"/>
        <v>0</v>
      </c>
      <c r="L5792" s="269">
        <f t="shared" si="455"/>
        <v>0</v>
      </c>
      <c r="M5792" s="269">
        <f t="shared" si="456"/>
        <v>0</v>
      </c>
      <c r="N5792" s="276">
        <f t="shared" si="457"/>
        <v>0</v>
      </c>
      <c r="O5792" s="270">
        <f t="shared" si="453"/>
        <v>0</v>
      </c>
    </row>
    <row r="5793" spans="11:15" x14ac:dyDescent="0.25">
      <c r="K5793" s="276">
        <f t="shared" si="454"/>
        <v>0</v>
      </c>
      <c r="L5793" s="269">
        <f t="shared" si="455"/>
        <v>0</v>
      </c>
      <c r="M5793" s="269">
        <f t="shared" si="456"/>
        <v>0</v>
      </c>
      <c r="N5793" s="276">
        <f t="shared" si="457"/>
        <v>0</v>
      </c>
      <c r="O5793" s="270">
        <f t="shared" si="453"/>
        <v>0</v>
      </c>
    </row>
    <row r="5794" spans="11:15" x14ac:dyDescent="0.25">
      <c r="K5794" s="276">
        <f t="shared" si="454"/>
        <v>0</v>
      </c>
      <c r="L5794" s="269">
        <f t="shared" si="455"/>
        <v>0</v>
      </c>
      <c r="M5794" s="269">
        <f t="shared" si="456"/>
        <v>0</v>
      </c>
      <c r="N5794" s="276">
        <f t="shared" si="457"/>
        <v>0</v>
      </c>
      <c r="O5794" s="270">
        <f t="shared" si="453"/>
        <v>0</v>
      </c>
    </row>
    <row r="5795" spans="11:15" x14ac:dyDescent="0.25">
      <c r="K5795" s="276">
        <f t="shared" si="454"/>
        <v>0</v>
      </c>
      <c r="L5795" s="269">
        <f t="shared" si="455"/>
        <v>0</v>
      </c>
      <c r="M5795" s="269">
        <f t="shared" si="456"/>
        <v>0</v>
      </c>
      <c r="N5795" s="276">
        <f t="shared" si="457"/>
        <v>0</v>
      </c>
      <c r="O5795" s="270">
        <f t="shared" si="453"/>
        <v>0</v>
      </c>
    </row>
    <row r="5796" spans="11:15" x14ac:dyDescent="0.25">
      <c r="K5796" s="276">
        <f t="shared" si="454"/>
        <v>0</v>
      </c>
      <c r="L5796" s="269">
        <f t="shared" si="455"/>
        <v>0</v>
      </c>
      <c r="M5796" s="269">
        <f t="shared" si="456"/>
        <v>0</v>
      </c>
      <c r="N5796" s="276">
        <f t="shared" si="457"/>
        <v>0</v>
      </c>
      <c r="O5796" s="270">
        <f t="shared" si="453"/>
        <v>0</v>
      </c>
    </row>
    <row r="5797" spans="11:15" x14ac:dyDescent="0.25">
      <c r="K5797" s="276">
        <f t="shared" si="454"/>
        <v>0</v>
      </c>
      <c r="L5797" s="269">
        <f t="shared" si="455"/>
        <v>0</v>
      </c>
      <c r="M5797" s="269">
        <f t="shared" si="456"/>
        <v>0</v>
      </c>
      <c r="N5797" s="276">
        <f t="shared" si="457"/>
        <v>0</v>
      </c>
      <c r="O5797" s="270">
        <f t="shared" si="453"/>
        <v>0</v>
      </c>
    </row>
    <row r="5798" spans="11:15" x14ac:dyDescent="0.25">
      <c r="K5798" s="276">
        <f t="shared" si="454"/>
        <v>0</v>
      </c>
      <c r="L5798" s="269">
        <f t="shared" si="455"/>
        <v>0</v>
      </c>
      <c r="M5798" s="269">
        <f t="shared" si="456"/>
        <v>0</v>
      </c>
      <c r="N5798" s="276">
        <f t="shared" si="457"/>
        <v>0</v>
      </c>
      <c r="O5798" s="270">
        <f t="shared" si="453"/>
        <v>0</v>
      </c>
    </row>
    <row r="5799" spans="11:15" x14ac:dyDescent="0.25">
      <c r="K5799" s="276">
        <f t="shared" si="454"/>
        <v>0</v>
      </c>
      <c r="L5799" s="269">
        <f t="shared" si="455"/>
        <v>0</v>
      </c>
      <c r="M5799" s="269">
        <f t="shared" si="456"/>
        <v>0</v>
      </c>
      <c r="N5799" s="276">
        <f t="shared" si="457"/>
        <v>0</v>
      </c>
      <c r="O5799" s="270">
        <f t="shared" si="453"/>
        <v>0</v>
      </c>
    </row>
    <row r="5800" spans="11:15" x14ac:dyDescent="0.25">
      <c r="K5800" s="276">
        <f t="shared" si="454"/>
        <v>0</v>
      </c>
      <c r="L5800" s="269">
        <f t="shared" si="455"/>
        <v>0</v>
      </c>
      <c r="M5800" s="269">
        <f t="shared" si="456"/>
        <v>0</v>
      </c>
      <c r="N5800" s="276">
        <f t="shared" si="457"/>
        <v>0</v>
      </c>
      <c r="O5800" s="270">
        <f t="shared" si="453"/>
        <v>0</v>
      </c>
    </row>
    <row r="5801" spans="11:15" x14ac:dyDescent="0.25">
      <c r="K5801" s="276">
        <f t="shared" si="454"/>
        <v>0</v>
      </c>
      <c r="L5801" s="269">
        <f t="shared" si="455"/>
        <v>0</v>
      </c>
      <c r="M5801" s="269">
        <f t="shared" si="456"/>
        <v>0</v>
      </c>
      <c r="N5801" s="276">
        <f t="shared" si="457"/>
        <v>0</v>
      </c>
      <c r="O5801" s="270">
        <f t="shared" si="453"/>
        <v>0</v>
      </c>
    </row>
    <row r="5802" spans="11:15" x14ac:dyDescent="0.25">
      <c r="K5802" s="276">
        <f t="shared" si="454"/>
        <v>0</v>
      </c>
      <c r="L5802" s="269">
        <f t="shared" si="455"/>
        <v>0</v>
      </c>
      <c r="M5802" s="269">
        <f t="shared" si="456"/>
        <v>0</v>
      </c>
      <c r="N5802" s="276">
        <f t="shared" si="457"/>
        <v>0</v>
      </c>
      <c r="O5802" s="270">
        <f t="shared" si="453"/>
        <v>0</v>
      </c>
    </row>
    <row r="5803" spans="11:15" x14ac:dyDescent="0.25">
      <c r="K5803" s="276">
        <f t="shared" si="454"/>
        <v>0</v>
      </c>
      <c r="L5803" s="269">
        <f t="shared" si="455"/>
        <v>0</v>
      </c>
      <c r="M5803" s="269">
        <f t="shared" si="456"/>
        <v>0</v>
      </c>
      <c r="N5803" s="276">
        <f t="shared" si="457"/>
        <v>0</v>
      </c>
      <c r="O5803" s="270">
        <f t="shared" si="453"/>
        <v>0</v>
      </c>
    </row>
    <row r="5804" spans="11:15" x14ac:dyDescent="0.25">
      <c r="K5804" s="276">
        <f t="shared" si="454"/>
        <v>0</v>
      </c>
      <c r="L5804" s="269">
        <f t="shared" si="455"/>
        <v>0</v>
      </c>
      <c r="M5804" s="269">
        <f t="shared" si="456"/>
        <v>0</v>
      </c>
      <c r="N5804" s="276">
        <f t="shared" si="457"/>
        <v>0</v>
      </c>
      <c r="O5804" s="270">
        <f t="shared" si="453"/>
        <v>0</v>
      </c>
    </row>
    <row r="5805" spans="11:15" x14ac:dyDescent="0.25">
      <c r="K5805" s="276">
        <f t="shared" si="454"/>
        <v>0</v>
      </c>
      <c r="L5805" s="269">
        <f t="shared" si="455"/>
        <v>0</v>
      </c>
      <c r="M5805" s="269">
        <f t="shared" si="456"/>
        <v>0</v>
      </c>
      <c r="N5805" s="276">
        <f t="shared" si="457"/>
        <v>0</v>
      </c>
      <c r="O5805" s="270">
        <f t="shared" si="453"/>
        <v>0</v>
      </c>
    </row>
    <row r="5806" spans="11:15" x14ac:dyDescent="0.25">
      <c r="K5806" s="276">
        <f t="shared" si="454"/>
        <v>0</v>
      </c>
      <c r="L5806" s="269">
        <f t="shared" si="455"/>
        <v>0</v>
      </c>
      <c r="M5806" s="269">
        <f t="shared" si="456"/>
        <v>0</v>
      </c>
      <c r="N5806" s="276">
        <f t="shared" si="457"/>
        <v>0</v>
      </c>
      <c r="O5806" s="270">
        <f t="shared" si="453"/>
        <v>0</v>
      </c>
    </row>
    <row r="5807" spans="11:15" x14ac:dyDescent="0.25">
      <c r="K5807" s="276">
        <f t="shared" si="454"/>
        <v>0</v>
      </c>
      <c r="L5807" s="269">
        <f t="shared" si="455"/>
        <v>0</v>
      </c>
      <c r="M5807" s="269">
        <f t="shared" si="456"/>
        <v>0</v>
      </c>
      <c r="N5807" s="276">
        <f t="shared" si="457"/>
        <v>0</v>
      </c>
      <c r="O5807" s="270">
        <f t="shared" si="453"/>
        <v>0</v>
      </c>
    </row>
    <row r="5808" spans="11:15" x14ac:dyDescent="0.25">
      <c r="K5808" s="276">
        <f t="shared" si="454"/>
        <v>0</v>
      </c>
      <c r="L5808" s="269">
        <f t="shared" si="455"/>
        <v>0</v>
      </c>
      <c r="M5808" s="269">
        <f t="shared" si="456"/>
        <v>0</v>
      </c>
      <c r="N5808" s="276">
        <f t="shared" si="457"/>
        <v>0</v>
      </c>
      <c r="O5808" s="270">
        <f t="shared" si="453"/>
        <v>0</v>
      </c>
    </row>
    <row r="5809" spans="11:15" x14ac:dyDescent="0.25">
      <c r="K5809" s="276">
        <f t="shared" si="454"/>
        <v>0</v>
      </c>
      <c r="L5809" s="269">
        <f t="shared" si="455"/>
        <v>0</v>
      </c>
      <c r="M5809" s="269">
        <f t="shared" si="456"/>
        <v>0</v>
      </c>
      <c r="N5809" s="276">
        <f t="shared" si="457"/>
        <v>0</v>
      </c>
      <c r="O5809" s="270">
        <f t="shared" si="453"/>
        <v>0</v>
      </c>
    </row>
    <row r="5810" spans="11:15" x14ac:dyDescent="0.25">
      <c r="K5810" s="276">
        <f t="shared" si="454"/>
        <v>0</v>
      </c>
      <c r="L5810" s="269">
        <f t="shared" si="455"/>
        <v>0</v>
      </c>
      <c r="M5810" s="269">
        <f t="shared" si="456"/>
        <v>0</v>
      </c>
      <c r="N5810" s="276">
        <f t="shared" si="457"/>
        <v>0</v>
      </c>
      <c r="O5810" s="270">
        <f t="shared" si="453"/>
        <v>0</v>
      </c>
    </row>
    <row r="5811" spans="11:15" x14ac:dyDescent="0.25">
      <c r="K5811" s="276">
        <f t="shared" si="454"/>
        <v>0</v>
      </c>
      <c r="L5811" s="269">
        <f t="shared" si="455"/>
        <v>0</v>
      </c>
      <c r="M5811" s="269">
        <f t="shared" si="456"/>
        <v>0</v>
      </c>
      <c r="N5811" s="276">
        <f t="shared" si="457"/>
        <v>0</v>
      </c>
      <c r="O5811" s="270">
        <f t="shared" si="453"/>
        <v>0</v>
      </c>
    </row>
    <row r="5812" spans="11:15" x14ac:dyDescent="0.25">
      <c r="K5812" s="276">
        <f t="shared" si="454"/>
        <v>0</v>
      </c>
      <c r="L5812" s="269">
        <f t="shared" si="455"/>
        <v>0</v>
      </c>
      <c r="M5812" s="269">
        <f t="shared" si="456"/>
        <v>0</v>
      </c>
      <c r="N5812" s="276">
        <f t="shared" si="457"/>
        <v>0</v>
      </c>
      <c r="O5812" s="270">
        <f t="shared" si="453"/>
        <v>0</v>
      </c>
    </row>
    <row r="5813" spans="11:15" x14ac:dyDescent="0.25">
      <c r="K5813" s="276">
        <f t="shared" si="454"/>
        <v>0</v>
      </c>
      <c r="L5813" s="269">
        <f t="shared" si="455"/>
        <v>0</v>
      </c>
      <c r="M5813" s="269">
        <f t="shared" si="456"/>
        <v>0</v>
      </c>
      <c r="N5813" s="276">
        <f t="shared" si="457"/>
        <v>0</v>
      </c>
      <c r="O5813" s="270">
        <f t="shared" si="453"/>
        <v>0</v>
      </c>
    </row>
    <row r="5814" spans="11:15" x14ac:dyDescent="0.25">
      <c r="K5814" s="276">
        <f t="shared" si="454"/>
        <v>0</v>
      </c>
      <c r="L5814" s="269">
        <f t="shared" si="455"/>
        <v>0</v>
      </c>
      <c r="M5814" s="269">
        <f t="shared" si="456"/>
        <v>0</v>
      </c>
      <c r="N5814" s="276">
        <f t="shared" si="457"/>
        <v>0</v>
      </c>
      <c r="O5814" s="270">
        <f t="shared" si="453"/>
        <v>0</v>
      </c>
    </row>
    <row r="5815" spans="11:15" x14ac:dyDescent="0.25">
      <c r="K5815" s="276">
        <f t="shared" si="454"/>
        <v>0</v>
      </c>
      <c r="L5815" s="269">
        <f t="shared" si="455"/>
        <v>0</v>
      </c>
      <c r="M5815" s="269">
        <f t="shared" si="456"/>
        <v>0</v>
      </c>
      <c r="N5815" s="276">
        <f t="shared" si="457"/>
        <v>0</v>
      </c>
      <c r="O5815" s="270">
        <f t="shared" si="453"/>
        <v>0</v>
      </c>
    </row>
    <row r="5816" spans="11:15" x14ac:dyDescent="0.25">
      <c r="K5816" s="276">
        <f t="shared" si="454"/>
        <v>0</v>
      </c>
      <c r="L5816" s="269">
        <f t="shared" si="455"/>
        <v>0</v>
      </c>
      <c r="M5816" s="269">
        <f t="shared" si="456"/>
        <v>0</v>
      </c>
      <c r="N5816" s="276">
        <f t="shared" si="457"/>
        <v>0</v>
      </c>
      <c r="O5816" s="270">
        <f t="shared" si="453"/>
        <v>0</v>
      </c>
    </row>
    <row r="5817" spans="11:15" x14ac:dyDescent="0.25">
      <c r="K5817" s="276">
        <f t="shared" si="454"/>
        <v>0</v>
      </c>
      <c r="L5817" s="269">
        <f t="shared" si="455"/>
        <v>0</v>
      </c>
      <c r="M5817" s="269">
        <f t="shared" si="456"/>
        <v>0</v>
      </c>
      <c r="N5817" s="276">
        <f t="shared" si="457"/>
        <v>0</v>
      </c>
      <c r="O5817" s="270">
        <f t="shared" si="453"/>
        <v>0</v>
      </c>
    </row>
    <row r="5818" spans="11:15" x14ac:dyDescent="0.25">
      <c r="K5818" s="276">
        <f t="shared" si="454"/>
        <v>0</v>
      </c>
      <c r="L5818" s="269">
        <f t="shared" si="455"/>
        <v>0</v>
      </c>
      <c r="M5818" s="269">
        <f t="shared" si="456"/>
        <v>0</v>
      </c>
      <c r="N5818" s="276">
        <f t="shared" si="457"/>
        <v>0</v>
      </c>
      <c r="O5818" s="270">
        <f t="shared" si="453"/>
        <v>0</v>
      </c>
    </row>
    <row r="5819" spans="11:15" x14ac:dyDescent="0.25">
      <c r="K5819" s="276">
        <f t="shared" si="454"/>
        <v>0</v>
      </c>
      <c r="L5819" s="269">
        <f t="shared" si="455"/>
        <v>0</v>
      </c>
      <c r="M5819" s="269">
        <f t="shared" si="456"/>
        <v>0</v>
      </c>
      <c r="N5819" s="276">
        <f t="shared" si="457"/>
        <v>0</v>
      </c>
      <c r="O5819" s="270">
        <f t="shared" si="453"/>
        <v>0</v>
      </c>
    </row>
    <row r="5820" spans="11:15" x14ac:dyDescent="0.25">
      <c r="K5820" s="276">
        <f t="shared" si="454"/>
        <v>0</v>
      </c>
      <c r="L5820" s="269">
        <f t="shared" si="455"/>
        <v>0</v>
      </c>
      <c r="M5820" s="269">
        <f t="shared" si="456"/>
        <v>0</v>
      </c>
      <c r="N5820" s="276">
        <f t="shared" si="457"/>
        <v>0</v>
      </c>
      <c r="O5820" s="270">
        <f t="shared" si="453"/>
        <v>0</v>
      </c>
    </row>
    <row r="5821" spans="11:15" x14ac:dyDescent="0.25">
      <c r="K5821" s="276">
        <f t="shared" si="454"/>
        <v>0</v>
      </c>
      <c r="L5821" s="269">
        <f t="shared" si="455"/>
        <v>0</v>
      </c>
      <c r="M5821" s="269">
        <f t="shared" si="456"/>
        <v>0</v>
      </c>
      <c r="N5821" s="276">
        <f t="shared" si="457"/>
        <v>0</v>
      </c>
      <c r="O5821" s="270">
        <f t="shared" si="453"/>
        <v>0</v>
      </c>
    </row>
    <row r="5822" spans="11:15" x14ac:dyDescent="0.25">
      <c r="K5822" s="276">
        <f t="shared" si="454"/>
        <v>0</v>
      </c>
      <c r="L5822" s="269">
        <f t="shared" si="455"/>
        <v>0</v>
      </c>
      <c r="M5822" s="269">
        <f t="shared" si="456"/>
        <v>0</v>
      </c>
      <c r="N5822" s="276">
        <f t="shared" si="457"/>
        <v>0</v>
      </c>
      <c r="O5822" s="270">
        <f t="shared" si="453"/>
        <v>0</v>
      </c>
    </row>
    <row r="5823" spans="11:15" x14ac:dyDescent="0.25">
      <c r="K5823" s="276">
        <f t="shared" si="454"/>
        <v>0</v>
      </c>
      <c r="L5823" s="269">
        <f t="shared" si="455"/>
        <v>0</v>
      </c>
      <c r="M5823" s="269">
        <f t="shared" si="456"/>
        <v>0</v>
      </c>
      <c r="N5823" s="276">
        <f t="shared" si="457"/>
        <v>0</v>
      </c>
      <c r="O5823" s="270">
        <f t="shared" si="453"/>
        <v>0</v>
      </c>
    </row>
    <row r="5824" spans="11:15" x14ac:dyDescent="0.25">
      <c r="K5824" s="276">
        <f t="shared" si="454"/>
        <v>0</v>
      </c>
      <c r="L5824" s="269">
        <f t="shared" si="455"/>
        <v>0</v>
      </c>
      <c r="M5824" s="269">
        <f t="shared" si="456"/>
        <v>0</v>
      </c>
      <c r="N5824" s="276">
        <f t="shared" si="457"/>
        <v>0</v>
      </c>
      <c r="O5824" s="270">
        <f t="shared" si="453"/>
        <v>0</v>
      </c>
    </row>
    <row r="5825" spans="11:15" x14ac:dyDescent="0.25">
      <c r="K5825" s="276">
        <f t="shared" si="454"/>
        <v>0</v>
      </c>
      <c r="L5825" s="269">
        <f t="shared" si="455"/>
        <v>0</v>
      </c>
      <c r="M5825" s="269">
        <f t="shared" si="456"/>
        <v>0</v>
      </c>
      <c r="N5825" s="276">
        <f t="shared" si="457"/>
        <v>0</v>
      </c>
      <c r="O5825" s="270">
        <f t="shared" si="453"/>
        <v>0</v>
      </c>
    </row>
    <row r="5826" spans="11:15" x14ac:dyDescent="0.25">
      <c r="K5826" s="276">
        <f t="shared" si="454"/>
        <v>0</v>
      </c>
      <c r="L5826" s="269">
        <f t="shared" si="455"/>
        <v>0</v>
      </c>
      <c r="M5826" s="269">
        <f t="shared" si="456"/>
        <v>0</v>
      </c>
      <c r="N5826" s="276">
        <f t="shared" si="457"/>
        <v>0</v>
      </c>
      <c r="O5826" s="270">
        <f t="shared" si="453"/>
        <v>0</v>
      </c>
    </row>
    <row r="5827" spans="11:15" x14ac:dyDescent="0.25">
      <c r="K5827" s="276">
        <f t="shared" si="454"/>
        <v>0</v>
      </c>
      <c r="L5827" s="269">
        <f t="shared" si="455"/>
        <v>0</v>
      </c>
      <c r="M5827" s="269">
        <f t="shared" si="456"/>
        <v>0</v>
      </c>
      <c r="N5827" s="276">
        <f t="shared" si="457"/>
        <v>0</v>
      </c>
      <c r="O5827" s="270">
        <f t="shared" si="453"/>
        <v>0</v>
      </c>
    </row>
    <row r="5828" spans="11:15" x14ac:dyDescent="0.25">
      <c r="K5828" s="276">
        <f t="shared" si="454"/>
        <v>0</v>
      </c>
      <c r="L5828" s="269">
        <f t="shared" si="455"/>
        <v>0</v>
      </c>
      <c r="M5828" s="269">
        <f t="shared" si="456"/>
        <v>0</v>
      </c>
      <c r="N5828" s="276">
        <f t="shared" si="457"/>
        <v>0</v>
      </c>
      <c r="O5828" s="270">
        <f t="shared" si="453"/>
        <v>0</v>
      </c>
    </row>
    <row r="5829" spans="11:15" x14ac:dyDescent="0.25">
      <c r="K5829" s="276">
        <f t="shared" si="454"/>
        <v>0</v>
      </c>
      <c r="L5829" s="269">
        <f t="shared" si="455"/>
        <v>0</v>
      </c>
      <c r="M5829" s="269">
        <f t="shared" si="456"/>
        <v>0</v>
      </c>
      <c r="N5829" s="276">
        <f t="shared" si="457"/>
        <v>0</v>
      </c>
      <c r="O5829" s="270">
        <f t="shared" si="453"/>
        <v>0</v>
      </c>
    </row>
    <row r="5830" spans="11:15" x14ac:dyDescent="0.25">
      <c r="K5830" s="276">
        <f t="shared" si="454"/>
        <v>0</v>
      </c>
      <c r="L5830" s="269">
        <f t="shared" si="455"/>
        <v>0</v>
      </c>
      <c r="M5830" s="269">
        <f t="shared" si="456"/>
        <v>0</v>
      </c>
      <c r="N5830" s="276">
        <f t="shared" si="457"/>
        <v>0</v>
      </c>
      <c r="O5830" s="270">
        <f t="shared" si="453"/>
        <v>0</v>
      </c>
    </row>
    <row r="5831" spans="11:15" x14ac:dyDescent="0.25">
      <c r="K5831" s="276">
        <f t="shared" si="454"/>
        <v>0</v>
      </c>
      <c r="L5831" s="269">
        <f t="shared" si="455"/>
        <v>0</v>
      </c>
      <c r="M5831" s="269">
        <f t="shared" si="456"/>
        <v>0</v>
      </c>
      <c r="N5831" s="276">
        <f t="shared" si="457"/>
        <v>0</v>
      </c>
      <c r="O5831" s="270">
        <f t="shared" si="453"/>
        <v>0</v>
      </c>
    </row>
    <row r="5832" spans="11:15" x14ac:dyDescent="0.25">
      <c r="K5832" s="276">
        <f t="shared" si="454"/>
        <v>0</v>
      </c>
      <c r="L5832" s="269">
        <f t="shared" si="455"/>
        <v>0</v>
      </c>
      <c r="M5832" s="269">
        <f t="shared" si="456"/>
        <v>0</v>
      </c>
      <c r="N5832" s="276">
        <f t="shared" si="457"/>
        <v>0</v>
      </c>
      <c r="O5832" s="270">
        <f t="shared" si="453"/>
        <v>0</v>
      </c>
    </row>
    <row r="5833" spans="11:15" x14ac:dyDescent="0.25">
      <c r="K5833" s="276">
        <f t="shared" si="454"/>
        <v>0</v>
      </c>
      <c r="L5833" s="269">
        <f t="shared" si="455"/>
        <v>0</v>
      </c>
      <c r="M5833" s="269">
        <f t="shared" si="456"/>
        <v>0</v>
      </c>
      <c r="N5833" s="276">
        <f t="shared" si="457"/>
        <v>0</v>
      </c>
      <c r="O5833" s="270">
        <f t="shared" si="453"/>
        <v>0</v>
      </c>
    </row>
    <row r="5834" spans="11:15" x14ac:dyDescent="0.25">
      <c r="K5834" s="276">
        <f t="shared" si="454"/>
        <v>0</v>
      </c>
      <c r="L5834" s="269">
        <f t="shared" si="455"/>
        <v>0</v>
      </c>
      <c r="M5834" s="269">
        <f t="shared" si="456"/>
        <v>0</v>
      </c>
      <c r="N5834" s="276">
        <f t="shared" si="457"/>
        <v>0</v>
      </c>
      <c r="O5834" s="270">
        <f t="shared" si="453"/>
        <v>0</v>
      </c>
    </row>
    <row r="5835" spans="11:15" x14ac:dyDescent="0.25">
      <c r="K5835" s="276">
        <f t="shared" si="454"/>
        <v>0</v>
      </c>
      <c r="L5835" s="269">
        <f t="shared" si="455"/>
        <v>0</v>
      </c>
      <c r="M5835" s="269">
        <f t="shared" si="456"/>
        <v>0</v>
      </c>
      <c r="N5835" s="276">
        <f t="shared" si="457"/>
        <v>0</v>
      </c>
      <c r="O5835" s="270">
        <f t="shared" si="453"/>
        <v>0</v>
      </c>
    </row>
    <row r="5836" spans="11:15" x14ac:dyDescent="0.25">
      <c r="K5836" s="276">
        <f t="shared" si="454"/>
        <v>0</v>
      </c>
      <c r="L5836" s="269">
        <f t="shared" si="455"/>
        <v>0</v>
      </c>
      <c r="M5836" s="269">
        <f t="shared" si="456"/>
        <v>0</v>
      </c>
      <c r="N5836" s="276">
        <f t="shared" si="457"/>
        <v>0</v>
      </c>
      <c r="O5836" s="270">
        <f t="shared" si="453"/>
        <v>0</v>
      </c>
    </row>
    <row r="5837" spans="11:15" x14ac:dyDescent="0.25">
      <c r="K5837" s="276">
        <f t="shared" si="454"/>
        <v>0</v>
      </c>
      <c r="L5837" s="269">
        <f t="shared" si="455"/>
        <v>0</v>
      </c>
      <c r="M5837" s="269">
        <f t="shared" si="456"/>
        <v>0</v>
      </c>
      <c r="N5837" s="276">
        <f t="shared" si="457"/>
        <v>0</v>
      </c>
      <c r="O5837" s="270">
        <f t="shared" si="453"/>
        <v>0</v>
      </c>
    </row>
    <row r="5838" spans="11:15" x14ac:dyDescent="0.25">
      <c r="K5838" s="276">
        <f t="shared" si="454"/>
        <v>0</v>
      </c>
      <c r="L5838" s="269">
        <f t="shared" si="455"/>
        <v>0</v>
      </c>
      <c r="M5838" s="269">
        <f t="shared" si="456"/>
        <v>0</v>
      </c>
      <c r="N5838" s="276">
        <f t="shared" si="457"/>
        <v>0</v>
      </c>
      <c r="O5838" s="270">
        <f t="shared" ref="O5838:O5901" si="458">SUM(F5838:I5838)</f>
        <v>0</v>
      </c>
    </row>
    <row r="5839" spans="11:15" x14ac:dyDescent="0.25">
      <c r="K5839" s="276">
        <f t="shared" si="454"/>
        <v>0</v>
      </c>
      <c r="L5839" s="269">
        <f t="shared" si="455"/>
        <v>0</v>
      </c>
      <c r="M5839" s="269">
        <f t="shared" si="456"/>
        <v>0</v>
      </c>
      <c r="N5839" s="276">
        <f t="shared" si="457"/>
        <v>0</v>
      </c>
      <c r="O5839" s="270">
        <f t="shared" si="458"/>
        <v>0</v>
      </c>
    </row>
    <row r="5840" spans="11:15" x14ac:dyDescent="0.25">
      <c r="K5840" s="276">
        <f t="shared" ref="K5840:K5903" si="459">J5840-C5840</f>
        <v>0</v>
      </c>
      <c r="L5840" s="269">
        <f t="shared" ref="L5840:L5903" si="460">A5840</f>
        <v>0</v>
      </c>
      <c r="M5840" s="269">
        <f t="shared" ref="M5840:M5903" si="461">B5840</f>
        <v>0</v>
      </c>
      <c r="N5840" s="276">
        <f t="shared" ref="N5840:N5903" si="462">J5840</f>
        <v>0</v>
      </c>
      <c r="O5840" s="270">
        <f t="shared" si="458"/>
        <v>0</v>
      </c>
    </row>
    <row r="5841" spans="11:15" x14ac:dyDescent="0.25">
      <c r="K5841" s="276">
        <f t="shared" si="459"/>
        <v>0</v>
      </c>
      <c r="L5841" s="269">
        <f t="shared" si="460"/>
        <v>0</v>
      </c>
      <c r="M5841" s="269">
        <f t="shared" si="461"/>
        <v>0</v>
      </c>
      <c r="N5841" s="276">
        <f t="shared" si="462"/>
        <v>0</v>
      </c>
      <c r="O5841" s="270">
        <f t="shared" si="458"/>
        <v>0</v>
      </c>
    </row>
    <row r="5842" spans="11:15" x14ac:dyDescent="0.25">
      <c r="K5842" s="276">
        <f t="shared" si="459"/>
        <v>0</v>
      </c>
      <c r="L5842" s="269">
        <f t="shared" si="460"/>
        <v>0</v>
      </c>
      <c r="M5842" s="269">
        <f t="shared" si="461"/>
        <v>0</v>
      </c>
      <c r="N5842" s="276">
        <f t="shared" si="462"/>
        <v>0</v>
      </c>
      <c r="O5842" s="270">
        <f t="shared" si="458"/>
        <v>0</v>
      </c>
    </row>
    <row r="5843" spans="11:15" x14ac:dyDescent="0.25">
      <c r="K5843" s="276">
        <f t="shared" si="459"/>
        <v>0</v>
      </c>
      <c r="L5843" s="269">
        <f t="shared" si="460"/>
        <v>0</v>
      </c>
      <c r="M5843" s="269">
        <f t="shared" si="461"/>
        <v>0</v>
      </c>
      <c r="N5843" s="276">
        <f t="shared" si="462"/>
        <v>0</v>
      </c>
      <c r="O5843" s="270">
        <f t="shared" si="458"/>
        <v>0</v>
      </c>
    </row>
    <row r="5844" spans="11:15" x14ac:dyDescent="0.25">
      <c r="K5844" s="276">
        <f t="shared" si="459"/>
        <v>0</v>
      </c>
      <c r="L5844" s="269">
        <f t="shared" si="460"/>
        <v>0</v>
      </c>
      <c r="M5844" s="269">
        <f t="shared" si="461"/>
        <v>0</v>
      </c>
      <c r="N5844" s="276">
        <f t="shared" si="462"/>
        <v>0</v>
      </c>
      <c r="O5844" s="270">
        <f t="shared" si="458"/>
        <v>0</v>
      </c>
    </row>
    <row r="5845" spans="11:15" x14ac:dyDescent="0.25">
      <c r="K5845" s="276">
        <f t="shared" si="459"/>
        <v>0</v>
      </c>
      <c r="L5845" s="269">
        <f t="shared" si="460"/>
        <v>0</v>
      </c>
      <c r="M5845" s="269">
        <f t="shared" si="461"/>
        <v>0</v>
      </c>
      <c r="N5845" s="276">
        <f t="shared" si="462"/>
        <v>0</v>
      </c>
      <c r="O5845" s="270">
        <f t="shared" si="458"/>
        <v>0</v>
      </c>
    </row>
    <row r="5846" spans="11:15" x14ac:dyDescent="0.25">
      <c r="K5846" s="276">
        <f t="shared" si="459"/>
        <v>0</v>
      </c>
      <c r="L5846" s="269">
        <f t="shared" si="460"/>
        <v>0</v>
      </c>
      <c r="M5846" s="269">
        <f t="shared" si="461"/>
        <v>0</v>
      </c>
      <c r="N5846" s="276">
        <f t="shared" si="462"/>
        <v>0</v>
      </c>
      <c r="O5846" s="270">
        <f t="shared" si="458"/>
        <v>0</v>
      </c>
    </row>
    <row r="5847" spans="11:15" x14ac:dyDescent="0.25">
      <c r="K5847" s="276">
        <f t="shared" si="459"/>
        <v>0</v>
      </c>
      <c r="L5847" s="269">
        <f t="shared" si="460"/>
        <v>0</v>
      </c>
      <c r="M5847" s="269">
        <f t="shared" si="461"/>
        <v>0</v>
      </c>
      <c r="N5847" s="276">
        <f t="shared" si="462"/>
        <v>0</v>
      </c>
      <c r="O5847" s="270">
        <f t="shared" si="458"/>
        <v>0</v>
      </c>
    </row>
    <row r="5848" spans="11:15" x14ac:dyDescent="0.25">
      <c r="K5848" s="276">
        <f t="shared" si="459"/>
        <v>0</v>
      </c>
      <c r="L5848" s="269">
        <f t="shared" si="460"/>
        <v>0</v>
      </c>
      <c r="M5848" s="269">
        <f t="shared" si="461"/>
        <v>0</v>
      </c>
      <c r="N5848" s="276">
        <f t="shared" si="462"/>
        <v>0</v>
      </c>
      <c r="O5848" s="270">
        <f t="shared" si="458"/>
        <v>0</v>
      </c>
    </row>
    <row r="5849" spans="11:15" x14ac:dyDescent="0.25">
      <c r="K5849" s="276">
        <f t="shared" si="459"/>
        <v>0</v>
      </c>
      <c r="L5849" s="269">
        <f t="shared" si="460"/>
        <v>0</v>
      </c>
      <c r="M5849" s="269">
        <f t="shared" si="461"/>
        <v>0</v>
      </c>
      <c r="N5849" s="276">
        <f t="shared" si="462"/>
        <v>0</v>
      </c>
      <c r="O5849" s="270">
        <f t="shared" si="458"/>
        <v>0</v>
      </c>
    </row>
    <row r="5850" spans="11:15" x14ac:dyDescent="0.25">
      <c r="K5850" s="276">
        <f t="shared" si="459"/>
        <v>0</v>
      </c>
      <c r="L5850" s="269">
        <f t="shared" si="460"/>
        <v>0</v>
      </c>
      <c r="M5850" s="269">
        <f t="shared" si="461"/>
        <v>0</v>
      </c>
      <c r="N5850" s="276">
        <f t="shared" si="462"/>
        <v>0</v>
      </c>
      <c r="O5850" s="270">
        <f t="shared" si="458"/>
        <v>0</v>
      </c>
    </row>
    <row r="5851" spans="11:15" x14ac:dyDescent="0.25">
      <c r="K5851" s="276">
        <f t="shared" si="459"/>
        <v>0</v>
      </c>
      <c r="L5851" s="269">
        <f t="shared" si="460"/>
        <v>0</v>
      </c>
      <c r="M5851" s="269">
        <f t="shared" si="461"/>
        <v>0</v>
      </c>
      <c r="N5851" s="276">
        <f t="shared" si="462"/>
        <v>0</v>
      </c>
      <c r="O5851" s="270">
        <f t="shared" si="458"/>
        <v>0</v>
      </c>
    </row>
    <row r="5852" spans="11:15" x14ac:dyDescent="0.25">
      <c r="K5852" s="276">
        <f t="shared" si="459"/>
        <v>0</v>
      </c>
      <c r="L5852" s="269">
        <f t="shared" si="460"/>
        <v>0</v>
      </c>
      <c r="M5852" s="269">
        <f t="shared" si="461"/>
        <v>0</v>
      </c>
      <c r="N5852" s="276">
        <f t="shared" si="462"/>
        <v>0</v>
      </c>
      <c r="O5852" s="270">
        <f t="shared" si="458"/>
        <v>0</v>
      </c>
    </row>
    <row r="5853" spans="11:15" x14ac:dyDescent="0.25">
      <c r="K5853" s="276">
        <f t="shared" si="459"/>
        <v>0</v>
      </c>
      <c r="L5853" s="269">
        <f t="shared" si="460"/>
        <v>0</v>
      </c>
      <c r="M5853" s="269">
        <f t="shared" si="461"/>
        <v>0</v>
      </c>
      <c r="N5853" s="276">
        <f t="shared" si="462"/>
        <v>0</v>
      </c>
      <c r="O5853" s="270">
        <f t="shared" si="458"/>
        <v>0</v>
      </c>
    </row>
    <row r="5854" spans="11:15" x14ac:dyDescent="0.25">
      <c r="K5854" s="276">
        <f t="shared" si="459"/>
        <v>0</v>
      </c>
      <c r="L5854" s="269">
        <f t="shared" si="460"/>
        <v>0</v>
      </c>
      <c r="M5854" s="269">
        <f t="shared" si="461"/>
        <v>0</v>
      </c>
      <c r="N5854" s="276">
        <f t="shared" si="462"/>
        <v>0</v>
      </c>
      <c r="O5854" s="270">
        <f t="shared" si="458"/>
        <v>0</v>
      </c>
    </row>
    <row r="5855" spans="11:15" x14ac:dyDescent="0.25">
      <c r="K5855" s="276">
        <f t="shared" si="459"/>
        <v>0</v>
      </c>
      <c r="L5855" s="269">
        <f t="shared" si="460"/>
        <v>0</v>
      </c>
      <c r="M5855" s="269">
        <f t="shared" si="461"/>
        <v>0</v>
      </c>
      <c r="N5855" s="276">
        <f t="shared" si="462"/>
        <v>0</v>
      </c>
      <c r="O5855" s="270">
        <f t="shared" si="458"/>
        <v>0</v>
      </c>
    </row>
    <row r="5856" spans="11:15" x14ac:dyDescent="0.25">
      <c r="K5856" s="276">
        <f t="shared" si="459"/>
        <v>0</v>
      </c>
      <c r="L5856" s="269">
        <f t="shared" si="460"/>
        <v>0</v>
      </c>
      <c r="M5856" s="269">
        <f t="shared" si="461"/>
        <v>0</v>
      </c>
      <c r="N5856" s="276">
        <f t="shared" si="462"/>
        <v>0</v>
      </c>
      <c r="O5856" s="270">
        <f t="shared" si="458"/>
        <v>0</v>
      </c>
    </row>
    <row r="5857" spans="11:15" x14ac:dyDescent="0.25">
      <c r="K5857" s="276">
        <f t="shared" si="459"/>
        <v>0</v>
      </c>
      <c r="L5857" s="269">
        <f t="shared" si="460"/>
        <v>0</v>
      </c>
      <c r="M5857" s="269">
        <f t="shared" si="461"/>
        <v>0</v>
      </c>
      <c r="N5857" s="276">
        <f t="shared" si="462"/>
        <v>0</v>
      </c>
      <c r="O5857" s="270">
        <f t="shared" si="458"/>
        <v>0</v>
      </c>
    </row>
    <row r="5858" spans="11:15" x14ac:dyDescent="0.25">
      <c r="K5858" s="276">
        <f t="shared" si="459"/>
        <v>0</v>
      </c>
      <c r="L5858" s="269">
        <f t="shared" si="460"/>
        <v>0</v>
      </c>
      <c r="M5858" s="269">
        <f t="shared" si="461"/>
        <v>0</v>
      </c>
      <c r="N5858" s="276">
        <f t="shared" si="462"/>
        <v>0</v>
      </c>
      <c r="O5858" s="270">
        <f t="shared" si="458"/>
        <v>0</v>
      </c>
    </row>
    <row r="5859" spans="11:15" x14ac:dyDescent="0.25">
      <c r="K5859" s="276">
        <f t="shared" si="459"/>
        <v>0</v>
      </c>
      <c r="L5859" s="269">
        <f t="shared" si="460"/>
        <v>0</v>
      </c>
      <c r="M5859" s="269">
        <f t="shared" si="461"/>
        <v>0</v>
      </c>
      <c r="N5859" s="276">
        <f t="shared" si="462"/>
        <v>0</v>
      </c>
      <c r="O5859" s="270">
        <f t="shared" si="458"/>
        <v>0</v>
      </c>
    </row>
    <row r="5860" spans="11:15" x14ac:dyDescent="0.25">
      <c r="K5860" s="276">
        <f t="shared" si="459"/>
        <v>0</v>
      </c>
      <c r="L5860" s="269">
        <f t="shared" si="460"/>
        <v>0</v>
      </c>
      <c r="M5860" s="269">
        <f t="shared" si="461"/>
        <v>0</v>
      </c>
      <c r="N5860" s="276">
        <f t="shared" si="462"/>
        <v>0</v>
      </c>
      <c r="O5860" s="270">
        <f t="shared" si="458"/>
        <v>0</v>
      </c>
    </row>
    <row r="5861" spans="11:15" x14ac:dyDescent="0.25">
      <c r="K5861" s="276">
        <f t="shared" si="459"/>
        <v>0</v>
      </c>
      <c r="L5861" s="269">
        <f t="shared" si="460"/>
        <v>0</v>
      </c>
      <c r="M5861" s="269">
        <f t="shared" si="461"/>
        <v>0</v>
      </c>
      <c r="N5861" s="276">
        <f t="shared" si="462"/>
        <v>0</v>
      </c>
      <c r="O5861" s="270">
        <f t="shared" si="458"/>
        <v>0</v>
      </c>
    </row>
    <row r="5862" spans="11:15" x14ac:dyDescent="0.25">
      <c r="K5862" s="276">
        <f t="shared" si="459"/>
        <v>0</v>
      </c>
      <c r="L5862" s="269">
        <f t="shared" si="460"/>
        <v>0</v>
      </c>
      <c r="M5862" s="269">
        <f t="shared" si="461"/>
        <v>0</v>
      </c>
      <c r="N5862" s="276">
        <f t="shared" si="462"/>
        <v>0</v>
      </c>
      <c r="O5862" s="270">
        <f t="shared" si="458"/>
        <v>0</v>
      </c>
    </row>
    <row r="5863" spans="11:15" x14ac:dyDescent="0.25">
      <c r="K5863" s="276">
        <f t="shared" si="459"/>
        <v>0</v>
      </c>
      <c r="L5863" s="269">
        <f t="shared" si="460"/>
        <v>0</v>
      </c>
      <c r="M5863" s="269">
        <f t="shared" si="461"/>
        <v>0</v>
      </c>
      <c r="N5863" s="276">
        <f t="shared" si="462"/>
        <v>0</v>
      </c>
      <c r="O5863" s="270">
        <f t="shared" si="458"/>
        <v>0</v>
      </c>
    </row>
    <row r="5864" spans="11:15" x14ac:dyDescent="0.25">
      <c r="K5864" s="276">
        <f t="shared" si="459"/>
        <v>0</v>
      </c>
      <c r="L5864" s="269">
        <f t="shared" si="460"/>
        <v>0</v>
      </c>
      <c r="M5864" s="269">
        <f t="shared" si="461"/>
        <v>0</v>
      </c>
      <c r="N5864" s="276">
        <f t="shared" si="462"/>
        <v>0</v>
      </c>
      <c r="O5864" s="270">
        <f t="shared" si="458"/>
        <v>0</v>
      </c>
    </row>
    <row r="5865" spans="11:15" x14ac:dyDescent="0.25">
      <c r="K5865" s="276">
        <f t="shared" si="459"/>
        <v>0</v>
      </c>
      <c r="L5865" s="269">
        <f t="shared" si="460"/>
        <v>0</v>
      </c>
      <c r="M5865" s="269">
        <f t="shared" si="461"/>
        <v>0</v>
      </c>
      <c r="N5865" s="276">
        <f t="shared" si="462"/>
        <v>0</v>
      </c>
      <c r="O5865" s="270">
        <f t="shared" si="458"/>
        <v>0</v>
      </c>
    </row>
    <row r="5866" spans="11:15" x14ac:dyDescent="0.25">
      <c r="K5866" s="276">
        <f t="shared" si="459"/>
        <v>0</v>
      </c>
      <c r="L5866" s="269">
        <f t="shared" si="460"/>
        <v>0</v>
      </c>
      <c r="M5866" s="269">
        <f t="shared" si="461"/>
        <v>0</v>
      </c>
      <c r="N5866" s="276">
        <f t="shared" si="462"/>
        <v>0</v>
      </c>
      <c r="O5866" s="270">
        <f t="shared" si="458"/>
        <v>0</v>
      </c>
    </row>
    <row r="5867" spans="11:15" x14ac:dyDescent="0.25">
      <c r="K5867" s="276">
        <f t="shared" si="459"/>
        <v>0</v>
      </c>
      <c r="L5867" s="269">
        <f t="shared" si="460"/>
        <v>0</v>
      </c>
      <c r="M5867" s="269">
        <f t="shared" si="461"/>
        <v>0</v>
      </c>
      <c r="N5867" s="276">
        <f t="shared" si="462"/>
        <v>0</v>
      </c>
      <c r="O5867" s="270">
        <f t="shared" si="458"/>
        <v>0</v>
      </c>
    </row>
    <row r="5868" spans="11:15" x14ac:dyDescent="0.25">
      <c r="K5868" s="276">
        <f t="shared" si="459"/>
        <v>0</v>
      </c>
      <c r="L5868" s="269">
        <f t="shared" si="460"/>
        <v>0</v>
      </c>
      <c r="M5868" s="269">
        <f t="shared" si="461"/>
        <v>0</v>
      </c>
      <c r="N5868" s="276">
        <f t="shared" si="462"/>
        <v>0</v>
      </c>
      <c r="O5868" s="270">
        <f t="shared" si="458"/>
        <v>0</v>
      </c>
    </row>
    <row r="5869" spans="11:15" x14ac:dyDescent="0.25">
      <c r="K5869" s="276">
        <f t="shared" si="459"/>
        <v>0</v>
      </c>
      <c r="L5869" s="269">
        <f t="shared" si="460"/>
        <v>0</v>
      </c>
      <c r="M5869" s="269">
        <f t="shared" si="461"/>
        <v>0</v>
      </c>
      <c r="N5869" s="276">
        <f t="shared" si="462"/>
        <v>0</v>
      </c>
      <c r="O5869" s="270">
        <f t="shared" si="458"/>
        <v>0</v>
      </c>
    </row>
    <row r="5870" spans="11:15" x14ac:dyDescent="0.25">
      <c r="K5870" s="276">
        <f t="shared" si="459"/>
        <v>0</v>
      </c>
      <c r="L5870" s="269">
        <f t="shared" si="460"/>
        <v>0</v>
      </c>
      <c r="M5870" s="269">
        <f t="shared" si="461"/>
        <v>0</v>
      </c>
      <c r="N5870" s="276">
        <f t="shared" si="462"/>
        <v>0</v>
      </c>
      <c r="O5870" s="270">
        <f t="shared" si="458"/>
        <v>0</v>
      </c>
    </row>
    <row r="5871" spans="11:15" x14ac:dyDescent="0.25">
      <c r="K5871" s="276">
        <f t="shared" si="459"/>
        <v>0</v>
      </c>
      <c r="L5871" s="269">
        <f t="shared" si="460"/>
        <v>0</v>
      </c>
      <c r="M5871" s="269">
        <f t="shared" si="461"/>
        <v>0</v>
      </c>
      <c r="N5871" s="276">
        <f t="shared" si="462"/>
        <v>0</v>
      </c>
      <c r="O5871" s="270">
        <f t="shared" si="458"/>
        <v>0</v>
      </c>
    </row>
    <row r="5872" spans="11:15" x14ac:dyDescent="0.25">
      <c r="K5872" s="276">
        <f t="shared" si="459"/>
        <v>0</v>
      </c>
      <c r="L5872" s="269">
        <f t="shared" si="460"/>
        <v>0</v>
      </c>
      <c r="M5872" s="269">
        <f t="shared" si="461"/>
        <v>0</v>
      </c>
      <c r="N5872" s="276">
        <f t="shared" si="462"/>
        <v>0</v>
      </c>
      <c r="O5872" s="270">
        <f t="shared" si="458"/>
        <v>0</v>
      </c>
    </row>
    <row r="5873" spans="11:15" x14ac:dyDescent="0.25">
      <c r="K5873" s="276">
        <f t="shared" si="459"/>
        <v>0</v>
      </c>
      <c r="L5873" s="269">
        <f t="shared" si="460"/>
        <v>0</v>
      </c>
      <c r="M5873" s="269">
        <f t="shared" si="461"/>
        <v>0</v>
      </c>
      <c r="N5873" s="276">
        <f t="shared" si="462"/>
        <v>0</v>
      </c>
      <c r="O5873" s="270">
        <f t="shared" si="458"/>
        <v>0</v>
      </c>
    </row>
    <row r="5874" spans="11:15" x14ac:dyDescent="0.25">
      <c r="K5874" s="276">
        <f t="shared" si="459"/>
        <v>0</v>
      </c>
      <c r="L5874" s="269">
        <f t="shared" si="460"/>
        <v>0</v>
      </c>
      <c r="M5874" s="269">
        <f t="shared" si="461"/>
        <v>0</v>
      </c>
      <c r="N5874" s="276">
        <f t="shared" si="462"/>
        <v>0</v>
      </c>
      <c r="O5874" s="270">
        <f t="shared" si="458"/>
        <v>0</v>
      </c>
    </row>
    <row r="5875" spans="11:15" x14ac:dyDescent="0.25">
      <c r="K5875" s="276">
        <f t="shared" si="459"/>
        <v>0</v>
      </c>
      <c r="L5875" s="269">
        <f t="shared" si="460"/>
        <v>0</v>
      </c>
      <c r="M5875" s="269">
        <f t="shared" si="461"/>
        <v>0</v>
      </c>
      <c r="N5875" s="276">
        <f t="shared" si="462"/>
        <v>0</v>
      </c>
      <c r="O5875" s="270">
        <f t="shared" si="458"/>
        <v>0</v>
      </c>
    </row>
    <row r="5876" spans="11:15" x14ac:dyDescent="0.25">
      <c r="K5876" s="276">
        <f t="shared" si="459"/>
        <v>0</v>
      </c>
      <c r="L5876" s="269">
        <f t="shared" si="460"/>
        <v>0</v>
      </c>
      <c r="M5876" s="269">
        <f t="shared" si="461"/>
        <v>0</v>
      </c>
      <c r="N5876" s="276">
        <f t="shared" si="462"/>
        <v>0</v>
      </c>
      <c r="O5876" s="270">
        <f t="shared" si="458"/>
        <v>0</v>
      </c>
    </row>
    <row r="5877" spans="11:15" x14ac:dyDescent="0.25">
      <c r="K5877" s="276">
        <f t="shared" si="459"/>
        <v>0</v>
      </c>
      <c r="L5877" s="269">
        <f t="shared" si="460"/>
        <v>0</v>
      </c>
      <c r="M5877" s="269">
        <f t="shared" si="461"/>
        <v>0</v>
      </c>
      <c r="N5877" s="276">
        <f t="shared" si="462"/>
        <v>0</v>
      </c>
      <c r="O5877" s="270">
        <f t="shared" si="458"/>
        <v>0</v>
      </c>
    </row>
    <row r="5878" spans="11:15" x14ac:dyDescent="0.25">
      <c r="K5878" s="276">
        <f t="shared" si="459"/>
        <v>0</v>
      </c>
      <c r="L5878" s="269">
        <f t="shared" si="460"/>
        <v>0</v>
      </c>
      <c r="M5878" s="269">
        <f t="shared" si="461"/>
        <v>0</v>
      </c>
      <c r="N5878" s="276">
        <f t="shared" si="462"/>
        <v>0</v>
      </c>
      <c r="O5878" s="270">
        <f t="shared" si="458"/>
        <v>0</v>
      </c>
    </row>
    <row r="5879" spans="11:15" x14ac:dyDescent="0.25">
      <c r="K5879" s="276">
        <f t="shared" si="459"/>
        <v>0</v>
      </c>
      <c r="L5879" s="269">
        <f t="shared" si="460"/>
        <v>0</v>
      </c>
      <c r="M5879" s="269">
        <f t="shared" si="461"/>
        <v>0</v>
      </c>
      <c r="N5879" s="276">
        <f t="shared" si="462"/>
        <v>0</v>
      </c>
      <c r="O5879" s="270">
        <f t="shared" si="458"/>
        <v>0</v>
      </c>
    </row>
    <row r="5880" spans="11:15" x14ac:dyDescent="0.25">
      <c r="K5880" s="276">
        <f t="shared" si="459"/>
        <v>0</v>
      </c>
      <c r="L5880" s="269">
        <f t="shared" si="460"/>
        <v>0</v>
      </c>
      <c r="M5880" s="269">
        <f t="shared" si="461"/>
        <v>0</v>
      </c>
      <c r="N5880" s="276">
        <f t="shared" si="462"/>
        <v>0</v>
      </c>
      <c r="O5880" s="270">
        <f t="shared" si="458"/>
        <v>0</v>
      </c>
    </row>
    <row r="5881" spans="11:15" x14ac:dyDescent="0.25">
      <c r="K5881" s="276">
        <f t="shared" si="459"/>
        <v>0</v>
      </c>
      <c r="L5881" s="269">
        <f t="shared" si="460"/>
        <v>0</v>
      </c>
      <c r="M5881" s="269">
        <f t="shared" si="461"/>
        <v>0</v>
      </c>
      <c r="N5881" s="276">
        <f t="shared" si="462"/>
        <v>0</v>
      </c>
      <c r="O5881" s="270">
        <f t="shared" si="458"/>
        <v>0</v>
      </c>
    </row>
    <row r="5882" spans="11:15" x14ac:dyDescent="0.25">
      <c r="K5882" s="276">
        <f t="shared" si="459"/>
        <v>0</v>
      </c>
      <c r="L5882" s="269">
        <f t="shared" si="460"/>
        <v>0</v>
      </c>
      <c r="M5882" s="269">
        <f t="shared" si="461"/>
        <v>0</v>
      </c>
      <c r="N5882" s="276">
        <f t="shared" si="462"/>
        <v>0</v>
      </c>
      <c r="O5882" s="270">
        <f t="shared" si="458"/>
        <v>0</v>
      </c>
    </row>
    <row r="5883" spans="11:15" x14ac:dyDescent="0.25">
      <c r="K5883" s="276">
        <f t="shared" si="459"/>
        <v>0</v>
      </c>
      <c r="L5883" s="269">
        <f t="shared" si="460"/>
        <v>0</v>
      </c>
      <c r="M5883" s="269">
        <f t="shared" si="461"/>
        <v>0</v>
      </c>
      <c r="N5883" s="276">
        <f t="shared" si="462"/>
        <v>0</v>
      </c>
      <c r="O5883" s="270">
        <f t="shared" si="458"/>
        <v>0</v>
      </c>
    </row>
    <row r="5884" spans="11:15" x14ac:dyDescent="0.25">
      <c r="K5884" s="276">
        <f t="shared" si="459"/>
        <v>0</v>
      </c>
      <c r="L5884" s="269">
        <f t="shared" si="460"/>
        <v>0</v>
      </c>
      <c r="M5884" s="269">
        <f t="shared" si="461"/>
        <v>0</v>
      </c>
      <c r="N5884" s="276">
        <f t="shared" si="462"/>
        <v>0</v>
      </c>
      <c r="O5884" s="270">
        <f t="shared" si="458"/>
        <v>0</v>
      </c>
    </row>
    <row r="5885" spans="11:15" x14ac:dyDescent="0.25">
      <c r="K5885" s="276">
        <f t="shared" si="459"/>
        <v>0</v>
      </c>
      <c r="L5885" s="269">
        <f t="shared" si="460"/>
        <v>0</v>
      </c>
      <c r="M5885" s="269">
        <f t="shared" si="461"/>
        <v>0</v>
      </c>
      <c r="N5885" s="276">
        <f t="shared" si="462"/>
        <v>0</v>
      </c>
      <c r="O5885" s="270">
        <f t="shared" si="458"/>
        <v>0</v>
      </c>
    </row>
    <row r="5886" spans="11:15" x14ac:dyDescent="0.25">
      <c r="K5886" s="276">
        <f t="shared" si="459"/>
        <v>0</v>
      </c>
      <c r="L5886" s="269">
        <f t="shared" si="460"/>
        <v>0</v>
      </c>
      <c r="M5886" s="269">
        <f t="shared" si="461"/>
        <v>0</v>
      </c>
      <c r="N5886" s="276">
        <f t="shared" si="462"/>
        <v>0</v>
      </c>
      <c r="O5886" s="270">
        <f t="shared" si="458"/>
        <v>0</v>
      </c>
    </row>
    <row r="5887" spans="11:15" x14ac:dyDescent="0.25">
      <c r="K5887" s="276">
        <f t="shared" si="459"/>
        <v>0</v>
      </c>
      <c r="L5887" s="269">
        <f t="shared" si="460"/>
        <v>0</v>
      </c>
      <c r="M5887" s="269">
        <f t="shared" si="461"/>
        <v>0</v>
      </c>
      <c r="N5887" s="276">
        <f t="shared" si="462"/>
        <v>0</v>
      </c>
      <c r="O5887" s="270">
        <f t="shared" si="458"/>
        <v>0</v>
      </c>
    </row>
    <row r="5888" spans="11:15" x14ac:dyDescent="0.25">
      <c r="K5888" s="276">
        <f t="shared" si="459"/>
        <v>0</v>
      </c>
      <c r="L5888" s="269">
        <f t="shared" si="460"/>
        <v>0</v>
      </c>
      <c r="M5888" s="269">
        <f t="shared" si="461"/>
        <v>0</v>
      </c>
      <c r="N5888" s="276">
        <f t="shared" si="462"/>
        <v>0</v>
      </c>
      <c r="O5888" s="270">
        <f t="shared" si="458"/>
        <v>0</v>
      </c>
    </row>
    <row r="5889" spans="11:15" x14ac:dyDescent="0.25">
      <c r="K5889" s="276">
        <f t="shared" si="459"/>
        <v>0</v>
      </c>
      <c r="L5889" s="269">
        <f t="shared" si="460"/>
        <v>0</v>
      </c>
      <c r="M5889" s="269">
        <f t="shared" si="461"/>
        <v>0</v>
      </c>
      <c r="N5889" s="276">
        <f t="shared" si="462"/>
        <v>0</v>
      </c>
      <c r="O5889" s="270">
        <f t="shared" si="458"/>
        <v>0</v>
      </c>
    </row>
    <row r="5890" spans="11:15" x14ac:dyDescent="0.25">
      <c r="K5890" s="276">
        <f t="shared" si="459"/>
        <v>0</v>
      </c>
      <c r="L5890" s="269">
        <f t="shared" si="460"/>
        <v>0</v>
      </c>
      <c r="M5890" s="269">
        <f t="shared" si="461"/>
        <v>0</v>
      </c>
      <c r="N5890" s="276">
        <f t="shared" si="462"/>
        <v>0</v>
      </c>
      <c r="O5890" s="270">
        <f t="shared" si="458"/>
        <v>0</v>
      </c>
    </row>
    <row r="5891" spans="11:15" x14ac:dyDescent="0.25">
      <c r="K5891" s="276">
        <f t="shared" si="459"/>
        <v>0</v>
      </c>
      <c r="L5891" s="269">
        <f t="shared" si="460"/>
        <v>0</v>
      </c>
      <c r="M5891" s="269">
        <f t="shared" si="461"/>
        <v>0</v>
      </c>
      <c r="N5891" s="276">
        <f t="shared" si="462"/>
        <v>0</v>
      </c>
      <c r="O5891" s="270">
        <f t="shared" si="458"/>
        <v>0</v>
      </c>
    </row>
    <row r="5892" spans="11:15" x14ac:dyDescent="0.25">
      <c r="K5892" s="276">
        <f t="shared" si="459"/>
        <v>0</v>
      </c>
      <c r="L5892" s="269">
        <f t="shared" si="460"/>
        <v>0</v>
      </c>
      <c r="M5892" s="269">
        <f t="shared" si="461"/>
        <v>0</v>
      </c>
      <c r="N5892" s="276">
        <f t="shared" si="462"/>
        <v>0</v>
      </c>
      <c r="O5892" s="270">
        <f t="shared" si="458"/>
        <v>0</v>
      </c>
    </row>
    <row r="5893" spans="11:15" x14ac:dyDescent="0.25">
      <c r="K5893" s="276">
        <f t="shared" si="459"/>
        <v>0</v>
      </c>
      <c r="L5893" s="269">
        <f t="shared" si="460"/>
        <v>0</v>
      </c>
      <c r="M5893" s="269">
        <f t="shared" si="461"/>
        <v>0</v>
      </c>
      <c r="N5893" s="276">
        <f t="shared" si="462"/>
        <v>0</v>
      </c>
      <c r="O5893" s="270">
        <f t="shared" si="458"/>
        <v>0</v>
      </c>
    </row>
    <row r="5894" spans="11:15" x14ac:dyDescent="0.25">
      <c r="K5894" s="276">
        <f t="shared" si="459"/>
        <v>0</v>
      </c>
      <c r="L5894" s="269">
        <f t="shared" si="460"/>
        <v>0</v>
      </c>
      <c r="M5894" s="269">
        <f t="shared" si="461"/>
        <v>0</v>
      </c>
      <c r="N5894" s="276">
        <f t="shared" si="462"/>
        <v>0</v>
      </c>
      <c r="O5894" s="270">
        <f t="shared" si="458"/>
        <v>0</v>
      </c>
    </row>
    <row r="5895" spans="11:15" x14ac:dyDescent="0.25">
      <c r="K5895" s="276">
        <f t="shared" si="459"/>
        <v>0</v>
      </c>
      <c r="L5895" s="269">
        <f t="shared" si="460"/>
        <v>0</v>
      </c>
      <c r="M5895" s="269">
        <f t="shared" si="461"/>
        <v>0</v>
      </c>
      <c r="N5895" s="276">
        <f t="shared" si="462"/>
        <v>0</v>
      </c>
      <c r="O5895" s="270">
        <f t="shared" si="458"/>
        <v>0</v>
      </c>
    </row>
    <row r="5896" spans="11:15" x14ac:dyDescent="0.25">
      <c r="K5896" s="276">
        <f t="shared" si="459"/>
        <v>0</v>
      </c>
      <c r="L5896" s="269">
        <f t="shared" si="460"/>
        <v>0</v>
      </c>
      <c r="M5896" s="269">
        <f t="shared" si="461"/>
        <v>0</v>
      </c>
      <c r="N5896" s="276">
        <f t="shared" si="462"/>
        <v>0</v>
      </c>
      <c r="O5896" s="270">
        <f t="shared" si="458"/>
        <v>0</v>
      </c>
    </row>
    <row r="5897" spans="11:15" x14ac:dyDescent="0.25">
      <c r="K5897" s="276">
        <f t="shared" si="459"/>
        <v>0</v>
      </c>
      <c r="L5897" s="269">
        <f t="shared" si="460"/>
        <v>0</v>
      </c>
      <c r="M5897" s="269">
        <f t="shared" si="461"/>
        <v>0</v>
      </c>
      <c r="N5897" s="276">
        <f t="shared" si="462"/>
        <v>0</v>
      </c>
      <c r="O5897" s="270">
        <f t="shared" si="458"/>
        <v>0</v>
      </c>
    </row>
    <row r="5898" spans="11:15" x14ac:dyDescent="0.25">
      <c r="K5898" s="276">
        <f t="shared" si="459"/>
        <v>0</v>
      </c>
      <c r="L5898" s="269">
        <f t="shared" si="460"/>
        <v>0</v>
      </c>
      <c r="M5898" s="269">
        <f t="shared" si="461"/>
        <v>0</v>
      </c>
      <c r="N5898" s="276">
        <f t="shared" si="462"/>
        <v>0</v>
      </c>
      <c r="O5898" s="270">
        <f t="shared" si="458"/>
        <v>0</v>
      </c>
    </row>
    <row r="5899" spans="11:15" x14ac:dyDescent="0.25">
      <c r="K5899" s="276">
        <f t="shared" si="459"/>
        <v>0</v>
      </c>
      <c r="L5899" s="269">
        <f t="shared" si="460"/>
        <v>0</v>
      </c>
      <c r="M5899" s="269">
        <f t="shared" si="461"/>
        <v>0</v>
      </c>
      <c r="N5899" s="276">
        <f t="shared" si="462"/>
        <v>0</v>
      </c>
      <c r="O5899" s="270">
        <f t="shared" si="458"/>
        <v>0</v>
      </c>
    </row>
    <row r="5900" spans="11:15" x14ac:dyDescent="0.25">
      <c r="K5900" s="276">
        <f t="shared" si="459"/>
        <v>0</v>
      </c>
      <c r="L5900" s="269">
        <f t="shared" si="460"/>
        <v>0</v>
      </c>
      <c r="M5900" s="269">
        <f t="shared" si="461"/>
        <v>0</v>
      </c>
      <c r="N5900" s="276">
        <f t="shared" si="462"/>
        <v>0</v>
      </c>
      <c r="O5900" s="270">
        <f t="shared" si="458"/>
        <v>0</v>
      </c>
    </row>
    <row r="5901" spans="11:15" x14ac:dyDescent="0.25">
      <c r="K5901" s="276">
        <f t="shared" si="459"/>
        <v>0</v>
      </c>
      <c r="L5901" s="269">
        <f t="shared" si="460"/>
        <v>0</v>
      </c>
      <c r="M5901" s="269">
        <f t="shared" si="461"/>
        <v>0</v>
      </c>
      <c r="N5901" s="276">
        <f t="shared" si="462"/>
        <v>0</v>
      </c>
      <c r="O5901" s="270">
        <f t="shared" si="458"/>
        <v>0</v>
      </c>
    </row>
    <row r="5902" spans="11:15" x14ac:dyDescent="0.25">
      <c r="K5902" s="276">
        <f t="shared" si="459"/>
        <v>0</v>
      </c>
      <c r="L5902" s="269">
        <f t="shared" si="460"/>
        <v>0</v>
      </c>
      <c r="M5902" s="269">
        <f t="shared" si="461"/>
        <v>0</v>
      </c>
      <c r="N5902" s="276">
        <f t="shared" si="462"/>
        <v>0</v>
      </c>
      <c r="O5902" s="270">
        <f t="shared" ref="O5902:O5965" si="463">SUM(F5902:I5902)</f>
        <v>0</v>
      </c>
    </row>
    <row r="5903" spans="11:15" x14ac:dyDescent="0.25">
      <c r="K5903" s="276">
        <f t="shared" si="459"/>
        <v>0</v>
      </c>
      <c r="L5903" s="269">
        <f t="shared" si="460"/>
        <v>0</v>
      </c>
      <c r="M5903" s="269">
        <f t="shared" si="461"/>
        <v>0</v>
      </c>
      <c r="N5903" s="276">
        <f t="shared" si="462"/>
        <v>0</v>
      </c>
      <c r="O5903" s="270">
        <f t="shared" si="463"/>
        <v>0</v>
      </c>
    </row>
    <row r="5904" spans="11:15" x14ac:dyDescent="0.25">
      <c r="K5904" s="276">
        <f t="shared" ref="K5904:K5967" si="464">J5904-C5904</f>
        <v>0</v>
      </c>
      <c r="L5904" s="269">
        <f t="shared" ref="L5904:L5967" si="465">A5904</f>
        <v>0</v>
      </c>
      <c r="M5904" s="269">
        <f t="shared" ref="M5904:M5967" si="466">B5904</f>
        <v>0</v>
      </c>
      <c r="N5904" s="276">
        <f t="shared" ref="N5904:N5967" si="467">J5904</f>
        <v>0</v>
      </c>
      <c r="O5904" s="270">
        <f t="shared" si="463"/>
        <v>0</v>
      </c>
    </row>
    <row r="5905" spans="11:15" x14ac:dyDescent="0.25">
      <c r="K5905" s="276">
        <f t="shared" si="464"/>
        <v>0</v>
      </c>
      <c r="L5905" s="269">
        <f t="shared" si="465"/>
        <v>0</v>
      </c>
      <c r="M5905" s="269">
        <f t="shared" si="466"/>
        <v>0</v>
      </c>
      <c r="N5905" s="276">
        <f t="shared" si="467"/>
        <v>0</v>
      </c>
      <c r="O5905" s="270">
        <f t="shared" si="463"/>
        <v>0</v>
      </c>
    </row>
    <row r="5906" spans="11:15" x14ac:dyDescent="0.25">
      <c r="K5906" s="276">
        <f t="shared" si="464"/>
        <v>0</v>
      </c>
      <c r="L5906" s="269">
        <f t="shared" si="465"/>
        <v>0</v>
      </c>
      <c r="M5906" s="269">
        <f t="shared" si="466"/>
        <v>0</v>
      </c>
      <c r="N5906" s="276">
        <f t="shared" si="467"/>
        <v>0</v>
      </c>
      <c r="O5906" s="270">
        <f t="shared" si="463"/>
        <v>0</v>
      </c>
    </row>
    <row r="5907" spans="11:15" x14ac:dyDescent="0.25">
      <c r="K5907" s="276">
        <f t="shared" si="464"/>
        <v>0</v>
      </c>
      <c r="L5907" s="269">
        <f t="shared" si="465"/>
        <v>0</v>
      </c>
      <c r="M5907" s="269">
        <f t="shared" si="466"/>
        <v>0</v>
      </c>
      <c r="N5907" s="276">
        <f t="shared" si="467"/>
        <v>0</v>
      </c>
      <c r="O5907" s="270">
        <f t="shared" si="463"/>
        <v>0</v>
      </c>
    </row>
    <row r="5908" spans="11:15" x14ac:dyDescent="0.25">
      <c r="K5908" s="276">
        <f t="shared" si="464"/>
        <v>0</v>
      </c>
      <c r="L5908" s="269">
        <f t="shared" si="465"/>
        <v>0</v>
      </c>
      <c r="M5908" s="269">
        <f t="shared" si="466"/>
        <v>0</v>
      </c>
      <c r="N5908" s="276">
        <f t="shared" si="467"/>
        <v>0</v>
      </c>
      <c r="O5908" s="270">
        <f t="shared" si="463"/>
        <v>0</v>
      </c>
    </row>
    <row r="5909" spans="11:15" x14ac:dyDescent="0.25">
      <c r="K5909" s="276">
        <f t="shared" si="464"/>
        <v>0</v>
      </c>
      <c r="L5909" s="269">
        <f t="shared" si="465"/>
        <v>0</v>
      </c>
      <c r="M5909" s="269">
        <f t="shared" si="466"/>
        <v>0</v>
      </c>
      <c r="N5909" s="276">
        <f t="shared" si="467"/>
        <v>0</v>
      </c>
      <c r="O5909" s="270">
        <f t="shared" si="463"/>
        <v>0</v>
      </c>
    </row>
    <row r="5910" spans="11:15" x14ac:dyDescent="0.25">
      <c r="K5910" s="276">
        <f t="shared" si="464"/>
        <v>0</v>
      </c>
      <c r="L5910" s="269">
        <f t="shared" si="465"/>
        <v>0</v>
      </c>
      <c r="M5910" s="269">
        <f t="shared" si="466"/>
        <v>0</v>
      </c>
      <c r="N5910" s="276">
        <f t="shared" si="467"/>
        <v>0</v>
      </c>
      <c r="O5910" s="270">
        <f t="shared" si="463"/>
        <v>0</v>
      </c>
    </row>
    <row r="5911" spans="11:15" x14ac:dyDescent="0.25">
      <c r="K5911" s="276">
        <f t="shared" si="464"/>
        <v>0</v>
      </c>
      <c r="L5911" s="269">
        <f t="shared" si="465"/>
        <v>0</v>
      </c>
      <c r="M5911" s="269">
        <f t="shared" si="466"/>
        <v>0</v>
      </c>
      <c r="N5911" s="276">
        <f t="shared" si="467"/>
        <v>0</v>
      </c>
      <c r="O5911" s="270">
        <f t="shared" si="463"/>
        <v>0</v>
      </c>
    </row>
    <row r="5912" spans="11:15" x14ac:dyDescent="0.25">
      <c r="K5912" s="276">
        <f t="shared" si="464"/>
        <v>0</v>
      </c>
      <c r="L5912" s="269">
        <f t="shared" si="465"/>
        <v>0</v>
      </c>
      <c r="M5912" s="269">
        <f t="shared" si="466"/>
        <v>0</v>
      </c>
      <c r="N5912" s="276">
        <f t="shared" si="467"/>
        <v>0</v>
      </c>
      <c r="O5912" s="270">
        <f t="shared" si="463"/>
        <v>0</v>
      </c>
    </row>
    <row r="5913" spans="11:15" x14ac:dyDescent="0.25">
      <c r="K5913" s="276">
        <f t="shared" si="464"/>
        <v>0</v>
      </c>
      <c r="L5913" s="269">
        <f t="shared" si="465"/>
        <v>0</v>
      </c>
      <c r="M5913" s="269">
        <f t="shared" si="466"/>
        <v>0</v>
      </c>
      <c r="N5913" s="276">
        <f t="shared" si="467"/>
        <v>0</v>
      </c>
      <c r="O5913" s="270">
        <f t="shared" si="463"/>
        <v>0</v>
      </c>
    </row>
    <row r="5914" spans="11:15" x14ac:dyDescent="0.25">
      <c r="K5914" s="276">
        <f t="shared" si="464"/>
        <v>0</v>
      </c>
      <c r="L5914" s="269">
        <f t="shared" si="465"/>
        <v>0</v>
      </c>
      <c r="M5914" s="269">
        <f t="shared" si="466"/>
        <v>0</v>
      </c>
      <c r="N5914" s="276">
        <f t="shared" si="467"/>
        <v>0</v>
      </c>
      <c r="O5914" s="270">
        <f t="shared" si="463"/>
        <v>0</v>
      </c>
    </row>
    <row r="5915" spans="11:15" x14ac:dyDescent="0.25">
      <c r="K5915" s="276">
        <f t="shared" si="464"/>
        <v>0</v>
      </c>
      <c r="L5915" s="269">
        <f t="shared" si="465"/>
        <v>0</v>
      </c>
      <c r="M5915" s="269">
        <f t="shared" si="466"/>
        <v>0</v>
      </c>
      <c r="N5915" s="276">
        <f t="shared" si="467"/>
        <v>0</v>
      </c>
      <c r="O5915" s="270">
        <f t="shared" si="463"/>
        <v>0</v>
      </c>
    </row>
    <row r="5916" spans="11:15" x14ac:dyDescent="0.25">
      <c r="K5916" s="276">
        <f t="shared" si="464"/>
        <v>0</v>
      </c>
      <c r="L5916" s="269">
        <f t="shared" si="465"/>
        <v>0</v>
      </c>
      <c r="M5916" s="269">
        <f t="shared" si="466"/>
        <v>0</v>
      </c>
      <c r="N5916" s="276">
        <f t="shared" si="467"/>
        <v>0</v>
      </c>
      <c r="O5916" s="270">
        <f t="shared" si="463"/>
        <v>0</v>
      </c>
    </row>
    <row r="5917" spans="11:15" x14ac:dyDescent="0.25">
      <c r="K5917" s="276">
        <f t="shared" si="464"/>
        <v>0</v>
      </c>
      <c r="L5917" s="269">
        <f t="shared" si="465"/>
        <v>0</v>
      </c>
      <c r="M5917" s="269">
        <f t="shared" si="466"/>
        <v>0</v>
      </c>
      <c r="N5917" s="276">
        <f t="shared" si="467"/>
        <v>0</v>
      </c>
      <c r="O5917" s="270">
        <f t="shared" si="463"/>
        <v>0</v>
      </c>
    </row>
    <row r="5918" spans="11:15" x14ac:dyDescent="0.25">
      <c r="K5918" s="276">
        <f t="shared" si="464"/>
        <v>0</v>
      </c>
      <c r="L5918" s="269">
        <f t="shared" si="465"/>
        <v>0</v>
      </c>
      <c r="M5918" s="269">
        <f t="shared" si="466"/>
        <v>0</v>
      </c>
      <c r="N5918" s="276">
        <f t="shared" si="467"/>
        <v>0</v>
      </c>
      <c r="O5918" s="270">
        <f t="shared" si="463"/>
        <v>0</v>
      </c>
    </row>
    <row r="5919" spans="11:15" x14ac:dyDescent="0.25">
      <c r="K5919" s="276">
        <f t="shared" si="464"/>
        <v>0</v>
      </c>
      <c r="L5919" s="269">
        <f t="shared" si="465"/>
        <v>0</v>
      </c>
      <c r="M5919" s="269">
        <f t="shared" si="466"/>
        <v>0</v>
      </c>
      <c r="N5919" s="276">
        <f t="shared" si="467"/>
        <v>0</v>
      </c>
      <c r="O5919" s="270">
        <f t="shared" si="463"/>
        <v>0</v>
      </c>
    </row>
    <row r="5920" spans="11:15" x14ac:dyDescent="0.25">
      <c r="K5920" s="276">
        <f t="shared" si="464"/>
        <v>0</v>
      </c>
      <c r="L5920" s="269">
        <f t="shared" si="465"/>
        <v>0</v>
      </c>
      <c r="M5920" s="269">
        <f t="shared" si="466"/>
        <v>0</v>
      </c>
      <c r="N5920" s="276">
        <f t="shared" si="467"/>
        <v>0</v>
      </c>
      <c r="O5920" s="270">
        <f t="shared" si="463"/>
        <v>0</v>
      </c>
    </row>
    <row r="5921" spans="11:15" x14ac:dyDescent="0.25">
      <c r="K5921" s="276">
        <f t="shared" si="464"/>
        <v>0</v>
      </c>
      <c r="L5921" s="269">
        <f t="shared" si="465"/>
        <v>0</v>
      </c>
      <c r="M5921" s="269">
        <f t="shared" si="466"/>
        <v>0</v>
      </c>
      <c r="N5921" s="276">
        <f t="shared" si="467"/>
        <v>0</v>
      </c>
      <c r="O5921" s="270">
        <f t="shared" si="463"/>
        <v>0</v>
      </c>
    </row>
    <row r="5922" spans="11:15" x14ac:dyDescent="0.25">
      <c r="K5922" s="276">
        <f t="shared" si="464"/>
        <v>0</v>
      </c>
      <c r="L5922" s="269">
        <f t="shared" si="465"/>
        <v>0</v>
      </c>
      <c r="M5922" s="269">
        <f t="shared" si="466"/>
        <v>0</v>
      </c>
      <c r="N5922" s="276">
        <f t="shared" si="467"/>
        <v>0</v>
      </c>
      <c r="O5922" s="270">
        <f t="shared" si="463"/>
        <v>0</v>
      </c>
    </row>
    <row r="5923" spans="11:15" x14ac:dyDescent="0.25">
      <c r="K5923" s="276">
        <f t="shared" si="464"/>
        <v>0</v>
      </c>
      <c r="L5923" s="269">
        <f t="shared" si="465"/>
        <v>0</v>
      </c>
      <c r="M5923" s="269">
        <f t="shared" si="466"/>
        <v>0</v>
      </c>
      <c r="N5923" s="276">
        <f t="shared" si="467"/>
        <v>0</v>
      </c>
      <c r="O5923" s="270">
        <f t="shared" si="463"/>
        <v>0</v>
      </c>
    </row>
    <row r="5924" spans="11:15" x14ac:dyDescent="0.25">
      <c r="K5924" s="276">
        <f t="shared" si="464"/>
        <v>0</v>
      </c>
      <c r="L5924" s="269">
        <f t="shared" si="465"/>
        <v>0</v>
      </c>
      <c r="M5924" s="269">
        <f t="shared" si="466"/>
        <v>0</v>
      </c>
      <c r="N5924" s="276">
        <f t="shared" si="467"/>
        <v>0</v>
      </c>
      <c r="O5924" s="270">
        <f t="shared" si="463"/>
        <v>0</v>
      </c>
    </row>
    <row r="5925" spans="11:15" x14ac:dyDescent="0.25">
      <c r="K5925" s="276">
        <f t="shared" si="464"/>
        <v>0</v>
      </c>
      <c r="L5925" s="269">
        <f t="shared" si="465"/>
        <v>0</v>
      </c>
      <c r="M5925" s="269">
        <f t="shared" si="466"/>
        <v>0</v>
      </c>
      <c r="N5925" s="276">
        <f t="shared" si="467"/>
        <v>0</v>
      </c>
      <c r="O5925" s="270">
        <f t="shared" si="463"/>
        <v>0</v>
      </c>
    </row>
    <row r="5926" spans="11:15" x14ac:dyDescent="0.25">
      <c r="K5926" s="276">
        <f t="shared" si="464"/>
        <v>0</v>
      </c>
      <c r="L5926" s="269">
        <f t="shared" si="465"/>
        <v>0</v>
      </c>
      <c r="M5926" s="269">
        <f t="shared" si="466"/>
        <v>0</v>
      </c>
      <c r="N5926" s="276">
        <f t="shared" si="467"/>
        <v>0</v>
      </c>
      <c r="O5926" s="270">
        <f t="shared" si="463"/>
        <v>0</v>
      </c>
    </row>
    <row r="5927" spans="11:15" x14ac:dyDescent="0.25">
      <c r="K5927" s="276">
        <f t="shared" si="464"/>
        <v>0</v>
      </c>
      <c r="L5927" s="269">
        <f t="shared" si="465"/>
        <v>0</v>
      </c>
      <c r="M5927" s="269">
        <f t="shared" si="466"/>
        <v>0</v>
      </c>
      <c r="N5927" s="276">
        <f t="shared" si="467"/>
        <v>0</v>
      </c>
      <c r="O5927" s="270">
        <f t="shared" si="463"/>
        <v>0</v>
      </c>
    </row>
    <row r="5928" spans="11:15" x14ac:dyDescent="0.25">
      <c r="K5928" s="276">
        <f t="shared" si="464"/>
        <v>0</v>
      </c>
      <c r="L5928" s="269">
        <f t="shared" si="465"/>
        <v>0</v>
      </c>
      <c r="M5928" s="269">
        <f t="shared" si="466"/>
        <v>0</v>
      </c>
      <c r="N5928" s="276">
        <f t="shared" si="467"/>
        <v>0</v>
      </c>
      <c r="O5928" s="270">
        <f t="shared" si="463"/>
        <v>0</v>
      </c>
    </row>
    <row r="5929" spans="11:15" x14ac:dyDescent="0.25">
      <c r="K5929" s="276">
        <f t="shared" si="464"/>
        <v>0</v>
      </c>
      <c r="L5929" s="269">
        <f t="shared" si="465"/>
        <v>0</v>
      </c>
      <c r="M5929" s="269">
        <f t="shared" si="466"/>
        <v>0</v>
      </c>
      <c r="N5929" s="276">
        <f t="shared" si="467"/>
        <v>0</v>
      </c>
      <c r="O5929" s="270">
        <f t="shared" si="463"/>
        <v>0</v>
      </c>
    </row>
    <row r="5930" spans="11:15" x14ac:dyDescent="0.25">
      <c r="K5930" s="276">
        <f t="shared" si="464"/>
        <v>0</v>
      </c>
      <c r="L5930" s="269">
        <f t="shared" si="465"/>
        <v>0</v>
      </c>
      <c r="M5930" s="269">
        <f t="shared" si="466"/>
        <v>0</v>
      </c>
      <c r="N5930" s="276">
        <f t="shared" si="467"/>
        <v>0</v>
      </c>
      <c r="O5930" s="270">
        <f t="shared" si="463"/>
        <v>0</v>
      </c>
    </row>
    <row r="5931" spans="11:15" x14ac:dyDescent="0.25">
      <c r="K5931" s="276">
        <f t="shared" si="464"/>
        <v>0</v>
      </c>
      <c r="L5931" s="269">
        <f t="shared" si="465"/>
        <v>0</v>
      </c>
      <c r="M5931" s="269">
        <f t="shared" si="466"/>
        <v>0</v>
      </c>
      <c r="N5931" s="276">
        <f t="shared" si="467"/>
        <v>0</v>
      </c>
      <c r="O5931" s="270">
        <f t="shared" si="463"/>
        <v>0</v>
      </c>
    </row>
    <row r="5932" spans="11:15" x14ac:dyDescent="0.25">
      <c r="K5932" s="276">
        <f t="shared" si="464"/>
        <v>0</v>
      </c>
      <c r="L5932" s="269">
        <f t="shared" si="465"/>
        <v>0</v>
      </c>
      <c r="M5932" s="269">
        <f t="shared" si="466"/>
        <v>0</v>
      </c>
      <c r="N5932" s="276">
        <f t="shared" si="467"/>
        <v>0</v>
      </c>
      <c r="O5932" s="270">
        <f t="shared" si="463"/>
        <v>0</v>
      </c>
    </row>
    <row r="5933" spans="11:15" x14ac:dyDescent="0.25">
      <c r="K5933" s="276">
        <f t="shared" si="464"/>
        <v>0</v>
      </c>
      <c r="L5933" s="269">
        <f t="shared" si="465"/>
        <v>0</v>
      </c>
      <c r="M5933" s="269">
        <f t="shared" si="466"/>
        <v>0</v>
      </c>
      <c r="N5933" s="276">
        <f t="shared" si="467"/>
        <v>0</v>
      </c>
      <c r="O5933" s="270">
        <f t="shared" si="463"/>
        <v>0</v>
      </c>
    </row>
    <row r="5934" spans="11:15" x14ac:dyDescent="0.25">
      <c r="K5934" s="276">
        <f t="shared" si="464"/>
        <v>0</v>
      </c>
      <c r="L5934" s="269">
        <f t="shared" si="465"/>
        <v>0</v>
      </c>
      <c r="M5934" s="269">
        <f t="shared" si="466"/>
        <v>0</v>
      </c>
      <c r="N5934" s="276">
        <f t="shared" si="467"/>
        <v>0</v>
      </c>
      <c r="O5934" s="270">
        <f t="shared" si="463"/>
        <v>0</v>
      </c>
    </row>
    <row r="5935" spans="11:15" x14ac:dyDescent="0.25">
      <c r="K5935" s="276">
        <f t="shared" si="464"/>
        <v>0</v>
      </c>
      <c r="L5935" s="269">
        <f t="shared" si="465"/>
        <v>0</v>
      </c>
      <c r="M5935" s="269">
        <f t="shared" si="466"/>
        <v>0</v>
      </c>
      <c r="N5935" s="276">
        <f t="shared" si="467"/>
        <v>0</v>
      </c>
      <c r="O5935" s="270">
        <f t="shared" si="463"/>
        <v>0</v>
      </c>
    </row>
    <row r="5936" spans="11:15" x14ac:dyDescent="0.25">
      <c r="K5936" s="276">
        <f t="shared" si="464"/>
        <v>0</v>
      </c>
      <c r="L5936" s="269">
        <f t="shared" si="465"/>
        <v>0</v>
      </c>
      <c r="M5936" s="269">
        <f t="shared" si="466"/>
        <v>0</v>
      </c>
      <c r="N5936" s="276">
        <f t="shared" si="467"/>
        <v>0</v>
      </c>
      <c r="O5936" s="270">
        <f t="shared" si="463"/>
        <v>0</v>
      </c>
    </row>
    <row r="5937" spans="11:15" x14ac:dyDescent="0.25">
      <c r="K5937" s="276">
        <f t="shared" si="464"/>
        <v>0</v>
      </c>
      <c r="L5937" s="269">
        <f t="shared" si="465"/>
        <v>0</v>
      </c>
      <c r="M5937" s="269">
        <f t="shared" si="466"/>
        <v>0</v>
      </c>
      <c r="N5937" s="276">
        <f t="shared" si="467"/>
        <v>0</v>
      </c>
      <c r="O5937" s="270">
        <f t="shared" si="463"/>
        <v>0</v>
      </c>
    </row>
    <row r="5938" spans="11:15" x14ac:dyDescent="0.25">
      <c r="K5938" s="276">
        <f t="shared" si="464"/>
        <v>0</v>
      </c>
      <c r="L5938" s="269">
        <f t="shared" si="465"/>
        <v>0</v>
      </c>
      <c r="M5938" s="269">
        <f t="shared" si="466"/>
        <v>0</v>
      </c>
      <c r="N5938" s="276">
        <f t="shared" si="467"/>
        <v>0</v>
      </c>
      <c r="O5938" s="270">
        <f t="shared" si="463"/>
        <v>0</v>
      </c>
    </row>
    <row r="5939" spans="11:15" x14ac:dyDescent="0.25">
      <c r="K5939" s="276">
        <f t="shared" si="464"/>
        <v>0</v>
      </c>
      <c r="L5939" s="269">
        <f t="shared" si="465"/>
        <v>0</v>
      </c>
      <c r="M5939" s="269">
        <f t="shared" si="466"/>
        <v>0</v>
      </c>
      <c r="N5939" s="276">
        <f t="shared" si="467"/>
        <v>0</v>
      </c>
      <c r="O5939" s="270">
        <f t="shared" si="463"/>
        <v>0</v>
      </c>
    </row>
    <row r="5940" spans="11:15" x14ac:dyDescent="0.25">
      <c r="K5940" s="276">
        <f t="shared" si="464"/>
        <v>0</v>
      </c>
      <c r="L5940" s="269">
        <f t="shared" si="465"/>
        <v>0</v>
      </c>
      <c r="M5940" s="269">
        <f t="shared" si="466"/>
        <v>0</v>
      </c>
      <c r="N5940" s="276">
        <f t="shared" si="467"/>
        <v>0</v>
      </c>
      <c r="O5940" s="270">
        <f t="shared" si="463"/>
        <v>0</v>
      </c>
    </row>
    <row r="5941" spans="11:15" x14ac:dyDescent="0.25">
      <c r="K5941" s="276">
        <f t="shared" si="464"/>
        <v>0</v>
      </c>
      <c r="L5941" s="269">
        <f t="shared" si="465"/>
        <v>0</v>
      </c>
      <c r="M5941" s="269">
        <f t="shared" si="466"/>
        <v>0</v>
      </c>
      <c r="N5941" s="276">
        <f t="shared" si="467"/>
        <v>0</v>
      </c>
      <c r="O5941" s="270">
        <f t="shared" si="463"/>
        <v>0</v>
      </c>
    </row>
    <row r="5942" spans="11:15" x14ac:dyDescent="0.25">
      <c r="K5942" s="276">
        <f t="shared" si="464"/>
        <v>0</v>
      </c>
      <c r="L5942" s="269">
        <f t="shared" si="465"/>
        <v>0</v>
      </c>
      <c r="M5942" s="269">
        <f t="shared" si="466"/>
        <v>0</v>
      </c>
      <c r="N5942" s="276">
        <f t="shared" si="467"/>
        <v>0</v>
      </c>
      <c r="O5942" s="270">
        <f t="shared" si="463"/>
        <v>0</v>
      </c>
    </row>
    <row r="5943" spans="11:15" x14ac:dyDescent="0.25">
      <c r="K5943" s="276">
        <f t="shared" si="464"/>
        <v>0</v>
      </c>
      <c r="L5943" s="269">
        <f t="shared" si="465"/>
        <v>0</v>
      </c>
      <c r="M5943" s="269">
        <f t="shared" si="466"/>
        <v>0</v>
      </c>
      <c r="N5943" s="276">
        <f t="shared" si="467"/>
        <v>0</v>
      </c>
      <c r="O5943" s="270">
        <f t="shared" si="463"/>
        <v>0</v>
      </c>
    </row>
    <row r="5944" spans="11:15" x14ac:dyDescent="0.25">
      <c r="K5944" s="276">
        <f t="shared" si="464"/>
        <v>0</v>
      </c>
      <c r="L5944" s="269">
        <f t="shared" si="465"/>
        <v>0</v>
      </c>
      <c r="M5944" s="269">
        <f t="shared" si="466"/>
        <v>0</v>
      </c>
      <c r="N5944" s="276">
        <f t="shared" si="467"/>
        <v>0</v>
      </c>
      <c r="O5944" s="270">
        <f t="shared" si="463"/>
        <v>0</v>
      </c>
    </row>
    <row r="5945" spans="11:15" x14ac:dyDescent="0.25">
      <c r="K5945" s="276">
        <f t="shared" si="464"/>
        <v>0</v>
      </c>
      <c r="L5945" s="269">
        <f t="shared" si="465"/>
        <v>0</v>
      </c>
      <c r="M5945" s="269">
        <f t="shared" si="466"/>
        <v>0</v>
      </c>
      <c r="N5945" s="276">
        <f t="shared" si="467"/>
        <v>0</v>
      </c>
      <c r="O5945" s="270">
        <f t="shared" si="463"/>
        <v>0</v>
      </c>
    </row>
    <row r="5946" spans="11:15" x14ac:dyDescent="0.25">
      <c r="K5946" s="276">
        <f t="shared" si="464"/>
        <v>0</v>
      </c>
      <c r="L5946" s="269">
        <f t="shared" si="465"/>
        <v>0</v>
      </c>
      <c r="M5946" s="269">
        <f t="shared" si="466"/>
        <v>0</v>
      </c>
      <c r="N5946" s="276">
        <f t="shared" si="467"/>
        <v>0</v>
      </c>
      <c r="O5946" s="270">
        <f t="shared" si="463"/>
        <v>0</v>
      </c>
    </row>
    <row r="5947" spans="11:15" x14ac:dyDescent="0.25">
      <c r="K5947" s="276">
        <f t="shared" si="464"/>
        <v>0</v>
      </c>
      <c r="L5947" s="269">
        <f t="shared" si="465"/>
        <v>0</v>
      </c>
      <c r="M5947" s="269">
        <f t="shared" si="466"/>
        <v>0</v>
      </c>
      <c r="N5947" s="276">
        <f t="shared" si="467"/>
        <v>0</v>
      </c>
      <c r="O5947" s="270">
        <f t="shared" si="463"/>
        <v>0</v>
      </c>
    </row>
    <row r="5948" spans="11:15" x14ac:dyDescent="0.25">
      <c r="K5948" s="276">
        <f t="shared" si="464"/>
        <v>0</v>
      </c>
      <c r="L5948" s="269">
        <f t="shared" si="465"/>
        <v>0</v>
      </c>
      <c r="M5948" s="269">
        <f t="shared" si="466"/>
        <v>0</v>
      </c>
      <c r="N5948" s="276">
        <f t="shared" si="467"/>
        <v>0</v>
      </c>
      <c r="O5948" s="270">
        <f t="shared" si="463"/>
        <v>0</v>
      </c>
    </row>
    <row r="5949" spans="11:15" x14ac:dyDescent="0.25">
      <c r="K5949" s="276">
        <f t="shared" si="464"/>
        <v>0</v>
      </c>
      <c r="L5949" s="269">
        <f t="shared" si="465"/>
        <v>0</v>
      </c>
      <c r="M5949" s="269">
        <f t="shared" si="466"/>
        <v>0</v>
      </c>
      <c r="N5949" s="276">
        <f t="shared" si="467"/>
        <v>0</v>
      </c>
      <c r="O5949" s="270">
        <f t="shared" si="463"/>
        <v>0</v>
      </c>
    </row>
    <row r="5950" spans="11:15" x14ac:dyDescent="0.25">
      <c r="K5950" s="276">
        <f t="shared" si="464"/>
        <v>0</v>
      </c>
      <c r="L5950" s="269">
        <f t="shared" si="465"/>
        <v>0</v>
      </c>
      <c r="M5950" s="269">
        <f t="shared" si="466"/>
        <v>0</v>
      </c>
      <c r="N5950" s="276">
        <f t="shared" si="467"/>
        <v>0</v>
      </c>
      <c r="O5950" s="270">
        <f t="shared" si="463"/>
        <v>0</v>
      </c>
    </row>
    <row r="5951" spans="11:15" x14ac:dyDescent="0.25">
      <c r="K5951" s="276">
        <f t="shared" si="464"/>
        <v>0</v>
      </c>
      <c r="L5951" s="269">
        <f t="shared" si="465"/>
        <v>0</v>
      </c>
      <c r="M5951" s="269">
        <f t="shared" si="466"/>
        <v>0</v>
      </c>
      <c r="N5951" s="276">
        <f t="shared" si="467"/>
        <v>0</v>
      </c>
      <c r="O5951" s="270">
        <f t="shared" si="463"/>
        <v>0</v>
      </c>
    </row>
    <row r="5952" spans="11:15" x14ac:dyDescent="0.25">
      <c r="K5952" s="276">
        <f t="shared" si="464"/>
        <v>0</v>
      </c>
      <c r="L5952" s="269">
        <f t="shared" si="465"/>
        <v>0</v>
      </c>
      <c r="M5952" s="269">
        <f t="shared" si="466"/>
        <v>0</v>
      </c>
      <c r="N5952" s="276">
        <f t="shared" si="467"/>
        <v>0</v>
      </c>
      <c r="O5952" s="270">
        <f t="shared" si="463"/>
        <v>0</v>
      </c>
    </row>
    <row r="5953" spans="11:15" x14ac:dyDescent="0.25">
      <c r="K5953" s="276">
        <f t="shared" si="464"/>
        <v>0</v>
      </c>
      <c r="L5953" s="269">
        <f t="shared" si="465"/>
        <v>0</v>
      </c>
      <c r="M5953" s="269">
        <f t="shared" si="466"/>
        <v>0</v>
      </c>
      <c r="N5953" s="276">
        <f t="shared" si="467"/>
        <v>0</v>
      </c>
      <c r="O5953" s="270">
        <f t="shared" si="463"/>
        <v>0</v>
      </c>
    </row>
    <row r="5954" spans="11:15" x14ac:dyDescent="0.25">
      <c r="K5954" s="276">
        <f t="shared" si="464"/>
        <v>0</v>
      </c>
      <c r="L5954" s="269">
        <f t="shared" si="465"/>
        <v>0</v>
      </c>
      <c r="M5954" s="269">
        <f t="shared" si="466"/>
        <v>0</v>
      </c>
      <c r="N5954" s="276">
        <f t="shared" si="467"/>
        <v>0</v>
      </c>
      <c r="O5954" s="270">
        <f t="shared" si="463"/>
        <v>0</v>
      </c>
    </row>
    <row r="5955" spans="11:15" x14ac:dyDescent="0.25">
      <c r="K5955" s="276">
        <f t="shared" si="464"/>
        <v>0</v>
      </c>
      <c r="L5955" s="269">
        <f t="shared" si="465"/>
        <v>0</v>
      </c>
      <c r="M5955" s="269">
        <f t="shared" si="466"/>
        <v>0</v>
      </c>
      <c r="N5955" s="276">
        <f t="shared" si="467"/>
        <v>0</v>
      </c>
      <c r="O5955" s="270">
        <f t="shared" si="463"/>
        <v>0</v>
      </c>
    </row>
    <row r="5956" spans="11:15" x14ac:dyDescent="0.25">
      <c r="K5956" s="276">
        <f t="shared" si="464"/>
        <v>0</v>
      </c>
      <c r="L5956" s="269">
        <f t="shared" si="465"/>
        <v>0</v>
      </c>
      <c r="M5956" s="269">
        <f t="shared" si="466"/>
        <v>0</v>
      </c>
      <c r="N5956" s="276">
        <f t="shared" si="467"/>
        <v>0</v>
      </c>
      <c r="O5956" s="270">
        <f t="shared" si="463"/>
        <v>0</v>
      </c>
    </row>
    <row r="5957" spans="11:15" x14ac:dyDescent="0.25">
      <c r="K5957" s="276">
        <f t="shared" si="464"/>
        <v>0</v>
      </c>
      <c r="L5957" s="269">
        <f t="shared" si="465"/>
        <v>0</v>
      </c>
      <c r="M5957" s="269">
        <f t="shared" si="466"/>
        <v>0</v>
      </c>
      <c r="N5957" s="276">
        <f t="shared" si="467"/>
        <v>0</v>
      </c>
      <c r="O5957" s="270">
        <f t="shared" si="463"/>
        <v>0</v>
      </c>
    </row>
    <row r="5958" spans="11:15" x14ac:dyDescent="0.25">
      <c r="K5958" s="276">
        <f t="shared" si="464"/>
        <v>0</v>
      </c>
      <c r="L5958" s="269">
        <f t="shared" si="465"/>
        <v>0</v>
      </c>
      <c r="M5958" s="269">
        <f t="shared" si="466"/>
        <v>0</v>
      </c>
      <c r="N5958" s="276">
        <f t="shared" si="467"/>
        <v>0</v>
      </c>
      <c r="O5958" s="270">
        <f t="shared" si="463"/>
        <v>0</v>
      </c>
    </row>
    <row r="5959" spans="11:15" x14ac:dyDescent="0.25">
      <c r="K5959" s="276">
        <f t="shared" si="464"/>
        <v>0</v>
      </c>
      <c r="L5959" s="269">
        <f t="shared" si="465"/>
        <v>0</v>
      </c>
      <c r="M5959" s="269">
        <f t="shared" si="466"/>
        <v>0</v>
      </c>
      <c r="N5959" s="276">
        <f t="shared" si="467"/>
        <v>0</v>
      </c>
      <c r="O5959" s="270">
        <f t="shared" si="463"/>
        <v>0</v>
      </c>
    </row>
    <row r="5960" spans="11:15" x14ac:dyDescent="0.25">
      <c r="K5960" s="276">
        <f t="shared" si="464"/>
        <v>0</v>
      </c>
      <c r="L5960" s="269">
        <f t="shared" si="465"/>
        <v>0</v>
      </c>
      <c r="M5960" s="269">
        <f t="shared" si="466"/>
        <v>0</v>
      </c>
      <c r="N5960" s="276">
        <f t="shared" si="467"/>
        <v>0</v>
      </c>
      <c r="O5960" s="270">
        <f t="shared" si="463"/>
        <v>0</v>
      </c>
    </row>
    <row r="5961" spans="11:15" x14ac:dyDescent="0.25">
      <c r="K5961" s="276">
        <f t="shared" si="464"/>
        <v>0</v>
      </c>
      <c r="L5961" s="269">
        <f t="shared" si="465"/>
        <v>0</v>
      </c>
      <c r="M5961" s="269">
        <f t="shared" si="466"/>
        <v>0</v>
      </c>
      <c r="N5961" s="276">
        <f t="shared" si="467"/>
        <v>0</v>
      </c>
      <c r="O5961" s="270">
        <f t="shared" si="463"/>
        <v>0</v>
      </c>
    </row>
    <row r="5962" spans="11:15" x14ac:dyDescent="0.25">
      <c r="K5962" s="276">
        <f t="shared" si="464"/>
        <v>0</v>
      </c>
      <c r="L5962" s="269">
        <f t="shared" si="465"/>
        <v>0</v>
      </c>
      <c r="M5962" s="269">
        <f t="shared" si="466"/>
        <v>0</v>
      </c>
      <c r="N5962" s="276">
        <f t="shared" si="467"/>
        <v>0</v>
      </c>
      <c r="O5962" s="270">
        <f t="shared" si="463"/>
        <v>0</v>
      </c>
    </row>
    <row r="5963" spans="11:15" x14ac:dyDescent="0.25">
      <c r="K5963" s="276">
        <f t="shared" si="464"/>
        <v>0</v>
      </c>
      <c r="L5963" s="269">
        <f t="shared" si="465"/>
        <v>0</v>
      </c>
      <c r="M5963" s="269">
        <f t="shared" si="466"/>
        <v>0</v>
      </c>
      <c r="N5963" s="276">
        <f t="shared" si="467"/>
        <v>0</v>
      </c>
      <c r="O5963" s="270">
        <f t="shared" si="463"/>
        <v>0</v>
      </c>
    </row>
    <row r="5964" spans="11:15" x14ac:dyDescent="0.25">
      <c r="K5964" s="276">
        <f t="shared" si="464"/>
        <v>0</v>
      </c>
      <c r="L5964" s="269">
        <f t="shared" si="465"/>
        <v>0</v>
      </c>
      <c r="M5964" s="269">
        <f t="shared" si="466"/>
        <v>0</v>
      </c>
      <c r="N5964" s="276">
        <f t="shared" si="467"/>
        <v>0</v>
      </c>
      <c r="O5964" s="270">
        <f t="shared" si="463"/>
        <v>0</v>
      </c>
    </row>
    <row r="5965" spans="11:15" x14ac:dyDescent="0.25">
      <c r="K5965" s="276">
        <f t="shared" si="464"/>
        <v>0</v>
      </c>
      <c r="L5965" s="269">
        <f t="shared" si="465"/>
        <v>0</v>
      </c>
      <c r="M5965" s="269">
        <f t="shared" si="466"/>
        <v>0</v>
      </c>
      <c r="N5965" s="276">
        <f t="shared" si="467"/>
        <v>0</v>
      </c>
      <c r="O5965" s="270">
        <f t="shared" si="463"/>
        <v>0</v>
      </c>
    </row>
    <row r="5966" spans="11:15" x14ac:dyDescent="0.25">
      <c r="K5966" s="276">
        <f t="shared" si="464"/>
        <v>0</v>
      </c>
      <c r="L5966" s="269">
        <f t="shared" si="465"/>
        <v>0</v>
      </c>
      <c r="M5966" s="269">
        <f t="shared" si="466"/>
        <v>0</v>
      </c>
      <c r="N5966" s="276">
        <f t="shared" si="467"/>
        <v>0</v>
      </c>
      <c r="O5966" s="270">
        <f t="shared" ref="O5966:O6029" si="468">SUM(F5966:I5966)</f>
        <v>0</v>
      </c>
    </row>
    <row r="5967" spans="11:15" x14ac:dyDescent="0.25">
      <c r="K5967" s="276">
        <f t="shared" si="464"/>
        <v>0</v>
      </c>
      <c r="L5967" s="269">
        <f t="shared" si="465"/>
        <v>0</v>
      </c>
      <c r="M5967" s="269">
        <f t="shared" si="466"/>
        <v>0</v>
      </c>
      <c r="N5967" s="276">
        <f t="shared" si="467"/>
        <v>0</v>
      </c>
      <c r="O5967" s="270">
        <f t="shared" si="468"/>
        <v>0</v>
      </c>
    </row>
    <row r="5968" spans="11:15" x14ac:dyDescent="0.25">
      <c r="K5968" s="276">
        <f t="shared" ref="K5968:K6031" si="469">J5968-C5968</f>
        <v>0</v>
      </c>
      <c r="L5968" s="269">
        <f t="shared" ref="L5968:L6031" si="470">A5968</f>
        <v>0</v>
      </c>
      <c r="M5968" s="269">
        <f t="shared" ref="M5968:M6031" si="471">B5968</f>
        <v>0</v>
      </c>
      <c r="N5968" s="276">
        <f t="shared" ref="N5968:N6031" si="472">J5968</f>
        <v>0</v>
      </c>
      <c r="O5968" s="270">
        <f t="shared" si="468"/>
        <v>0</v>
      </c>
    </row>
    <row r="5969" spans="11:15" x14ac:dyDescent="0.25">
      <c r="K5969" s="276">
        <f t="shared" si="469"/>
        <v>0</v>
      </c>
      <c r="L5969" s="269">
        <f t="shared" si="470"/>
        <v>0</v>
      </c>
      <c r="M5969" s="269">
        <f t="shared" si="471"/>
        <v>0</v>
      </c>
      <c r="N5969" s="276">
        <f t="shared" si="472"/>
        <v>0</v>
      </c>
      <c r="O5969" s="270">
        <f t="shared" si="468"/>
        <v>0</v>
      </c>
    </row>
    <row r="5970" spans="11:15" x14ac:dyDescent="0.25">
      <c r="K5970" s="276">
        <f t="shared" si="469"/>
        <v>0</v>
      </c>
      <c r="L5970" s="269">
        <f t="shared" si="470"/>
        <v>0</v>
      </c>
      <c r="M5970" s="269">
        <f t="shared" si="471"/>
        <v>0</v>
      </c>
      <c r="N5970" s="276">
        <f t="shared" si="472"/>
        <v>0</v>
      </c>
      <c r="O5970" s="270">
        <f t="shared" si="468"/>
        <v>0</v>
      </c>
    </row>
    <row r="5971" spans="11:15" x14ac:dyDescent="0.25">
      <c r="K5971" s="276">
        <f t="shared" si="469"/>
        <v>0</v>
      </c>
      <c r="L5971" s="269">
        <f t="shared" si="470"/>
        <v>0</v>
      </c>
      <c r="M5971" s="269">
        <f t="shared" si="471"/>
        <v>0</v>
      </c>
      <c r="N5971" s="276">
        <f t="shared" si="472"/>
        <v>0</v>
      </c>
      <c r="O5971" s="270">
        <f t="shared" si="468"/>
        <v>0</v>
      </c>
    </row>
    <row r="5972" spans="11:15" x14ac:dyDescent="0.25">
      <c r="K5972" s="276">
        <f t="shared" si="469"/>
        <v>0</v>
      </c>
      <c r="L5972" s="269">
        <f t="shared" si="470"/>
        <v>0</v>
      </c>
      <c r="M5972" s="269">
        <f t="shared" si="471"/>
        <v>0</v>
      </c>
      <c r="N5972" s="276">
        <f t="shared" si="472"/>
        <v>0</v>
      </c>
      <c r="O5972" s="270">
        <f t="shared" si="468"/>
        <v>0</v>
      </c>
    </row>
    <row r="5973" spans="11:15" x14ac:dyDescent="0.25">
      <c r="K5973" s="276">
        <f t="shared" si="469"/>
        <v>0</v>
      </c>
      <c r="L5973" s="269">
        <f t="shared" si="470"/>
        <v>0</v>
      </c>
      <c r="M5973" s="269">
        <f t="shared" si="471"/>
        <v>0</v>
      </c>
      <c r="N5973" s="276">
        <f t="shared" si="472"/>
        <v>0</v>
      </c>
      <c r="O5973" s="270">
        <f t="shared" si="468"/>
        <v>0</v>
      </c>
    </row>
    <row r="5974" spans="11:15" x14ac:dyDescent="0.25">
      <c r="K5974" s="276">
        <f t="shared" si="469"/>
        <v>0</v>
      </c>
      <c r="L5974" s="269">
        <f t="shared" si="470"/>
        <v>0</v>
      </c>
      <c r="M5974" s="269">
        <f t="shared" si="471"/>
        <v>0</v>
      </c>
      <c r="N5974" s="276">
        <f t="shared" si="472"/>
        <v>0</v>
      </c>
      <c r="O5974" s="270">
        <f t="shared" si="468"/>
        <v>0</v>
      </c>
    </row>
    <row r="5975" spans="11:15" x14ac:dyDescent="0.25">
      <c r="K5975" s="276">
        <f t="shared" si="469"/>
        <v>0</v>
      </c>
      <c r="L5975" s="269">
        <f t="shared" si="470"/>
        <v>0</v>
      </c>
      <c r="M5975" s="269">
        <f t="shared" si="471"/>
        <v>0</v>
      </c>
      <c r="N5975" s="276">
        <f t="shared" si="472"/>
        <v>0</v>
      </c>
      <c r="O5975" s="270">
        <f t="shared" si="468"/>
        <v>0</v>
      </c>
    </row>
    <row r="5976" spans="11:15" x14ac:dyDescent="0.25">
      <c r="K5976" s="276">
        <f t="shared" si="469"/>
        <v>0</v>
      </c>
      <c r="L5976" s="269">
        <f t="shared" si="470"/>
        <v>0</v>
      </c>
      <c r="M5976" s="269">
        <f t="shared" si="471"/>
        <v>0</v>
      </c>
      <c r="N5976" s="276">
        <f t="shared" si="472"/>
        <v>0</v>
      </c>
      <c r="O5976" s="270">
        <f t="shared" si="468"/>
        <v>0</v>
      </c>
    </row>
    <row r="5977" spans="11:15" x14ac:dyDescent="0.25">
      <c r="K5977" s="276">
        <f t="shared" si="469"/>
        <v>0</v>
      </c>
      <c r="L5977" s="269">
        <f t="shared" si="470"/>
        <v>0</v>
      </c>
      <c r="M5977" s="269">
        <f t="shared" si="471"/>
        <v>0</v>
      </c>
      <c r="N5977" s="276">
        <f t="shared" si="472"/>
        <v>0</v>
      </c>
      <c r="O5977" s="270">
        <f t="shared" si="468"/>
        <v>0</v>
      </c>
    </row>
    <row r="5978" spans="11:15" x14ac:dyDescent="0.25">
      <c r="K5978" s="276">
        <f t="shared" si="469"/>
        <v>0</v>
      </c>
      <c r="L5978" s="269">
        <f t="shared" si="470"/>
        <v>0</v>
      </c>
      <c r="M5978" s="269">
        <f t="shared" si="471"/>
        <v>0</v>
      </c>
      <c r="N5978" s="276">
        <f t="shared" si="472"/>
        <v>0</v>
      </c>
      <c r="O5978" s="270">
        <f t="shared" si="468"/>
        <v>0</v>
      </c>
    </row>
    <row r="5979" spans="11:15" x14ac:dyDescent="0.25">
      <c r="K5979" s="276">
        <f t="shared" si="469"/>
        <v>0</v>
      </c>
      <c r="L5979" s="269">
        <f t="shared" si="470"/>
        <v>0</v>
      </c>
      <c r="M5979" s="269">
        <f t="shared" si="471"/>
        <v>0</v>
      </c>
      <c r="N5979" s="276">
        <f t="shared" si="472"/>
        <v>0</v>
      </c>
      <c r="O5979" s="270">
        <f t="shared" si="468"/>
        <v>0</v>
      </c>
    </row>
    <row r="5980" spans="11:15" x14ac:dyDescent="0.25">
      <c r="K5980" s="276">
        <f t="shared" si="469"/>
        <v>0</v>
      </c>
      <c r="L5980" s="269">
        <f t="shared" si="470"/>
        <v>0</v>
      </c>
      <c r="M5980" s="269">
        <f t="shared" si="471"/>
        <v>0</v>
      </c>
      <c r="N5980" s="276">
        <f t="shared" si="472"/>
        <v>0</v>
      </c>
      <c r="O5980" s="270">
        <f t="shared" si="468"/>
        <v>0</v>
      </c>
    </row>
    <row r="5981" spans="11:15" x14ac:dyDescent="0.25">
      <c r="K5981" s="276">
        <f t="shared" si="469"/>
        <v>0</v>
      </c>
      <c r="L5981" s="269">
        <f t="shared" si="470"/>
        <v>0</v>
      </c>
      <c r="M5981" s="269">
        <f t="shared" si="471"/>
        <v>0</v>
      </c>
      <c r="N5981" s="276">
        <f t="shared" si="472"/>
        <v>0</v>
      </c>
      <c r="O5981" s="270">
        <f t="shared" si="468"/>
        <v>0</v>
      </c>
    </row>
    <row r="5982" spans="11:15" x14ac:dyDescent="0.25">
      <c r="K5982" s="276">
        <f t="shared" si="469"/>
        <v>0</v>
      </c>
      <c r="L5982" s="269">
        <f t="shared" si="470"/>
        <v>0</v>
      </c>
      <c r="M5982" s="269">
        <f t="shared" si="471"/>
        <v>0</v>
      </c>
      <c r="N5982" s="276">
        <f t="shared" si="472"/>
        <v>0</v>
      </c>
      <c r="O5982" s="270">
        <f t="shared" si="468"/>
        <v>0</v>
      </c>
    </row>
    <row r="5983" spans="11:15" x14ac:dyDescent="0.25">
      <c r="K5983" s="276">
        <f t="shared" si="469"/>
        <v>0</v>
      </c>
      <c r="L5983" s="269">
        <f t="shared" si="470"/>
        <v>0</v>
      </c>
      <c r="M5983" s="269">
        <f t="shared" si="471"/>
        <v>0</v>
      </c>
      <c r="N5983" s="276">
        <f t="shared" si="472"/>
        <v>0</v>
      </c>
      <c r="O5983" s="270">
        <f t="shared" si="468"/>
        <v>0</v>
      </c>
    </row>
    <row r="5984" spans="11:15" x14ac:dyDescent="0.25">
      <c r="K5984" s="276">
        <f t="shared" si="469"/>
        <v>0</v>
      </c>
      <c r="L5984" s="269">
        <f t="shared" si="470"/>
        <v>0</v>
      </c>
      <c r="M5984" s="269">
        <f t="shared" si="471"/>
        <v>0</v>
      </c>
      <c r="N5984" s="276">
        <f t="shared" si="472"/>
        <v>0</v>
      </c>
      <c r="O5984" s="270">
        <f t="shared" si="468"/>
        <v>0</v>
      </c>
    </row>
    <row r="5985" spans="11:15" x14ac:dyDescent="0.25">
      <c r="K5985" s="276">
        <f t="shared" si="469"/>
        <v>0</v>
      </c>
      <c r="L5985" s="269">
        <f t="shared" si="470"/>
        <v>0</v>
      </c>
      <c r="M5985" s="269">
        <f t="shared" si="471"/>
        <v>0</v>
      </c>
      <c r="N5985" s="276">
        <f t="shared" si="472"/>
        <v>0</v>
      </c>
      <c r="O5985" s="270">
        <f t="shared" si="468"/>
        <v>0</v>
      </c>
    </row>
    <row r="5986" spans="11:15" x14ac:dyDescent="0.25">
      <c r="K5986" s="276">
        <f t="shared" si="469"/>
        <v>0</v>
      </c>
      <c r="L5986" s="269">
        <f t="shared" si="470"/>
        <v>0</v>
      </c>
      <c r="M5986" s="269">
        <f t="shared" si="471"/>
        <v>0</v>
      </c>
      <c r="N5986" s="276">
        <f t="shared" si="472"/>
        <v>0</v>
      </c>
      <c r="O5986" s="270">
        <f t="shared" si="468"/>
        <v>0</v>
      </c>
    </row>
    <row r="5987" spans="11:15" x14ac:dyDescent="0.25">
      <c r="K5987" s="276">
        <f t="shared" si="469"/>
        <v>0</v>
      </c>
      <c r="L5987" s="269">
        <f t="shared" si="470"/>
        <v>0</v>
      </c>
      <c r="M5987" s="269">
        <f t="shared" si="471"/>
        <v>0</v>
      </c>
      <c r="N5987" s="276">
        <f t="shared" si="472"/>
        <v>0</v>
      </c>
      <c r="O5987" s="270">
        <f t="shared" si="468"/>
        <v>0</v>
      </c>
    </row>
    <row r="5988" spans="11:15" x14ac:dyDescent="0.25">
      <c r="K5988" s="276">
        <f t="shared" si="469"/>
        <v>0</v>
      </c>
      <c r="L5988" s="269">
        <f t="shared" si="470"/>
        <v>0</v>
      </c>
      <c r="M5988" s="269">
        <f t="shared" si="471"/>
        <v>0</v>
      </c>
      <c r="N5988" s="276">
        <f t="shared" si="472"/>
        <v>0</v>
      </c>
      <c r="O5988" s="270">
        <f t="shared" si="468"/>
        <v>0</v>
      </c>
    </row>
    <row r="5989" spans="11:15" x14ac:dyDescent="0.25">
      <c r="K5989" s="276">
        <f t="shared" si="469"/>
        <v>0</v>
      </c>
      <c r="L5989" s="269">
        <f t="shared" si="470"/>
        <v>0</v>
      </c>
      <c r="M5989" s="269">
        <f t="shared" si="471"/>
        <v>0</v>
      </c>
      <c r="N5989" s="276">
        <f t="shared" si="472"/>
        <v>0</v>
      </c>
      <c r="O5989" s="270">
        <f t="shared" si="468"/>
        <v>0</v>
      </c>
    </row>
    <row r="5990" spans="11:15" x14ac:dyDescent="0.25">
      <c r="K5990" s="276">
        <f t="shared" si="469"/>
        <v>0</v>
      </c>
      <c r="L5990" s="269">
        <f t="shared" si="470"/>
        <v>0</v>
      </c>
      <c r="M5990" s="269">
        <f t="shared" si="471"/>
        <v>0</v>
      </c>
      <c r="N5990" s="276">
        <f t="shared" si="472"/>
        <v>0</v>
      </c>
      <c r="O5990" s="270">
        <f t="shared" si="468"/>
        <v>0</v>
      </c>
    </row>
    <row r="5991" spans="11:15" x14ac:dyDescent="0.25">
      <c r="K5991" s="276">
        <f t="shared" si="469"/>
        <v>0</v>
      </c>
      <c r="L5991" s="269">
        <f t="shared" si="470"/>
        <v>0</v>
      </c>
      <c r="M5991" s="269">
        <f t="shared" si="471"/>
        <v>0</v>
      </c>
      <c r="N5991" s="276">
        <f t="shared" si="472"/>
        <v>0</v>
      </c>
      <c r="O5991" s="270">
        <f t="shared" si="468"/>
        <v>0</v>
      </c>
    </row>
    <row r="5992" spans="11:15" x14ac:dyDescent="0.25">
      <c r="K5992" s="276">
        <f t="shared" si="469"/>
        <v>0</v>
      </c>
      <c r="L5992" s="269">
        <f t="shared" si="470"/>
        <v>0</v>
      </c>
      <c r="M5992" s="269">
        <f t="shared" si="471"/>
        <v>0</v>
      </c>
      <c r="N5992" s="276">
        <f t="shared" si="472"/>
        <v>0</v>
      </c>
      <c r="O5992" s="270">
        <f t="shared" si="468"/>
        <v>0</v>
      </c>
    </row>
    <row r="5993" spans="11:15" x14ac:dyDescent="0.25">
      <c r="K5993" s="276">
        <f t="shared" si="469"/>
        <v>0</v>
      </c>
      <c r="L5993" s="269">
        <f t="shared" si="470"/>
        <v>0</v>
      </c>
      <c r="M5993" s="269">
        <f t="shared" si="471"/>
        <v>0</v>
      </c>
      <c r="N5993" s="276">
        <f t="shared" si="472"/>
        <v>0</v>
      </c>
      <c r="O5993" s="270">
        <f t="shared" si="468"/>
        <v>0</v>
      </c>
    </row>
    <row r="5994" spans="11:15" x14ac:dyDescent="0.25">
      <c r="K5994" s="276">
        <f t="shared" si="469"/>
        <v>0</v>
      </c>
      <c r="L5994" s="269">
        <f t="shared" si="470"/>
        <v>0</v>
      </c>
      <c r="M5994" s="269">
        <f t="shared" si="471"/>
        <v>0</v>
      </c>
      <c r="N5994" s="276">
        <f t="shared" si="472"/>
        <v>0</v>
      </c>
      <c r="O5994" s="270">
        <f t="shared" si="468"/>
        <v>0</v>
      </c>
    </row>
    <row r="5995" spans="11:15" x14ac:dyDescent="0.25">
      <c r="K5995" s="276">
        <f t="shared" si="469"/>
        <v>0</v>
      </c>
      <c r="L5995" s="269">
        <f t="shared" si="470"/>
        <v>0</v>
      </c>
      <c r="M5995" s="269">
        <f t="shared" si="471"/>
        <v>0</v>
      </c>
      <c r="N5995" s="276">
        <f t="shared" si="472"/>
        <v>0</v>
      </c>
      <c r="O5995" s="270">
        <f t="shared" si="468"/>
        <v>0</v>
      </c>
    </row>
    <row r="5996" spans="11:15" x14ac:dyDescent="0.25">
      <c r="K5996" s="276">
        <f t="shared" si="469"/>
        <v>0</v>
      </c>
      <c r="L5996" s="269">
        <f t="shared" si="470"/>
        <v>0</v>
      </c>
      <c r="M5996" s="269">
        <f t="shared" si="471"/>
        <v>0</v>
      </c>
      <c r="N5996" s="276">
        <f t="shared" si="472"/>
        <v>0</v>
      </c>
      <c r="O5996" s="270">
        <f t="shared" si="468"/>
        <v>0</v>
      </c>
    </row>
    <row r="5997" spans="11:15" x14ac:dyDescent="0.25">
      <c r="K5997" s="276">
        <f t="shared" si="469"/>
        <v>0</v>
      </c>
      <c r="L5997" s="269">
        <f t="shared" si="470"/>
        <v>0</v>
      </c>
      <c r="M5997" s="269">
        <f t="shared" si="471"/>
        <v>0</v>
      </c>
      <c r="N5997" s="276">
        <f t="shared" si="472"/>
        <v>0</v>
      </c>
      <c r="O5997" s="270">
        <f t="shared" si="468"/>
        <v>0</v>
      </c>
    </row>
    <row r="5998" spans="11:15" x14ac:dyDescent="0.25">
      <c r="K5998" s="276">
        <f t="shared" si="469"/>
        <v>0</v>
      </c>
      <c r="L5998" s="269">
        <f t="shared" si="470"/>
        <v>0</v>
      </c>
      <c r="M5998" s="269">
        <f t="shared" si="471"/>
        <v>0</v>
      </c>
      <c r="N5998" s="276">
        <f t="shared" si="472"/>
        <v>0</v>
      </c>
      <c r="O5998" s="270">
        <f t="shared" si="468"/>
        <v>0</v>
      </c>
    </row>
    <row r="5999" spans="11:15" x14ac:dyDescent="0.25">
      <c r="K5999" s="276">
        <f t="shared" si="469"/>
        <v>0</v>
      </c>
      <c r="L5999" s="269">
        <f t="shared" si="470"/>
        <v>0</v>
      </c>
      <c r="M5999" s="269">
        <f t="shared" si="471"/>
        <v>0</v>
      </c>
      <c r="N5999" s="276">
        <f t="shared" si="472"/>
        <v>0</v>
      </c>
      <c r="O5999" s="270">
        <f t="shared" si="468"/>
        <v>0</v>
      </c>
    </row>
    <row r="6000" spans="11:15" x14ac:dyDescent="0.25">
      <c r="K6000" s="276">
        <f t="shared" si="469"/>
        <v>0</v>
      </c>
      <c r="L6000" s="269">
        <f t="shared" si="470"/>
        <v>0</v>
      </c>
      <c r="M6000" s="269">
        <f t="shared" si="471"/>
        <v>0</v>
      </c>
      <c r="N6000" s="276">
        <f t="shared" si="472"/>
        <v>0</v>
      </c>
      <c r="O6000" s="270">
        <f t="shared" si="468"/>
        <v>0</v>
      </c>
    </row>
    <row r="6001" spans="11:15" x14ac:dyDescent="0.25">
      <c r="K6001" s="276">
        <f t="shared" si="469"/>
        <v>0</v>
      </c>
      <c r="L6001" s="269">
        <f t="shared" si="470"/>
        <v>0</v>
      </c>
      <c r="M6001" s="269">
        <f t="shared" si="471"/>
        <v>0</v>
      </c>
      <c r="N6001" s="276">
        <f t="shared" si="472"/>
        <v>0</v>
      </c>
      <c r="O6001" s="270">
        <f t="shared" si="468"/>
        <v>0</v>
      </c>
    </row>
    <row r="6002" spans="11:15" x14ac:dyDescent="0.25">
      <c r="K6002" s="276">
        <f t="shared" si="469"/>
        <v>0</v>
      </c>
      <c r="L6002" s="269">
        <f t="shared" si="470"/>
        <v>0</v>
      </c>
      <c r="M6002" s="269">
        <f t="shared" si="471"/>
        <v>0</v>
      </c>
      <c r="N6002" s="276">
        <f t="shared" si="472"/>
        <v>0</v>
      </c>
      <c r="O6002" s="270">
        <f t="shared" si="468"/>
        <v>0</v>
      </c>
    </row>
    <row r="6003" spans="11:15" x14ac:dyDescent="0.25">
      <c r="K6003" s="276">
        <f t="shared" si="469"/>
        <v>0</v>
      </c>
      <c r="L6003" s="269">
        <f t="shared" si="470"/>
        <v>0</v>
      </c>
      <c r="M6003" s="269">
        <f t="shared" si="471"/>
        <v>0</v>
      </c>
      <c r="N6003" s="276">
        <f t="shared" si="472"/>
        <v>0</v>
      </c>
      <c r="O6003" s="270">
        <f t="shared" si="468"/>
        <v>0</v>
      </c>
    </row>
    <row r="6004" spans="11:15" x14ac:dyDescent="0.25">
      <c r="K6004" s="276">
        <f t="shared" si="469"/>
        <v>0</v>
      </c>
      <c r="L6004" s="269">
        <f t="shared" si="470"/>
        <v>0</v>
      </c>
      <c r="M6004" s="269">
        <f t="shared" si="471"/>
        <v>0</v>
      </c>
      <c r="N6004" s="276">
        <f t="shared" si="472"/>
        <v>0</v>
      </c>
      <c r="O6004" s="270">
        <f t="shared" si="468"/>
        <v>0</v>
      </c>
    </row>
    <row r="6005" spans="11:15" x14ac:dyDescent="0.25">
      <c r="K6005" s="276">
        <f t="shared" si="469"/>
        <v>0</v>
      </c>
      <c r="L6005" s="269">
        <f t="shared" si="470"/>
        <v>0</v>
      </c>
      <c r="M6005" s="269">
        <f t="shared" si="471"/>
        <v>0</v>
      </c>
      <c r="N6005" s="276">
        <f t="shared" si="472"/>
        <v>0</v>
      </c>
      <c r="O6005" s="270">
        <f t="shared" si="468"/>
        <v>0</v>
      </c>
    </row>
    <row r="6006" spans="11:15" x14ac:dyDescent="0.25">
      <c r="K6006" s="276">
        <f t="shared" si="469"/>
        <v>0</v>
      </c>
      <c r="L6006" s="269">
        <f t="shared" si="470"/>
        <v>0</v>
      </c>
      <c r="M6006" s="269">
        <f t="shared" si="471"/>
        <v>0</v>
      </c>
      <c r="N6006" s="276">
        <f t="shared" si="472"/>
        <v>0</v>
      </c>
      <c r="O6006" s="270">
        <f t="shared" si="468"/>
        <v>0</v>
      </c>
    </row>
    <row r="6007" spans="11:15" x14ac:dyDescent="0.25">
      <c r="K6007" s="276">
        <f t="shared" si="469"/>
        <v>0</v>
      </c>
      <c r="L6007" s="269">
        <f t="shared" si="470"/>
        <v>0</v>
      </c>
      <c r="M6007" s="269">
        <f t="shared" si="471"/>
        <v>0</v>
      </c>
      <c r="N6007" s="276">
        <f t="shared" si="472"/>
        <v>0</v>
      </c>
      <c r="O6007" s="270">
        <f t="shared" si="468"/>
        <v>0</v>
      </c>
    </row>
    <row r="6008" spans="11:15" x14ac:dyDescent="0.25">
      <c r="K6008" s="276">
        <f t="shared" si="469"/>
        <v>0</v>
      </c>
      <c r="L6008" s="269">
        <f t="shared" si="470"/>
        <v>0</v>
      </c>
      <c r="M6008" s="269">
        <f t="shared" si="471"/>
        <v>0</v>
      </c>
      <c r="N6008" s="276">
        <f t="shared" si="472"/>
        <v>0</v>
      </c>
      <c r="O6008" s="270">
        <f t="shared" si="468"/>
        <v>0</v>
      </c>
    </row>
    <row r="6009" spans="11:15" x14ac:dyDescent="0.25">
      <c r="K6009" s="276">
        <f t="shared" si="469"/>
        <v>0</v>
      </c>
      <c r="L6009" s="269">
        <f t="shared" si="470"/>
        <v>0</v>
      </c>
      <c r="M6009" s="269">
        <f t="shared" si="471"/>
        <v>0</v>
      </c>
      <c r="N6009" s="276">
        <f t="shared" si="472"/>
        <v>0</v>
      </c>
      <c r="O6009" s="270">
        <f t="shared" si="468"/>
        <v>0</v>
      </c>
    </row>
    <row r="6010" spans="11:15" x14ac:dyDescent="0.25">
      <c r="K6010" s="276">
        <f t="shared" si="469"/>
        <v>0</v>
      </c>
      <c r="L6010" s="269">
        <f t="shared" si="470"/>
        <v>0</v>
      </c>
      <c r="M6010" s="269">
        <f t="shared" si="471"/>
        <v>0</v>
      </c>
      <c r="N6010" s="276">
        <f t="shared" si="472"/>
        <v>0</v>
      </c>
      <c r="O6010" s="270">
        <f t="shared" si="468"/>
        <v>0</v>
      </c>
    </row>
    <row r="6011" spans="11:15" x14ac:dyDescent="0.25">
      <c r="K6011" s="276">
        <f t="shared" si="469"/>
        <v>0</v>
      </c>
      <c r="L6011" s="269">
        <f t="shared" si="470"/>
        <v>0</v>
      </c>
      <c r="M6011" s="269">
        <f t="shared" si="471"/>
        <v>0</v>
      </c>
      <c r="N6011" s="276">
        <f t="shared" si="472"/>
        <v>0</v>
      </c>
      <c r="O6011" s="270">
        <f t="shared" si="468"/>
        <v>0</v>
      </c>
    </row>
    <row r="6012" spans="11:15" x14ac:dyDescent="0.25">
      <c r="K6012" s="276">
        <f t="shared" si="469"/>
        <v>0</v>
      </c>
      <c r="L6012" s="269">
        <f t="shared" si="470"/>
        <v>0</v>
      </c>
      <c r="M6012" s="269">
        <f t="shared" si="471"/>
        <v>0</v>
      </c>
      <c r="N6012" s="276">
        <f t="shared" si="472"/>
        <v>0</v>
      </c>
      <c r="O6012" s="270">
        <f t="shared" si="468"/>
        <v>0</v>
      </c>
    </row>
    <row r="6013" spans="11:15" x14ac:dyDescent="0.25">
      <c r="K6013" s="276">
        <f t="shared" si="469"/>
        <v>0</v>
      </c>
      <c r="L6013" s="269">
        <f t="shared" si="470"/>
        <v>0</v>
      </c>
      <c r="M6013" s="269">
        <f t="shared" si="471"/>
        <v>0</v>
      </c>
      <c r="N6013" s="276">
        <f t="shared" si="472"/>
        <v>0</v>
      </c>
      <c r="O6013" s="270">
        <f t="shared" si="468"/>
        <v>0</v>
      </c>
    </row>
    <row r="6014" spans="11:15" x14ac:dyDescent="0.25">
      <c r="K6014" s="276">
        <f t="shared" si="469"/>
        <v>0</v>
      </c>
      <c r="L6014" s="269">
        <f t="shared" si="470"/>
        <v>0</v>
      </c>
      <c r="M6014" s="269">
        <f t="shared" si="471"/>
        <v>0</v>
      </c>
      <c r="N6014" s="276">
        <f t="shared" si="472"/>
        <v>0</v>
      </c>
      <c r="O6014" s="270">
        <f t="shared" si="468"/>
        <v>0</v>
      </c>
    </row>
    <row r="6015" spans="11:15" x14ac:dyDescent="0.25">
      <c r="K6015" s="276">
        <f t="shared" si="469"/>
        <v>0</v>
      </c>
      <c r="L6015" s="269">
        <f t="shared" si="470"/>
        <v>0</v>
      </c>
      <c r="M6015" s="269">
        <f t="shared" si="471"/>
        <v>0</v>
      </c>
      <c r="N6015" s="276">
        <f t="shared" si="472"/>
        <v>0</v>
      </c>
      <c r="O6015" s="270">
        <f t="shared" si="468"/>
        <v>0</v>
      </c>
    </row>
    <row r="6016" spans="11:15" x14ac:dyDescent="0.25">
      <c r="K6016" s="276">
        <f t="shared" si="469"/>
        <v>0</v>
      </c>
      <c r="L6016" s="269">
        <f t="shared" si="470"/>
        <v>0</v>
      </c>
      <c r="M6016" s="269">
        <f t="shared" si="471"/>
        <v>0</v>
      </c>
      <c r="N6016" s="276">
        <f t="shared" si="472"/>
        <v>0</v>
      </c>
      <c r="O6016" s="270">
        <f t="shared" si="468"/>
        <v>0</v>
      </c>
    </row>
    <row r="6017" spans="11:15" x14ac:dyDescent="0.25">
      <c r="K6017" s="276">
        <f t="shared" si="469"/>
        <v>0</v>
      </c>
      <c r="L6017" s="269">
        <f t="shared" si="470"/>
        <v>0</v>
      </c>
      <c r="M6017" s="269">
        <f t="shared" si="471"/>
        <v>0</v>
      </c>
      <c r="N6017" s="276">
        <f t="shared" si="472"/>
        <v>0</v>
      </c>
      <c r="O6017" s="270">
        <f t="shared" si="468"/>
        <v>0</v>
      </c>
    </row>
    <row r="6018" spans="11:15" x14ac:dyDescent="0.25">
      <c r="K6018" s="276">
        <f t="shared" si="469"/>
        <v>0</v>
      </c>
      <c r="L6018" s="269">
        <f t="shared" si="470"/>
        <v>0</v>
      </c>
      <c r="M6018" s="269">
        <f t="shared" si="471"/>
        <v>0</v>
      </c>
      <c r="N6018" s="276">
        <f t="shared" si="472"/>
        <v>0</v>
      </c>
      <c r="O6018" s="270">
        <f t="shared" si="468"/>
        <v>0</v>
      </c>
    </row>
    <row r="6019" spans="11:15" x14ac:dyDescent="0.25">
      <c r="K6019" s="276">
        <f t="shared" si="469"/>
        <v>0</v>
      </c>
      <c r="L6019" s="269">
        <f t="shared" si="470"/>
        <v>0</v>
      </c>
      <c r="M6019" s="269">
        <f t="shared" si="471"/>
        <v>0</v>
      </c>
      <c r="N6019" s="276">
        <f t="shared" si="472"/>
        <v>0</v>
      </c>
      <c r="O6019" s="270">
        <f t="shared" si="468"/>
        <v>0</v>
      </c>
    </row>
    <row r="6020" spans="11:15" x14ac:dyDescent="0.25">
      <c r="K6020" s="276">
        <f t="shared" si="469"/>
        <v>0</v>
      </c>
      <c r="L6020" s="269">
        <f t="shared" si="470"/>
        <v>0</v>
      </c>
      <c r="M6020" s="269">
        <f t="shared" si="471"/>
        <v>0</v>
      </c>
      <c r="N6020" s="276">
        <f t="shared" si="472"/>
        <v>0</v>
      </c>
      <c r="O6020" s="270">
        <f t="shared" si="468"/>
        <v>0</v>
      </c>
    </row>
    <row r="6021" spans="11:15" x14ac:dyDescent="0.25">
      <c r="K6021" s="276">
        <f t="shared" si="469"/>
        <v>0</v>
      </c>
      <c r="L6021" s="269">
        <f t="shared" si="470"/>
        <v>0</v>
      </c>
      <c r="M6021" s="269">
        <f t="shared" si="471"/>
        <v>0</v>
      </c>
      <c r="N6021" s="276">
        <f t="shared" si="472"/>
        <v>0</v>
      </c>
      <c r="O6021" s="270">
        <f t="shared" si="468"/>
        <v>0</v>
      </c>
    </row>
    <row r="6022" spans="11:15" x14ac:dyDescent="0.25">
      <c r="K6022" s="276">
        <f t="shared" si="469"/>
        <v>0</v>
      </c>
      <c r="L6022" s="269">
        <f t="shared" si="470"/>
        <v>0</v>
      </c>
      <c r="M6022" s="269">
        <f t="shared" si="471"/>
        <v>0</v>
      </c>
      <c r="N6022" s="276">
        <f t="shared" si="472"/>
        <v>0</v>
      </c>
      <c r="O6022" s="270">
        <f t="shared" si="468"/>
        <v>0</v>
      </c>
    </row>
    <row r="6023" spans="11:15" x14ac:dyDescent="0.25">
      <c r="K6023" s="276">
        <f t="shared" si="469"/>
        <v>0</v>
      </c>
      <c r="L6023" s="269">
        <f t="shared" si="470"/>
        <v>0</v>
      </c>
      <c r="M6023" s="269">
        <f t="shared" si="471"/>
        <v>0</v>
      </c>
      <c r="N6023" s="276">
        <f t="shared" si="472"/>
        <v>0</v>
      </c>
      <c r="O6023" s="270">
        <f t="shared" si="468"/>
        <v>0</v>
      </c>
    </row>
    <row r="6024" spans="11:15" x14ac:dyDescent="0.25">
      <c r="K6024" s="276">
        <f t="shared" si="469"/>
        <v>0</v>
      </c>
      <c r="L6024" s="269">
        <f t="shared" si="470"/>
        <v>0</v>
      </c>
      <c r="M6024" s="269">
        <f t="shared" si="471"/>
        <v>0</v>
      </c>
      <c r="N6024" s="276">
        <f t="shared" si="472"/>
        <v>0</v>
      </c>
      <c r="O6024" s="270">
        <f t="shared" si="468"/>
        <v>0</v>
      </c>
    </row>
    <row r="6025" spans="11:15" x14ac:dyDescent="0.25">
      <c r="K6025" s="276">
        <f t="shared" si="469"/>
        <v>0</v>
      </c>
      <c r="L6025" s="269">
        <f t="shared" si="470"/>
        <v>0</v>
      </c>
      <c r="M6025" s="269">
        <f t="shared" si="471"/>
        <v>0</v>
      </c>
      <c r="N6025" s="276">
        <f t="shared" si="472"/>
        <v>0</v>
      </c>
      <c r="O6025" s="270">
        <f t="shared" si="468"/>
        <v>0</v>
      </c>
    </row>
    <row r="6026" spans="11:15" x14ac:dyDescent="0.25">
      <c r="K6026" s="276">
        <f t="shared" si="469"/>
        <v>0</v>
      </c>
      <c r="L6026" s="269">
        <f t="shared" si="470"/>
        <v>0</v>
      </c>
      <c r="M6026" s="269">
        <f t="shared" si="471"/>
        <v>0</v>
      </c>
      <c r="N6026" s="276">
        <f t="shared" si="472"/>
        <v>0</v>
      </c>
      <c r="O6026" s="270">
        <f t="shared" si="468"/>
        <v>0</v>
      </c>
    </row>
    <row r="6027" spans="11:15" x14ac:dyDescent="0.25">
      <c r="K6027" s="276">
        <f t="shared" si="469"/>
        <v>0</v>
      </c>
      <c r="L6027" s="269">
        <f t="shared" si="470"/>
        <v>0</v>
      </c>
      <c r="M6027" s="269">
        <f t="shared" si="471"/>
        <v>0</v>
      </c>
      <c r="N6027" s="276">
        <f t="shared" si="472"/>
        <v>0</v>
      </c>
      <c r="O6027" s="270">
        <f t="shared" si="468"/>
        <v>0</v>
      </c>
    </row>
    <row r="6028" spans="11:15" x14ac:dyDescent="0.25">
      <c r="K6028" s="276">
        <f t="shared" si="469"/>
        <v>0</v>
      </c>
      <c r="L6028" s="269">
        <f t="shared" si="470"/>
        <v>0</v>
      </c>
      <c r="M6028" s="269">
        <f t="shared" si="471"/>
        <v>0</v>
      </c>
      <c r="N6028" s="276">
        <f t="shared" si="472"/>
        <v>0</v>
      </c>
      <c r="O6028" s="270">
        <f t="shared" si="468"/>
        <v>0</v>
      </c>
    </row>
    <row r="6029" spans="11:15" x14ac:dyDescent="0.25">
      <c r="K6029" s="276">
        <f t="shared" si="469"/>
        <v>0</v>
      </c>
      <c r="L6029" s="269">
        <f t="shared" si="470"/>
        <v>0</v>
      </c>
      <c r="M6029" s="269">
        <f t="shared" si="471"/>
        <v>0</v>
      </c>
      <c r="N6029" s="276">
        <f t="shared" si="472"/>
        <v>0</v>
      </c>
      <c r="O6029" s="270">
        <f t="shared" si="468"/>
        <v>0</v>
      </c>
    </row>
    <row r="6030" spans="11:15" x14ac:dyDescent="0.25">
      <c r="K6030" s="276">
        <f t="shared" si="469"/>
        <v>0</v>
      </c>
      <c r="L6030" s="269">
        <f t="shared" si="470"/>
        <v>0</v>
      </c>
      <c r="M6030" s="269">
        <f t="shared" si="471"/>
        <v>0</v>
      </c>
      <c r="N6030" s="276">
        <f t="shared" si="472"/>
        <v>0</v>
      </c>
      <c r="O6030" s="270">
        <f t="shared" ref="O6030:O6093" si="473">SUM(F6030:I6030)</f>
        <v>0</v>
      </c>
    </row>
    <row r="6031" spans="11:15" x14ac:dyDescent="0.25">
      <c r="K6031" s="276">
        <f t="shared" si="469"/>
        <v>0</v>
      </c>
      <c r="L6031" s="269">
        <f t="shared" si="470"/>
        <v>0</v>
      </c>
      <c r="M6031" s="269">
        <f t="shared" si="471"/>
        <v>0</v>
      </c>
      <c r="N6031" s="276">
        <f t="shared" si="472"/>
        <v>0</v>
      </c>
      <c r="O6031" s="270">
        <f t="shared" si="473"/>
        <v>0</v>
      </c>
    </row>
    <row r="6032" spans="11:15" x14ac:dyDescent="0.25">
      <c r="K6032" s="276">
        <f t="shared" ref="K6032:K6095" si="474">J6032-C6032</f>
        <v>0</v>
      </c>
      <c r="L6032" s="269">
        <f t="shared" ref="L6032:L6095" si="475">A6032</f>
        <v>0</v>
      </c>
      <c r="M6032" s="269">
        <f t="shared" ref="M6032:M6095" si="476">B6032</f>
        <v>0</v>
      </c>
      <c r="N6032" s="276">
        <f t="shared" ref="N6032:N6095" si="477">J6032</f>
        <v>0</v>
      </c>
      <c r="O6032" s="270">
        <f t="shared" si="473"/>
        <v>0</v>
      </c>
    </row>
    <row r="6033" spans="11:15" x14ac:dyDescent="0.25">
      <c r="K6033" s="276">
        <f t="shared" si="474"/>
        <v>0</v>
      </c>
      <c r="L6033" s="269">
        <f t="shared" si="475"/>
        <v>0</v>
      </c>
      <c r="M6033" s="269">
        <f t="shared" si="476"/>
        <v>0</v>
      </c>
      <c r="N6033" s="276">
        <f t="shared" si="477"/>
        <v>0</v>
      </c>
      <c r="O6033" s="270">
        <f t="shared" si="473"/>
        <v>0</v>
      </c>
    </row>
    <row r="6034" spans="11:15" x14ac:dyDescent="0.25">
      <c r="K6034" s="276">
        <f t="shared" si="474"/>
        <v>0</v>
      </c>
      <c r="L6034" s="269">
        <f t="shared" si="475"/>
        <v>0</v>
      </c>
      <c r="M6034" s="269">
        <f t="shared" si="476"/>
        <v>0</v>
      </c>
      <c r="N6034" s="276">
        <f t="shared" si="477"/>
        <v>0</v>
      </c>
      <c r="O6034" s="270">
        <f t="shared" si="473"/>
        <v>0</v>
      </c>
    </row>
    <row r="6035" spans="11:15" x14ac:dyDescent="0.25">
      <c r="K6035" s="276">
        <f t="shared" si="474"/>
        <v>0</v>
      </c>
      <c r="L6035" s="269">
        <f t="shared" si="475"/>
        <v>0</v>
      </c>
      <c r="M6035" s="269">
        <f t="shared" si="476"/>
        <v>0</v>
      </c>
      <c r="N6035" s="276">
        <f t="shared" si="477"/>
        <v>0</v>
      </c>
      <c r="O6035" s="270">
        <f t="shared" si="473"/>
        <v>0</v>
      </c>
    </row>
    <row r="6036" spans="11:15" x14ac:dyDescent="0.25">
      <c r="K6036" s="276">
        <f t="shared" si="474"/>
        <v>0</v>
      </c>
      <c r="L6036" s="269">
        <f t="shared" si="475"/>
        <v>0</v>
      </c>
      <c r="M6036" s="269">
        <f t="shared" si="476"/>
        <v>0</v>
      </c>
      <c r="N6036" s="276">
        <f t="shared" si="477"/>
        <v>0</v>
      </c>
      <c r="O6036" s="270">
        <f t="shared" si="473"/>
        <v>0</v>
      </c>
    </row>
    <row r="6037" spans="11:15" x14ac:dyDescent="0.25">
      <c r="K6037" s="276">
        <f t="shared" si="474"/>
        <v>0</v>
      </c>
      <c r="L6037" s="269">
        <f t="shared" si="475"/>
        <v>0</v>
      </c>
      <c r="M6037" s="269">
        <f t="shared" si="476"/>
        <v>0</v>
      </c>
      <c r="N6037" s="276">
        <f t="shared" si="477"/>
        <v>0</v>
      </c>
      <c r="O6037" s="270">
        <f t="shared" si="473"/>
        <v>0</v>
      </c>
    </row>
    <row r="6038" spans="11:15" x14ac:dyDescent="0.25">
      <c r="K6038" s="276">
        <f t="shared" si="474"/>
        <v>0</v>
      </c>
      <c r="L6038" s="269">
        <f t="shared" si="475"/>
        <v>0</v>
      </c>
      <c r="M6038" s="269">
        <f t="shared" si="476"/>
        <v>0</v>
      </c>
      <c r="N6038" s="276">
        <f t="shared" si="477"/>
        <v>0</v>
      </c>
      <c r="O6038" s="270">
        <f t="shared" si="473"/>
        <v>0</v>
      </c>
    </row>
    <row r="6039" spans="11:15" x14ac:dyDescent="0.25">
      <c r="K6039" s="276">
        <f t="shared" si="474"/>
        <v>0</v>
      </c>
      <c r="L6039" s="269">
        <f t="shared" si="475"/>
        <v>0</v>
      </c>
      <c r="M6039" s="269">
        <f t="shared" si="476"/>
        <v>0</v>
      </c>
      <c r="N6039" s="276">
        <f t="shared" si="477"/>
        <v>0</v>
      </c>
      <c r="O6039" s="270">
        <f t="shared" si="473"/>
        <v>0</v>
      </c>
    </row>
    <row r="6040" spans="11:15" x14ac:dyDescent="0.25">
      <c r="K6040" s="276">
        <f t="shared" si="474"/>
        <v>0</v>
      </c>
      <c r="L6040" s="269">
        <f t="shared" si="475"/>
        <v>0</v>
      </c>
      <c r="M6040" s="269">
        <f t="shared" si="476"/>
        <v>0</v>
      </c>
      <c r="N6040" s="276">
        <f t="shared" si="477"/>
        <v>0</v>
      </c>
      <c r="O6040" s="270">
        <f t="shared" si="473"/>
        <v>0</v>
      </c>
    </row>
    <row r="6041" spans="11:15" x14ac:dyDescent="0.25">
      <c r="K6041" s="276">
        <f t="shared" si="474"/>
        <v>0</v>
      </c>
      <c r="L6041" s="269">
        <f t="shared" si="475"/>
        <v>0</v>
      </c>
      <c r="M6041" s="269">
        <f t="shared" si="476"/>
        <v>0</v>
      </c>
      <c r="N6041" s="276">
        <f t="shared" si="477"/>
        <v>0</v>
      </c>
      <c r="O6041" s="270">
        <f t="shared" si="473"/>
        <v>0</v>
      </c>
    </row>
    <row r="6042" spans="11:15" x14ac:dyDescent="0.25">
      <c r="K6042" s="276">
        <f t="shared" si="474"/>
        <v>0</v>
      </c>
      <c r="L6042" s="269">
        <f t="shared" si="475"/>
        <v>0</v>
      </c>
      <c r="M6042" s="269">
        <f t="shared" si="476"/>
        <v>0</v>
      </c>
      <c r="N6042" s="276">
        <f t="shared" si="477"/>
        <v>0</v>
      </c>
      <c r="O6042" s="270">
        <f t="shared" si="473"/>
        <v>0</v>
      </c>
    </row>
    <row r="6043" spans="11:15" x14ac:dyDescent="0.25">
      <c r="K6043" s="276">
        <f t="shared" si="474"/>
        <v>0</v>
      </c>
      <c r="L6043" s="269">
        <f t="shared" si="475"/>
        <v>0</v>
      </c>
      <c r="M6043" s="269">
        <f t="shared" si="476"/>
        <v>0</v>
      </c>
      <c r="N6043" s="276">
        <f t="shared" si="477"/>
        <v>0</v>
      </c>
      <c r="O6043" s="270">
        <f t="shared" si="473"/>
        <v>0</v>
      </c>
    </row>
    <row r="6044" spans="11:15" x14ac:dyDescent="0.25">
      <c r="K6044" s="276">
        <f t="shared" si="474"/>
        <v>0</v>
      </c>
      <c r="L6044" s="269">
        <f t="shared" si="475"/>
        <v>0</v>
      </c>
      <c r="M6044" s="269">
        <f t="shared" si="476"/>
        <v>0</v>
      </c>
      <c r="N6044" s="276">
        <f t="shared" si="477"/>
        <v>0</v>
      </c>
      <c r="O6044" s="270">
        <f t="shared" si="473"/>
        <v>0</v>
      </c>
    </row>
    <row r="6045" spans="11:15" x14ac:dyDescent="0.25">
      <c r="K6045" s="276">
        <f t="shared" si="474"/>
        <v>0</v>
      </c>
      <c r="L6045" s="269">
        <f t="shared" si="475"/>
        <v>0</v>
      </c>
      <c r="M6045" s="269">
        <f t="shared" si="476"/>
        <v>0</v>
      </c>
      <c r="N6045" s="276">
        <f t="shared" si="477"/>
        <v>0</v>
      </c>
      <c r="O6045" s="270">
        <f t="shared" si="473"/>
        <v>0</v>
      </c>
    </row>
    <row r="6046" spans="11:15" x14ac:dyDescent="0.25">
      <c r="K6046" s="276">
        <f t="shared" si="474"/>
        <v>0</v>
      </c>
      <c r="L6046" s="269">
        <f t="shared" si="475"/>
        <v>0</v>
      </c>
      <c r="M6046" s="269">
        <f t="shared" si="476"/>
        <v>0</v>
      </c>
      <c r="N6046" s="276">
        <f t="shared" si="477"/>
        <v>0</v>
      </c>
      <c r="O6046" s="270">
        <f t="shared" si="473"/>
        <v>0</v>
      </c>
    </row>
    <row r="6047" spans="11:15" x14ac:dyDescent="0.25">
      <c r="K6047" s="276">
        <f t="shared" si="474"/>
        <v>0</v>
      </c>
      <c r="L6047" s="269">
        <f t="shared" si="475"/>
        <v>0</v>
      </c>
      <c r="M6047" s="269">
        <f t="shared" si="476"/>
        <v>0</v>
      </c>
      <c r="N6047" s="276">
        <f t="shared" si="477"/>
        <v>0</v>
      </c>
      <c r="O6047" s="270">
        <f t="shared" si="473"/>
        <v>0</v>
      </c>
    </row>
    <row r="6048" spans="11:15" x14ac:dyDescent="0.25">
      <c r="K6048" s="276">
        <f t="shared" si="474"/>
        <v>0</v>
      </c>
      <c r="L6048" s="269">
        <f t="shared" si="475"/>
        <v>0</v>
      </c>
      <c r="M6048" s="269">
        <f t="shared" si="476"/>
        <v>0</v>
      </c>
      <c r="N6048" s="276">
        <f t="shared" si="477"/>
        <v>0</v>
      </c>
      <c r="O6048" s="270">
        <f t="shared" si="473"/>
        <v>0</v>
      </c>
    </row>
    <row r="6049" spans="11:15" x14ac:dyDescent="0.25">
      <c r="K6049" s="276">
        <f t="shared" si="474"/>
        <v>0</v>
      </c>
      <c r="L6049" s="269">
        <f t="shared" si="475"/>
        <v>0</v>
      </c>
      <c r="M6049" s="269">
        <f t="shared" si="476"/>
        <v>0</v>
      </c>
      <c r="N6049" s="276">
        <f t="shared" si="477"/>
        <v>0</v>
      </c>
      <c r="O6049" s="270">
        <f t="shared" si="473"/>
        <v>0</v>
      </c>
    </row>
    <row r="6050" spans="11:15" x14ac:dyDescent="0.25">
      <c r="K6050" s="276">
        <f t="shared" si="474"/>
        <v>0</v>
      </c>
      <c r="L6050" s="269">
        <f t="shared" si="475"/>
        <v>0</v>
      </c>
      <c r="M6050" s="269">
        <f t="shared" si="476"/>
        <v>0</v>
      </c>
      <c r="N6050" s="276">
        <f t="shared" si="477"/>
        <v>0</v>
      </c>
      <c r="O6050" s="270">
        <f t="shared" si="473"/>
        <v>0</v>
      </c>
    </row>
    <row r="6051" spans="11:15" x14ac:dyDescent="0.25">
      <c r="K6051" s="276">
        <f t="shared" si="474"/>
        <v>0</v>
      </c>
      <c r="L6051" s="269">
        <f t="shared" si="475"/>
        <v>0</v>
      </c>
      <c r="M6051" s="269">
        <f t="shared" si="476"/>
        <v>0</v>
      </c>
      <c r="N6051" s="276">
        <f t="shared" si="477"/>
        <v>0</v>
      </c>
      <c r="O6051" s="270">
        <f t="shared" si="473"/>
        <v>0</v>
      </c>
    </row>
    <row r="6052" spans="11:15" x14ac:dyDescent="0.25">
      <c r="K6052" s="276">
        <f t="shared" si="474"/>
        <v>0</v>
      </c>
      <c r="L6052" s="269">
        <f t="shared" si="475"/>
        <v>0</v>
      </c>
      <c r="M6052" s="269">
        <f t="shared" si="476"/>
        <v>0</v>
      </c>
      <c r="N6052" s="276">
        <f t="shared" si="477"/>
        <v>0</v>
      </c>
      <c r="O6052" s="270">
        <f t="shared" si="473"/>
        <v>0</v>
      </c>
    </row>
    <row r="6053" spans="11:15" x14ac:dyDescent="0.25">
      <c r="K6053" s="276">
        <f t="shared" si="474"/>
        <v>0</v>
      </c>
      <c r="L6053" s="269">
        <f t="shared" si="475"/>
        <v>0</v>
      </c>
      <c r="M6053" s="269">
        <f t="shared" si="476"/>
        <v>0</v>
      </c>
      <c r="N6053" s="276">
        <f t="shared" si="477"/>
        <v>0</v>
      </c>
      <c r="O6053" s="270">
        <f t="shared" si="473"/>
        <v>0</v>
      </c>
    </row>
    <row r="6054" spans="11:15" x14ac:dyDescent="0.25">
      <c r="K6054" s="276">
        <f t="shared" si="474"/>
        <v>0</v>
      </c>
      <c r="L6054" s="269">
        <f t="shared" si="475"/>
        <v>0</v>
      </c>
      <c r="M6054" s="269">
        <f t="shared" si="476"/>
        <v>0</v>
      </c>
      <c r="N6054" s="276">
        <f t="shared" si="477"/>
        <v>0</v>
      </c>
      <c r="O6054" s="270">
        <f t="shared" si="473"/>
        <v>0</v>
      </c>
    </row>
    <row r="6055" spans="11:15" x14ac:dyDescent="0.25">
      <c r="K6055" s="276">
        <f t="shared" si="474"/>
        <v>0</v>
      </c>
      <c r="L6055" s="269">
        <f t="shared" si="475"/>
        <v>0</v>
      </c>
      <c r="M6055" s="269">
        <f t="shared" si="476"/>
        <v>0</v>
      </c>
      <c r="N6055" s="276">
        <f t="shared" si="477"/>
        <v>0</v>
      </c>
      <c r="O6055" s="270">
        <f t="shared" si="473"/>
        <v>0</v>
      </c>
    </row>
    <row r="6056" spans="11:15" x14ac:dyDescent="0.25">
      <c r="K6056" s="276">
        <f t="shared" si="474"/>
        <v>0</v>
      </c>
      <c r="L6056" s="269">
        <f t="shared" si="475"/>
        <v>0</v>
      </c>
      <c r="M6056" s="269">
        <f t="shared" si="476"/>
        <v>0</v>
      </c>
      <c r="N6056" s="276">
        <f t="shared" si="477"/>
        <v>0</v>
      </c>
      <c r="O6056" s="270">
        <f t="shared" si="473"/>
        <v>0</v>
      </c>
    </row>
    <row r="6057" spans="11:15" x14ac:dyDescent="0.25">
      <c r="K6057" s="276">
        <f t="shared" si="474"/>
        <v>0</v>
      </c>
      <c r="L6057" s="269">
        <f t="shared" si="475"/>
        <v>0</v>
      </c>
      <c r="M6057" s="269">
        <f t="shared" si="476"/>
        <v>0</v>
      </c>
      <c r="N6057" s="276">
        <f t="shared" si="477"/>
        <v>0</v>
      </c>
      <c r="O6057" s="270">
        <f t="shared" si="473"/>
        <v>0</v>
      </c>
    </row>
    <row r="6058" spans="11:15" x14ac:dyDescent="0.25">
      <c r="K6058" s="276">
        <f t="shared" si="474"/>
        <v>0</v>
      </c>
      <c r="L6058" s="269">
        <f t="shared" si="475"/>
        <v>0</v>
      </c>
      <c r="M6058" s="269">
        <f t="shared" si="476"/>
        <v>0</v>
      </c>
      <c r="N6058" s="276">
        <f t="shared" si="477"/>
        <v>0</v>
      </c>
      <c r="O6058" s="270">
        <f t="shared" si="473"/>
        <v>0</v>
      </c>
    </row>
    <row r="6059" spans="11:15" x14ac:dyDescent="0.25">
      <c r="K6059" s="276">
        <f t="shared" si="474"/>
        <v>0</v>
      </c>
      <c r="L6059" s="269">
        <f t="shared" si="475"/>
        <v>0</v>
      </c>
      <c r="M6059" s="269">
        <f t="shared" si="476"/>
        <v>0</v>
      </c>
      <c r="N6059" s="276">
        <f t="shared" si="477"/>
        <v>0</v>
      </c>
      <c r="O6059" s="270">
        <f t="shared" si="473"/>
        <v>0</v>
      </c>
    </row>
    <row r="6060" spans="11:15" x14ac:dyDescent="0.25">
      <c r="K6060" s="276">
        <f t="shared" si="474"/>
        <v>0</v>
      </c>
      <c r="L6060" s="269">
        <f t="shared" si="475"/>
        <v>0</v>
      </c>
      <c r="M6060" s="269">
        <f t="shared" si="476"/>
        <v>0</v>
      </c>
      <c r="N6060" s="276">
        <f t="shared" si="477"/>
        <v>0</v>
      </c>
      <c r="O6060" s="270">
        <f t="shared" si="473"/>
        <v>0</v>
      </c>
    </row>
    <row r="6061" spans="11:15" x14ac:dyDescent="0.25">
      <c r="K6061" s="276">
        <f t="shared" si="474"/>
        <v>0</v>
      </c>
      <c r="L6061" s="269">
        <f t="shared" si="475"/>
        <v>0</v>
      </c>
      <c r="M6061" s="269">
        <f t="shared" si="476"/>
        <v>0</v>
      </c>
      <c r="N6061" s="276">
        <f t="shared" si="477"/>
        <v>0</v>
      </c>
      <c r="O6061" s="270">
        <f t="shared" si="473"/>
        <v>0</v>
      </c>
    </row>
    <row r="6062" spans="11:15" x14ac:dyDescent="0.25">
      <c r="K6062" s="276">
        <f t="shared" si="474"/>
        <v>0</v>
      </c>
      <c r="L6062" s="269">
        <f t="shared" si="475"/>
        <v>0</v>
      </c>
      <c r="M6062" s="269">
        <f t="shared" si="476"/>
        <v>0</v>
      </c>
      <c r="N6062" s="276">
        <f t="shared" si="477"/>
        <v>0</v>
      </c>
      <c r="O6062" s="270">
        <f t="shared" si="473"/>
        <v>0</v>
      </c>
    </row>
    <row r="6063" spans="11:15" x14ac:dyDescent="0.25">
      <c r="K6063" s="276">
        <f t="shared" si="474"/>
        <v>0</v>
      </c>
      <c r="L6063" s="269">
        <f t="shared" si="475"/>
        <v>0</v>
      </c>
      <c r="M6063" s="269">
        <f t="shared" si="476"/>
        <v>0</v>
      </c>
      <c r="N6063" s="276">
        <f t="shared" si="477"/>
        <v>0</v>
      </c>
      <c r="O6063" s="270">
        <f t="shared" si="473"/>
        <v>0</v>
      </c>
    </row>
    <row r="6064" spans="11:15" x14ac:dyDescent="0.25">
      <c r="K6064" s="276">
        <f t="shared" si="474"/>
        <v>0</v>
      </c>
      <c r="L6064" s="269">
        <f t="shared" si="475"/>
        <v>0</v>
      </c>
      <c r="M6064" s="269">
        <f t="shared" si="476"/>
        <v>0</v>
      </c>
      <c r="N6064" s="276">
        <f t="shared" si="477"/>
        <v>0</v>
      </c>
      <c r="O6064" s="270">
        <f t="shared" si="473"/>
        <v>0</v>
      </c>
    </row>
    <row r="6065" spans="11:15" x14ac:dyDescent="0.25">
      <c r="K6065" s="276">
        <f t="shared" si="474"/>
        <v>0</v>
      </c>
      <c r="L6065" s="269">
        <f t="shared" si="475"/>
        <v>0</v>
      </c>
      <c r="M6065" s="269">
        <f t="shared" si="476"/>
        <v>0</v>
      </c>
      <c r="N6065" s="276">
        <f t="shared" si="477"/>
        <v>0</v>
      </c>
      <c r="O6065" s="270">
        <f t="shared" si="473"/>
        <v>0</v>
      </c>
    </row>
    <row r="6066" spans="11:15" x14ac:dyDescent="0.25">
      <c r="K6066" s="276">
        <f t="shared" si="474"/>
        <v>0</v>
      </c>
      <c r="L6066" s="269">
        <f t="shared" si="475"/>
        <v>0</v>
      </c>
      <c r="M6066" s="269">
        <f t="shared" si="476"/>
        <v>0</v>
      </c>
      <c r="N6066" s="276">
        <f t="shared" si="477"/>
        <v>0</v>
      </c>
      <c r="O6066" s="270">
        <f t="shared" si="473"/>
        <v>0</v>
      </c>
    </row>
    <row r="6067" spans="11:15" x14ac:dyDescent="0.25">
      <c r="K6067" s="276">
        <f t="shared" si="474"/>
        <v>0</v>
      </c>
      <c r="L6067" s="269">
        <f t="shared" si="475"/>
        <v>0</v>
      </c>
      <c r="M6067" s="269">
        <f t="shared" si="476"/>
        <v>0</v>
      </c>
      <c r="N6067" s="276">
        <f t="shared" si="477"/>
        <v>0</v>
      </c>
      <c r="O6067" s="270">
        <f t="shared" si="473"/>
        <v>0</v>
      </c>
    </row>
    <row r="6068" spans="11:15" x14ac:dyDescent="0.25">
      <c r="K6068" s="276">
        <f t="shared" si="474"/>
        <v>0</v>
      </c>
      <c r="L6068" s="269">
        <f t="shared" si="475"/>
        <v>0</v>
      </c>
      <c r="M6068" s="269">
        <f t="shared" si="476"/>
        <v>0</v>
      </c>
      <c r="N6068" s="276">
        <f t="shared" si="477"/>
        <v>0</v>
      </c>
      <c r="O6068" s="270">
        <f t="shared" si="473"/>
        <v>0</v>
      </c>
    </row>
    <row r="6069" spans="11:15" x14ac:dyDescent="0.25">
      <c r="K6069" s="276">
        <f t="shared" si="474"/>
        <v>0</v>
      </c>
      <c r="L6069" s="269">
        <f t="shared" si="475"/>
        <v>0</v>
      </c>
      <c r="M6069" s="269">
        <f t="shared" si="476"/>
        <v>0</v>
      </c>
      <c r="N6069" s="276">
        <f t="shared" si="477"/>
        <v>0</v>
      </c>
      <c r="O6069" s="270">
        <f t="shared" si="473"/>
        <v>0</v>
      </c>
    </row>
    <row r="6070" spans="11:15" x14ac:dyDescent="0.25">
      <c r="K6070" s="276">
        <f t="shared" si="474"/>
        <v>0</v>
      </c>
      <c r="L6070" s="269">
        <f t="shared" si="475"/>
        <v>0</v>
      </c>
      <c r="M6070" s="269">
        <f t="shared" si="476"/>
        <v>0</v>
      </c>
      <c r="N6070" s="276">
        <f t="shared" si="477"/>
        <v>0</v>
      </c>
      <c r="O6070" s="270">
        <f t="shared" si="473"/>
        <v>0</v>
      </c>
    </row>
    <row r="6071" spans="11:15" x14ac:dyDescent="0.25">
      <c r="K6071" s="276">
        <f t="shared" si="474"/>
        <v>0</v>
      </c>
      <c r="L6071" s="269">
        <f t="shared" si="475"/>
        <v>0</v>
      </c>
      <c r="M6071" s="269">
        <f t="shared" si="476"/>
        <v>0</v>
      </c>
      <c r="N6071" s="276">
        <f t="shared" si="477"/>
        <v>0</v>
      </c>
      <c r="O6071" s="270">
        <f t="shared" si="473"/>
        <v>0</v>
      </c>
    </row>
    <row r="6072" spans="11:15" x14ac:dyDescent="0.25">
      <c r="K6072" s="276">
        <f t="shared" si="474"/>
        <v>0</v>
      </c>
      <c r="L6072" s="269">
        <f t="shared" si="475"/>
        <v>0</v>
      </c>
      <c r="M6072" s="269">
        <f t="shared" si="476"/>
        <v>0</v>
      </c>
      <c r="N6072" s="276">
        <f t="shared" si="477"/>
        <v>0</v>
      </c>
      <c r="O6072" s="270">
        <f t="shared" si="473"/>
        <v>0</v>
      </c>
    </row>
    <row r="6073" spans="11:15" x14ac:dyDescent="0.25">
      <c r="K6073" s="276">
        <f t="shared" si="474"/>
        <v>0</v>
      </c>
      <c r="L6073" s="269">
        <f t="shared" si="475"/>
        <v>0</v>
      </c>
      <c r="M6073" s="269">
        <f t="shared" si="476"/>
        <v>0</v>
      </c>
      <c r="N6073" s="276">
        <f t="shared" si="477"/>
        <v>0</v>
      </c>
      <c r="O6073" s="270">
        <f t="shared" si="473"/>
        <v>0</v>
      </c>
    </row>
    <row r="6074" spans="11:15" x14ac:dyDescent="0.25">
      <c r="K6074" s="276">
        <f t="shared" si="474"/>
        <v>0</v>
      </c>
      <c r="L6074" s="269">
        <f t="shared" si="475"/>
        <v>0</v>
      </c>
      <c r="M6074" s="269">
        <f t="shared" si="476"/>
        <v>0</v>
      </c>
      <c r="N6074" s="276">
        <f t="shared" si="477"/>
        <v>0</v>
      </c>
      <c r="O6074" s="270">
        <f t="shared" si="473"/>
        <v>0</v>
      </c>
    </row>
    <row r="6075" spans="11:15" x14ac:dyDescent="0.25">
      <c r="K6075" s="276">
        <f t="shared" si="474"/>
        <v>0</v>
      </c>
      <c r="L6075" s="269">
        <f t="shared" si="475"/>
        <v>0</v>
      </c>
      <c r="M6075" s="269">
        <f t="shared" si="476"/>
        <v>0</v>
      </c>
      <c r="N6075" s="276">
        <f t="shared" si="477"/>
        <v>0</v>
      </c>
      <c r="O6075" s="270">
        <f t="shared" si="473"/>
        <v>0</v>
      </c>
    </row>
    <row r="6076" spans="11:15" x14ac:dyDescent="0.25">
      <c r="K6076" s="276">
        <f t="shared" si="474"/>
        <v>0</v>
      </c>
      <c r="L6076" s="269">
        <f t="shared" si="475"/>
        <v>0</v>
      </c>
      <c r="M6076" s="269">
        <f t="shared" si="476"/>
        <v>0</v>
      </c>
      <c r="N6076" s="276">
        <f t="shared" si="477"/>
        <v>0</v>
      </c>
      <c r="O6076" s="270">
        <f t="shared" si="473"/>
        <v>0</v>
      </c>
    </row>
    <row r="6077" spans="11:15" x14ac:dyDescent="0.25">
      <c r="K6077" s="276">
        <f t="shared" si="474"/>
        <v>0</v>
      </c>
      <c r="L6077" s="269">
        <f t="shared" si="475"/>
        <v>0</v>
      </c>
      <c r="M6077" s="269">
        <f t="shared" si="476"/>
        <v>0</v>
      </c>
      <c r="N6077" s="276">
        <f t="shared" si="477"/>
        <v>0</v>
      </c>
      <c r="O6077" s="270">
        <f t="shared" si="473"/>
        <v>0</v>
      </c>
    </row>
    <row r="6078" spans="11:15" x14ac:dyDescent="0.25">
      <c r="K6078" s="276">
        <f t="shared" si="474"/>
        <v>0</v>
      </c>
      <c r="L6078" s="269">
        <f t="shared" si="475"/>
        <v>0</v>
      </c>
      <c r="M6078" s="269">
        <f t="shared" si="476"/>
        <v>0</v>
      </c>
      <c r="N6078" s="276">
        <f t="shared" si="477"/>
        <v>0</v>
      </c>
      <c r="O6078" s="270">
        <f t="shared" si="473"/>
        <v>0</v>
      </c>
    </row>
    <row r="6079" spans="11:15" x14ac:dyDescent="0.25">
      <c r="K6079" s="276">
        <f t="shared" si="474"/>
        <v>0</v>
      </c>
      <c r="L6079" s="269">
        <f t="shared" si="475"/>
        <v>0</v>
      </c>
      <c r="M6079" s="269">
        <f t="shared" si="476"/>
        <v>0</v>
      </c>
      <c r="N6079" s="276">
        <f t="shared" si="477"/>
        <v>0</v>
      </c>
      <c r="O6079" s="270">
        <f t="shared" si="473"/>
        <v>0</v>
      </c>
    </row>
    <row r="6080" spans="11:15" x14ac:dyDescent="0.25">
      <c r="K6080" s="276">
        <f t="shared" si="474"/>
        <v>0</v>
      </c>
      <c r="L6080" s="269">
        <f t="shared" si="475"/>
        <v>0</v>
      </c>
      <c r="M6080" s="269">
        <f t="shared" si="476"/>
        <v>0</v>
      </c>
      <c r="N6080" s="276">
        <f t="shared" si="477"/>
        <v>0</v>
      </c>
      <c r="O6080" s="270">
        <f t="shared" si="473"/>
        <v>0</v>
      </c>
    </row>
    <row r="6081" spans="11:15" x14ac:dyDescent="0.25">
      <c r="K6081" s="276">
        <f t="shared" si="474"/>
        <v>0</v>
      </c>
      <c r="L6081" s="269">
        <f t="shared" si="475"/>
        <v>0</v>
      </c>
      <c r="M6081" s="269">
        <f t="shared" si="476"/>
        <v>0</v>
      </c>
      <c r="N6081" s="276">
        <f t="shared" si="477"/>
        <v>0</v>
      </c>
      <c r="O6081" s="270">
        <f t="shared" si="473"/>
        <v>0</v>
      </c>
    </row>
    <row r="6082" spans="11:15" x14ac:dyDescent="0.25">
      <c r="K6082" s="276">
        <f t="shared" si="474"/>
        <v>0</v>
      </c>
      <c r="L6082" s="269">
        <f t="shared" si="475"/>
        <v>0</v>
      </c>
      <c r="M6082" s="269">
        <f t="shared" si="476"/>
        <v>0</v>
      </c>
      <c r="N6082" s="276">
        <f t="shared" si="477"/>
        <v>0</v>
      </c>
      <c r="O6082" s="270">
        <f t="shared" si="473"/>
        <v>0</v>
      </c>
    </row>
    <row r="6083" spans="11:15" x14ac:dyDescent="0.25">
      <c r="K6083" s="276">
        <f t="shared" si="474"/>
        <v>0</v>
      </c>
      <c r="L6083" s="269">
        <f t="shared" si="475"/>
        <v>0</v>
      </c>
      <c r="M6083" s="269">
        <f t="shared" si="476"/>
        <v>0</v>
      </c>
      <c r="N6083" s="276">
        <f t="shared" si="477"/>
        <v>0</v>
      </c>
      <c r="O6083" s="270">
        <f t="shared" si="473"/>
        <v>0</v>
      </c>
    </row>
    <row r="6084" spans="11:15" x14ac:dyDescent="0.25">
      <c r="K6084" s="276">
        <f t="shared" si="474"/>
        <v>0</v>
      </c>
      <c r="L6084" s="269">
        <f t="shared" si="475"/>
        <v>0</v>
      </c>
      <c r="M6084" s="269">
        <f t="shared" si="476"/>
        <v>0</v>
      </c>
      <c r="N6084" s="276">
        <f t="shared" si="477"/>
        <v>0</v>
      </c>
      <c r="O6084" s="270">
        <f t="shared" si="473"/>
        <v>0</v>
      </c>
    </row>
    <row r="6085" spans="11:15" x14ac:dyDescent="0.25">
      <c r="K6085" s="276">
        <f t="shared" si="474"/>
        <v>0</v>
      </c>
      <c r="L6085" s="269">
        <f t="shared" si="475"/>
        <v>0</v>
      </c>
      <c r="M6085" s="269">
        <f t="shared" si="476"/>
        <v>0</v>
      </c>
      <c r="N6085" s="276">
        <f t="shared" si="477"/>
        <v>0</v>
      </c>
      <c r="O6085" s="270">
        <f t="shared" si="473"/>
        <v>0</v>
      </c>
    </row>
    <row r="6086" spans="11:15" x14ac:dyDescent="0.25">
      <c r="K6086" s="276">
        <f t="shared" si="474"/>
        <v>0</v>
      </c>
      <c r="L6086" s="269">
        <f t="shared" si="475"/>
        <v>0</v>
      </c>
      <c r="M6086" s="269">
        <f t="shared" si="476"/>
        <v>0</v>
      </c>
      <c r="N6086" s="276">
        <f t="shared" si="477"/>
        <v>0</v>
      </c>
      <c r="O6086" s="270">
        <f t="shared" si="473"/>
        <v>0</v>
      </c>
    </row>
    <row r="6087" spans="11:15" x14ac:dyDescent="0.25">
      <c r="K6087" s="276">
        <f t="shared" si="474"/>
        <v>0</v>
      </c>
      <c r="L6087" s="269">
        <f t="shared" si="475"/>
        <v>0</v>
      </c>
      <c r="M6087" s="269">
        <f t="shared" si="476"/>
        <v>0</v>
      </c>
      <c r="N6087" s="276">
        <f t="shared" si="477"/>
        <v>0</v>
      </c>
      <c r="O6087" s="270">
        <f t="shared" si="473"/>
        <v>0</v>
      </c>
    </row>
    <row r="6088" spans="11:15" x14ac:dyDescent="0.25">
      <c r="K6088" s="276">
        <f t="shared" si="474"/>
        <v>0</v>
      </c>
      <c r="L6088" s="269">
        <f t="shared" si="475"/>
        <v>0</v>
      </c>
      <c r="M6088" s="269">
        <f t="shared" si="476"/>
        <v>0</v>
      </c>
      <c r="N6088" s="276">
        <f t="shared" si="477"/>
        <v>0</v>
      </c>
      <c r="O6088" s="270">
        <f t="shared" si="473"/>
        <v>0</v>
      </c>
    </row>
    <row r="6089" spans="11:15" x14ac:dyDescent="0.25">
      <c r="K6089" s="276">
        <f t="shared" si="474"/>
        <v>0</v>
      </c>
      <c r="L6089" s="269">
        <f t="shared" si="475"/>
        <v>0</v>
      </c>
      <c r="M6089" s="269">
        <f t="shared" si="476"/>
        <v>0</v>
      </c>
      <c r="N6089" s="276">
        <f t="shared" si="477"/>
        <v>0</v>
      </c>
      <c r="O6089" s="270">
        <f t="shared" si="473"/>
        <v>0</v>
      </c>
    </row>
    <row r="6090" spans="11:15" x14ac:dyDescent="0.25">
      <c r="K6090" s="276">
        <f t="shared" si="474"/>
        <v>0</v>
      </c>
      <c r="L6090" s="269">
        <f t="shared" si="475"/>
        <v>0</v>
      </c>
      <c r="M6090" s="269">
        <f t="shared" si="476"/>
        <v>0</v>
      </c>
      <c r="N6090" s="276">
        <f t="shared" si="477"/>
        <v>0</v>
      </c>
      <c r="O6090" s="270">
        <f t="shared" si="473"/>
        <v>0</v>
      </c>
    </row>
    <row r="6091" spans="11:15" x14ac:dyDescent="0.25">
      <c r="K6091" s="276">
        <f t="shared" si="474"/>
        <v>0</v>
      </c>
      <c r="L6091" s="269">
        <f t="shared" si="475"/>
        <v>0</v>
      </c>
      <c r="M6091" s="269">
        <f t="shared" si="476"/>
        <v>0</v>
      </c>
      <c r="N6091" s="276">
        <f t="shared" si="477"/>
        <v>0</v>
      </c>
      <c r="O6091" s="270">
        <f t="shared" si="473"/>
        <v>0</v>
      </c>
    </row>
    <row r="6092" spans="11:15" x14ac:dyDescent="0.25">
      <c r="K6092" s="276">
        <f t="shared" si="474"/>
        <v>0</v>
      </c>
      <c r="L6092" s="269">
        <f t="shared" si="475"/>
        <v>0</v>
      </c>
      <c r="M6092" s="269">
        <f t="shared" si="476"/>
        <v>0</v>
      </c>
      <c r="N6092" s="276">
        <f t="shared" si="477"/>
        <v>0</v>
      </c>
      <c r="O6092" s="270">
        <f t="shared" si="473"/>
        <v>0</v>
      </c>
    </row>
    <row r="6093" spans="11:15" x14ac:dyDescent="0.25">
      <c r="K6093" s="276">
        <f t="shared" si="474"/>
        <v>0</v>
      </c>
      <c r="L6093" s="269">
        <f t="shared" si="475"/>
        <v>0</v>
      </c>
      <c r="M6093" s="269">
        <f t="shared" si="476"/>
        <v>0</v>
      </c>
      <c r="N6093" s="276">
        <f t="shared" si="477"/>
        <v>0</v>
      </c>
      <c r="O6093" s="270">
        <f t="shared" si="473"/>
        <v>0</v>
      </c>
    </row>
    <row r="6094" spans="11:15" x14ac:dyDescent="0.25">
      <c r="K6094" s="276">
        <f t="shared" si="474"/>
        <v>0</v>
      </c>
      <c r="L6094" s="269">
        <f t="shared" si="475"/>
        <v>0</v>
      </c>
      <c r="M6094" s="269">
        <f t="shared" si="476"/>
        <v>0</v>
      </c>
      <c r="N6094" s="276">
        <f t="shared" si="477"/>
        <v>0</v>
      </c>
      <c r="O6094" s="270">
        <f t="shared" ref="O6094:O6157" si="478">SUM(F6094:I6094)</f>
        <v>0</v>
      </c>
    </row>
    <row r="6095" spans="11:15" x14ac:dyDescent="0.25">
      <c r="K6095" s="276">
        <f t="shared" si="474"/>
        <v>0</v>
      </c>
      <c r="L6095" s="269">
        <f t="shared" si="475"/>
        <v>0</v>
      </c>
      <c r="M6095" s="269">
        <f t="shared" si="476"/>
        <v>0</v>
      </c>
      <c r="N6095" s="276">
        <f t="shared" si="477"/>
        <v>0</v>
      </c>
      <c r="O6095" s="270">
        <f t="shared" si="478"/>
        <v>0</v>
      </c>
    </row>
    <row r="6096" spans="11:15" x14ac:dyDescent="0.25">
      <c r="K6096" s="276">
        <f t="shared" ref="K6096:K6159" si="479">J6096-C6096</f>
        <v>0</v>
      </c>
      <c r="L6096" s="269">
        <f t="shared" ref="L6096:L6159" si="480">A6096</f>
        <v>0</v>
      </c>
      <c r="M6096" s="269">
        <f t="shared" ref="M6096:M6159" si="481">B6096</f>
        <v>0</v>
      </c>
      <c r="N6096" s="276">
        <f t="shared" ref="N6096:N6159" si="482">J6096</f>
        <v>0</v>
      </c>
      <c r="O6096" s="270">
        <f t="shared" si="478"/>
        <v>0</v>
      </c>
    </row>
    <row r="6097" spans="11:15" x14ac:dyDescent="0.25">
      <c r="K6097" s="276">
        <f t="shared" si="479"/>
        <v>0</v>
      </c>
      <c r="L6097" s="269">
        <f t="shared" si="480"/>
        <v>0</v>
      </c>
      <c r="M6097" s="269">
        <f t="shared" si="481"/>
        <v>0</v>
      </c>
      <c r="N6097" s="276">
        <f t="shared" si="482"/>
        <v>0</v>
      </c>
      <c r="O6097" s="270">
        <f t="shared" si="478"/>
        <v>0</v>
      </c>
    </row>
    <row r="6098" spans="11:15" x14ac:dyDescent="0.25">
      <c r="K6098" s="276">
        <f t="shared" si="479"/>
        <v>0</v>
      </c>
      <c r="L6098" s="269">
        <f t="shared" si="480"/>
        <v>0</v>
      </c>
      <c r="M6098" s="269">
        <f t="shared" si="481"/>
        <v>0</v>
      </c>
      <c r="N6098" s="276">
        <f t="shared" si="482"/>
        <v>0</v>
      </c>
      <c r="O6098" s="270">
        <f t="shared" si="478"/>
        <v>0</v>
      </c>
    </row>
    <row r="6099" spans="11:15" x14ac:dyDescent="0.25">
      <c r="K6099" s="276">
        <f t="shared" si="479"/>
        <v>0</v>
      </c>
      <c r="L6099" s="269">
        <f t="shared" si="480"/>
        <v>0</v>
      </c>
      <c r="M6099" s="269">
        <f t="shared" si="481"/>
        <v>0</v>
      </c>
      <c r="N6099" s="276">
        <f t="shared" si="482"/>
        <v>0</v>
      </c>
      <c r="O6099" s="270">
        <f t="shared" si="478"/>
        <v>0</v>
      </c>
    </row>
    <row r="6100" spans="11:15" x14ac:dyDescent="0.25">
      <c r="K6100" s="276">
        <f t="shared" si="479"/>
        <v>0</v>
      </c>
      <c r="L6100" s="269">
        <f t="shared" si="480"/>
        <v>0</v>
      </c>
      <c r="M6100" s="269">
        <f t="shared" si="481"/>
        <v>0</v>
      </c>
      <c r="N6100" s="276">
        <f t="shared" si="482"/>
        <v>0</v>
      </c>
      <c r="O6100" s="270">
        <f t="shared" si="478"/>
        <v>0</v>
      </c>
    </row>
    <row r="6101" spans="11:15" x14ac:dyDescent="0.25">
      <c r="K6101" s="276">
        <f t="shared" si="479"/>
        <v>0</v>
      </c>
      <c r="L6101" s="269">
        <f t="shared" si="480"/>
        <v>0</v>
      </c>
      <c r="M6101" s="269">
        <f t="shared" si="481"/>
        <v>0</v>
      </c>
      <c r="N6101" s="276">
        <f t="shared" si="482"/>
        <v>0</v>
      </c>
      <c r="O6101" s="270">
        <f t="shared" si="478"/>
        <v>0</v>
      </c>
    </row>
    <row r="6102" spans="11:15" x14ac:dyDescent="0.25">
      <c r="K6102" s="276">
        <f t="shared" si="479"/>
        <v>0</v>
      </c>
      <c r="L6102" s="269">
        <f t="shared" si="480"/>
        <v>0</v>
      </c>
      <c r="M6102" s="269">
        <f t="shared" si="481"/>
        <v>0</v>
      </c>
      <c r="N6102" s="276">
        <f t="shared" si="482"/>
        <v>0</v>
      </c>
      <c r="O6102" s="270">
        <f t="shared" si="478"/>
        <v>0</v>
      </c>
    </row>
    <row r="6103" spans="11:15" x14ac:dyDescent="0.25">
      <c r="K6103" s="276">
        <f t="shared" si="479"/>
        <v>0</v>
      </c>
      <c r="L6103" s="269">
        <f t="shared" si="480"/>
        <v>0</v>
      </c>
      <c r="M6103" s="269">
        <f t="shared" si="481"/>
        <v>0</v>
      </c>
      <c r="N6103" s="276">
        <f t="shared" si="482"/>
        <v>0</v>
      </c>
      <c r="O6103" s="270">
        <f t="shared" si="478"/>
        <v>0</v>
      </c>
    </row>
    <row r="6104" spans="11:15" x14ac:dyDescent="0.25">
      <c r="K6104" s="276">
        <f t="shared" si="479"/>
        <v>0</v>
      </c>
      <c r="L6104" s="269">
        <f t="shared" si="480"/>
        <v>0</v>
      </c>
      <c r="M6104" s="269">
        <f t="shared" si="481"/>
        <v>0</v>
      </c>
      <c r="N6104" s="276">
        <f t="shared" si="482"/>
        <v>0</v>
      </c>
      <c r="O6104" s="270">
        <f t="shared" si="478"/>
        <v>0</v>
      </c>
    </row>
    <row r="6105" spans="11:15" x14ac:dyDescent="0.25">
      <c r="K6105" s="276">
        <f t="shared" si="479"/>
        <v>0</v>
      </c>
      <c r="L6105" s="269">
        <f t="shared" si="480"/>
        <v>0</v>
      </c>
      <c r="M6105" s="269">
        <f t="shared" si="481"/>
        <v>0</v>
      </c>
      <c r="N6105" s="276">
        <f t="shared" si="482"/>
        <v>0</v>
      </c>
      <c r="O6105" s="270">
        <f t="shared" si="478"/>
        <v>0</v>
      </c>
    </row>
    <row r="6106" spans="11:15" x14ac:dyDescent="0.25">
      <c r="K6106" s="276">
        <f t="shared" si="479"/>
        <v>0</v>
      </c>
      <c r="L6106" s="269">
        <f t="shared" si="480"/>
        <v>0</v>
      </c>
      <c r="M6106" s="269">
        <f t="shared" si="481"/>
        <v>0</v>
      </c>
      <c r="N6106" s="276">
        <f t="shared" si="482"/>
        <v>0</v>
      </c>
      <c r="O6106" s="270">
        <f t="shared" si="478"/>
        <v>0</v>
      </c>
    </row>
    <row r="6107" spans="11:15" x14ac:dyDescent="0.25">
      <c r="K6107" s="276">
        <f t="shared" si="479"/>
        <v>0</v>
      </c>
      <c r="L6107" s="269">
        <f t="shared" si="480"/>
        <v>0</v>
      </c>
      <c r="M6107" s="269">
        <f t="shared" si="481"/>
        <v>0</v>
      </c>
      <c r="N6107" s="276">
        <f t="shared" si="482"/>
        <v>0</v>
      </c>
      <c r="O6107" s="270">
        <f t="shared" si="478"/>
        <v>0</v>
      </c>
    </row>
    <row r="6108" spans="11:15" x14ac:dyDescent="0.25">
      <c r="K6108" s="276">
        <f t="shared" si="479"/>
        <v>0</v>
      </c>
      <c r="L6108" s="269">
        <f t="shared" si="480"/>
        <v>0</v>
      </c>
      <c r="M6108" s="269">
        <f t="shared" si="481"/>
        <v>0</v>
      </c>
      <c r="N6108" s="276">
        <f t="shared" si="482"/>
        <v>0</v>
      </c>
      <c r="O6108" s="270">
        <f t="shared" si="478"/>
        <v>0</v>
      </c>
    </row>
    <row r="6109" spans="11:15" x14ac:dyDescent="0.25">
      <c r="K6109" s="276">
        <f t="shared" si="479"/>
        <v>0</v>
      </c>
      <c r="L6109" s="269">
        <f t="shared" si="480"/>
        <v>0</v>
      </c>
      <c r="M6109" s="269">
        <f t="shared" si="481"/>
        <v>0</v>
      </c>
      <c r="N6109" s="276">
        <f t="shared" si="482"/>
        <v>0</v>
      </c>
      <c r="O6109" s="270">
        <f t="shared" si="478"/>
        <v>0</v>
      </c>
    </row>
    <row r="6110" spans="11:15" x14ac:dyDescent="0.25">
      <c r="K6110" s="276">
        <f t="shared" si="479"/>
        <v>0</v>
      </c>
      <c r="L6110" s="269">
        <f t="shared" si="480"/>
        <v>0</v>
      </c>
      <c r="M6110" s="269">
        <f t="shared" si="481"/>
        <v>0</v>
      </c>
      <c r="N6110" s="276">
        <f t="shared" si="482"/>
        <v>0</v>
      </c>
      <c r="O6110" s="270">
        <f t="shared" si="478"/>
        <v>0</v>
      </c>
    </row>
    <row r="6111" spans="11:15" x14ac:dyDescent="0.25">
      <c r="K6111" s="276">
        <f t="shared" si="479"/>
        <v>0</v>
      </c>
      <c r="L6111" s="269">
        <f t="shared" si="480"/>
        <v>0</v>
      </c>
      <c r="M6111" s="269">
        <f t="shared" si="481"/>
        <v>0</v>
      </c>
      <c r="N6111" s="276">
        <f t="shared" si="482"/>
        <v>0</v>
      </c>
      <c r="O6111" s="270">
        <f t="shared" si="478"/>
        <v>0</v>
      </c>
    </row>
    <row r="6112" spans="11:15" x14ac:dyDescent="0.25">
      <c r="K6112" s="276">
        <f t="shared" si="479"/>
        <v>0</v>
      </c>
      <c r="L6112" s="269">
        <f t="shared" si="480"/>
        <v>0</v>
      </c>
      <c r="M6112" s="269">
        <f t="shared" si="481"/>
        <v>0</v>
      </c>
      <c r="N6112" s="276">
        <f t="shared" si="482"/>
        <v>0</v>
      </c>
      <c r="O6112" s="270">
        <f t="shared" si="478"/>
        <v>0</v>
      </c>
    </row>
    <row r="6113" spans="11:15" x14ac:dyDescent="0.25">
      <c r="K6113" s="276">
        <f t="shared" si="479"/>
        <v>0</v>
      </c>
      <c r="L6113" s="269">
        <f t="shared" si="480"/>
        <v>0</v>
      </c>
      <c r="M6113" s="269">
        <f t="shared" si="481"/>
        <v>0</v>
      </c>
      <c r="N6113" s="276">
        <f t="shared" si="482"/>
        <v>0</v>
      </c>
      <c r="O6113" s="270">
        <f t="shared" si="478"/>
        <v>0</v>
      </c>
    </row>
    <row r="6114" spans="11:15" x14ac:dyDescent="0.25">
      <c r="K6114" s="276">
        <f t="shared" si="479"/>
        <v>0</v>
      </c>
      <c r="L6114" s="269">
        <f t="shared" si="480"/>
        <v>0</v>
      </c>
      <c r="M6114" s="269">
        <f t="shared" si="481"/>
        <v>0</v>
      </c>
      <c r="N6114" s="276">
        <f t="shared" si="482"/>
        <v>0</v>
      </c>
      <c r="O6114" s="270">
        <f t="shared" si="478"/>
        <v>0</v>
      </c>
    </row>
    <row r="6115" spans="11:15" x14ac:dyDescent="0.25">
      <c r="K6115" s="276">
        <f t="shared" si="479"/>
        <v>0</v>
      </c>
      <c r="L6115" s="269">
        <f t="shared" si="480"/>
        <v>0</v>
      </c>
      <c r="M6115" s="269">
        <f t="shared" si="481"/>
        <v>0</v>
      </c>
      <c r="N6115" s="276">
        <f t="shared" si="482"/>
        <v>0</v>
      </c>
      <c r="O6115" s="270">
        <f t="shared" si="478"/>
        <v>0</v>
      </c>
    </row>
    <row r="6116" spans="11:15" x14ac:dyDescent="0.25">
      <c r="K6116" s="276">
        <f t="shared" si="479"/>
        <v>0</v>
      </c>
      <c r="L6116" s="269">
        <f t="shared" si="480"/>
        <v>0</v>
      </c>
      <c r="M6116" s="269">
        <f t="shared" si="481"/>
        <v>0</v>
      </c>
      <c r="N6116" s="276">
        <f t="shared" si="482"/>
        <v>0</v>
      </c>
      <c r="O6116" s="270">
        <f t="shared" si="478"/>
        <v>0</v>
      </c>
    </row>
    <row r="6117" spans="11:15" x14ac:dyDescent="0.25">
      <c r="K6117" s="276">
        <f t="shared" si="479"/>
        <v>0</v>
      </c>
      <c r="L6117" s="269">
        <f t="shared" si="480"/>
        <v>0</v>
      </c>
      <c r="M6117" s="269">
        <f t="shared" si="481"/>
        <v>0</v>
      </c>
      <c r="N6117" s="276">
        <f t="shared" si="482"/>
        <v>0</v>
      </c>
      <c r="O6117" s="270">
        <f t="shared" si="478"/>
        <v>0</v>
      </c>
    </row>
    <row r="6118" spans="11:15" x14ac:dyDescent="0.25">
      <c r="K6118" s="276">
        <f t="shared" si="479"/>
        <v>0</v>
      </c>
      <c r="L6118" s="269">
        <f t="shared" si="480"/>
        <v>0</v>
      </c>
      <c r="M6118" s="269">
        <f t="shared" si="481"/>
        <v>0</v>
      </c>
      <c r="N6118" s="276">
        <f t="shared" si="482"/>
        <v>0</v>
      </c>
      <c r="O6118" s="270">
        <f t="shared" si="478"/>
        <v>0</v>
      </c>
    </row>
    <row r="6119" spans="11:15" x14ac:dyDescent="0.25">
      <c r="K6119" s="276">
        <f t="shared" si="479"/>
        <v>0</v>
      </c>
      <c r="L6119" s="269">
        <f t="shared" si="480"/>
        <v>0</v>
      </c>
      <c r="M6119" s="269">
        <f t="shared" si="481"/>
        <v>0</v>
      </c>
      <c r="N6119" s="276">
        <f t="shared" si="482"/>
        <v>0</v>
      </c>
      <c r="O6119" s="270">
        <f t="shared" si="478"/>
        <v>0</v>
      </c>
    </row>
    <row r="6120" spans="11:15" x14ac:dyDescent="0.25">
      <c r="K6120" s="276">
        <f t="shared" si="479"/>
        <v>0</v>
      </c>
      <c r="L6120" s="269">
        <f t="shared" si="480"/>
        <v>0</v>
      </c>
      <c r="M6120" s="269">
        <f t="shared" si="481"/>
        <v>0</v>
      </c>
      <c r="N6120" s="276">
        <f t="shared" si="482"/>
        <v>0</v>
      </c>
      <c r="O6120" s="270">
        <f t="shared" si="478"/>
        <v>0</v>
      </c>
    </row>
    <row r="6121" spans="11:15" x14ac:dyDescent="0.25">
      <c r="K6121" s="276">
        <f t="shared" si="479"/>
        <v>0</v>
      </c>
      <c r="L6121" s="269">
        <f t="shared" si="480"/>
        <v>0</v>
      </c>
      <c r="M6121" s="269">
        <f t="shared" si="481"/>
        <v>0</v>
      </c>
      <c r="N6121" s="276">
        <f t="shared" si="482"/>
        <v>0</v>
      </c>
      <c r="O6121" s="270">
        <f t="shared" si="478"/>
        <v>0</v>
      </c>
    </row>
    <row r="6122" spans="11:15" x14ac:dyDescent="0.25">
      <c r="K6122" s="276">
        <f t="shared" si="479"/>
        <v>0</v>
      </c>
      <c r="L6122" s="269">
        <f t="shared" si="480"/>
        <v>0</v>
      </c>
      <c r="M6122" s="269">
        <f t="shared" si="481"/>
        <v>0</v>
      </c>
      <c r="N6122" s="276">
        <f t="shared" si="482"/>
        <v>0</v>
      </c>
      <c r="O6122" s="270">
        <f t="shared" si="478"/>
        <v>0</v>
      </c>
    </row>
    <row r="6123" spans="11:15" x14ac:dyDescent="0.25">
      <c r="K6123" s="276">
        <f t="shared" si="479"/>
        <v>0</v>
      </c>
      <c r="L6123" s="269">
        <f t="shared" si="480"/>
        <v>0</v>
      </c>
      <c r="M6123" s="269">
        <f t="shared" si="481"/>
        <v>0</v>
      </c>
      <c r="N6123" s="276">
        <f t="shared" si="482"/>
        <v>0</v>
      </c>
      <c r="O6123" s="270">
        <f t="shared" si="478"/>
        <v>0</v>
      </c>
    </row>
    <row r="6124" spans="11:15" x14ac:dyDescent="0.25">
      <c r="K6124" s="276">
        <f t="shared" si="479"/>
        <v>0</v>
      </c>
      <c r="L6124" s="269">
        <f t="shared" si="480"/>
        <v>0</v>
      </c>
      <c r="M6124" s="269">
        <f t="shared" si="481"/>
        <v>0</v>
      </c>
      <c r="N6124" s="276">
        <f t="shared" si="482"/>
        <v>0</v>
      </c>
      <c r="O6124" s="270">
        <f t="shared" si="478"/>
        <v>0</v>
      </c>
    </row>
    <row r="6125" spans="11:15" x14ac:dyDescent="0.25">
      <c r="K6125" s="276">
        <f t="shared" si="479"/>
        <v>0</v>
      </c>
      <c r="L6125" s="269">
        <f t="shared" si="480"/>
        <v>0</v>
      </c>
      <c r="M6125" s="269">
        <f t="shared" si="481"/>
        <v>0</v>
      </c>
      <c r="N6125" s="276">
        <f t="shared" si="482"/>
        <v>0</v>
      </c>
      <c r="O6125" s="270">
        <f t="shared" si="478"/>
        <v>0</v>
      </c>
    </row>
    <row r="6126" spans="11:15" x14ac:dyDescent="0.25">
      <c r="K6126" s="276">
        <f t="shared" si="479"/>
        <v>0</v>
      </c>
      <c r="L6126" s="269">
        <f t="shared" si="480"/>
        <v>0</v>
      </c>
      <c r="M6126" s="269">
        <f t="shared" si="481"/>
        <v>0</v>
      </c>
      <c r="N6126" s="276">
        <f t="shared" si="482"/>
        <v>0</v>
      </c>
      <c r="O6126" s="270">
        <f t="shared" si="478"/>
        <v>0</v>
      </c>
    </row>
    <row r="6127" spans="11:15" x14ac:dyDescent="0.25">
      <c r="K6127" s="276">
        <f t="shared" si="479"/>
        <v>0</v>
      </c>
      <c r="L6127" s="269">
        <f t="shared" si="480"/>
        <v>0</v>
      </c>
      <c r="M6127" s="269">
        <f t="shared" si="481"/>
        <v>0</v>
      </c>
      <c r="N6127" s="276">
        <f t="shared" si="482"/>
        <v>0</v>
      </c>
      <c r="O6127" s="270">
        <f t="shared" si="478"/>
        <v>0</v>
      </c>
    </row>
    <row r="6128" spans="11:15" x14ac:dyDescent="0.25">
      <c r="K6128" s="276">
        <f t="shared" si="479"/>
        <v>0</v>
      </c>
      <c r="L6128" s="269">
        <f t="shared" si="480"/>
        <v>0</v>
      </c>
      <c r="M6128" s="269">
        <f t="shared" si="481"/>
        <v>0</v>
      </c>
      <c r="N6128" s="276">
        <f t="shared" si="482"/>
        <v>0</v>
      </c>
      <c r="O6128" s="270">
        <f t="shared" si="478"/>
        <v>0</v>
      </c>
    </row>
    <row r="6129" spans="11:15" x14ac:dyDescent="0.25">
      <c r="K6129" s="276">
        <f t="shared" si="479"/>
        <v>0</v>
      </c>
      <c r="L6129" s="269">
        <f t="shared" si="480"/>
        <v>0</v>
      </c>
      <c r="M6129" s="269">
        <f t="shared" si="481"/>
        <v>0</v>
      </c>
      <c r="N6129" s="276">
        <f t="shared" si="482"/>
        <v>0</v>
      </c>
      <c r="O6129" s="270">
        <f t="shared" si="478"/>
        <v>0</v>
      </c>
    </row>
    <row r="6130" spans="11:15" x14ac:dyDescent="0.25">
      <c r="K6130" s="276">
        <f t="shared" si="479"/>
        <v>0</v>
      </c>
      <c r="L6130" s="269">
        <f t="shared" si="480"/>
        <v>0</v>
      </c>
      <c r="M6130" s="269">
        <f t="shared" si="481"/>
        <v>0</v>
      </c>
      <c r="N6130" s="276">
        <f t="shared" si="482"/>
        <v>0</v>
      </c>
      <c r="O6130" s="270">
        <f t="shared" si="478"/>
        <v>0</v>
      </c>
    </row>
    <row r="6131" spans="11:15" x14ac:dyDescent="0.25">
      <c r="K6131" s="276">
        <f t="shared" si="479"/>
        <v>0</v>
      </c>
      <c r="L6131" s="269">
        <f t="shared" si="480"/>
        <v>0</v>
      </c>
      <c r="M6131" s="269">
        <f t="shared" si="481"/>
        <v>0</v>
      </c>
      <c r="N6131" s="276">
        <f t="shared" si="482"/>
        <v>0</v>
      </c>
      <c r="O6131" s="270">
        <f t="shared" si="478"/>
        <v>0</v>
      </c>
    </row>
    <row r="6132" spans="11:15" x14ac:dyDescent="0.25">
      <c r="K6132" s="276">
        <f t="shared" si="479"/>
        <v>0</v>
      </c>
      <c r="L6132" s="269">
        <f t="shared" si="480"/>
        <v>0</v>
      </c>
      <c r="M6132" s="269">
        <f t="shared" si="481"/>
        <v>0</v>
      </c>
      <c r="N6132" s="276">
        <f t="shared" si="482"/>
        <v>0</v>
      </c>
      <c r="O6132" s="270">
        <f t="shared" si="478"/>
        <v>0</v>
      </c>
    </row>
    <row r="6133" spans="11:15" x14ac:dyDescent="0.25">
      <c r="K6133" s="276">
        <f t="shared" si="479"/>
        <v>0</v>
      </c>
      <c r="L6133" s="269">
        <f t="shared" si="480"/>
        <v>0</v>
      </c>
      <c r="M6133" s="269">
        <f t="shared" si="481"/>
        <v>0</v>
      </c>
      <c r="N6133" s="276">
        <f t="shared" si="482"/>
        <v>0</v>
      </c>
      <c r="O6133" s="270">
        <f t="shared" si="478"/>
        <v>0</v>
      </c>
    </row>
    <row r="6134" spans="11:15" x14ac:dyDescent="0.25">
      <c r="K6134" s="276">
        <f t="shared" si="479"/>
        <v>0</v>
      </c>
      <c r="L6134" s="269">
        <f t="shared" si="480"/>
        <v>0</v>
      </c>
      <c r="M6134" s="269">
        <f t="shared" si="481"/>
        <v>0</v>
      </c>
      <c r="N6134" s="276">
        <f t="shared" si="482"/>
        <v>0</v>
      </c>
      <c r="O6134" s="270">
        <f t="shared" si="478"/>
        <v>0</v>
      </c>
    </row>
    <row r="6135" spans="11:15" x14ac:dyDescent="0.25">
      <c r="K6135" s="276">
        <f t="shared" si="479"/>
        <v>0</v>
      </c>
      <c r="L6135" s="269">
        <f t="shared" si="480"/>
        <v>0</v>
      </c>
      <c r="M6135" s="269">
        <f t="shared" si="481"/>
        <v>0</v>
      </c>
      <c r="N6135" s="276">
        <f t="shared" si="482"/>
        <v>0</v>
      </c>
      <c r="O6135" s="270">
        <f t="shared" si="478"/>
        <v>0</v>
      </c>
    </row>
    <row r="6136" spans="11:15" x14ac:dyDescent="0.25">
      <c r="K6136" s="276">
        <f t="shared" si="479"/>
        <v>0</v>
      </c>
      <c r="L6136" s="269">
        <f t="shared" si="480"/>
        <v>0</v>
      </c>
      <c r="M6136" s="269">
        <f t="shared" si="481"/>
        <v>0</v>
      </c>
      <c r="N6136" s="276">
        <f t="shared" si="482"/>
        <v>0</v>
      </c>
      <c r="O6136" s="270">
        <f t="shared" si="478"/>
        <v>0</v>
      </c>
    </row>
    <row r="6137" spans="11:15" x14ac:dyDescent="0.25">
      <c r="K6137" s="276">
        <f t="shared" si="479"/>
        <v>0</v>
      </c>
      <c r="L6137" s="269">
        <f t="shared" si="480"/>
        <v>0</v>
      </c>
      <c r="M6137" s="269">
        <f t="shared" si="481"/>
        <v>0</v>
      </c>
      <c r="N6137" s="276">
        <f t="shared" si="482"/>
        <v>0</v>
      </c>
      <c r="O6137" s="270">
        <f t="shared" si="478"/>
        <v>0</v>
      </c>
    </row>
    <row r="6138" spans="11:15" x14ac:dyDescent="0.25">
      <c r="K6138" s="276">
        <f t="shared" si="479"/>
        <v>0</v>
      </c>
      <c r="L6138" s="269">
        <f t="shared" si="480"/>
        <v>0</v>
      </c>
      <c r="M6138" s="269">
        <f t="shared" si="481"/>
        <v>0</v>
      </c>
      <c r="N6138" s="276">
        <f t="shared" si="482"/>
        <v>0</v>
      </c>
      <c r="O6138" s="270">
        <f t="shared" si="478"/>
        <v>0</v>
      </c>
    </row>
    <row r="6139" spans="11:15" x14ac:dyDescent="0.25">
      <c r="K6139" s="276">
        <f t="shared" si="479"/>
        <v>0</v>
      </c>
      <c r="L6139" s="269">
        <f t="shared" si="480"/>
        <v>0</v>
      </c>
      <c r="M6139" s="269">
        <f t="shared" si="481"/>
        <v>0</v>
      </c>
      <c r="N6139" s="276">
        <f t="shared" si="482"/>
        <v>0</v>
      </c>
      <c r="O6139" s="270">
        <f t="shared" si="478"/>
        <v>0</v>
      </c>
    </row>
    <row r="6140" spans="11:15" x14ac:dyDescent="0.25">
      <c r="K6140" s="276">
        <f t="shared" si="479"/>
        <v>0</v>
      </c>
      <c r="L6140" s="269">
        <f t="shared" si="480"/>
        <v>0</v>
      </c>
      <c r="M6140" s="269">
        <f t="shared" si="481"/>
        <v>0</v>
      </c>
      <c r="N6140" s="276">
        <f t="shared" si="482"/>
        <v>0</v>
      </c>
      <c r="O6140" s="270">
        <f t="shared" si="478"/>
        <v>0</v>
      </c>
    </row>
    <row r="6141" spans="11:15" x14ac:dyDescent="0.25">
      <c r="K6141" s="276">
        <f t="shared" si="479"/>
        <v>0</v>
      </c>
      <c r="L6141" s="269">
        <f t="shared" si="480"/>
        <v>0</v>
      </c>
      <c r="M6141" s="269">
        <f t="shared" si="481"/>
        <v>0</v>
      </c>
      <c r="N6141" s="276">
        <f t="shared" si="482"/>
        <v>0</v>
      </c>
      <c r="O6141" s="270">
        <f t="shared" si="478"/>
        <v>0</v>
      </c>
    </row>
    <row r="6142" spans="11:15" x14ac:dyDescent="0.25">
      <c r="K6142" s="276">
        <f t="shared" si="479"/>
        <v>0</v>
      </c>
      <c r="L6142" s="269">
        <f t="shared" si="480"/>
        <v>0</v>
      </c>
      <c r="M6142" s="269">
        <f t="shared" si="481"/>
        <v>0</v>
      </c>
      <c r="N6142" s="276">
        <f t="shared" si="482"/>
        <v>0</v>
      </c>
      <c r="O6142" s="270">
        <f t="shared" si="478"/>
        <v>0</v>
      </c>
    </row>
    <row r="6143" spans="11:15" x14ac:dyDescent="0.25">
      <c r="K6143" s="276">
        <f t="shared" si="479"/>
        <v>0</v>
      </c>
      <c r="L6143" s="269">
        <f t="shared" si="480"/>
        <v>0</v>
      </c>
      <c r="M6143" s="269">
        <f t="shared" si="481"/>
        <v>0</v>
      </c>
      <c r="N6143" s="276">
        <f t="shared" si="482"/>
        <v>0</v>
      </c>
      <c r="O6143" s="270">
        <f t="shared" si="478"/>
        <v>0</v>
      </c>
    </row>
    <row r="6144" spans="11:15" x14ac:dyDescent="0.25">
      <c r="K6144" s="276">
        <f t="shared" si="479"/>
        <v>0</v>
      </c>
      <c r="L6144" s="269">
        <f t="shared" si="480"/>
        <v>0</v>
      </c>
      <c r="M6144" s="269">
        <f t="shared" si="481"/>
        <v>0</v>
      </c>
      <c r="N6144" s="276">
        <f t="shared" si="482"/>
        <v>0</v>
      </c>
      <c r="O6144" s="270">
        <f t="shared" si="478"/>
        <v>0</v>
      </c>
    </row>
    <row r="6145" spans="11:15" x14ac:dyDescent="0.25">
      <c r="K6145" s="276">
        <f t="shared" si="479"/>
        <v>0</v>
      </c>
      <c r="L6145" s="269">
        <f t="shared" si="480"/>
        <v>0</v>
      </c>
      <c r="M6145" s="269">
        <f t="shared" si="481"/>
        <v>0</v>
      </c>
      <c r="N6145" s="276">
        <f t="shared" si="482"/>
        <v>0</v>
      </c>
      <c r="O6145" s="270">
        <f t="shared" si="478"/>
        <v>0</v>
      </c>
    </row>
    <row r="6146" spans="11:15" x14ac:dyDescent="0.25">
      <c r="K6146" s="276">
        <f t="shared" si="479"/>
        <v>0</v>
      </c>
      <c r="L6146" s="269">
        <f t="shared" si="480"/>
        <v>0</v>
      </c>
      <c r="M6146" s="269">
        <f t="shared" si="481"/>
        <v>0</v>
      </c>
      <c r="N6146" s="276">
        <f t="shared" si="482"/>
        <v>0</v>
      </c>
      <c r="O6146" s="270">
        <f t="shared" si="478"/>
        <v>0</v>
      </c>
    </row>
    <row r="6147" spans="11:15" x14ac:dyDescent="0.25">
      <c r="K6147" s="276">
        <f t="shared" si="479"/>
        <v>0</v>
      </c>
      <c r="L6147" s="269">
        <f t="shared" si="480"/>
        <v>0</v>
      </c>
      <c r="M6147" s="269">
        <f t="shared" si="481"/>
        <v>0</v>
      </c>
      <c r="N6147" s="276">
        <f t="shared" si="482"/>
        <v>0</v>
      </c>
      <c r="O6147" s="270">
        <f t="shared" si="478"/>
        <v>0</v>
      </c>
    </row>
    <row r="6148" spans="11:15" x14ac:dyDescent="0.25">
      <c r="K6148" s="276">
        <f t="shared" si="479"/>
        <v>0</v>
      </c>
      <c r="L6148" s="269">
        <f t="shared" si="480"/>
        <v>0</v>
      </c>
      <c r="M6148" s="269">
        <f t="shared" si="481"/>
        <v>0</v>
      </c>
      <c r="N6148" s="276">
        <f t="shared" si="482"/>
        <v>0</v>
      </c>
      <c r="O6148" s="270">
        <f t="shared" si="478"/>
        <v>0</v>
      </c>
    </row>
    <row r="6149" spans="11:15" x14ac:dyDescent="0.25">
      <c r="K6149" s="276">
        <f t="shared" si="479"/>
        <v>0</v>
      </c>
      <c r="L6149" s="269">
        <f t="shared" si="480"/>
        <v>0</v>
      </c>
      <c r="M6149" s="269">
        <f t="shared" si="481"/>
        <v>0</v>
      </c>
      <c r="N6149" s="276">
        <f t="shared" si="482"/>
        <v>0</v>
      </c>
      <c r="O6149" s="270">
        <f t="shared" si="478"/>
        <v>0</v>
      </c>
    </row>
    <row r="6150" spans="11:15" x14ac:dyDescent="0.25">
      <c r="K6150" s="276">
        <f t="shared" si="479"/>
        <v>0</v>
      </c>
      <c r="L6150" s="269">
        <f t="shared" si="480"/>
        <v>0</v>
      </c>
      <c r="M6150" s="269">
        <f t="shared" si="481"/>
        <v>0</v>
      </c>
      <c r="N6150" s="276">
        <f t="shared" si="482"/>
        <v>0</v>
      </c>
      <c r="O6150" s="270">
        <f t="shared" si="478"/>
        <v>0</v>
      </c>
    </row>
    <row r="6151" spans="11:15" x14ac:dyDescent="0.25">
      <c r="K6151" s="276">
        <f t="shared" si="479"/>
        <v>0</v>
      </c>
      <c r="L6151" s="269">
        <f t="shared" si="480"/>
        <v>0</v>
      </c>
      <c r="M6151" s="269">
        <f t="shared" si="481"/>
        <v>0</v>
      </c>
      <c r="N6151" s="276">
        <f t="shared" si="482"/>
        <v>0</v>
      </c>
      <c r="O6151" s="270">
        <f t="shared" si="478"/>
        <v>0</v>
      </c>
    </row>
    <row r="6152" spans="11:15" x14ac:dyDescent="0.25">
      <c r="K6152" s="276">
        <f t="shared" si="479"/>
        <v>0</v>
      </c>
      <c r="L6152" s="269">
        <f t="shared" si="480"/>
        <v>0</v>
      </c>
      <c r="M6152" s="269">
        <f t="shared" si="481"/>
        <v>0</v>
      </c>
      <c r="N6152" s="276">
        <f t="shared" si="482"/>
        <v>0</v>
      </c>
      <c r="O6152" s="270">
        <f t="shared" si="478"/>
        <v>0</v>
      </c>
    </row>
    <row r="6153" spans="11:15" x14ac:dyDescent="0.25">
      <c r="K6153" s="276">
        <f t="shared" si="479"/>
        <v>0</v>
      </c>
      <c r="L6153" s="269">
        <f t="shared" si="480"/>
        <v>0</v>
      </c>
      <c r="M6153" s="269">
        <f t="shared" si="481"/>
        <v>0</v>
      </c>
      <c r="N6153" s="276">
        <f t="shared" si="482"/>
        <v>0</v>
      </c>
      <c r="O6153" s="270">
        <f t="shared" si="478"/>
        <v>0</v>
      </c>
    </row>
    <row r="6154" spans="11:15" x14ac:dyDescent="0.25">
      <c r="K6154" s="276">
        <f t="shared" si="479"/>
        <v>0</v>
      </c>
      <c r="L6154" s="269">
        <f t="shared" si="480"/>
        <v>0</v>
      </c>
      <c r="M6154" s="269">
        <f t="shared" si="481"/>
        <v>0</v>
      </c>
      <c r="N6154" s="276">
        <f t="shared" si="482"/>
        <v>0</v>
      </c>
      <c r="O6154" s="270">
        <f t="shared" si="478"/>
        <v>0</v>
      </c>
    </row>
    <row r="6155" spans="11:15" x14ac:dyDescent="0.25">
      <c r="K6155" s="276">
        <f t="shared" si="479"/>
        <v>0</v>
      </c>
      <c r="L6155" s="269">
        <f t="shared" si="480"/>
        <v>0</v>
      </c>
      <c r="M6155" s="269">
        <f t="shared" si="481"/>
        <v>0</v>
      </c>
      <c r="N6155" s="276">
        <f t="shared" si="482"/>
        <v>0</v>
      </c>
      <c r="O6155" s="270">
        <f t="shared" si="478"/>
        <v>0</v>
      </c>
    </row>
    <row r="6156" spans="11:15" x14ac:dyDescent="0.25">
      <c r="K6156" s="276">
        <f t="shared" si="479"/>
        <v>0</v>
      </c>
      <c r="L6156" s="269">
        <f t="shared" si="480"/>
        <v>0</v>
      </c>
      <c r="M6156" s="269">
        <f t="shared" si="481"/>
        <v>0</v>
      </c>
      <c r="N6156" s="276">
        <f t="shared" si="482"/>
        <v>0</v>
      </c>
      <c r="O6156" s="270">
        <f t="shared" si="478"/>
        <v>0</v>
      </c>
    </row>
    <row r="6157" spans="11:15" x14ac:dyDescent="0.25">
      <c r="K6157" s="276">
        <f t="shared" si="479"/>
        <v>0</v>
      </c>
      <c r="L6157" s="269">
        <f t="shared" si="480"/>
        <v>0</v>
      </c>
      <c r="M6157" s="269">
        <f t="shared" si="481"/>
        <v>0</v>
      </c>
      <c r="N6157" s="276">
        <f t="shared" si="482"/>
        <v>0</v>
      </c>
      <c r="O6157" s="270">
        <f t="shared" si="478"/>
        <v>0</v>
      </c>
    </row>
    <row r="6158" spans="11:15" x14ac:dyDescent="0.25">
      <c r="K6158" s="276">
        <f t="shared" si="479"/>
        <v>0</v>
      </c>
      <c r="L6158" s="269">
        <f t="shared" si="480"/>
        <v>0</v>
      </c>
      <c r="M6158" s="269">
        <f t="shared" si="481"/>
        <v>0</v>
      </c>
      <c r="N6158" s="276">
        <f t="shared" si="482"/>
        <v>0</v>
      </c>
      <c r="O6158" s="270">
        <f t="shared" ref="O6158:O6221" si="483">SUM(F6158:I6158)</f>
        <v>0</v>
      </c>
    </row>
    <row r="6159" spans="11:15" x14ac:dyDescent="0.25">
      <c r="K6159" s="276">
        <f t="shared" si="479"/>
        <v>0</v>
      </c>
      <c r="L6159" s="269">
        <f t="shared" si="480"/>
        <v>0</v>
      </c>
      <c r="M6159" s="269">
        <f t="shared" si="481"/>
        <v>0</v>
      </c>
      <c r="N6159" s="276">
        <f t="shared" si="482"/>
        <v>0</v>
      </c>
      <c r="O6159" s="270">
        <f t="shared" si="483"/>
        <v>0</v>
      </c>
    </row>
    <row r="6160" spans="11:15" x14ac:dyDescent="0.25">
      <c r="K6160" s="276">
        <f t="shared" ref="K6160:K6223" si="484">J6160-C6160</f>
        <v>0</v>
      </c>
      <c r="L6160" s="269">
        <f t="shared" ref="L6160:L6223" si="485">A6160</f>
        <v>0</v>
      </c>
      <c r="M6160" s="269">
        <f t="shared" ref="M6160:M6223" si="486">B6160</f>
        <v>0</v>
      </c>
      <c r="N6160" s="276">
        <f t="shared" ref="N6160:N6223" si="487">J6160</f>
        <v>0</v>
      </c>
      <c r="O6160" s="270">
        <f t="shared" si="483"/>
        <v>0</v>
      </c>
    </row>
    <row r="6161" spans="11:15" x14ac:dyDescent="0.25">
      <c r="K6161" s="276">
        <f t="shared" si="484"/>
        <v>0</v>
      </c>
      <c r="L6161" s="269">
        <f t="shared" si="485"/>
        <v>0</v>
      </c>
      <c r="M6161" s="269">
        <f t="shared" si="486"/>
        <v>0</v>
      </c>
      <c r="N6161" s="276">
        <f t="shared" si="487"/>
        <v>0</v>
      </c>
      <c r="O6161" s="270">
        <f t="shared" si="483"/>
        <v>0</v>
      </c>
    </row>
    <row r="6162" spans="11:15" x14ac:dyDescent="0.25">
      <c r="K6162" s="276">
        <f t="shared" si="484"/>
        <v>0</v>
      </c>
      <c r="L6162" s="269">
        <f t="shared" si="485"/>
        <v>0</v>
      </c>
      <c r="M6162" s="269">
        <f t="shared" si="486"/>
        <v>0</v>
      </c>
      <c r="N6162" s="276">
        <f t="shared" si="487"/>
        <v>0</v>
      </c>
      <c r="O6162" s="270">
        <f t="shared" si="483"/>
        <v>0</v>
      </c>
    </row>
    <row r="6163" spans="11:15" x14ac:dyDescent="0.25">
      <c r="K6163" s="276">
        <f t="shared" si="484"/>
        <v>0</v>
      </c>
      <c r="L6163" s="269">
        <f t="shared" si="485"/>
        <v>0</v>
      </c>
      <c r="M6163" s="269">
        <f t="shared" si="486"/>
        <v>0</v>
      </c>
      <c r="N6163" s="276">
        <f t="shared" si="487"/>
        <v>0</v>
      </c>
      <c r="O6163" s="270">
        <f t="shared" si="483"/>
        <v>0</v>
      </c>
    </row>
    <row r="6164" spans="11:15" x14ac:dyDescent="0.25">
      <c r="K6164" s="276">
        <f t="shared" si="484"/>
        <v>0</v>
      </c>
      <c r="L6164" s="269">
        <f t="shared" si="485"/>
        <v>0</v>
      </c>
      <c r="M6164" s="269">
        <f t="shared" si="486"/>
        <v>0</v>
      </c>
      <c r="N6164" s="276">
        <f t="shared" si="487"/>
        <v>0</v>
      </c>
      <c r="O6164" s="270">
        <f t="shared" si="483"/>
        <v>0</v>
      </c>
    </row>
    <row r="6165" spans="11:15" x14ac:dyDescent="0.25">
      <c r="K6165" s="276">
        <f t="shared" si="484"/>
        <v>0</v>
      </c>
      <c r="L6165" s="269">
        <f t="shared" si="485"/>
        <v>0</v>
      </c>
      <c r="M6165" s="269">
        <f t="shared" si="486"/>
        <v>0</v>
      </c>
      <c r="N6165" s="276">
        <f t="shared" si="487"/>
        <v>0</v>
      </c>
      <c r="O6165" s="270">
        <f t="shared" si="483"/>
        <v>0</v>
      </c>
    </row>
    <row r="6166" spans="11:15" x14ac:dyDescent="0.25">
      <c r="K6166" s="276">
        <f t="shared" si="484"/>
        <v>0</v>
      </c>
      <c r="L6166" s="269">
        <f t="shared" si="485"/>
        <v>0</v>
      </c>
      <c r="M6166" s="269">
        <f t="shared" si="486"/>
        <v>0</v>
      </c>
      <c r="N6166" s="276">
        <f t="shared" si="487"/>
        <v>0</v>
      </c>
      <c r="O6166" s="270">
        <f t="shared" si="483"/>
        <v>0</v>
      </c>
    </row>
    <row r="6167" spans="11:15" x14ac:dyDescent="0.25">
      <c r="K6167" s="276">
        <f t="shared" si="484"/>
        <v>0</v>
      </c>
      <c r="L6167" s="269">
        <f t="shared" si="485"/>
        <v>0</v>
      </c>
      <c r="M6167" s="269">
        <f t="shared" si="486"/>
        <v>0</v>
      </c>
      <c r="N6167" s="276">
        <f t="shared" si="487"/>
        <v>0</v>
      </c>
      <c r="O6167" s="270">
        <f t="shared" si="483"/>
        <v>0</v>
      </c>
    </row>
    <row r="6168" spans="11:15" x14ac:dyDescent="0.25">
      <c r="K6168" s="276">
        <f t="shared" si="484"/>
        <v>0</v>
      </c>
      <c r="L6168" s="269">
        <f t="shared" si="485"/>
        <v>0</v>
      </c>
      <c r="M6168" s="269">
        <f t="shared" si="486"/>
        <v>0</v>
      </c>
      <c r="N6168" s="276">
        <f t="shared" si="487"/>
        <v>0</v>
      </c>
      <c r="O6168" s="270">
        <f t="shared" si="483"/>
        <v>0</v>
      </c>
    </row>
    <row r="6169" spans="11:15" x14ac:dyDescent="0.25">
      <c r="K6169" s="276">
        <f t="shared" si="484"/>
        <v>0</v>
      </c>
      <c r="L6169" s="269">
        <f t="shared" si="485"/>
        <v>0</v>
      </c>
      <c r="M6169" s="269">
        <f t="shared" si="486"/>
        <v>0</v>
      </c>
      <c r="N6169" s="276">
        <f t="shared" si="487"/>
        <v>0</v>
      </c>
      <c r="O6169" s="270">
        <f t="shared" si="483"/>
        <v>0</v>
      </c>
    </row>
    <row r="6170" spans="11:15" x14ac:dyDescent="0.25">
      <c r="K6170" s="276">
        <f t="shared" si="484"/>
        <v>0</v>
      </c>
      <c r="L6170" s="269">
        <f t="shared" si="485"/>
        <v>0</v>
      </c>
      <c r="M6170" s="269">
        <f t="shared" si="486"/>
        <v>0</v>
      </c>
      <c r="N6170" s="276">
        <f t="shared" si="487"/>
        <v>0</v>
      </c>
      <c r="O6170" s="270">
        <f t="shared" si="483"/>
        <v>0</v>
      </c>
    </row>
    <row r="6171" spans="11:15" x14ac:dyDescent="0.25">
      <c r="K6171" s="276">
        <f t="shared" si="484"/>
        <v>0</v>
      </c>
      <c r="L6171" s="269">
        <f t="shared" si="485"/>
        <v>0</v>
      </c>
      <c r="M6171" s="269">
        <f t="shared" si="486"/>
        <v>0</v>
      </c>
      <c r="N6171" s="276">
        <f t="shared" si="487"/>
        <v>0</v>
      </c>
      <c r="O6171" s="270">
        <f t="shared" si="483"/>
        <v>0</v>
      </c>
    </row>
    <row r="6172" spans="11:15" x14ac:dyDescent="0.25">
      <c r="K6172" s="276">
        <f t="shared" si="484"/>
        <v>0</v>
      </c>
      <c r="L6172" s="269">
        <f t="shared" si="485"/>
        <v>0</v>
      </c>
      <c r="M6172" s="269">
        <f t="shared" si="486"/>
        <v>0</v>
      </c>
      <c r="N6172" s="276">
        <f t="shared" si="487"/>
        <v>0</v>
      </c>
      <c r="O6172" s="270">
        <f t="shared" si="483"/>
        <v>0</v>
      </c>
    </row>
    <row r="6173" spans="11:15" x14ac:dyDescent="0.25">
      <c r="K6173" s="276">
        <f t="shared" si="484"/>
        <v>0</v>
      </c>
      <c r="L6173" s="269">
        <f t="shared" si="485"/>
        <v>0</v>
      </c>
      <c r="M6173" s="269">
        <f t="shared" si="486"/>
        <v>0</v>
      </c>
      <c r="N6173" s="276">
        <f t="shared" si="487"/>
        <v>0</v>
      </c>
      <c r="O6173" s="270">
        <f t="shared" si="483"/>
        <v>0</v>
      </c>
    </row>
    <row r="6174" spans="11:15" x14ac:dyDescent="0.25">
      <c r="K6174" s="276">
        <f t="shared" si="484"/>
        <v>0</v>
      </c>
      <c r="L6174" s="269">
        <f t="shared" si="485"/>
        <v>0</v>
      </c>
      <c r="M6174" s="269">
        <f t="shared" si="486"/>
        <v>0</v>
      </c>
      <c r="N6174" s="276">
        <f t="shared" si="487"/>
        <v>0</v>
      </c>
      <c r="O6174" s="270">
        <f t="shared" si="483"/>
        <v>0</v>
      </c>
    </row>
    <row r="6175" spans="11:15" x14ac:dyDescent="0.25">
      <c r="K6175" s="276">
        <f t="shared" si="484"/>
        <v>0</v>
      </c>
      <c r="L6175" s="269">
        <f t="shared" si="485"/>
        <v>0</v>
      </c>
      <c r="M6175" s="269">
        <f t="shared" si="486"/>
        <v>0</v>
      </c>
      <c r="N6175" s="276">
        <f t="shared" si="487"/>
        <v>0</v>
      </c>
      <c r="O6175" s="270">
        <f t="shared" si="483"/>
        <v>0</v>
      </c>
    </row>
    <row r="6176" spans="11:15" x14ac:dyDescent="0.25">
      <c r="K6176" s="276">
        <f t="shared" si="484"/>
        <v>0</v>
      </c>
      <c r="L6176" s="269">
        <f t="shared" si="485"/>
        <v>0</v>
      </c>
      <c r="M6176" s="269">
        <f t="shared" si="486"/>
        <v>0</v>
      </c>
      <c r="N6176" s="276">
        <f t="shared" si="487"/>
        <v>0</v>
      </c>
      <c r="O6176" s="270">
        <f t="shared" si="483"/>
        <v>0</v>
      </c>
    </row>
    <row r="6177" spans="11:15" x14ac:dyDescent="0.25">
      <c r="K6177" s="276">
        <f t="shared" si="484"/>
        <v>0</v>
      </c>
      <c r="L6177" s="269">
        <f t="shared" si="485"/>
        <v>0</v>
      </c>
      <c r="M6177" s="269">
        <f t="shared" si="486"/>
        <v>0</v>
      </c>
      <c r="N6177" s="276">
        <f t="shared" si="487"/>
        <v>0</v>
      </c>
      <c r="O6177" s="270">
        <f t="shared" si="483"/>
        <v>0</v>
      </c>
    </row>
    <row r="6178" spans="11:15" x14ac:dyDescent="0.25">
      <c r="K6178" s="276">
        <f t="shared" si="484"/>
        <v>0</v>
      </c>
      <c r="L6178" s="269">
        <f t="shared" si="485"/>
        <v>0</v>
      </c>
      <c r="M6178" s="269">
        <f t="shared" si="486"/>
        <v>0</v>
      </c>
      <c r="N6178" s="276">
        <f t="shared" si="487"/>
        <v>0</v>
      </c>
      <c r="O6178" s="270">
        <f t="shared" si="483"/>
        <v>0</v>
      </c>
    </row>
    <row r="6179" spans="11:15" x14ac:dyDescent="0.25">
      <c r="K6179" s="276">
        <f t="shared" si="484"/>
        <v>0</v>
      </c>
      <c r="L6179" s="269">
        <f t="shared" si="485"/>
        <v>0</v>
      </c>
      <c r="M6179" s="269">
        <f t="shared" si="486"/>
        <v>0</v>
      </c>
      <c r="N6179" s="276">
        <f t="shared" si="487"/>
        <v>0</v>
      </c>
      <c r="O6179" s="270">
        <f t="shared" si="483"/>
        <v>0</v>
      </c>
    </row>
    <row r="6180" spans="11:15" x14ac:dyDescent="0.25">
      <c r="K6180" s="276">
        <f t="shared" si="484"/>
        <v>0</v>
      </c>
      <c r="L6180" s="269">
        <f t="shared" si="485"/>
        <v>0</v>
      </c>
      <c r="M6180" s="269">
        <f t="shared" si="486"/>
        <v>0</v>
      </c>
      <c r="N6180" s="276">
        <f t="shared" si="487"/>
        <v>0</v>
      </c>
      <c r="O6180" s="270">
        <f t="shared" si="483"/>
        <v>0</v>
      </c>
    </row>
    <row r="6181" spans="11:15" x14ac:dyDescent="0.25">
      <c r="K6181" s="276">
        <f t="shared" si="484"/>
        <v>0</v>
      </c>
      <c r="L6181" s="269">
        <f t="shared" si="485"/>
        <v>0</v>
      </c>
      <c r="M6181" s="269">
        <f t="shared" si="486"/>
        <v>0</v>
      </c>
      <c r="N6181" s="276">
        <f t="shared" si="487"/>
        <v>0</v>
      </c>
      <c r="O6181" s="270">
        <f t="shared" si="483"/>
        <v>0</v>
      </c>
    </row>
    <row r="6182" spans="11:15" x14ac:dyDescent="0.25">
      <c r="K6182" s="276">
        <f t="shared" si="484"/>
        <v>0</v>
      </c>
      <c r="L6182" s="269">
        <f t="shared" si="485"/>
        <v>0</v>
      </c>
      <c r="M6182" s="269">
        <f t="shared" si="486"/>
        <v>0</v>
      </c>
      <c r="N6182" s="276">
        <f t="shared" si="487"/>
        <v>0</v>
      </c>
      <c r="O6182" s="270">
        <f t="shared" si="483"/>
        <v>0</v>
      </c>
    </row>
    <row r="6183" spans="11:15" x14ac:dyDescent="0.25">
      <c r="K6183" s="276">
        <f t="shared" si="484"/>
        <v>0</v>
      </c>
      <c r="L6183" s="269">
        <f t="shared" si="485"/>
        <v>0</v>
      </c>
      <c r="M6183" s="269">
        <f t="shared" si="486"/>
        <v>0</v>
      </c>
      <c r="N6183" s="276">
        <f t="shared" si="487"/>
        <v>0</v>
      </c>
      <c r="O6183" s="270">
        <f t="shared" si="483"/>
        <v>0</v>
      </c>
    </row>
    <row r="6184" spans="11:15" x14ac:dyDescent="0.25">
      <c r="K6184" s="276">
        <f t="shared" si="484"/>
        <v>0</v>
      </c>
      <c r="L6184" s="269">
        <f t="shared" si="485"/>
        <v>0</v>
      </c>
      <c r="M6184" s="269">
        <f t="shared" si="486"/>
        <v>0</v>
      </c>
      <c r="N6184" s="276">
        <f t="shared" si="487"/>
        <v>0</v>
      </c>
      <c r="O6184" s="270">
        <f t="shared" si="483"/>
        <v>0</v>
      </c>
    </row>
    <row r="6185" spans="11:15" x14ac:dyDescent="0.25">
      <c r="K6185" s="276">
        <f t="shared" si="484"/>
        <v>0</v>
      </c>
      <c r="L6185" s="269">
        <f t="shared" si="485"/>
        <v>0</v>
      </c>
      <c r="M6185" s="269">
        <f t="shared" si="486"/>
        <v>0</v>
      </c>
      <c r="N6185" s="276">
        <f t="shared" si="487"/>
        <v>0</v>
      </c>
      <c r="O6185" s="270">
        <f t="shared" si="483"/>
        <v>0</v>
      </c>
    </row>
    <row r="6186" spans="11:15" x14ac:dyDescent="0.25">
      <c r="K6186" s="276">
        <f t="shared" si="484"/>
        <v>0</v>
      </c>
      <c r="L6186" s="269">
        <f t="shared" si="485"/>
        <v>0</v>
      </c>
      <c r="M6186" s="269">
        <f t="shared" si="486"/>
        <v>0</v>
      </c>
      <c r="N6186" s="276">
        <f t="shared" si="487"/>
        <v>0</v>
      </c>
      <c r="O6186" s="270">
        <f t="shared" si="483"/>
        <v>0</v>
      </c>
    </row>
    <row r="6187" spans="11:15" x14ac:dyDescent="0.25">
      <c r="K6187" s="276">
        <f t="shared" si="484"/>
        <v>0</v>
      </c>
      <c r="L6187" s="269">
        <f t="shared" si="485"/>
        <v>0</v>
      </c>
      <c r="M6187" s="269">
        <f t="shared" si="486"/>
        <v>0</v>
      </c>
      <c r="N6187" s="276">
        <f t="shared" si="487"/>
        <v>0</v>
      </c>
      <c r="O6187" s="270">
        <f t="shared" si="483"/>
        <v>0</v>
      </c>
    </row>
    <row r="6188" spans="11:15" x14ac:dyDescent="0.25">
      <c r="K6188" s="276">
        <f t="shared" si="484"/>
        <v>0</v>
      </c>
      <c r="L6188" s="269">
        <f t="shared" si="485"/>
        <v>0</v>
      </c>
      <c r="M6188" s="269">
        <f t="shared" si="486"/>
        <v>0</v>
      </c>
      <c r="N6188" s="276">
        <f t="shared" si="487"/>
        <v>0</v>
      </c>
      <c r="O6188" s="270">
        <f t="shared" si="483"/>
        <v>0</v>
      </c>
    </row>
    <row r="6189" spans="11:15" x14ac:dyDescent="0.25">
      <c r="K6189" s="276">
        <f t="shared" si="484"/>
        <v>0</v>
      </c>
      <c r="L6189" s="269">
        <f t="shared" si="485"/>
        <v>0</v>
      </c>
      <c r="M6189" s="269">
        <f t="shared" si="486"/>
        <v>0</v>
      </c>
      <c r="N6189" s="276">
        <f t="shared" si="487"/>
        <v>0</v>
      </c>
      <c r="O6189" s="270">
        <f t="shared" si="483"/>
        <v>0</v>
      </c>
    </row>
    <row r="6190" spans="11:15" x14ac:dyDescent="0.25">
      <c r="K6190" s="276">
        <f t="shared" si="484"/>
        <v>0</v>
      </c>
      <c r="L6190" s="269">
        <f t="shared" si="485"/>
        <v>0</v>
      </c>
      <c r="M6190" s="269">
        <f t="shared" si="486"/>
        <v>0</v>
      </c>
      <c r="N6190" s="276">
        <f t="shared" si="487"/>
        <v>0</v>
      </c>
      <c r="O6190" s="270">
        <f t="shared" si="483"/>
        <v>0</v>
      </c>
    </row>
    <row r="6191" spans="11:15" x14ac:dyDescent="0.25">
      <c r="K6191" s="276">
        <f t="shared" si="484"/>
        <v>0</v>
      </c>
      <c r="L6191" s="269">
        <f t="shared" si="485"/>
        <v>0</v>
      </c>
      <c r="M6191" s="269">
        <f t="shared" si="486"/>
        <v>0</v>
      </c>
      <c r="N6191" s="276">
        <f t="shared" si="487"/>
        <v>0</v>
      </c>
      <c r="O6191" s="270">
        <f t="shared" si="483"/>
        <v>0</v>
      </c>
    </row>
    <row r="6192" spans="11:15" x14ac:dyDescent="0.25">
      <c r="K6192" s="276">
        <f t="shared" si="484"/>
        <v>0</v>
      </c>
      <c r="L6192" s="269">
        <f t="shared" si="485"/>
        <v>0</v>
      </c>
      <c r="M6192" s="269">
        <f t="shared" si="486"/>
        <v>0</v>
      </c>
      <c r="N6192" s="276">
        <f t="shared" si="487"/>
        <v>0</v>
      </c>
      <c r="O6192" s="270">
        <f t="shared" si="483"/>
        <v>0</v>
      </c>
    </row>
    <row r="6193" spans="11:15" x14ac:dyDescent="0.25">
      <c r="K6193" s="276">
        <f t="shared" si="484"/>
        <v>0</v>
      </c>
      <c r="L6193" s="269">
        <f t="shared" si="485"/>
        <v>0</v>
      </c>
      <c r="M6193" s="269">
        <f t="shared" si="486"/>
        <v>0</v>
      </c>
      <c r="N6193" s="276">
        <f t="shared" si="487"/>
        <v>0</v>
      </c>
      <c r="O6193" s="270">
        <f t="shared" si="483"/>
        <v>0</v>
      </c>
    </row>
    <row r="6194" spans="11:15" x14ac:dyDescent="0.25">
      <c r="K6194" s="276">
        <f t="shared" si="484"/>
        <v>0</v>
      </c>
      <c r="L6194" s="269">
        <f t="shared" si="485"/>
        <v>0</v>
      </c>
      <c r="M6194" s="269">
        <f t="shared" si="486"/>
        <v>0</v>
      </c>
      <c r="N6194" s="276">
        <f t="shared" si="487"/>
        <v>0</v>
      </c>
      <c r="O6194" s="270">
        <f t="shared" si="483"/>
        <v>0</v>
      </c>
    </row>
    <row r="6195" spans="11:15" x14ac:dyDescent="0.25">
      <c r="K6195" s="276">
        <f t="shared" si="484"/>
        <v>0</v>
      </c>
      <c r="L6195" s="269">
        <f t="shared" si="485"/>
        <v>0</v>
      </c>
      <c r="M6195" s="269">
        <f t="shared" si="486"/>
        <v>0</v>
      </c>
      <c r="N6195" s="276">
        <f t="shared" si="487"/>
        <v>0</v>
      </c>
      <c r="O6195" s="270">
        <f t="shared" si="483"/>
        <v>0</v>
      </c>
    </row>
    <row r="6196" spans="11:15" x14ac:dyDescent="0.25">
      <c r="K6196" s="276">
        <f t="shared" si="484"/>
        <v>0</v>
      </c>
      <c r="L6196" s="269">
        <f t="shared" si="485"/>
        <v>0</v>
      </c>
      <c r="M6196" s="269">
        <f t="shared" si="486"/>
        <v>0</v>
      </c>
      <c r="N6196" s="276">
        <f t="shared" si="487"/>
        <v>0</v>
      </c>
      <c r="O6196" s="270">
        <f t="shared" si="483"/>
        <v>0</v>
      </c>
    </row>
    <row r="6197" spans="11:15" x14ac:dyDescent="0.25">
      <c r="K6197" s="276">
        <f t="shared" si="484"/>
        <v>0</v>
      </c>
      <c r="L6197" s="269">
        <f t="shared" si="485"/>
        <v>0</v>
      </c>
      <c r="M6197" s="269">
        <f t="shared" si="486"/>
        <v>0</v>
      </c>
      <c r="N6197" s="276">
        <f t="shared" si="487"/>
        <v>0</v>
      </c>
      <c r="O6197" s="270">
        <f t="shared" si="483"/>
        <v>0</v>
      </c>
    </row>
    <row r="6198" spans="11:15" x14ac:dyDescent="0.25">
      <c r="K6198" s="276">
        <f t="shared" si="484"/>
        <v>0</v>
      </c>
      <c r="L6198" s="269">
        <f t="shared" si="485"/>
        <v>0</v>
      </c>
      <c r="M6198" s="269">
        <f t="shared" si="486"/>
        <v>0</v>
      </c>
      <c r="N6198" s="276">
        <f t="shared" si="487"/>
        <v>0</v>
      </c>
      <c r="O6198" s="270">
        <f t="shared" si="483"/>
        <v>0</v>
      </c>
    </row>
    <row r="6199" spans="11:15" x14ac:dyDescent="0.25">
      <c r="K6199" s="276">
        <f t="shared" si="484"/>
        <v>0</v>
      </c>
      <c r="L6199" s="269">
        <f t="shared" si="485"/>
        <v>0</v>
      </c>
      <c r="M6199" s="269">
        <f t="shared" si="486"/>
        <v>0</v>
      </c>
      <c r="N6199" s="276">
        <f t="shared" si="487"/>
        <v>0</v>
      </c>
      <c r="O6199" s="270">
        <f t="shared" si="483"/>
        <v>0</v>
      </c>
    </row>
    <row r="6200" spans="11:15" x14ac:dyDescent="0.25">
      <c r="K6200" s="276">
        <f t="shared" si="484"/>
        <v>0</v>
      </c>
      <c r="L6200" s="269">
        <f t="shared" si="485"/>
        <v>0</v>
      </c>
      <c r="M6200" s="269">
        <f t="shared" si="486"/>
        <v>0</v>
      </c>
      <c r="N6200" s="276">
        <f t="shared" si="487"/>
        <v>0</v>
      </c>
      <c r="O6200" s="270">
        <f t="shared" si="483"/>
        <v>0</v>
      </c>
    </row>
    <row r="6201" spans="11:15" x14ac:dyDescent="0.25">
      <c r="K6201" s="276">
        <f t="shared" si="484"/>
        <v>0</v>
      </c>
      <c r="L6201" s="269">
        <f t="shared" si="485"/>
        <v>0</v>
      </c>
      <c r="M6201" s="269">
        <f t="shared" si="486"/>
        <v>0</v>
      </c>
      <c r="N6201" s="276">
        <f t="shared" si="487"/>
        <v>0</v>
      </c>
      <c r="O6201" s="270">
        <f t="shared" si="483"/>
        <v>0</v>
      </c>
    </row>
    <row r="6202" spans="11:15" x14ac:dyDescent="0.25">
      <c r="K6202" s="276">
        <f t="shared" si="484"/>
        <v>0</v>
      </c>
      <c r="L6202" s="269">
        <f t="shared" si="485"/>
        <v>0</v>
      </c>
      <c r="M6202" s="269">
        <f t="shared" si="486"/>
        <v>0</v>
      </c>
      <c r="N6202" s="276">
        <f t="shared" si="487"/>
        <v>0</v>
      </c>
      <c r="O6202" s="270">
        <f t="shared" si="483"/>
        <v>0</v>
      </c>
    </row>
    <row r="6203" spans="11:15" x14ac:dyDescent="0.25">
      <c r="K6203" s="276">
        <f t="shared" si="484"/>
        <v>0</v>
      </c>
      <c r="L6203" s="269">
        <f t="shared" si="485"/>
        <v>0</v>
      </c>
      <c r="M6203" s="269">
        <f t="shared" si="486"/>
        <v>0</v>
      </c>
      <c r="N6203" s="276">
        <f t="shared" si="487"/>
        <v>0</v>
      </c>
      <c r="O6203" s="270">
        <f t="shared" si="483"/>
        <v>0</v>
      </c>
    </row>
    <row r="6204" spans="11:15" x14ac:dyDescent="0.25">
      <c r="K6204" s="276">
        <f t="shared" si="484"/>
        <v>0</v>
      </c>
      <c r="L6204" s="269">
        <f t="shared" si="485"/>
        <v>0</v>
      </c>
      <c r="M6204" s="269">
        <f t="shared" si="486"/>
        <v>0</v>
      </c>
      <c r="N6204" s="276">
        <f t="shared" si="487"/>
        <v>0</v>
      </c>
      <c r="O6204" s="270">
        <f t="shared" si="483"/>
        <v>0</v>
      </c>
    </row>
    <row r="6205" spans="11:15" x14ac:dyDescent="0.25">
      <c r="K6205" s="276">
        <f t="shared" si="484"/>
        <v>0</v>
      </c>
      <c r="L6205" s="269">
        <f t="shared" si="485"/>
        <v>0</v>
      </c>
      <c r="M6205" s="269">
        <f t="shared" si="486"/>
        <v>0</v>
      </c>
      <c r="N6205" s="276">
        <f t="shared" si="487"/>
        <v>0</v>
      </c>
      <c r="O6205" s="270">
        <f t="shared" si="483"/>
        <v>0</v>
      </c>
    </row>
    <row r="6206" spans="11:15" x14ac:dyDescent="0.25">
      <c r="K6206" s="276">
        <f t="shared" si="484"/>
        <v>0</v>
      </c>
      <c r="L6206" s="269">
        <f t="shared" si="485"/>
        <v>0</v>
      </c>
      <c r="M6206" s="269">
        <f t="shared" si="486"/>
        <v>0</v>
      </c>
      <c r="N6206" s="276">
        <f t="shared" si="487"/>
        <v>0</v>
      </c>
      <c r="O6206" s="270">
        <f t="shared" si="483"/>
        <v>0</v>
      </c>
    </row>
    <row r="6207" spans="11:15" x14ac:dyDescent="0.25">
      <c r="K6207" s="276">
        <f t="shared" si="484"/>
        <v>0</v>
      </c>
      <c r="L6207" s="269">
        <f t="shared" si="485"/>
        <v>0</v>
      </c>
      <c r="M6207" s="269">
        <f t="shared" si="486"/>
        <v>0</v>
      </c>
      <c r="N6207" s="276">
        <f t="shared" si="487"/>
        <v>0</v>
      </c>
      <c r="O6207" s="270">
        <f t="shared" si="483"/>
        <v>0</v>
      </c>
    </row>
    <row r="6208" spans="11:15" x14ac:dyDescent="0.25">
      <c r="K6208" s="276">
        <f t="shared" si="484"/>
        <v>0</v>
      </c>
      <c r="L6208" s="269">
        <f t="shared" si="485"/>
        <v>0</v>
      </c>
      <c r="M6208" s="269">
        <f t="shared" si="486"/>
        <v>0</v>
      </c>
      <c r="N6208" s="276">
        <f t="shared" si="487"/>
        <v>0</v>
      </c>
      <c r="O6208" s="270">
        <f t="shared" si="483"/>
        <v>0</v>
      </c>
    </row>
    <row r="6209" spans="11:15" x14ac:dyDescent="0.25">
      <c r="K6209" s="276">
        <f t="shared" si="484"/>
        <v>0</v>
      </c>
      <c r="L6209" s="269">
        <f t="shared" si="485"/>
        <v>0</v>
      </c>
      <c r="M6209" s="269">
        <f t="shared" si="486"/>
        <v>0</v>
      </c>
      <c r="N6209" s="276">
        <f t="shared" si="487"/>
        <v>0</v>
      </c>
      <c r="O6209" s="270">
        <f t="shared" si="483"/>
        <v>0</v>
      </c>
    </row>
    <row r="6210" spans="11:15" x14ac:dyDescent="0.25">
      <c r="K6210" s="276">
        <f t="shared" si="484"/>
        <v>0</v>
      </c>
      <c r="L6210" s="269">
        <f t="shared" si="485"/>
        <v>0</v>
      </c>
      <c r="M6210" s="269">
        <f t="shared" si="486"/>
        <v>0</v>
      </c>
      <c r="N6210" s="276">
        <f t="shared" si="487"/>
        <v>0</v>
      </c>
      <c r="O6210" s="270">
        <f t="shared" si="483"/>
        <v>0</v>
      </c>
    </row>
    <row r="6211" spans="11:15" x14ac:dyDescent="0.25">
      <c r="K6211" s="276">
        <f t="shared" si="484"/>
        <v>0</v>
      </c>
      <c r="L6211" s="269">
        <f t="shared" si="485"/>
        <v>0</v>
      </c>
      <c r="M6211" s="269">
        <f t="shared" si="486"/>
        <v>0</v>
      </c>
      <c r="N6211" s="276">
        <f t="shared" si="487"/>
        <v>0</v>
      </c>
      <c r="O6211" s="270">
        <f t="shared" si="483"/>
        <v>0</v>
      </c>
    </row>
    <row r="6212" spans="11:15" x14ac:dyDescent="0.25">
      <c r="K6212" s="276">
        <f t="shared" si="484"/>
        <v>0</v>
      </c>
      <c r="L6212" s="269">
        <f t="shared" si="485"/>
        <v>0</v>
      </c>
      <c r="M6212" s="269">
        <f t="shared" si="486"/>
        <v>0</v>
      </c>
      <c r="N6212" s="276">
        <f t="shared" si="487"/>
        <v>0</v>
      </c>
      <c r="O6212" s="270">
        <f t="shared" si="483"/>
        <v>0</v>
      </c>
    </row>
    <row r="6213" spans="11:15" x14ac:dyDescent="0.25">
      <c r="K6213" s="276">
        <f t="shared" si="484"/>
        <v>0</v>
      </c>
      <c r="L6213" s="269">
        <f t="shared" si="485"/>
        <v>0</v>
      </c>
      <c r="M6213" s="269">
        <f t="shared" si="486"/>
        <v>0</v>
      </c>
      <c r="N6213" s="276">
        <f t="shared" si="487"/>
        <v>0</v>
      </c>
      <c r="O6213" s="270">
        <f t="shared" si="483"/>
        <v>0</v>
      </c>
    </row>
    <row r="6214" spans="11:15" x14ac:dyDescent="0.25">
      <c r="K6214" s="276">
        <f t="shared" si="484"/>
        <v>0</v>
      </c>
      <c r="L6214" s="269">
        <f t="shared" si="485"/>
        <v>0</v>
      </c>
      <c r="M6214" s="269">
        <f t="shared" si="486"/>
        <v>0</v>
      </c>
      <c r="N6214" s="276">
        <f t="shared" si="487"/>
        <v>0</v>
      </c>
      <c r="O6214" s="270">
        <f t="shared" si="483"/>
        <v>0</v>
      </c>
    </row>
    <row r="6215" spans="11:15" x14ac:dyDescent="0.25">
      <c r="K6215" s="276">
        <f t="shared" si="484"/>
        <v>0</v>
      </c>
      <c r="L6215" s="269">
        <f t="shared" si="485"/>
        <v>0</v>
      </c>
      <c r="M6215" s="269">
        <f t="shared" si="486"/>
        <v>0</v>
      </c>
      <c r="N6215" s="276">
        <f t="shared" si="487"/>
        <v>0</v>
      </c>
      <c r="O6215" s="270">
        <f t="shared" si="483"/>
        <v>0</v>
      </c>
    </row>
    <row r="6216" spans="11:15" x14ac:dyDescent="0.25">
      <c r="K6216" s="276">
        <f t="shared" si="484"/>
        <v>0</v>
      </c>
      <c r="L6216" s="269">
        <f t="shared" si="485"/>
        <v>0</v>
      </c>
      <c r="M6216" s="269">
        <f t="shared" si="486"/>
        <v>0</v>
      </c>
      <c r="N6216" s="276">
        <f t="shared" si="487"/>
        <v>0</v>
      </c>
      <c r="O6216" s="270">
        <f t="shared" si="483"/>
        <v>0</v>
      </c>
    </row>
    <row r="6217" spans="11:15" x14ac:dyDescent="0.25">
      <c r="K6217" s="276">
        <f t="shared" si="484"/>
        <v>0</v>
      </c>
      <c r="L6217" s="269">
        <f t="shared" si="485"/>
        <v>0</v>
      </c>
      <c r="M6217" s="269">
        <f t="shared" si="486"/>
        <v>0</v>
      </c>
      <c r="N6217" s="276">
        <f t="shared" si="487"/>
        <v>0</v>
      </c>
      <c r="O6217" s="270">
        <f t="shared" si="483"/>
        <v>0</v>
      </c>
    </row>
    <row r="6218" spans="11:15" x14ac:dyDescent="0.25">
      <c r="K6218" s="276">
        <f t="shared" si="484"/>
        <v>0</v>
      </c>
      <c r="L6218" s="269">
        <f t="shared" si="485"/>
        <v>0</v>
      </c>
      <c r="M6218" s="269">
        <f t="shared" si="486"/>
        <v>0</v>
      </c>
      <c r="N6218" s="276">
        <f t="shared" si="487"/>
        <v>0</v>
      </c>
      <c r="O6218" s="270">
        <f t="shared" si="483"/>
        <v>0</v>
      </c>
    </row>
    <row r="6219" spans="11:15" x14ac:dyDescent="0.25">
      <c r="K6219" s="276">
        <f t="shared" si="484"/>
        <v>0</v>
      </c>
      <c r="L6219" s="269">
        <f t="shared" si="485"/>
        <v>0</v>
      </c>
      <c r="M6219" s="269">
        <f t="shared" si="486"/>
        <v>0</v>
      </c>
      <c r="N6219" s="276">
        <f t="shared" si="487"/>
        <v>0</v>
      </c>
      <c r="O6219" s="270">
        <f t="shared" si="483"/>
        <v>0</v>
      </c>
    </row>
    <row r="6220" spans="11:15" x14ac:dyDescent="0.25">
      <c r="K6220" s="276">
        <f t="shared" si="484"/>
        <v>0</v>
      </c>
      <c r="L6220" s="269">
        <f t="shared" si="485"/>
        <v>0</v>
      </c>
      <c r="M6220" s="269">
        <f t="shared" si="486"/>
        <v>0</v>
      </c>
      <c r="N6220" s="276">
        <f t="shared" si="487"/>
        <v>0</v>
      </c>
      <c r="O6220" s="270">
        <f t="shared" si="483"/>
        <v>0</v>
      </c>
    </row>
    <row r="6221" spans="11:15" x14ac:dyDescent="0.25">
      <c r="K6221" s="276">
        <f t="shared" si="484"/>
        <v>0</v>
      </c>
      <c r="L6221" s="269">
        <f t="shared" si="485"/>
        <v>0</v>
      </c>
      <c r="M6221" s="269">
        <f t="shared" si="486"/>
        <v>0</v>
      </c>
      <c r="N6221" s="276">
        <f t="shared" si="487"/>
        <v>0</v>
      </c>
      <c r="O6221" s="270">
        <f t="shared" si="483"/>
        <v>0</v>
      </c>
    </row>
    <row r="6222" spans="11:15" x14ac:dyDescent="0.25">
      <c r="K6222" s="276">
        <f t="shared" si="484"/>
        <v>0</v>
      </c>
      <c r="L6222" s="269">
        <f t="shared" si="485"/>
        <v>0</v>
      </c>
      <c r="M6222" s="269">
        <f t="shared" si="486"/>
        <v>0</v>
      </c>
      <c r="N6222" s="276">
        <f t="shared" si="487"/>
        <v>0</v>
      </c>
      <c r="O6222" s="270">
        <f t="shared" ref="O6222:O6285" si="488">SUM(F6222:I6222)</f>
        <v>0</v>
      </c>
    </row>
    <row r="6223" spans="11:15" x14ac:dyDescent="0.25">
      <c r="K6223" s="276">
        <f t="shared" si="484"/>
        <v>0</v>
      </c>
      <c r="L6223" s="269">
        <f t="shared" si="485"/>
        <v>0</v>
      </c>
      <c r="M6223" s="269">
        <f t="shared" si="486"/>
        <v>0</v>
      </c>
      <c r="N6223" s="276">
        <f t="shared" si="487"/>
        <v>0</v>
      </c>
      <c r="O6223" s="270">
        <f t="shared" si="488"/>
        <v>0</v>
      </c>
    </row>
    <row r="6224" spans="11:15" x14ac:dyDescent="0.25">
      <c r="K6224" s="276">
        <f t="shared" ref="K6224:K6287" si="489">J6224-C6224</f>
        <v>0</v>
      </c>
      <c r="L6224" s="269">
        <f t="shared" ref="L6224:L6287" si="490">A6224</f>
        <v>0</v>
      </c>
      <c r="M6224" s="269">
        <f t="shared" ref="M6224:M6287" si="491">B6224</f>
        <v>0</v>
      </c>
      <c r="N6224" s="276">
        <f t="shared" ref="N6224:N6287" si="492">J6224</f>
        <v>0</v>
      </c>
      <c r="O6224" s="270">
        <f t="shared" si="488"/>
        <v>0</v>
      </c>
    </row>
    <row r="6225" spans="11:15" x14ac:dyDescent="0.25">
      <c r="K6225" s="276">
        <f t="shared" si="489"/>
        <v>0</v>
      </c>
      <c r="L6225" s="269">
        <f t="shared" si="490"/>
        <v>0</v>
      </c>
      <c r="M6225" s="269">
        <f t="shared" si="491"/>
        <v>0</v>
      </c>
      <c r="N6225" s="276">
        <f t="shared" si="492"/>
        <v>0</v>
      </c>
      <c r="O6225" s="270">
        <f t="shared" si="488"/>
        <v>0</v>
      </c>
    </row>
    <row r="6226" spans="11:15" x14ac:dyDescent="0.25">
      <c r="K6226" s="276">
        <f t="shared" si="489"/>
        <v>0</v>
      </c>
      <c r="L6226" s="269">
        <f t="shared" si="490"/>
        <v>0</v>
      </c>
      <c r="M6226" s="269">
        <f t="shared" si="491"/>
        <v>0</v>
      </c>
      <c r="N6226" s="276">
        <f t="shared" si="492"/>
        <v>0</v>
      </c>
      <c r="O6226" s="270">
        <f t="shared" si="488"/>
        <v>0</v>
      </c>
    </row>
    <row r="6227" spans="11:15" x14ac:dyDescent="0.25">
      <c r="K6227" s="276">
        <f t="shared" si="489"/>
        <v>0</v>
      </c>
      <c r="L6227" s="269">
        <f t="shared" si="490"/>
        <v>0</v>
      </c>
      <c r="M6227" s="269">
        <f t="shared" si="491"/>
        <v>0</v>
      </c>
      <c r="N6227" s="276">
        <f t="shared" si="492"/>
        <v>0</v>
      </c>
      <c r="O6227" s="270">
        <f t="shared" si="488"/>
        <v>0</v>
      </c>
    </row>
    <row r="6228" spans="11:15" x14ac:dyDescent="0.25">
      <c r="K6228" s="276">
        <f t="shared" si="489"/>
        <v>0</v>
      </c>
      <c r="L6228" s="269">
        <f t="shared" si="490"/>
        <v>0</v>
      </c>
      <c r="M6228" s="269">
        <f t="shared" si="491"/>
        <v>0</v>
      </c>
      <c r="N6228" s="276">
        <f t="shared" si="492"/>
        <v>0</v>
      </c>
      <c r="O6228" s="270">
        <f t="shared" si="488"/>
        <v>0</v>
      </c>
    </row>
    <row r="6229" spans="11:15" x14ac:dyDescent="0.25">
      <c r="K6229" s="276">
        <f t="shared" si="489"/>
        <v>0</v>
      </c>
      <c r="L6229" s="269">
        <f t="shared" si="490"/>
        <v>0</v>
      </c>
      <c r="M6229" s="269">
        <f t="shared" si="491"/>
        <v>0</v>
      </c>
      <c r="N6229" s="276">
        <f t="shared" si="492"/>
        <v>0</v>
      </c>
      <c r="O6229" s="270">
        <f t="shared" si="488"/>
        <v>0</v>
      </c>
    </row>
    <row r="6230" spans="11:15" x14ac:dyDescent="0.25">
      <c r="K6230" s="276">
        <f t="shared" si="489"/>
        <v>0</v>
      </c>
      <c r="L6230" s="269">
        <f t="shared" si="490"/>
        <v>0</v>
      </c>
      <c r="M6230" s="269">
        <f t="shared" si="491"/>
        <v>0</v>
      </c>
      <c r="N6230" s="276">
        <f t="shared" si="492"/>
        <v>0</v>
      </c>
      <c r="O6230" s="270">
        <f t="shared" si="488"/>
        <v>0</v>
      </c>
    </row>
    <row r="6231" spans="11:15" x14ac:dyDescent="0.25">
      <c r="K6231" s="276">
        <f t="shared" si="489"/>
        <v>0</v>
      </c>
      <c r="L6231" s="269">
        <f t="shared" si="490"/>
        <v>0</v>
      </c>
      <c r="M6231" s="269">
        <f t="shared" si="491"/>
        <v>0</v>
      </c>
      <c r="N6231" s="276">
        <f t="shared" si="492"/>
        <v>0</v>
      </c>
      <c r="O6231" s="270">
        <f t="shared" si="488"/>
        <v>0</v>
      </c>
    </row>
    <row r="6232" spans="11:15" x14ac:dyDescent="0.25">
      <c r="K6232" s="276">
        <f t="shared" si="489"/>
        <v>0</v>
      </c>
      <c r="L6232" s="269">
        <f t="shared" si="490"/>
        <v>0</v>
      </c>
      <c r="M6232" s="269">
        <f t="shared" si="491"/>
        <v>0</v>
      </c>
      <c r="N6232" s="276">
        <f t="shared" si="492"/>
        <v>0</v>
      </c>
      <c r="O6232" s="270">
        <f t="shared" si="488"/>
        <v>0</v>
      </c>
    </row>
    <row r="6233" spans="11:15" x14ac:dyDescent="0.25">
      <c r="K6233" s="276">
        <f t="shared" si="489"/>
        <v>0</v>
      </c>
      <c r="L6233" s="269">
        <f t="shared" si="490"/>
        <v>0</v>
      </c>
      <c r="M6233" s="269">
        <f t="shared" si="491"/>
        <v>0</v>
      </c>
      <c r="N6233" s="276">
        <f t="shared" si="492"/>
        <v>0</v>
      </c>
      <c r="O6233" s="270">
        <f t="shared" si="488"/>
        <v>0</v>
      </c>
    </row>
    <row r="6234" spans="11:15" x14ac:dyDescent="0.25">
      <c r="K6234" s="276">
        <f t="shared" si="489"/>
        <v>0</v>
      </c>
      <c r="L6234" s="269">
        <f t="shared" si="490"/>
        <v>0</v>
      </c>
      <c r="M6234" s="269">
        <f t="shared" si="491"/>
        <v>0</v>
      </c>
      <c r="N6234" s="276">
        <f t="shared" si="492"/>
        <v>0</v>
      </c>
      <c r="O6234" s="270">
        <f t="shared" si="488"/>
        <v>0</v>
      </c>
    </row>
    <row r="6235" spans="11:15" x14ac:dyDescent="0.25">
      <c r="K6235" s="276">
        <f t="shared" si="489"/>
        <v>0</v>
      </c>
      <c r="L6235" s="269">
        <f t="shared" si="490"/>
        <v>0</v>
      </c>
      <c r="M6235" s="269">
        <f t="shared" si="491"/>
        <v>0</v>
      </c>
      <c r="N6235" s="276">
        <f t="shared" si="492"/>
        <v>0</v>
      </c>
      <c r="O6235" s="270">
        <f t="shared" si="488"/>
        <v>0</v>
      </c>
    </row>
    <row r="6236" spans="11:15" x14ac:dyDescent="0.25">
      <c r="K6236" s="276">
        <f t="shared" si="489"/>
        <v>0</v>
      </c>
      <c r="L6236" s="269">
        <f t="shared" si="490"/>
        <v>0</v>
      </c>
      <c r="M6236" s="269">
        <f t="shared" si="491"/>
        <v>0</v>
      </c>
      <c r="N6236" s="276">
        <f t="shared" si="492"/>
        <v>0</v>
      </c>
      <c r="O6236" s="270">
        <f t="shared" si="488"/>
        <v>0</v>
      </c>
    </row>
    <row r="6237" spans="11:15" x14ac:dyDescent="0.25">
      <c r="K6237" s="276">
        <f t="shared" si="489"/>
        <v>0</v>
      </c>
      <c r="L6237" s="269">
        <f t="shared" si="490"/>
        <v>0</v>
      </c>
      <c r="M6237" s="269">
        <f t="shared" si="491"/>
        <v>0</v>
      </c>
      <c r="N6237" s="276">
        <f t="shared" si="492"/>
        <v>0</v>
      </c>
      <c r="O6237" s="270">
        <f t="shared" si="488"/>
        <v>0</v>
      </c>
    </row>
    <row r="6238" spans="11:15" x14ac:dyDescent="0.25">
      <c r="K6238" s="276">
        <f t="shared" si="489"/>
        <v>0</v>
      </c>
      <c r="L6238" s="269">
        <f t="shared" si="490"/>
        <v>0</v>
      </c>
      <c r="M6238" s="269">
        <f t="shared" si="491"/>
        <v>0</v>
      </c>
      <c r="N6238" s="276">
        <f t="shared" si="492"/>
        <v>0</v>
      </c>
      <c r="O6238" s="270">
        <f t="shared" si="488"/>
        <v>0</v>
      </c>
    </row>
    <row r="6239" spans="11:15" x14ac:dyDescent="0.25">
      <c r="K6239" s="276">
        <f t="shared" si="489"/>
        <v>0</v>
      </c>
      <c r="L6239" s="269">
        <f t="shared" si="490"/>
        <v>0</v>
      </c>
      <c r="M6239" s="269">
        <f t="shared" si="491"/>
        <v>0</v>
      </c>
      <c r="N6239" s="276">
        <f t="shared" si="492"/>
        <v>0</v>
      </c>
      <c r="O6239" s="270">
        <f t="shared" si="488"/>
        <v>0</v>
      </c>
    </row>
    <row r="6240" spans="11:15" x14ac:dyDescent="0.25">
      <c r="K6240" s="276">
        <f t="shared" si="489"/>
        <v>0</v>
      </c>
      <c r="L6240" s="269">
        <f t="shared" si="490"/>
        <v>0</v>
      </c>
      <c r="M6240" s="269">
        <f t="shared" si="491"/>
        <v>0</v>
      </c>
      <c r="N6240" s="276">
        <f t="shared" si="492"/>
        <v>0</v>
      </c>
      <c r="O6240" s="270">
        <f t="shared" si="488"/>
        <v>0</v>
      </c>
    </row>
    <row r="6241" spans="11:15" x14ac:dyDescent="0.25">
      <c r="K6241" s="276">
        <f t="shared" si="489"/>
        <v>0</v>
      </c>
      <c r="L6241" s="269">
        <f t="shared" si="490"/>
        <v>0</v>
      </c>
      <c r="M6241" s="269">
        <f t="shared" si="491"/>
        <v>0</v>
      </c>
      <c r="N6241" s="276">
        <f t="shared" si="492"/>
        <v>0</v>
      </c>
      <c r="O6241" s="270">
        <f t="shared" si="488"/>
        <v>0</v>
      </c>
    </row>
    <row r="6242" spans="11:15" x14ac:dyDescent="0.25">
      <c r="K6242" s="276">
        <f t="shared" si="489"/>
        <v>0</v>
      </c>
      <c r="L6242" s="269">
        <f t="shared" si="490"/>
        <v>0</v>
      </c>
      <c r="M6242" s="269">
        <f t="shared" si="491"/>
        <v>0</v>
      </c>
      <c r="N6242" s="276">
        <f t="shared" si="492"/>
        <v>0</v>
      </c>
      <c r="O6242" s="270">
        <f t="shared" si="488"/>
        <v>0</v>
      </c>
    </row>
    <row r="6243" spans="11:15" x14ac:dyDescent="0.25">
      <c r="K6243" s="276">
        <f t="shared" si="489"/>
        <v>0</v>
      </c>
      <c r="L6243" s="269">
        <f t="shared" si="490"/>
        <v>0</v>
      </c>
      <c r="M6243" s="269">
        <f t="shared" si="491"/>
        <v>0</v>
      </c>
      <c r="N6243" s="276">
        <f t="shared" si="492"/>
        <v>0</v>
      </c>
      <c r="O6243" s="270">
        <f t="shared" si="488"/>
        <v>0</v>
      </c>
    </row>
    <row r="6244" spans="11:15" x14ac:dyDescent="0.25">
      <c r="K6244" s="276">
        <f t="shared" si="489"/>
        <v>0</v>
      </c>
      <c r="L6244" s="269">
        <f t="shared" si="490"/>
        <v>0</v>
      </c>
      <c r="M6244" s="269">
        <f t="shared" si="491"/>
        <v>0</v>
      </c>
      <c r="N6244" s="276">
        <f t="shared" si="492"/>
        <v>0</v>
      </c>
      <c r="O6244" s="270">
        <f t="shared" si="488"/>
        <v>0</v>
      </c>
    </row>
    <row r="6245" spans="11:15" x14ac:dyDescent="0.25">
      <c r="K6245" s="276">
        <f t="shared" si="489"/>
        <v>0</v>
      </c>
      <c r="L6245" s="269">
        <f t="shared" si="490"/>
        <v>0</v>
      </c>
      <c r="M6245" s="269">
        <f t="shared" si="491"/>
        <v>0</v>
      </c>
      <c r="N6245" s="276">
        <f t="shared" si="492"/>
        <v>0</v>
      </c>
      <c r="O6245" s="270">
        <f t="shared" si="488"/>
        <v>0</v>
      </c>
    </row>
    <row r="6246" spans="11:15" x14ac:dyDescent="0.25">
      <c r="K6246" s="276">
        <f t="shared" si="489"/>
        <v>0</v>
      </c>
      <c r="L6246" s="269">
        <f t="shared" si="490"/>
        <v>0</v>
      </c>
      <c r="M6246" s="269">
        <f t="shared" si="491"/>
        <v>0</v>
      </c>
      <c r="N6246" s="276">
        <f t="shared" si="492"/>
        <v>0</v>
      </c>
      <c r="O6246" s="270">
        <f t="shared" si="488"/>
        <v>0</v>
      </c>
    </row>
    <row r="6247" spans="11:15" x14ac:dyDescent="0.25">
      <c r="K6247" s="276">
        <f t="shared" si="489"/>
        <v>0</v>
      </c>
      <c r="L6247" s="269">
        <f t="shared" si="490"/>
        <v>0</v>
      </c>
      <c r="M6247" s="269">
        <f t="shared" si="491"/>
        <v>0</v>
      </c>
      <c r="N6247" s="276">
        <f t="shared" si="492"/>
        <v>0</v>
      </c>
      <c r="O6247" s="270">
        <f t="shared" si="488"/>
        <v>0</v>
      </c>
    </row>
    <row r="6248" spans="11:15" x14ac:dyDescent="0.25">
      <c r="K6248" s="276">
        <f t="shared" si="489"/>
        <v>0</v>
      </c>
      <c r="L6248" s="269">
        <f t="shared" si="490"/>
        <v>0</v>
      </c>
      <c r="M6248" s="269">
        <f t="shared" si="491"/>
        <v>0</v>
      </c>
      <c r="N6248" s="276">
        <f t="shared" si="492"/>
        <v>0</v>
      </c>
      <c r="O6248" s="270">
        <f t="shared" si="488"/>
        <v>0</v>
      </c>
    </row>
    <row r="6249" spans="11:15" x14ac:dyDescent="0.25">
      <c r="K6249" s="276">
        <f t="shared" si="489"/>
        <v>0</v>
      </c>
      <c r="L6249" s="269">
        <f t="shared" si="490"/>
        <v>0</v>
      </c>
      <c r="M6249" s="269">
        <f t="shared" si="491"/>
        <v>0</v>
      </c>
      <c r="N6249" s="276">
        <f t="shared" si="492"/>
        <v>0</v>
      </c>
      <c r="O6249" s="270">
        <f t="shared" si="488"/>
        <v>0</v>
      </c>
    </row>
    <row r="6250" spans="11:15" x14ac:dyDescent="0.25">
      <c r="K6250" s="276">
        <f t="shared" si="489"/>
        <v>0</v>
      </c>
      <c r="L6250" s="269">
        <f t="shared" si="490"/>
        <v>0</v>
      </c>
      <c r="M6250" s="269">
        <f t="shared" si="491"/>
        <v>0</v>
      </c>
      <c r="N6250" s="276">
        <f t="shared" si="492"/>
        <v>0</v>
      </c>
      <c r="O6250" s="270">
        <f t="shared" si="488"/>
        <v>0</v>
      </c>
    </row>
    <row r="6251" spans="11:15" x14ac:dyDescent="0.25">
      <c r="K6251" s="276">
        <f t="shared" si="489"/>
        <v>0</v>
      </c>
      <c r="L6251" s="269">
        <f t="shared" si="490"/>
        <v>0</v>
      </c>
      <c r="M6251" s="269">
        <f t="shared" si="491"/>
        <v>0</v>
      </c>
      <c r="N6251" s="276">
        <f t="shared" si="492"/>
        <v>0</v>
      </c>
      <c r="O6251" s="270">
        <f t="shared" si="488"/>
        <v>0</v>
      </c>
    </row>
    <row r="6252" spans="11:15" x14ac:dyDescent="0.25">
      <c r="K6252" s="276">
        <f t="shared" si="489"/>
        <v>0</v>
      </c>
      <c r="L6252" s="269">
        <f t="shared" si="490"/>
        <v>0</v>
      </c>
      <c r="M6252" s="269">
        <f t="shared" si="491"/>
        <v>0</v>
      </c>
      <c r="N6252" s="276">
        <f t="shared" si="492"/>
        <v>0</v>
      </c>
      <c r="O6252" s="270">
        <f t="shared" si="488"/>
        <v>0</v>
      </c>
    </row>
    <row r="6253" spans="11:15" x14ac:dyDescent="0.25">
      <c r="K6253" s="276">
        <f t="shared" si="489"/>
        <v>0</v>
      </c>
      <c r="L6253" s="269">
        <f t="shared" si="490"/>
        <v>0</v>
      </c>
      <c r="M6253" s="269">
        <f t="shared" si="491"/>
        <v>0</v>
      </c>
      <c r="N6253" s="276">
        <f t="shared" si="492"/>
        <v>0</v>
      </c>
      <c r="O6253" s="270">
        <f t="shared" si="488"/>
        <v>0</v>
      </c>
    </row>
    <row r="6254" spans="11:15" x14ac:dyDescent="0.25">
      <c r="K6254" s="276">
        <f t="shared" si="489"/>
        <v>0</v>
      </c>
      <c r="L6254" s="269">
        <f t="shared" si="490"/>
        <v>0</v>
      </c>
      <c r="M6254" s="269">
        <f t="shared" si="491"/>
        <v>0</v>
      </c>
      <c r="N6254" s="276">
        <f t="shared" si="492"/>
        <v>0</v>
      </c>
      <c r="O6254" s="270">
        <f t="shared" si="488"/>
        <v>0</v>
      </c>
    </row>
    <row r="6255" spans="11:15" x14ac:dyDescent="0.25">
      <c r="K6255" s="276">
        <f t="shared" si="489"/>
        <v>0</v>
      </c>
      <c r="L6255" s="269">
        <f t="shared" si="490"/>
        <v>0</v>
      </c>
      <c r="M6255" s="269">
        <f t="shared" si="491"/>
        <v>0</v>
      </c>
      <c r="N6255" s="276">
        <f t="shared" si="492"/>
        <v>0</v>
      </c>
      <c r="O6255" s="270">
        <f t="shared" si="488"/>
        <v>0</v>
      </c>
    </row>
    <row r="6256" spans="11:15" x14ac:dyDescent="0.25">
      <c r="K6256" s="276">
        <f t="shared" si="489"/>
        <v>0</v>
      </c>
      <c r="L6256" s="269">
        <f t="shared" si="490"/>
        <v>0</v>
      </c>
      <c r="M6256" s="269">
        <f t="shared" si="491"/>
        <v>0</v>
      </c>
      <c r="N6256" s="276">
        <f t="shared" si="492"/>
        <v>0</v>
      </c>
      <c r="O6256" s="270">
        <f t="shared" si="488"/>
        <v>0</v>
      </c>
    </row>
    <row r="6257" spans="11:15" x14ac:dyDescent="0.25">
      <c r="K6257" s="276">
        <f t="shared" si="489"/>
        <v>0</v>
      </c>
      <c r="L6257" s="269">
        <f t="shared" si="490"/>
        <v>0</v>
      </c>
      <c r="M6257" s="269">
        <f t="shared" si="491"/>
        <v>0</v>
      </c>
      <c r="N6257" s="276">
        <f t="shared" si="492"/>
        <v>0</v>
      </c>
      <c r="O6257" s="270">
        <f t="shared" si="488"/>
        <v>0</v>
      </c>
    </row>
    <row r="6258" spans="11:15" x14ac:dyDescent="0.25">
      <c r="K6258" s="276">
        <f t="shared" si="489"/>
        <v>0</v>
      </c>
      <c r="L6258" s="269">
        <f t="shared" si="490"/>
        <v>0</v>
      </c>
      <c r="M6258" s="269">
        <f t="shared" si="491"/>
        <v>0</v>
      </c>
      <c r="N6258" s="276">
        <f t="shared" si="492"/>
        <v>0</v>
      </c>
      <c r="O6258" s="270">
        <f t="shared" si="488"/>
        <v>0</v>
      </c>
    </row>
    <row r="6259" spans="11:15" x14ac:dyDescent="0.25">
      <c r="K6259" s="276">
        <f t="shared" si="489"/>
        <v>0</v>
      </c>
      <c r="L6259" s="269">
        <f t="shared" si="490"/>
        <v>0</v>
      </c>
      <c r="M6259" s="269">
        <f t="shared" si="491"/>
        <v>0</v>
      </c>
      <c r="N6259" s="276">
        <f t="shared" si="492"/>
        <v>0</v>
      </c>
      <c r="O6259" s="270">
        <f t="shared" si="488"/>
        <v>0</v>
      </c>
    </row>
    <row r="6260" spans="11:15" x14ac:dyDescent="0.25">
      <c r="K6260" s="276">
        <f t="shared" si="489"/>
        <v>0</v>
      </c>
      <c r="L6260" s="269">
        <f t="shared" si="490"/>
        <v>0</v>
      </c>
      <c r="M6260" s="269">
        <f t="shared" si="491"/>
        <v>0</v>
      </c>
      <c r="N6260" s="276">
        <f t="shared" si="492"/>
        <v>0</v>
      </c>
      <c r="O6260" s="270">
        <f t="shared" si="488"/>
        <v>0</v>
      </c>
    </row>
    <row r="6261" spans="11:15" x14ac:dyDescent="0.25">
      <c r="K6261" s="276">
        <f t="shared" si="489"/>
        <v>0</v>
      </c>
      <c r="L6261" s="269">
        <f t="shared" si="490"/>
        <v>0</v>
      </c>
      <c r="M6261" s="269">
        <f t="shared" si="491"/>
        <v>0</v>
      </c>
      <c r="N6261" s="276">
        <f t="shared" si="492"/>
        <v>0</v>
      </c>
      <c r="O6261" s="270">
        <f t="shared" si="488"/>
        <v>0</v>
      </c>
    </row>
    <row r="6262" spans="11:15" x14ac:dyDescent="0.25">
      <c r="K6262" s="276">
        <f t="shared" si="489"/>
        <v>0</v>
      </c>
      <c r="L6262" s="269">
        <f t="shared" si="490"/>
        <v>0</v>
      </c>
      <c r="M6262" s="269">
        <f t="shared" si="491"/>
        <v>0</v>
      </c>
      <c r="N6262" s="276">
        <f t="shared" si="492"/>
        <v>0</v>
      </c>
      <c r="O6262" s="270">
        <f t="shared" si="488"/>
        <v>0</v>
      </c>
    </row>
    <row r="6263" spans="11:15" x14ac:dyDescent="0.25">
      <c r="K6263" s="276">
        <f t="shared" si="489"/>
        <v>0</v>
      </c>
      <c r="L6263" s="269">
        <f t="shared" si="490"/>
        <v>0</v>
      </c>
      <c r="M6263" s="269">
        <f t="shared" si="491"/>
        <v>0</v>
      </c>
      <c r="N6263" s="276">
        <f t="shared" si="492"/>
        <v>0</v>
      </c>
      <c r="O6263" s="270">
        <f t="shared" si="488"/>
        <v>0</v>
      </c>
    </row>
    <row r="6264" spans="11:15" x14ac:dyDescent="0.25">
      <c r="K6264" s="276">
        <f t="shared" si="489"/>
        <v>0</v>
      </c>
      <c r="L6264" s="269">
        <f t="shared" si="490"/>
        <v>0</v>
      </c>
      <c r="M6264" s="269">
        <f t="shared" si="491"/>
        <v>0</v>
      </c>
      <c r="N6264" s="276">
        <f t="shared" si="492"/>
        <v>0</v>
      </c>
      <c r="O6264" s="270">
        <f t="shared" si="488"/>
        <v>0</v>
      </c>
    </row>
    <row r="6265" spans="11:15" x14ac:dyDescent="0.25">
      <c r="K6265" s="276">
        <f t="shared" si="489"/>
        <v>0</v>
      </c>
      <c r="L6265" s="269">
        <f t="shared" si="490"/>
        <v>0</v>
      </c>
      <c r="M6265" s="269">
        <f t="shared" si="491"/>
        <v>0</v>
      </c>
      <c r="N6265" s="276">
        <f t="shared" si="492"/>
        <v>0</v>
      </c>
      <c r="O6265" s="270">
        <f t="shared" si="488"/>
        <v>0</v>
      </c>
    </row>
    <row r="6266" spans="11:15" x14ac:dyDescent="0.25">
      <c r="K6266" s="276">
        <f t="shared" si="489"/>
        <v>0</v>
      </c>
      <c r="L6266" s="269">
        <f t="shared" si="490"/>
        <v>0</v>
      </c>
      <c r="M6266" s="269">
        <f t="shared" si="491"/>
        <v>0</v>
      </c>
      <c r="N6266" s="276">
        <f t="shared" si="492"/>
        <v>0</v>
      </c>
      <c r="O6266" s="270">
        <f t="shared" si="488"/>
        <v>0</v>
      </c>
    </row>
    <row r="6267" spans="11:15" x14ac:dyDescent="0.25">
      <c r="K6267" s="276">
        <f t="shared" si="489"/>
        <v>0</v>
      </c>
      <c r="L6267" s="269">
        <f t="shared" si="490"/>
        <v>0</v>
      </c>
      <c r="M6267" s="269">
        <f t="shared" si="491"/>
        <v>0</v>
      </c>
      <c r="N6267" s="276">
        <f t="shared" si="492"/>
        <v>0</v>
      </c>
      <c r="O6267" s="270">
        <f t="shared" si="488"/>
        <v>0</v>
      </c>
    </row>
    <row r="6268" spans="11:15" x14ac:dyDescent="0.25">
      <c r="K6268" s="276">
        <f t="shared" si="489"/>
        <v>0</v>
      </c>
      <c r="L6268" s="269">
        <f t="shared" si="490"/>
        <v>0</v>
      </c>
      <c r="M6268" s="269">
        <f t="shared" si="491"/>
        <v>0</v>
      </c>
      <c r="N6268" s="276">
        <f t="shared" si="492"/>
        <v>0</v>
      </c>
      <c r="O6268" s="270">
        <f t="shared" si="488"/>
        <v>0</v>
      </c>
    </row>
    <row r="6269" spans="11:15" x14ac:dyDescent="0.25">
      <c r="K6269" s="276">
        <f t="shared" si="489"/>
        <v>0</v>
      </c>
      <c r="L6269" s="269">
        <f t="shared" si="490"/>
        <v>0</v>
      </c>
      <c r="M6269" s="269">
        <f t="shared" si="491"/>
        <v>0</v>
      </c>
      <c r="N6269" s="276">
        <f t="shared" si="492"/>
        <v>0</v>
      </c>
      <c r="O6269" s="270">
        <f t="shared" si="488"/>
        <v>0</v>
      </c>
    </row>
    <row r="6270" spans="11:15" x14ac:dyDescent="0.25">
      <c r="K6270" s="276">
        <f t="shared" si="489"/>
        <v>0</v>
      </c>
      <c r="L6270" s="269">
        <f t="shared" si="490"/>
        <v>0</v>
      </c>
      <c r="M6270" s="269">
        <f t="shared" si="491"/>
        <v>0</v>
      </c>
      <c r="N6270" s="276">
        <f t="shared" si="492"/>
        <v>0</v>
      </c>
      <c r="O6270" s="270">
        <f t="shared" si="488"/>
        <v>0</v>
      </c>
    </row>
    <row r="6271" spans="11:15" x14ac:dyDescent="0.25">
      <c r="K6271" s="276">
        <f t="shared" si="489"/>
        <v>0</v>
      </c>
      <c r="L6271" s="269">
        <f t="shared" si="490"/>
        <v>0</v>
      </c>
      <c r="M6271" s="269">
        <f t="shared" si="491"/>
        <v>0</v>
      </c>
      <c r="N6271" s="276">
        <f t="shared" si="492"/>
        <v>0</v>
      </c>
      <c r="O6271" s="270">
        <f t="shared" si="488"/>
        <v>0</v>
      </c>
    </row>
    <row r="6272" spans="11:15" x14ac:dyDescent="0.25">
      <c r="K6272" s="276">
        <f t="shared" si="489"/>
        <v>0</v>
      </c>
      <c r="L6272" s="269">
        <f t="shared" si="490"/>
        <v>0</v>
      </c>
      <c r="M6272" s="269">
        <f t="shared" si="491"/>
        <v>0</v>
      </c>
      <c r="N6272" s="276">
        <f t="shared" si="492"/>
        <v>0</v>
      </c>
      <c r="O6272" s="270">
        <f t="shared" si="488"/>
        <v>0</v>
      </c>
    </row>
    <row r="6273" spans="11:15" x14ac:dyDescent="0.25">
      <c r="K6273" s="276">
        <f t="shared" si="489"/>
        <v>0</v>
      </c>
      <c r="L6273" s="269">
        <f t="shared" si="490"/>
        <v>0</v>
      </c>
      <c r="M6273" s="269">
        <f t="shared" si="491"/>
        <v>0</v>
      </c>
      <c r="N6273" s="276">
        <f t="shared" si="492"/>
        <v>0</v>
      </c>
      <c r="O6273" s="270">
        <f t="shared" si="488"/>
        <v>0</v>
      </c>
    </row>
    <row r="6274" spans="11:15" x14ac:dyDescent="0.25">
      <c r="K6274" s="276">
        <f t="shared" si="489"/>
        <v>0</v>
      </c>
      <c r="L6274" s="269">
        <f t="shared" si="490"/>
        <v>0</v>
      </c>
      <c r="M6274" s="269">
        <f t="shared" si="491"/>
        <v>0</v>
      </c>
      <c r="N6274" s="276">
        <f t="shared" si="492"/>
        <v>0</v>
      </c>
      <c r="O6274" s="270">
        <f t="shared" si="488"/>
        <v>0</v>
      </c>
    </row>
    <row r="6275" spans="11:15" x14ac:dyDescent="0.25">
      <c r="K6275" s="276">
        <f t="shared" si="489"/>
        <v>0</v>
      </c>
      <c r="L6275" s="269">
        <f t="shared" si="490"/>
        <v>0</v>
      </c>
      <c r="M6275" s="269">
        <f t="shared" si="491"/>
        <v>0</v>
      </c>
      <c r="N6275" s="276">
        <f t="shared" si="492"/>
        <v>0</v>
      </c>
      <c r="O6275" s="270">
        <f t="shared" si="488"/>
        <v>0</v>
      </c>
    </row>
    <row r="6276" spans="11:15" x14ac:dyDescent="0.25">
      <c r="K6276" s="276">
        <f t="shared" si="489"/>
        <v>0</v>
      </c>
      <c r="L6276" s="269">
        <f t="shared" si="490"/>
        <v>0</v>
      </c>
      <c r="M6276" s="269">
        <f t="shared" si="491"/>
        <v>0</v>
      </c>
      <c r="N6276" s="276">
        <f t="shared" si="492"/>
        <v>0</v>
      </c>
      <c r="O6276" s="270">
        <f t="shared" si="488"/>
        <v>0</v>
      </c>
    </row>
    <row r="6277" spans="11:15" x14ac:dyDescent="0.25">
      <c r="K6277" s="276">
        <f t="shared" si="489"/>
        <v>0</v>
      </c>
      <c r="L6277" s="269">
        <f t="shared" si="490"/>
        <v>0</v>
      </c>
      <c r="M6277" s="269">
        <f t="shared" si="491"/>
        <v>0</v>
      </c>
      <c r="N6277" s="276">
        <f t="shared" si="492"/>
        <v>0</v>
      </c>
      <c r="O6277" s="270">
        <f t="shared" si="488"/>
        <v>0</v>
      </c>
    </row>
    <row r="6278" spans="11:15" x14ac:dyDescent="0.25">
      <c r="K6278" s="276">
        <f t="shared" si="489"/>
        <v>0</v>
      </c>
      <c r="L6278" s="269">
        <f t="shared" si="490"/>
        <v>0</v>
      </c>
      <c r="M6278" s="269">
        <f t="shared" si="491"/>
        <v>0</v>
      </c>
      <c r="N6278" s="276">
        <f t="shared" si="492"/>
        <v>0</v>
      </c>
      <c r="O6278" s="270">
        <f t="shared" si="488"/>
        <v>0</v>
      </c>
    </row>
    <row r="6279" spans="11:15" x14ac:dyDescent="0.25">
      <c r="K6279" s="276">
        <f t="shared" si="489"/>
        <v>0</v>
      </c>
      <c r="L6279" s="269">
        <f t="shared" si="490"/>
        <v>0</v>
      </c>
      <c r="M6279" s="269">
        <f t="shared" si="491"/>
        <v>0</v>
      </c>
      <c r="N6279" s="276">
        <f t="shared" si="492"/>
        <v>0</v>
      </c>
      <c r="O6279" s="270">
        <f t="shared" si="488"/>
        <v>0</v>
      </c>
    </row>
    <row r="6280" spans="11:15" x14ac:dyDescent="0.25">
      <c r="K6280" s="276">
        <f t="shared" si="489"/>
        <v>0</v>
      </c>
      <c r="L6280" s="269">
        <f t="shared" si="490"/>
        <v>0</v>
      </c>
      <c r="M6280" s="269">
        <f t="shared" si="491"/>
        <v>0</v>
      </c>
      <c r="N6280" s="276">
        <f t="shared" si="492"/>
        <v>0</v>
      </c>
      <c r="O6280" s="270">
        <f t="shared" si="488"/>
        <v>0</v>
      </c>
    </row>
    <row r="6281" spans="11:15" x14ac:dyDescent="0.25">
      <c r="K6281" s="276">
        <f t="shared" si="489"/>
        <v>0</v>
      </c>
      <c r="L6281" s="269">
        <f t="shared" si="490"/>
        <v>0</v>
      </c>
      <c r="M6281" s="269">
        <f t="shared" si="491"/>
        <v>0</v>
      </c>
      <c r="N6281" s="276">
        <f t="shared" si="492"/>
        <v>0</v>
      </c>
      <c r="O6281" s="270">
        <f t="shared" si="488"/>
        <v>0</v>
      </c>
    </row>
    <row r="6282" spans="11:15" x14ac:dyDescent="0.25">
      <c r="K6282" s="276">
        <f t="shared" si="489"/>
        <v>0</v>
      </c>
      <c r="L6282" s="269">
        <f t="shared" si="490"/>
        <v>0</v>
      </c>
      <c r="M6282" s="269">
        <f t="shared" si="491"/>
        <v>0</v>
      </c>
      <c r="N6282" s="276">
        <f t="shared" si="492"/>
        <v>0</v>
      </c>
      <c r="O6282" s="270">
        <f t="shared" si="488"/>
        <v>0</v>
      </c>
    </row>
    <row r="6283" spans="11:15" x14ac:dyDescent="0.25">
      <c r="K6283" s="276">
        <f t="shared" si="489"/>
        <v>0</v>
      </c>
      <c r="L6283" s="269">
        <f t="shared" si="490"/>
        <v>0</v>
      </c>
      <c r="M6283" s="269">
        <f t="shared" si="491"/>
        <v>0</v>
      </c>
      <c r="N6283" s="276">
        <f t="shared" si="492"/>
        <v>0</v>
      </c>
      <c r="O6283" s="270">
        <f t="shared" si="488"/>
        <v>0</v>
      </c>
    </row>
    <row r="6284" spans="11:15" x14ac:dyDescent="0.25">
      <c r="K6284" s="276">
        <f t="shared" si="489"/>
        <v>0</v>
      </c>
      <c r="L6284" s="269">
        <f t="shared" si="490"/>
        <v>0</v>
      </c>
      <c r="M6284" s="269">
        <f t="shared" si="491"/>
        <v>0</v>
      </c>
      <c r="N6284" s="276">
        <f t="shared" si="492"/>
        <v>0</v>
      </c>
      <c r="O6284" s="270">
        <f t="shared" si="488"/>
        <v>0</v>
      </c>
    </row>
    <row r="6285" spans="11:15" x14ac:dyDescent="0.25">
      <c r="K6285" s="276">
        <f t="shared" si="489"/>
        <v>0</v>
      </c>
      <c r="L6285" s="269">
        <f t="shared" si="490"/>
        <v>0</v>
      </c>
      <c r="M6285" s="269">
        <f t="shared" si="491"/>
        <v>0</v>
      </c>
      <c r="N6285" s="276">
        <f t="shared" si="492"/>
        <v>0</v>
      </c>
      <c r="O6285" s="270">
        <f t="shared" si="488"/>
        <v>0</v>
      </c>
    </row>
    <row r="6286" spans="11:15" x14ac:dyDescent="0.25">
      <c r="K6286" s="276">
        <f t="shared" si="489"/>
        <v>0</v>
      </c>
      <c r="L6286" s="269">
        <f t="shared" si="490"/>
        <v>0</v>
      </c>
      <c r="M6286" s="269">
        <f t="shared" si="491"/>
        <v>0</v>
      </c>
      <c r="N6286" s="276">
        <f t="shared" si="492"/>
        <v>0</v>
      </c>
      <c r="O6286" s="270">
        <f t="shared" ref="O6286:O6349" si="493">SUM(F6286:I6286)</f>
        <v>0</v>
      </c>
    </row>
    <row r="6287" spans="11:15" x14ac:dyDescent="0.25">
      <c r="K6287" s="276">
        <f t="shared" si="489"/>
        <v>0</v>
      </c>
      <c r="L6287" s="269">
        <f t="shared" si="490"/>
        <v>0</v>
      </c>
      <c r="M6287" s="269">
        <f t="shared" si="491"/>
        <v>0</v>
      </c>
      <c r="N6287" s="276">
        <f t="shared" si="492"/>
        <v>0</v>
      </c>
      <c r="O6287" s="270">
        <f t="shared" si="493"/>
        <v>0</v>
      </c>
    </row>
    <row r="6288" spans="11:15" x14ac:dyDescent="0.25">
      <c r="K6288" s="276">
        <f t="shared" ref="K6288:K6351" si="494">J6288-C6288</f>
        <v>0</v>
      </c>
      <c r="L6288" s="269">
        <f t="shared" ref="L6288:L6351" si="495">A6288</f>
        <v>0</v>
      </c>
      <c r="M6288" s="269">
        <f t="shared" ref="M6288:M6351" si="496">B6288</f>
        <v>0</v>
      </c>
      <c r="N6288" s="276">
        <f t="shared" ref="N6288:N6351" si="497">J6288</f>
        <v>0</v>
      </c>
      <c r="O6288" s="270">
        <f t="shared" si="493"/>
        <v>0</v>
      </c>
    </row>
    <row r="6289" spans="11:15" x14ac:dyDescent="0.25">
      <c r="K6289" s="276">
        <f t="shared" si="494"/>
        <v>0</v>
      </c>
      <c r="L6289" s="269">
        <f t="shared" si="495"/>
        <v>0</v>
      </c>
      <c r="M6289" s="269">
        <f t="shared" si="496"/>
        <v>0</v>
      </c>
      <c r="N6289" s="276">
        <f t="shared" si="497"/>
        <v>0</v>
      </c>
      <c r="O6289" s="270">
        <f t="shared" si="493"/>
        <v>0</v>
      </c>
    </row>
    <row r="6290" spans="11:15" x14ac:dyDescent="0.25">
      <c r="K6290" s="276">
        <f t="shared" si="494"/>
        <v>0</v>
      </c>
      <c r="L6290" s="269">
        <f t="shared" si="495"/>
        <v>0</v>
      </c>
      <c r="M6290" s="269">
        <f t="shared" si="496"/>
        <v>0</v>
      </c>
      <c r="N6290" s="276">
        <f t="shared" si="497"/>
        <v>0</v>
      </c>
      <c r="O6290" s="270">
        <f t="shared" si="493"/>
        <v>0</v>
      </c>
    </row>
    <row r="6291" spans="11:15" x14ac:dyDescent="0.25">
      <c r="K6291" s="276">
        <f t="shared" si="494"/>
        <v>0</v>
      </c>
      <c r="L6291" s="269">
        <f t="shared" si="495"/>
        <v>0</v>
      </c>
      <c r="M6291" s="269">
        <f t="shared" si="496"/>
        <v>0</v>
      </c>
      <c r="N6291" s="276">
        <f t="shared" si="497"/>
        <v>0</v>
      </c>
      <c r="O6291" s="270">
        <f t="shared" si="493"/>
        <v>0</v>
      </c>
    </row>
    <row r="6292" spans="11:15" x14ac:dyDescent="0.25">
      <c r="K6292" s="276">
        <f t="shared" si="494"/>
        <v>0</v>
      </c>
      <c r="L6292" s="269">
        <f t="shared" si="495"/>
        <v>0</v>
      </c>
      <c r="M6292" s="269">
        <f t="shared" si="496"/>
        <v>0</v>
      </c>
      <c r="N6292" s="276">
        <f t="shared" si="497"/>
        <v>0</v>
      </c>
      <c r="O6292" s="270">
        <f t="shared" si="493"/>
        <v>0</v>
      </c>
    </row>
    <row r="6293" spans="11:15" x14ac:dyDescent="0.25">
      <c r="K6293" s="276">
        <f t="shared" si="494"/>
        <v>0</v>
      </c>
      <c r="L6293" s="269">
        <f t="shared" si="495"/>
        <v>0</v>
      </c>
      <c r="M6293" s="269">
        <f t="shared" si="496"/>
        <v>0</v>
      </c>
      <c r="N6293" s="276">
        <f t="shared" si="497"/>
        <v>0</v>
      </c>
      <c r="O6293" s="270">
        <f t="shared" si="493"/>
        <v>0</v>
      </c>
    </row>
    <row r="6294" spans="11:15" x14ac:dyDescent="0.25">
      <c r="K6294" s="276">
        <f t="shared" si="494"/>
        <v>0</v>
      </c>
      <c r="L6294" s="269">
        <f t="shared" si="495"/>
        <v>0</v>
      </c>
      <c r="M6294" s="269">
        <f t="shared" si="496"/>
        <v>0</v>
      </c>
      <c r="N6294" s="276">
        <f t="shared" si="497"/>
        <v>0</v>
      </c>
      <c r="O6294" s="270">
        <f t="shared" si="493"/>
        <v>0</v>
      </c>
    </row>
    <row r="6295" spans="11:15" x14ac:dyDescent="0.25">
      <c r="K6295" s="276">
        <f t="shared" si="494"/>
        <v>0</v>
      </c>
      <c r="L6295" s="269">
        <f t="shared" si="495"/>
        <v>0</v>
      </c>
      <c r="M6295" s="269">
        <f t="shared" si="496"/>
        <v>0</v>
      </c>
      <c r="N6295" s="276">
        <f t="shared" si="497"/>
        <v>0</v>
      </c>
      <c r="O6295" s="270">
        <f t="shared" si="493"/>
        <v>0</v>
      </c>
    </row>
    <row r="6296" spans="11:15" x14ac:dyDescent="0.25">
      <c r="K6296" s="276">
        <f t="shared" si="494"/>
        <v>0</v>
      </c>
      <c r="L6296" s="269">
        <f t="shared" si="495"/>
        <v>0</v>
      </c>
      <c r="M6296" s="269">
        <f t="shared" si="496"/>
        <v>0</v>
      </c>
      <c r="N6296" s="276">
        <f t="shared" si="497"/>
        <v>0</v>
      </c>
      <c r="O6296" s="270">
        <f t="shared" si="493"/>
        <v>0</v>
      </c>
    </row>
    <row r="6297" spans="11:15" x14ac:dyDescent="0.25">
      <c r="K6297" s="276">
        <f t="shared" si="494"/>
        <v>0</v>
      </c>
      <c r="L6297" s="269">
        <f t="shared" si="495"/>
        <v>0</v>
      </c>
      <c r="M6297" s="269">
        <f t="shared" si="496"/>
        <v>0</v>
      </c>
      <c r="N6297" s="276">
        <f t="shared" si="497"/>
        <v>0</v>
      </c>
      <c r="O6297" s="270">
        <f t="shared" si="493"/>
        <v>0</v>
      </c>
    </row>
    <row r="6298" spans="11:15" x14ac:dyDescent="0.25">
      <c r="K6298" s="276">
        <f t="shared" si="494"/>
        <v>0</v>
      </c>
      <c r="L6298" s="269">
        <f t="shared" si="495"/>
        <v>0</v>
      </c>
      <c r="M6298" s="269">
        <f t="shared" si="496"/>
        <v>0</v>
      </c>
      <c r="N6298" s="276">
        <f t="shared" si="497"/>
        <v>0</v>
      </c>
      <c r="O6298" s="270">
        <f t="shared" si="493"/>
        <v>0</v>
      </c>
    </row>
    <row r="6299" spans="11:15" x14ac:dyDescent="0.25">
      <c r="K6299" s="276">
        <f t="shared" si="494"/>
        <v>0</v>
      </c>
      <c r="L6299" s="269">
        <f t="shared" si="495"/>
        <v>0</v>
      </c>
      <c r="M6299" s="269">
        <f t="shared" si="496"/>
        <v>0</v>
      </c>
      <c r="N6299" s="276">
        <f t="shared" si="497"/>
        <v>0</v>
      </c>
      <c r="O6299" s="270">
        <f t="shared" si="493"/>
        <v>0</v>
      </c>
    </row>
    <row r="6300" spans="11:15" x14ac:dyDescent="0.25">
      <c r="K6300" s="276">
        <f t="shared" si="494"/>
        <v>0</v>
      </c>
      <c r="L6300" s="269">
        <f t="shared" si="495"/>
        <v>0</v>
      </c>
      <c r="M6300" s="269">
        <f t="shared" si="496"/>
        <v>0</v>
      </c>
      <c r="N6300" s="276">
        <f t="shared" si="497"/>
        <v>0</v>
      </c>
      <c r="O6300" s="270">
        <f t="shared" si="493"/>
        <v>0</v>
      </c>
    </row>
    <row r="6301" spans="11:15" x14ac:dyDescent="0.25">
      <c r="K6301" s="276">
        <f t="shared" si="494"/>
        <v>0</v>
      </c>
      <c r="L6301" s="269">
        <f t="shared" si="495"/>
        <v>0</v>
      </c>
      <c r="M6301" s="269">
        <f t="shared" si="496"/>
        <v>0</v>
      </c>
      <c r="N6301" s="276">
        <f t="shared" si="497"/>
        <v>0</v>
      </c>
      <c r="O6301" s="270">
        <f t="shared" si="493"/>
        <v>0</v>
      </c>
    </row>
    <row r="6302" spans="11:15" x14ac:dyDescent="0.25">
      <c r="K6302" s="276">
        <f t="shared" si="494"/>
        <v>0</v>
      </c>
      <c r="L6302" s="269">
        <f t="shared" si="495"/>
        <v>0</v>
      </c>
      <c r="M6302" s="269">
        <f t="shared" si="496"/>
        <v>0</v>
      </c>
      <c r="N6302" s="276">
        <f t="shared" si="497"/>
        <v>0</v>
      </c>
      <c r="O6302" s="270">
        <f t="shared" si="493"/>
        <v>0</v>
      </c>
    </row>
    <row r="6303" spans="11:15" x14ac:dyDescent="0.25">
      <c r="K6303" s="276">
        <f t="shared" si="494"/>
        <v>0</v>
      </c>
      <c r="L6303" s="269">
        <f t="shared" si="495"/>
        <v>0</v>
      </c>
      <c r="M6303" s="269">
        <f t="shared" si="496"/>
        <v>0</v>
      </c>
      <c r="N6303" s="276">
        <f t="shared" si="497"/>
        <v>0</v>
      </c>
      <c r="O6303" s="270">
        <f t="shared" si="493"/>
        <v>0</v>
      </c>
    </row>
    <row r="6304" spans="11:15" x14ac:dyDescent="0.25">
      <c r="K6304" s="276">
        <f t="shared" si="494"/>
        <v>0</v>
      </c>
      <c r="L6304" s="269">
        <f t="shared" si="495"/>
        <v>0</v>
      </c>
      <c r="M6304" s="269">
        <f t="shared" si="496"/>
        <v>0</v>
      </c>
      <c r="N6304" s="276">
        <f t="shared" si="497"/>
        <v>0</v>
      </c>
      <c r="O6304" s="270">
        <f t="shared" si="493"/>
        <v>0</v>
      </c>
    </row>
    <row r="6305" spans="11:15" x14ac:dyDescent="0.25">
      <c r="K6305" s="276">
        <f t="shared" si="494"/>
        <v>0</v>
      </c>
      <c r="L6305" s="269">
        <f t="shared" si="495"/>
        <v>0</v>
      </c>
      <c r="M6305" s="269">
        <f t="shared" si="496"/>
        <v>0</v>
      </c>
      <c r="N6305" s="276">
        <f t="shared" si="497"/>
        <v>0</v>
      </c>
      <c r="O6305" s="270">
        <f t="shared" si="493"/>
        <v>0</v>
      </c>
    </row>
    <row r="6306" spans="11:15" x14ac:dyDescent="0.25">
      <c r="K6306" s="276">
        <f t="shared" si="494"/>
        <v>0</v>
      </c>
      <c r="L6306" s="269">
        <f t="shared" si="495"/>
        <v>0</v>
      </c>
      <c r="M6306" s="269">
        <f t="shared" si="496"/>
        <v>0</v>
      </c>
      <c r="N6306" s="276">
        <f t="shared" si="497"/>
        <v>0</v>
      </c>
      <c r="O6306" s="270">
        <f t="shared" si="493"/>
        <v>0</v>
      </c>
    </row>
    <row r="6307" spans="11:15" x14ac:dyDescent="0.25">
      <c r="K6307" s="276">
        <f t="shared" si="494"/>
        <v>0</v>
      </c>
      <c r="L6307" s="269">
        <f t="shared" si="495"/>
        <v>0</v>
      </c>
      <c r="M6307" s="269">
        <f t="shared" si="496"/>
        <v>0</v>
      </c>
      <c r="N6307" s="276">
        <f t="shared" si="497"/>
        <v>0</v>
      </c>
      <c r="O6307" s="270">
        <f t="shared" si="493"/>
        <v>0</v>
      </c>
    </row>
    <row r="6308" spans="11:15" x14ac:dyDescent="0.25">
      <c r="K6308" s="276">
        <f t="shared" si="494"/>
        <v>0</v>
      </c>
      <c r="L6308" s="269">
        <f t="shared" si="495"/>
        <v>0</v>
      </c>
      <c r="M6308" s="269">
        <f t="shared" si="496"/>
        <v>0</v>
      </c>
      <c r="N6308" s="276">
        <f t="shared" si="497"/>
        <v>0</v>
      </c>
      <c r="O6308" s="270">
        <f t="shared" si="493"/>
        <v>0</v>
      </c>
    </row>
    <row r="6309" spans="11:15" x14ac:dyDescent="0.25">
      <c r="K6309" s="276">
        <f t="shared" si="494"/>
        <v>0</v>
      </c>
      <c r="L6309" s="269">
        <f t="shared" si="495"/>
        <v>0</v>
      </c>
      <c r="M6309" s="269">
        <f t="shared" si="496"/>
        <v>0</v>
      </c>
      <c r="N6309" s="276">
        <f t="shared" si="497"/>
        <v>0</v>
      </c>
      <c r="O6309" s="270">
        <f t="shared" si="493"/>
        <v>0</v>
      </c>
    </row>
    <row r="6310" spans="11:15" x14ac:dyDescent="0.25">
      <c r="K6310" s="276">
        <f t="shared" si="494"/>
        <v>0</v>
      </c>
      <c r="L6310" s="269">
        <f t="shared" si="495"/>
        <v>0</v>
      </c>
      <c r="M6310" s="269">
        <f t="shared" si="496"/>
        <v>0</v>
      </c>
      <c r="N6310" s="276">
        <f t="shared" si="497"/>
        <v>0</v>
      </c>
      <c r="O6310" s="270">
        <f t="shared" si="493"/>
        <v>0</v>
      </c>
    </row>
    <row r="6311" spans="11:15" x14ac:dyDescent="0.25">
      <c r="K6311" s="276">
        <f t="shared" si="494"/>
        <v>0</v>
      </c>
      <c r="L6311" s="269">
        <f t="shared" si="495"/>
        <v>0</v>
      </c>
      <c r="M6311" s="269">
        <f t="shared" si="496"/>
        <v>0</v>
      </c>
      <c r="N6311" s="276">
        <f t="shared" si="497"/>
        <v>0</v>
      </c>
      <c r="O6311" s="270">
        <f t="shared" si="493"/>
        <v>0</v>
      </c>
    </row>
    <row r="6312" spans="11:15" x14ac:dyDescent="0.25">
      <c r="K6312" s="276">
        <f t="shared" si="494"/>
        <v>0</v>
      </c>
      <c r="L6312" s="269">
        <f t="shared" si="495"/>
        <v>0</v>
      </c>
      <c r="M6312" s="269">
        <f t="shared" si="496"/>
        <v>0</v>
      </c>
      <c r="N6312" s="276">
        <f t="shared" si="497"/>
        <v>0</v>
      </c>
      <c r="O6312" s="270">
        <f t="shared" si="493"/>
        <v>0</v>
      </c>
    </row>
    <row r="6313" spans="11:15" x14ac:dyDescent="0.25">
      <c r="K6313" s="276">
        <f t="shared" si="494"/>
        <v>0</v>
      </c>
      <c r="L6313" s="269">
        <f t="shared" si="495"/>
        <v>0</v>
      </c>
      <c r="M6313" s="269">
        <f t="shared" si="496"/>
        <v>0</v>
      </c>
      <c r="N6313" s="276">
        <f t="shared" si="497"/>
        <v>0</v>
      </c>
      <c r="O6313" s="270">
        <f t="shared" si="493"/>
        <v>0</v>
      </c>
    </row>
    <row r="6314" spans="11:15" x14ac:dyDescent="0.25">
      <c r="K6314" s="276">
        <f t="shared" si="494"/>
        <v>0</v>
      </c>
      <c r="L6314" s="269">
        <f t="shared" si="495"/>
        <v>0</v>
      </c>
      <c r="M6314" s="269">
        <f t="shared" si="496"/>
        <v>0</v>
      </c>
      <c r="N6314" s="276">
        <f t="shared" si="497"/>
        <v>0</v>
      </c>
      <c r="O6314" s="270">
        <f t="shared" si="493"/>
        <v>0</v>
      </c>
    </row>
    <row r="6315" spans="11:15" x14ac:dyDescent="0.25">
      <c r="K6315" s="276">
        <f t="shared" si="494"/>
        <v>0</v>
      </c>
      <c r="L6315" s="269">
        <f t="shared" si="495"/>
        <v>0</v>
      </c>
      <c r="M6315" s="269">
        <f t="shared" si="496"/>
        <v>0</v>
      </c>
      <c r="N6315" s="276">
        <f t="shared" si="497"/>
        <v>0</v>
      </c>
      <c r="O6315" s="270">
        <f t="shared" si="493"/>
        <v>0</v>
      </c>
    </row>
    <row r="6316" spans="11:15" x14ac:dyDescent="0.25">
      <c r="K6316" s="276">
        <f t="shared" si="494"/>
        <v>0</v>
      </c>
      <c r="L6316" s="269">
        <f t="shared" si="495"/>
        <v>0</v>
      </c>
      <c r="M6316" s="269">
        <f t="shared" si="496"/>
        <v>0</v>
      </c>
      <c r="N6316" s="276">
        <f t="shared" si="497"/>
        <v>0</v>
      </c>
      <c r="O6316" s="270">
        <f t="shared" si="493"/>
        <v>0</v>
      </c>
    </row>
    <row r="6317" spans="11:15" x14ac:dyDescent="0.25">
      <c r="K6317" s="276">
        <f t="shared" si="494"/>
        <v>0</v>
      </c>
      <c r="L6317" s="269">
        <f t="shared" si="495"/>
        <v>0</v>
      </c>
      <c r="M6317" s="269">
        <f t="shared" si="496"/>
        <v>0</v>
      </c>
      <c r="N6317" s="276">
        <f t="shared" si="497"/>
        <v>0</v>
      </c>
      <c r="O6317" s="270">
        <f t="shared" si="493"/>
        <v>0</v>
      </c>
    </row>
    <row r="6318" spans="11:15" x14ac:dyDescent="0.25">
      <c r="K6318" s="276">
        <f t="shared" si="494"/>
        <v>0</v>
      </c>
      <c r="L6318" s="269">
        <f t="shared" si="495"/>
        <v>0</v>
      </c>
      <c r="M6318" s="269">
        <f t="shared" si="496"/>
        <v>0</v>
      </c>
      <c r="N6318" s="276">
        <f t="shared" si="497"/>
        <v>0</v>
      </c>
      <c r="O6318" s="270">
        <f t="shared" si="493"/>
        <v>0</v>
      </c>
    </row>
    <row r="6319" spans="11:15" x14ac:dyDescent="0.25">
      <c r="K6319" s="276">
        <f t="shared" si="494"/>
        <v>0</v>
      </c>
      <c r="L6319" s="269">
        <f t="shared" si="495"/>
        <v>0</v>
      </c>
      <c r="M6319" s="269">
        <f t="shared" si="496"/>
        <v>0</v>
      </c>
      <c r="N6319" s="276">
        <f t="shared" si="497"/>
        <v>0</v>
      </c>
      <c r="O6319" s="270">
        <f t="shared" si="493"/>
        <v>0</v>
      </c>
    </row>
    <row r="6320" spans="11:15" x14ac:dyDescent="0.25">
      <c r="K6320" s="276">
        <f t="shared" si="494"/>
        <v>0</v>
      </c>
      <c r="L6320" s="269">
        <f t="shared" si="495"/>
        <v>0</v>
      </c>
      <c r="M6320" s="269">
        <f t="shared" si="496"/>
        <v>0</v>
      </c>
      <c r="N6320" s="276">
        <f t="shared" si="497"/>
        <v>0</v>
      </c>
      <c r="O6320" s="270">
        <f t="shared" si="493"/>
        <v>0</v>
      </c>
    </row>
    <row r="6321" spans="11:15" x14ac:dyDescent="0.25">
      <c r="K6321" s="276">
        <f t="shared" si="494"/>
        <v>0</v>
      </c>
      <c r="L6321" s="269">
        <f t="shared" si="495"/>
        <v>0</v>
      </c>
      <c r="M6321" s="269">
        <f t="shared" si="496"/>
        <v>0</v>
      </c>
      <c r="N6321" s="276">
        <f t="shared" si="497"/>
        <v>0</v>
      </c>
      <c r="O6321" s="270">
        <f t="shared" si="493"/>
        <v>0</v>
      </c>
    </row>
    <row r="6322" spans="11:15" x14ac:dyDescent="0.25">
      <c r="K6322" s="276">
        <f t="shared" si="494"/>
        <v>0</v>
      </c>
      <c r="L6322" s="269">
        <f t="shared" si="495"/>
        <v>0</v>
      </c>
      <c r="M6322" s="269">
        <f t="shared" si="496"/>
        <v>0</v>
      </c>
      <c r="N6322" s="276">
        <f t="shared" si="497"/>
        <v>0</v>
      </c>
      <c r="O6322" s="270">
        <f t="shared" si="493"/>
        <v>0</v>
      </c>
    </row>
    <row r="6323" spans="11:15" x14ac:dyDescent="0.25">
      <c r="K6323" s="276">
        <f t="shared" si="494"/>
        <v>0</v>
      </c>
      <c r="L6323" s="269">
        <f t="shared" si="495"/>
        <v>0</v>
      </c>
      <c r="M6323" s="269">
        <f t="shared" si="496"/>
        <v>0</v>
      </c>
      <c r="N6323" s="276">
        <f t="shared" si="497"/>
        <v>0</v>
      </c>
      <c r="O6323" s="270">
        <f t="shared" si="493"/>
        <v>0</v>
      </c>
    </row>
    <row r="6324" spans="11:15" x14ac:dyDescent="0.25">
      <c r="K6324" s="276">
        <f t="shared" si="494"/>
        <v>0</v>
      </c>
      <c r="L6324" s="269">
        <f t="shared" si="495"/>
        <v>0</v>
      </c>
      <c r="M6324" s="269">
        <f t="shared" si="496"/>
        <v>0</v>
      </c>
      <c r="N6324" s="276">
        <f t="shared" si="497"/>
        <v>0</v>
      </c>
      <c r="O6324" s="270">
        <f t="shared" si="493"/>
        <v>0</v>
      </c>
    </row>
    <row r="6325" spans="11:15" x14ac:dyDescent="0.25">
      <c r="K6325" s="276">
        <f t="shared" si="494"/>
        <v>0</v>
      </c>
      <c r="L6325" s="269">
        <f t="shared" si="495"/>
        <v>0</v>
      </c>
      <c r="M6325" s="269">
        <f t="shared" si="496"/>
        <v>0</v>
      </c>
      <c r="N6325" s="276">
        <f t="shared" si="497"/>
        <v>0</v>
      </c>
      <c r="O6325" s="270">
        <f t="shared" si="493"/>
        <v>0</v>
      </c>
    </row>
    <row r="6326" spans="11:15" x14ac:dyDescent="0.25">
      <c r="K6326" s="276">
        <f t="shared" si="494"/>
        <v>0</v>
      </c>
      <c r="L6326" s="269">
        <f t="shared" si="495"/>
        <v>0</v>
      </c>
      <c r="M6326" s="269">
        <f t="shared" si="496"/>
        <v>0</v>
      </c>
      <c r="N6326" s="276">
        <f t="shared" si="497"/>
        <v>0</v>
      </c>
      <c r="O6326" s="270">
        <f t="shared" si="493"/>
        <v>0</v>
      </c>
    </row>
    <row r="6327" spans="11:15" x14ac:dyDescent="0.25">
      <c r="K6327" s="276">
        <f t="shared" si="494"/>
        <v>0</v>
      </c>
      <c r="L6327" s="269">
        <f t="shared" si="495"/>
        <v>0</v>
      </c>
      <c r="M6327" s="269">
        <f t="shared" si="496"/>
        <v>0</v>
      </c>
      <c r="N6327" s="276">
        <f t="shared" si="497"/>
        <v>0</v>
      </c>
      <c r="O6327" s="270">
        <f t="shared" si="493"/>
        <v>0</v>
      </c>
    </row>
    <row r="6328" spans="11:15" x14ac:dyDescent="0.25">
      <c r="K6328" s="276">
        <f t="shared" si="494"/>
        <v>0</v>
      </c>
      <c r="L6328" s="269">
        <f t="shared" si="495"/>
        <v>0</v>
      </c>
      <c r="M6328" s="269">
        <f t="shared" si="496"/>
        <v>0</v>
      </c>
      <c r="N6328" s="276">
        <f t="shared" si="497"/>
        <v>0</v>
      </c>
      <c r="O6328" s="270">
        <f t="shared" si="493"/>
        <v>0</v>
      </c>
    </row>
    <row r="6329" spans="11:15" x14ac:dyDescent="0.25">
      <c r="K6329" s="276">
        <f t="shared" si="494"/>
        <v>0</v>
      </c>
      <c r="L6329" s="269">
        <f t="shared" si="495"/>
        <v>0</v>
      </c>
      <c r="M6329" s="269">
        <f t="shared" si="496"/>
        <v>0</v>
      </c>
      <c r="N6329" s="276">
        <f t="shared" si="497"/>
        <v>0</v>
      </c>
      <c r="O6329" s="270">
        <f t="shared" si="493"/>
        <v>0</v>
      </c>
    </row>
    <row r="6330" spans="11:15" x14ac:dyDescent="0.25">
      <c r="K6330" s="276">
        <f t="shared" si="494"/>
        <v>0</v>
      </c>
      <c r="L6330" s="269">
        <f t="shared" si="495"/>
        <v>0</v>
      </c>
      <c r="M6330" s="269">
        <f t="shared" si="496"/>
        <v>0</v>
      </c>
      <c r="N6330" s="276">
        <f t="shared" si="497"/>
        <v>0</v>
      </c>
      <c r="O6330" s="270">
        <f t="shared" si="493"/>
        <v>0</v>
      </c>
    </row>
    <row r="6331" spans="11:15" x14ac:dyDescent="0.25">
      <c r="K6331" s="276">
        <f t="shared" si="494"/>
        <v>0</v>
      </c>
      <c r="L6331" s="269">
        <f t="shared" si="495"/>
        <v>0</v>
      </c>
      <c r="M6331" s="269">
        <f t="shared" si="496"/>
        <v>0</v>
      </c>
      <c r="N6331" s="276">
        <f t="shared" si="497"/>
        <v>0</v>
      </c>
      <c r="O6331" s="270">
        <f t="shared" si="493"/>
        <v>0</v>
      </c>
    </row>
    <row r="6332" spans="11:15" x14ac:dyDescent="0.25">
      <c r="K6332" s="276">
        <f t="shared" si="494"/>
        <v>0</v>
      </c>
      <c r="L6332" s="269">
        <f t="shared" si="495"/>
        <v>0</v>
      </c>
      <c r="M6332" s="269">
        <f t="shared" si="496"/>
        <v>0</v>
      </c>
      <c r="N6332" s="276">
        <f t="shared" si="497"/>
        <v>0</v>
      </c>
      <c r="O6332" s="270">
        <f t="shared" si="493"/>
        <v>0</v>
      </c>
    </row>
    <row r="6333" spans="11:15" x14ac:dyDescent="0.25">
      <c r="K6333" s="276">
        <f t="shared" si="494"/>
        <v>0</v>
      </c>
      <c r="L6333" s="269">
        <f t="shared" si="495"/>
        <v>0</v>
      </c>
      <c r="M6333" s="269">
        <f t="shared" si="496"/>
        <v>0</v>
      </c>
      <c r="N6333" s="276">
        <f t="shared" si="497"/>
        <v>0</v>
      </c>
      <c r="O6333" s="270">
        <f t="shared" si="493"/>
        <v>0</v>
      </c>
    </row>
    <row r="6334" spans="11:15" x14ac:dyDescent="0.25">
      <c r="K6334" s="276">
        <f t="shared" si="494"/>
        <v>0</v>
      </c>
      <c r="L6334" s="269">
        <f t="shared" si="495"/>
        <v>0</v>
      </c>
      <c r="M6334" s="269">
        <f t="shared" si="496"/>
        <v>0</v>
      </c>
      <c r="N6334" s="276">
        <f t="shared" si="497"/>
        <v>0</v>
      </c>
      <c r="O6334" s="270">
        <f t="shared" si="493"/>
        <v>0</v>
      </c>
    </row>
    <row r="6335" spans="11:15" x14ac:dyDescent="0.25">
      <c r="K6335" s="276">
        <f t="shared" si="494"/>
        <v>0</v>
      </c>
      <c r="L6335" s="269">
        <f t="shared" si="495"/>
        <v>0</v>
      </c>
      <c r="M6335" s="269">
        <f t="shared" si="496"/>
        <v>0</v>
      </c>
      <c r="N6335" s="276">
        <f t="shared" si="497"/>
        <v>0</v>
      </c>
      <c r="O6335" s="270">
        <f t="shared" si="493"/>
        <v>0</v>
      </c>
    </row>
    <row r="6336" spans="11:15" x14ac:dyDescent="0.25">
      <c r="K6336" s="276">
        <f t="shared" si="494"/>
        <v>0</v>
      </c>
      <c r="L6336" s="269">
        <f t="shared" si="495"/>
        <v>0</v>
      </c>
      <c r="M6336" s="269">
        <f t="shared" si="496"/>
        <v>0</v>
      </c>
      <c r="N6336" s="276">
        <f t="shared" si="497"/>
        <v>0</v>
      </c>
      <c r="O6336" s="270">
        <f t="shared" si="493"/>
        <v>0</v>
      </c>
    </row>
    <row r="6337" spans="11:15" x14ac:dyDescent="0.25">
      <c r="K6337" s="276">
        <f t="shared" si="494"/>
        <v>0</v>
      </c>
      <c r="L6337" s="269">
        <f t="shared" si="495"/>
        <v>0</v>
      </c>
      <c r="M6337" s="269">
        <f t="shared" si="496"/>
        <v>0</v>
      </c>
      <c r="N6337" s="276">
        <f t="shared" si="497"/>
        <v>0</v>
      </c>
      <c r="O6337" s="270">
        <f t="shared" si="493"/>
        <v>0</v>
      </c>
    </row>
    <row r="6338" spans="11:15" x14ac:dyDescent="0.25">
      <c r="K6338" s="276">
        <f t="shared" si="494"/>
        <v>0</v>
      </c>
      <c r="L6338" s="269">
        <f t="shared" si="495"/>
        <v>0</v>
      </c>
      <c r="M6338" s="269">
        <f t="shared" si="496"/>
        <v>0</v>
      </c>
      <c r="N6338" s="276">
        <f t="shared" si="497"/>
        <v>0</v>
      </c>
      <c r="O6338" s="270">
        <f t="shared" si="493"/>
        <v>0</v>
      </c>
    </row>
    <row r="6339" spans="11:15" x14ac:dyDescent="0.25">
      <c r="K6339" s="276">
        <f t="shared" si="494"/>
        <v>0</v>
      </c>
      <c r="L6339" s="269">
        <f t="shared" si="495"/>
        <v>0</v>
      </c>
      <c r="M6339" s="269">
        <f t="shared" si="496"/>
        <v>0</v>
      </c>
      <c r="N6339" s="276">
        <f t="shared" si="497"/>
        <v>0</v>
      </c>
      <c r="O6339" s="270">
        <f t="shared" si="493"/>
        <v>0</v>
      </c>
    </row>
    <row r="6340" spans="11:15" x14ac:dyDescent="0.25">
      <c r="K6340" s="276">
        <f t="shared" si="494"/>
        <v>0</v>
      </c>
      <c r="L6340" s="269">
        <f t="shared" si="495"/>
        <v>0</v>
      </c>
      <c r="M6340" s="269">
        <f t="shared" si="496"/>
        <v>0</v>
      </c>
      <c r="N6340" s="276">
        <f t="shared" si="497"/>
        <v>0</v>
      </c>
      <c r="O6340" s="270">
        <f t="shared" si="493"/>
        <v>0</v>
      </c>
    </row>
    <row r="6341" spans="11:15" x14ac:dyDescent="0.25">
      <c r="K6341" s="276">
        <f t="shared" si="494"/>
        <v>0</v>
      </c>
      <c r="L6341" s="269">
        <f t="shared" si="495"/>
        <v>0</v>
      </c>
      <c r="M6341" s="269">
        <f t="shared" si="496"/>
        <v>0</v>
      </c>
      <c r="N6341" s="276">
        <f t="shared" si="497"/>
        <v>0</v>
      </c>
      <c r="O6341" s="270">
        <f t="shared" si="493"/>
        <v>0</v>
      </c>
    </row>
    <row r="6342" spans="11:15" x14ac:dyDescent="0.25">
      <c r="K6342" s="276">
        <f t="shared" si="494"/>
        <v>0</v>
      </c>
      <c r="L6342" s="269">
        <f t="shared" si="495"/>
        <v>0</v>
      </c>
      <c r="M6342" s="269">
        <f t="shared" si="496"/>
        <v>0</v>
      </c>
      <c r="N6342" s="276">
        <f t="shared" si="497"/>
        <v>0</v>
      </c>
      <c r="O6342" s="270">
        <f t="shared" si="493"/>
        <v>0</v>
      </c>
    </row>
    <row r="6343" spans="11:15" x14ac:dyDescent="0.25">
      <c r="K6343" s="276">
        <f t="shared" si="494"/>
        <v>0</v>
      </c>
      <c r="L6343" s="269">
        <f t="shared" si="495"/>
        <v>0</v>
      </c>
      <c r="M6343" s="269">
        <f t="shared" si="496"/>
        <v>0</v>
      </c>
      <c r="N6343" s="276">
        <f t="shared" si="497"/>
        <v>0</v>
      </c>
      <c r="O6343" s="270">
        <f t="shared" si="493"/>
        <v>0</v>
      </c>
    </row>
    <row r="6344" spans="11:15" x14ac:dyDescent="0.25">
      <c r="K6344" s="276">
        <f t="shared" si="494"/>
        <v>0</v>
      </c>
      <c r="L6344" s="269">
        <f t="shared" si="495"/>
        <v>0</v>
      </c>
      <c r="M6344" s="269">
        <f t="shared" si="496"/>
        <v>0</v>
      </c>
      <c r="N6344" s="276">
        <f t="shared" si="497"/>
        <v>0</v>
      </c>
      <c r="O6344" s="270">
        <f t="shared" si="493"/>
        <v>0</v>
      </c>
    </row>
    <row r="6345" spans="11:15" x14ac:dyDescent="0.25">
      <c r="K6345" s="276">
        <f t="shared" si="494"/>
        <v>0</v>
      </c>
      <c r="L6345" s="269">
        <f t="shared" si="495"/>
        <v>0</v>
      </c>
      <c r="M6345" s="269">
        <f t="shared" si="496"/>
        <v>0</v>
      </c>
      <c r="N6345" s="276">
        <f t="shared" si="497"/>
        <v>0</v>
      </c>
      <c r="O6345" s="270">
        <f t="shared" si="493"/>
        <v>0</v>
      </c>
    </row>
    <row r="6346" spans="11:15" x14ac:dyDescent="0.25">
      <c r="K6346" s="276">
        <f t="shared" si="494"/>
        <v>0</v>
      </c>
      <c r="L6346" s="269">
        <f t="shared" si="495"/>
        <v>0</v>
      </c>
      <c r="M6346" s="269">
        <f t="shared" si="496"/>
        <v>0</v>
      </c>
      <c r="N6346" s="276">
        <f t="shared" si="497"/>
        <v>0</v>
      </c>
      <c r="O6346" s="270">
        <f t="shared" si="493"/>
        <v>0</v>
      </c>
    </row>
    <row r="6347" spans="11:15" x14ac:dyDescent="0.25">
      <c r="K6347" s="276">
        <f t="shared" si="494"/>
        <v>0</v>
      </c>
      <c r="L6347" s="269">
        <f t="shared" si="495"/>
        <v>0</v>
      </c>
      <c r="M6347" s="269">
        <f t="shared" si="496"/>
        <v>0</v>
      </c>
      <c r="N6347" s="276">
        <f t="shared" si="497"/>
        <v>0</v>
      </c>
      <c r="O6347" s="270">
        <f t="shared" si="493"/>
        <v>0</v>
      </c>
    </row>
    <row r="6348" spans="11:15" x14ac:dyDescent="0.25">
      <c r="K6348" s="276">
        <f t="shared" si="494"/>
        <v>0</v>
      </c>
      <c r="L6348" s="269">
        <f t="shared" si="495"/>
        <v>0</v>
      </c>
      <c r="M6348" s="269">
        <f t="shared" si="496"/>
        <v>0</v>
      </c>
      <c r="N6348" s="276">
        <f t="shared" si="497"/>
        <v>0</v>
      </c>
      <c r="O6348" s="270">
        <f t="shared" si="493"/>
        <v>0</v>
      </c>
    </row>
    <row r="6349" spans="11:15" x14ac:dyDescent="0.25">
      <c r="K6349" s="276">
        <f t="shared" si="494"/>
        <v>0</v>
      </c>
      <c r="L6349" s="269">
        <f t="shared" si="495"/>
        <v>0</v>
      </c>
      <c r="M6349" s="269">
        <f t="shared" si="496"/>
        <v>0</v>
      </c>
      <c r="N6349" s="276">
        <f t="shared" si="497"/>
        <v>0</v>
      </c>
      <c r="O6349" s="270">
        <f t="shared" si="493"/>
        <v>0</v>
      </c>
    </row>
    <row r="6350" spans="11:15" x14ac:dyDescent="0.25">
      <c r="K6350" s="276">
        <f t="shared" si="494"/>
        <v>0</v>
      </c>
      <c r="L6350" s="269">
        <f t="shared" si="495"/>
        <v>0</v>
      </c>
      <c r="M6350" s="269">
        <f t="shared" si="496"/>
        <v>0</v>
      </c>
      <c r="N6350" s="276">
        <f t="shared" si="497"/>
        <v>0</v>
      </c>
      <c r="O6350" s="270">
        <f t="shared" ref="O6350:O6413" si="498">SUM(F6350:I6350)</f>
        <v>0</v>
      </c>
    </row>
    <row r="6351" spans="11:15" x14ac:dyDescent="0.25">
      <c r="K6351" s="276">
        <f t="shared" si="494"/>
        <v>0</v>
      </c>
      <c r="L6351" s="269">
        <f t="shared" si="495"/>
        <v>0</v>
      </c>
      <c r="M6351" s="269">
        <f t="shared" si="496"/>
        <v>0</v>
      </c>
      <c r="N6351" s="276">
        <f t="shared" si="497"/>
        <v>0</v>
      </c>
      <c r="O6351" s="270">
        <f t="shared" si="498"/>
        <v>0</v>
      </c>
    </row>
    <row r="6352" spans="11:15" x14ac:dyDescent="0.25">
      <c r="K6352" s="276">
        <f t="shared" ref="K6352:K6415" si="499">J6352-C6352</f>
        <v>0</v>
      </c>
      <c r="L6352" s="269">
        <f t="shared" ref="L6352:L6415" si="500">A6352</f>
        <v>0</v>
      </c>
      <c r="M6352" s="269">
        <f t="shared" ref="M6352:M6415" si="501">B6352</f>
        <v>0</v>
      </c>
      <c r="N6352" s="276">
        <f t="shared" ref="N6352:N6415" si="502">J6352</f>
        <v>0</v>
      </c>
      <c r="O6352" s="270">
        <f t="shared" si="498"/>
        <v>0</v>
      </c>
    </row>
    <row r="6353" spans="11:15" x14ac:dyDescent="0.25">
      <c r="K6353" s="276">
        <f t="shared" si="499"/>
        <v>0</v>
      </c>
      <c r="L6353" s="269">
        <f t="shared" si="500"/>
        <v>0</v>
      </c>
      <c r="M6353" s="269">
        <f t="shared" si="501"/>
        <v>0</v>
      </c>
      <c r="N6353" s="276">
        <f t="shared" si="502"/>
        <v>0</v>
      </c>
      <c r="O6353" s="270">
        <f t="shared" si="498"/>
        <v>0</v>
      </c>
    </row>
    <row r="6354" spans="11:15" x14ac:dyDescent="0.25">
      <c r="K6354" s="276">
        <f t="shared" si="499"/>
        <v>0</v>
      </c>
      <c r="L6354" s="269">
        <f t="shared" si="500"/>
        <v>0</v>
      </c>
      <c r="M6354" s="269">
        <f t="shared" si="501"/>
        <v>0</v>
      </c>
      <c r="N6354" s="276">
        <f t="shared" si="502"/>
        <v>0</v>
      </c>
      <c r="O6354" s="270">
        <f t="shared" si="498"/>
        <v>0</v>
      </c>
    </row>
    <row r="6355" spans="11:15" x14ac:dyDescent="0.25">
      <c r="K6355" s="276">
        <f t="shared" si="499"/>
        <v>0</v>
      </c>
      <c r="L6355" s="269">
        <f t="shared" si="500"/>
        <v>0</v>
      </c>
      <c r="M6355" s="269">
        <f t="shared" si="501"/>
        <v>0</v>
      </c>
      <c r="N6355" s="276">
        <f t="shared" si="502"/>
        <v>0</v>
      </c>
      <c r="O6355" s="270">
        <f t="shared" si="498"/>
        <v>0</v>
      </c>
    </row>
    <row r="6356" spans="11:15" x14ac:dyDescent="0.25">
      <c r="K6356" s="276">
        <f t="shared" si="499"/>
        <v>0</v>
      </c>
      <c r="L6356" s="269">
        <f t="shared" si="500"/>
        <v>0</v>
      </c>
      <c r="M6356" s="269">
        <f t="shared" si="501"/>
        <v>0</v>
      </c>
      <c r="N6356" s="276">
        <f t="shared" si="502"/>
        <v>0</v>
      </c>
      <c r="O6356" s="270">
        <f t="shared" si="498"/>
        <v>0</v>
      </c>
    </row>
    <row r="6357" spans="11:15" x14ac:dyDescent="0.25">
      <c r="K6357" s="276">
        <f t="shared" si="499"/>
        <v>0</v>
      </c>
      <c r="L6357" s="269">
        <f t="shared" si="500"/>
        <v>0</v>
      </c>
      <c r="M6357" s="269">
        <f t="shared" si="501"/>
        <v>0</v>
      </c>
      <c r="N6357" s="276">
        <f t="shared" si="502"/>
        <v>0</v>
      </c>
      <c r="O6357" s="270">
        <f t="shared" si="498"/>
        <v>0</v>
      </c>
    </row>
    <row r="6358" spans="11:15" x14ac:dyDescent="0.25">
      <c r="K6358" s="276">
        <f t="shared" si="499"/>
        <v>0</v>
      </c>
      <c r="L6358" s="269">
        <f t="shared" si="500"/>
        <v>0</v>
      </c>
      <c r="M6358" s="269">
        <f t="shared" si="501"/>
        <v>0</v>
      </c>
      <c r="N6358" s="276">
        <f t="shared" si="502"/>
        <v>0</v>
      </c>
      <c r="O6358" s="270">
        <f t="shared" si="498"/>
        <v>0</v>
      </c>
    </row>
    <row r="6359" spans="11:15" x14ac:dyDescent="0.25">
      <c r="K6359" s="276">
        <f t="shared" si="499"/>
        <v>0</v>
      </c>
      <c r="L6359" s="269">
        <f t="shared" si="500"/>
        <v>0</v>
      </c>
      <c r="M6359" s="269">
        <f t="shared" si="501"/>
        <v>0</v>
      </c>
      <c r="N6359" s="276">
        <f t="shared" si="502"/>
        <v>0</v>
      </c>
      <c r="O6359" s="270">
        <f t="shared" si="498"/>
        <v>0</v>
      </c>
    </row>
    <row r="6360" spans="11:15" x14ac:dyDescent="0.25">
      <c r="K6360" s="276">
        <f t="shared" si="499"/>
        <v>0</v>
      </c>
      <c r="L6360" s="269">
        <f t="shared" si="500"/>
        <v>0</v>
      </c>
      <c r="M6360" s="269">
        <f t="shared" si="501"/>
        <v>0</v>
      </c>
      <c r="N6360" s="276">
        <f t="shared" si="502"/>
        <v>0</v>
      </c>
      <c r="O6360" s="270">
        <f t="shared" si="498"/>
        <v>0</v>
      </c>
    </row>
    <row r="6361" spans="11:15" x14ac:dyDescent="0.25">
      <c r="K6361" s="276">
        <f t="shared" si="499"/>
        <v>0</v>
      </c>
      <c r="L6361" s="269">
        <f t="shared" si="500"/>
        <v>0</v>
      </c>
      <c r="M6361" s="269">
        <f t="shared" si="501"/>
        <v>0</v>
      </c>
      <c r="N6361" s="276">
        <f t="shared" si="502"/>
        <v>0</v>
      </c>
      <c r="O6361" s="270">
        <f t="shared" si="498"/>
        <v>0</v>
      </c>
    </row>
    <row r="6362" spans="11:15" x14ac:dyDescent="0.25">
      <c r="K6362" s="276">
        <f t="shared" si="499"/>
        <v>0</v>
      </c>
      <c r="L6362" s="269">
        <f t="shared" si="500"/>
        <v>0</v>
      </c>
      <c r="M6362" s="269">
        <f t="shared" si="501"/>
        <v>0</v>
      </c>
      <c r="N6362" s="276">
        <f t="shared" si="502"/>
        <v>0</v>
      </c>
      <c r="O6362" s="270">
        <f t="shared" si="498"/>
        <v>0</v>
      </c>
    </row>
    <row r="6363" spans="11:15" x14ac:dyDescent="0.25">
      <c r="K6363" s="276">
        <f t="shared" si="499"/>
        <v>0</v>
      </c>
      <c r="L6363" s="269">
        <f t="shared" si="500"/>
        <v>0</v>
      </c>
      <c r="M6363" s="269">
        <f t="shared" si="501"/>
        <v>0</v>
      </c>
      <c r="N6363" s="276">
        <f t="shared" si="502"/>
        <v>0</v>
      </c>
      <c r="O6363" s="270">
        <f t="shared" si="498"/>
        <v>0</v>
      </c>
    </row>
    <row r="6364" spans="11:15" x14ac:dyDescent="0.25">
      <c r="K6364" s="276">
        <f t="shared" si="499"/>
        <v>0</v>
      </c>
      <c r="L6364" s="269">
        <f t="shared" si="500"/>
        <v>0</v>
      </c>
      <c r="M6364" s="269">
        <f t="shared" si="501"/>
        <v>0</v>
      </c>
      <c r="N6364" s="276">
        <f t="shared" si="502"/>
        <v>0</v>
      </c>
      <c r="O6364" s="270">
        <f t="shared" si="498"/>
        <v>0</v>
      </c>
    </row>
    <row r="6365" spans="11:15" x14ac:dyDescent="0.25">
      <c r="K6365" s="276">
        <f t="shared" si="499"/>
        <v>0</v>
      </c>
      <c r="L6365" s="269">
        <f t="shared" si="500"/>
        <v>0</v>
      </c>
      <c r="M6365" s="269">
        <f t="shared" si="501"/>
        <v>0</v>
      </c>
      <c r="N6365" s="276">
        <f t="shared" si="502"/>
        <v>0</v>
      </c>
      <c r="O6365" s="270">
        <f t="shared" si="498"/>
        <v>0</v>
      </c>
    </row>
    <row r="6366" spans="11:15" x14ac:dyDescent="0.25">
      <c r="K6366" s="276">
        <f t="shared" si="499"/>
        <v>0</v>
      </c>
      <c r="L6366" s="269">
        <f t="shared" si="500"/>
        <v>0</v>
      </c>
      <c r="M6366" s="269">
        <f t="shared" si="501"/>
        <v>0</v>
      </c>
      <c r="N6366" s="276">
        <f t="shared" si="502"/>
        <v>0</v>
      </c>
      <c r="O6366" s="270">
        <f t="shared" si="498"/>
        <v>0</v>
      </c>
    </row>
    <row r="6367" spans="11:15" x14ac:dyDescent="0.25">
      <c r="K6367" s="276">
        <f t="shared" si="499"/>
        <v>0</v>
      </c>
      <c r="L6367" s="269">
        <f t="shared" si="500"/>
        <v>0</v>
      </c>
      <c r="M6367" s="269">
        <f t="shared" si="501"/>
        <v>0</v>
      </c>
      <c r="N6367" s="276">
        <f t="shared" si="502"/>
        <v>0</v>
      </c>
      <c r="O6367" s="270">
        <f t="shared" si="498"/>
        <v>0</v>
      </c>
    </row>
    <row r="6368" spans="11:15" x14ac:dyDescent="0.25">
      <c r="K6368" s="276">
        <f t="shared" si="499"/>
        <v>0</v>
      </c>
      <c r="L6368" s="269">
        <f t="shared" si="500"/>
        <v>0</v>
      </c>
      <c r="M6368" s="269">
        <f t="shared" si="501"/>
        <v>0</v>
      </c>
      <c r="N6368" s="276">
        <f t="shared" si="502"/>
        <v>0</v>
      </c>
      <c r="O6368" s="270">
        <f t="shared" si="498"/>
        <v>0</v>
      </c>
    </row>
    <row r="6369" spans="11:15" x14ac:dyDescent="0.25">
      <c r="K6369" s="276">
        <f t="shared" si="499"/>
        <v>0</v>
      </c>
      <c r="L6369" s="269">
        <f t="shared" si="500"/>
        <v>0</v>
      </c>
      <c r="M6369" s="269">
        <f t="shared" si="501"/>
        <v>0</v>
      </c>
      <c r="N6369" s="276">
        <f t="shared" si="502"/>
        <v>0</v>
      </c>
      <c r="O6369" s="270">
        <f t="shared" si="498"/>
        <v>0</v>
      </c>
    </row>
    <row r="6370" spans="11:15" x14ac:dyDescent="0.25">
      <c r="K6370" s="276">
        <f t="shared" si="499"/>
        <v>0</v>
      </c>
      <c r="L6370" s="269">
        <f t="shared" si="500"/>
        <v>0</v>
      </c>
      <c r="M6370" s="269">
        <f t="shared" si="501"/>
        <v>0</v>
      </c>
      <c r="N6370" s="276">
        <f t="shared" si="502"/>
        <v>0</v>
      </c>
      <c r="O6370" s="270">
        <f t="shared" si="498"/>
        <v>0</v>
      </c>
    </row>
    <row r="6371" spans="11:15" x14ac:dyDescent="0.25">
      <c r="K6371" s="276">
        <f t="shared" si="499"/>
        <v>0</v>
      </c>
      <c r="L6371" s="269">
        <f t="shared" si="500"/>
        <v>0</v>
      </c>
      <c r="M6371" s="269">
        <f t="shared" si="501"/>
        <v>0</v>
      </c>
      <c r="N6371" s="276">
        <f t="shared" si="502"/>
        <v>0</v>
      </c>
      <c r="O6371" s="270">
        <f t="shared" si="498"/>
        <v>0</v>
      </c>
    </row>
    <row r="6372" spans="11:15" x14ac:dyDescent="0.25">
      <c r="K6372" s="276">
        <f t="shared" si="499"/>
        <v>0</v>
      </c>
      <c r="L6372" s="269">
        <f t="shared" si="500"/>
        <v>0</v>
      </c>
      <c r="M6372" s="269">
        <f t="shared" si="501"/>
        <v>0</v>
      </c>
      <c r="N6372" s="276">
        <f t="shared" si="502"/>
        <v>0</v>
      </c>
      <c r="O6372" s="270">
        <f t="shared" si="498"/>
        <v>0</v>
      </c>
    </row>
    <row r="6373" spans="11:15" x14ac:dyDescent="0.25">
      <c r="K6373" s="276">
        <f t="shared" si="499"/>
        <v>0</v>
      </c>
      <c r="L6373" s="269">
        <f t="shared" si="500"/>
        <v>0</v>
      </c>
      <c r="M6373" s="269">
        <f t="shared" si="501"/>
        <v>0</v>
      </c>
      <c r="N6373" s="276">
        <f t="shared" si="502"/>
        <v>0</v>
      </c>
      <c r="O6373" s="270">
        <f t="shared" si="498"/>
        <v>0</v>
      </c>
    </row>
    <row r="6374" spans="11:15" x14ac:dyDescent="0.25">
      <c r="K6374" s="276">
        <f t="shared" si="499"/>
        <v>0</v>
      </c>
      <c r="L6374" s="269">
        <f t="shared" si="500"/>
        <v>0</v>
      </c>
      <c r="M6374" s="269">
        <f t="shared" si="501"/>
        <v>0</v>
      </c>
      <c r="N6374" s="276">
        <f t="shared" si="502"/>
        <v>0</v>
      </c>
      <c r="O6374" s="270">
        <f t="shared" si="498"/>
        <v>0</v>
      </c>
    </row>
    <row r="6375" spans="11:15" x14ac:dyDescent="0.25">
      <c r="K6375" s="276">
        <f t="shared" si="499"/>
        <v>0</v>
      </c>
      <c r="L6375" s="269">
        <f t="shared" si="500"/>
        <v>0</v>
      </c>
      <c r="M6375" s="269">
        <f t="shared" si="501"/>
        <v>0</v>
      </c>
      <c r="N6375" s="276">
        <f t="shared" si="502"/>
        <v>0</v>
      </c>
      <c r="O6375" s="270">
        <f t="shared" si="498"/>
        <v>0</v>
      </c>
    </row>
    <row r="6376" spans="11:15" x14ac:dyDescent="0.25">
      <c r="K6376" s="276">
        <f t="shared" si="499"/>
        <v>0</v>
      </c>
      <c r="L6376" s="269">
        <f t="shared" si="500"/>
        <v>0</v>
      </c>
      <c r="M6376" s="269">
        <f t="shared" si="501"/>
        <v>0</v>
      </c>
      <c r="N6376" s="276">
        <f t="shared" si="502"/>
        <v>0</v>
      </c>
      <c r="O6376" s="270">
        <f t="shared" si="498"/>
        <v>0</v>
      </c>
    </row>
    <row r="6377" spans="11:15" x14ac:dyDescent="0.25">
      <c r="K6377" s="276">
        <f t="shared" si="499"/>
        <v>0</v>
      </c>
      <c r="L6377" s="269">
        <f t="shared" si="500"/>
        <v>0</v>
      </c>
      <c r="M6377" s="269">
        <f t="shared" si="501"/>
        <v>0</v>
      </c>
      <c r="N6377" s="276">
        <f t="shared" si="502"/>
        <v>0</v>
      </c>
      <c r="O6377" s="270">
        <f t="shared" si="498"/>
        <v>0</v>
      </c>
    </row>
    <row r="6378" spans="11:15" x14ac:dyDescent="0.25">
      <c r="K6378" s="276">
        <f t="shared" si="499"/>
        <v>0</v>
      </c>
      <c r="L6378" s="269">
        <f t="shared" si="500"/>
        <v>0</v>
      </c>
      <c r="M6378" s="269">
        <f t="shared" si="501"/>
        <v>0</v>
      </c>
      <c r="N6378" s="276">
        <f t="shared" si="502"/>
        <v>0</v>
      </c>
      <c r="O6378" s="270">
        <f t="shared" si="498"/>
        <v>0</v>
      </c>
    </row>
    <row r="6379" spans="11:15" x14ac:dyDescent="0.25">
      <c r="K6379" s="276">
        <f t="shared" si="499"/>
        <v>0</v>
      </c>
      <c r="L6379" s="269">
        <f t="shared" si="500"/>
        <v>0</v>
      </c>
      <c r="M6379" s="269">
        <f t="shared" si="501"/>
        <v>0</v>
      </c>
      <c r="N6379" s="276">
        <f t="shared" si="502"/>
        <v>0</v>
      </c>
      <c r="O6379" s="270">
        <f t="shared" si="498"/>
        <v>0</v>
      </c>
    </row>
    <row r="6380" spans="11:15" x14ac:dyDescent="0.25">
      <c r="K6380" s="276">
        <f t="shared" si="499"/>
        <v>0</v>
      </c>
      <c r="L6380" s="269">
        <f t="shared" si="500"/>
        <v>0</v>
      </c>
      <c r="M6380" s="269">
        <f t="shared" si="501"/>
        <v>0</v>
      </c>
      <c r="N6380" s="276">
        <f t="shared" si="502"/>
        <v>0</v>
      </c>
      <c r="O6380" s="270">
        <f t="shared" si="498"/>
        <v>0</v>
      </c>
    </row>
    <row r="6381" spans="11:15" x14ac:dyDescent="0.25">
      <c r="K6381" s="276">
        <f t="shared" si="499"/>
        <v>0</v>
      </c>
      <c r="L6381" s="269">
        <f t="shared" si="500"/>
        <v>0</v>
      </c>
      <c r="M6381" s="269">
        <f t="shared" si="501"/>
        <v>0</v>
      </c>
      <c r="N6381" s="276">
        <f t="shared" si="502"/>
        <v>0</v>
      </c>
      <c r="O6381" s="270">
        <f t="shared" si="498"/>
        <v>0</v>
      </c>
    </row>
    <row r="6382" spans="11:15" x14ac:dyDescent="0.25">
      <c r="K6382" s="276">
        <f t="shared" si="499"/>
        <v>0</v>
      </c>
      <c r="L6382" s="269">
        <f t="shared" si="500"/>
        <v>0</v>
      </c>
      <c r="M6382" s="269">
        <f t="shared" si="501"/>
        <v>0</v>
      </c>
      <c r="N6382" s="276">
        <f t="shared" si="502"/>
        <v>0</v>
      </c>
      <c r="O6382" s="270">
        <f t="shared" si="498"/>
        <v>0</v>
      </c>
    </row>
    <row r="6383" spans="11:15" x14ac:dyDescent="0.25">
      <c r="K6383" s="276">
        <f t="shared" si="499"/>
        <v>0</v>
      </c>
      <c r="L6383" s="269">
        <f t="shared" si="500"/>
        <v>0</v>
      </c>
      <c r="M6383" s="269">
        <f t="shared" si="501"/>
        <v>0</v>
      </c>
      <c r="N6383" s="276">
        <f t="shared" si="502"/>
        <v>0</v>
      </c>
      <c r="O6383" s="270">
        <f t="shared" si="498"/>
        <v>0</v>
      </c>
    </row>
    <row r="6384" spans="11:15" x14ac:dyDescent="0.25">
      <c r="K6384" s="276">
        <f t="shared" si="499"/>
        <v>0</v>
      </c>
      <c r="L6384" s="269">
        <f t="shared" si="500"/>
        <v>0</v>
      </c>
      <c r="M6384" s="269">
        <f t="shared" si="501"/>
        <v>0</v>
      </c>
      <c r="N6384" s="276">
        <f t="shared" si="502"/>
        <v>0</v>
      </c>
      <c r="O6384" s="270">
        <f t="shared" si="498"/>
        <v>0</v>
      </c>
    </row>
    <row r="6385" spans="11:15" x14ac:dyDescent="0.25">
      <c r="K6385" s="276">
        <f t="shared" si="499"/>
        <v>0</v>
      </c>
      <c r="L6385" s="269">
        <f t="shared" si="500"/>
        <v>0</v>
      </c>
      <c r="M6385" s="269">
        <f t="shared" si="501"/>
        <v>0</v>
      </c>
      <c r="N6385" s="276">
        <f t="shared" si="502"/>
        <v>0</v>
      </c>
      <c r="O6385" s="270">
        <f t="shared" si="498"/>
        <v>0</v>
      </c>
    </row>
    <row r="6386" spans="11:15" x14ac:dyDescent="0.25">
      <c r="K6386" s="276">
        <f t="shared" si="499"/>
        <v>0</v>
      </c>
      <c r="L6386" s="269">
        <f t="shared" si="500"/>
        <v>0</v>
      </c>
      <c r="M6386" s="269">
        <f t="shared" si="501"/>
        <v>0</v>
      </c>
      <c r="N6386" s="276">
        <f t="shared" si="502"/>
        <v>0</v>
      </c>
      <c r="O6386" s="270">
        <f t="shared" si="498"/>
        <v>0</v>
      </c>
    </row>
    <row r="6387" spans="11:15" x14ac:dyDescent="0.25">
      <c r="K6387" s="276">
        <f t="shared" si="499"/>
        <v>0</v>
      </c>
      <c r="L6387" s="269">
        <f t="shared" si="500"/>
        <v>0</v>
      </c>
      <c r="M6387" s="269">
        <f t="shared" si="501"/>
        <v>0</v>
      </c>
      <c r="N6387" s="276">
        <f t="shared" si="502"/>
        <v>0</v>
      </c>
      <c r="O6387" s="270">
        <f t="shared" si="498"/>
        <v>0</v>
      </c>
    </row>
    <row r="6388" spans="11:15" x14ac:dyDescent="0.25">
      <c r="K6388" s="276">
        <f t="shared" si="499"/>
        <v>0</v>
      </c>
      <c r="L6388" s="269">
        <f t="shared" si="500"/>
        <v>0</v>
      </c>
      <c r="M6388" s="269">
        <f t="shared" si="501"/>
        <v>0</v>
      </c>
      <c r="N6388" s="276">
        <f t="shared" si="502"/>
        <v>0</v>
      </c>
      <c r="O6388" s="270">
        <f t="shared" si="498"/>
        <v>0</v>
      </c>
    </row>
    <row r="6389" spans="11:15" x14ac:dyDescent="0.25">
      <c r="K6389" s="276">
        <f t="shared" si="499"/>
        <v>0</v>
      </c>
      <c r="L6389" s="269">
        <f t="shared" si="500"/>
        <v>0</v>
      </c>
      <c r="M6389" s="269">
        <f t="shared" si="501"/>
        <v>0</v>
      </c>
      <c r="N6389" s="276">
        <f t="shared" si="502"/>
        <v>0</v>
      </c>
      <c r="O6389" s="270">
        <f t="shared" si="498"/>
        <v>0</v>
      </c>
    </row>
    <row r="6390" spans="11:15" x14ac:dyDescent="0.25">
      <c r="K6390" s="276">
        <f t="shared" si="499"/>
        <v>0</v>
      </c>
      <c r="L6390" s="269">
        <f t="shared" si="500"/>
        <v>0</v>
      </c>
      <c r="M6390" s="269">
        <f t="shared" si="501"/>
        <v>0</v>
      </c>
      <c r="N6390" s="276">
        <f t="shared" si="502"/>
        <v>0</v>
      </c>
      <c r="O6390" s="270">
        <f t="shared" si="498"/>
        <v>0</v>
      </c>
    </row>
    <row r="6391" spans="11:15" x14ac:dyDescent="0.25">
      <c r="K6391" s="276">
        <f t="shared" si="499"/>
        <v>0</v>
      </c>
      <c r="L6391" s="269">
        <f t="shared" si="500"/>
        <v>0</v>
      </c>
      <c r="M6391" s="269">
        <f t="shared" si="501"/>
        <v>0</v>
      </c>
      <c r="N6391" s="276">
        <f t="shared" si="502"/>
        <v>0</v>
      </c>
      <c r="O6391" s="270">
        <f t="shared" si="498"/>
        <v>0</v>
      </c>
    </row>
    <row r="6392" spans="11:15" x14ac:dyDescent="0.25">
      <c r="K6392" s="276">
        <f t="shared" si="499"/>
        <v>0</v>
      </c>
      <c r="L6392" s="269">
        <f t="shared" si="500"/>
        <v>0</v>
      </c>
      <c r="M6392" s="269">
        <f t="shared" si="501"/>
        <v>0</v>
      </c>
      <c r="N6392" s="276">
        <f t="shared" si="502"/>
        <v>0</v>
      </c>
      <c r="O6392" s="270">
        <f t="shared" si="498"/>
        <v>0</v>
      </c>
    </row>
    <row r="6393" spans="11:15" x14ac:dyDescent="0.25">
      <c r="K6393" s="276">
        <f t="shared" si="499"/>
        <v>0</v>
      </c>
      <c r="L6393" s="269">
        <f t="shared" si="500"/>
        <v>0</v>
      </c>
      <c r="M6393" s="269">
        <f t="shared" si="501"/>
        <v>0</v>
      </c>
      <c r="N6393" s="276">
        <f t="shared" si="502"/>
        <v>0</v>
      </c>
      <c r="O6393" s="270">
        <f t="shared" si="498"/>
        <v>0</v>
      </c>
    </row>
    <row r="6394" spans="11:15" x14ac:dyDescent="0.25">
      <c r="K6394" s="276">
        <f t="shared" si="499"/>
        <v>0</v>
      </c>
      <c r="L6394" s="269">
        <f t="shared" si="500"/>
        <v>0</v>
      </c>
      <c r="M6394" s="269">
        <f t="shared" si="501"/>
        <v>0</v>
      </c>
      <c r="N6394" s="276">
        <f t="shared" si="502"/>
        <v>0</v>
      </c>
      <c r="O6394" s="270">
        <f t="shared" si="498"/>
        <v>0</v>
      </c>
    </row>
    <row r="6395" spans="11:15" x14ac:dyDescent="0.25">
      <c r="K6395" s="276">
        <f t="shared" si="499"/>
        <v>0</v>
      </c>
      <c r="L6395" s="269">
        <f t="shared" si="500"/>
        <v>0</v>
      </c>
      <c r="M6395" s="269">
        <f t="shared" si="501"/>
        <v>0</v>
      </c>
      <c r="N6395" s="276">
        <f t="shared" si="502"/>
        <v>0</v>
      </c>
      <c r="O6395" s="270">
        <f t="shared" si="498"/>
        <v>0</v>
      </c>
    </row>
    <row r="6396" spans="11:15" x14ac:dyDescent="0.25">
      <c r="K6396" s="276">
        <f t="shared" si="499"/>
        <v>0</v>
      </c>
      <c r="L6396" s="269">
        <f t="shared" si="500"/>
        <v>0</v>
      </c>
      <c r="M6396" s="269">
        <f t="shared" si="501"/>
        <v>0</v>
      </c>
      <c r="N6396" s="276">
        <f t="shared" si="502"/>
        <v>0</v>
      </c>
      <c r="O6396" s="270">
        <f t="shared" si="498"/>
        <v>0</v>
      </c>
    </row>
    <row r="6397" spans="11:15" x14ac:dyDescent="0.25">
      <c r="K6397" s="276">
        <f t="shared" si="499"/>
        <v>0</v>
      </c>
      <c r="L6397" s="269">
        <f t="shared" si="500"/>
        <v>0</v>
      </c>
      <c r="M6397" s="269">
        <f t="shared" si="501"/>
        <v>0</v>
      </c>
      <c r="N6397" s="276">
        <f t="shared" si="502"/>
        <v>0</v>
      </c>
      <c r="O6397" s="270">
        <f t="shared" si="498"/>
        <v>0</v>
      </c>
    </row>
    <row r="6398" spans="11:15" x14ac:dyDescent="0.25">
      <c r="K6398" s="276">
        <f t="shared" si="499"/>
        <v>0</v>
      </c>
      <c r="L6398" s="269">
        <f t="shared" si="500"/>
        <v>0</v>
      </c>
      <c r="M6398" s="269">
        <f t="shared" si="501"/>
        <v>0</v>
      </c>
      <c r="N6398" s="276">
        <f t="shared" si="502"/>
        <v>0</v>
      </c>
      <c r="O6398" s="270">
        <f t="shared" si="498"/>
        <v>0</v>
      </c>
    </row>
    <row r="6399" spans="11:15" x14ac:dyDescent="0.25">
      <c r="K6399" s="276">
        <f t="shared" si="499"/>
        <v>0</v>
      </c>
      <c r="L6399" s="269">
        <f t="shared" si="500"/>
        <v>0</v>
      </c>
      <c r="M6399" s="269">
        <f t="shared" si="501"/>
        <v>0</v>
      </c>
      <c r="N6399" s="276">
        <f t="shared" si="502"/>
        <v>0</v>
      </c>
      <c r="O6399" s="270">
        <f t="shared" si="498"/>
        <v>0</v>
      </c>
    </row>
    <row r="6400" spans="11:15" x14ac:dyDescent="0.25">
      <c r="K6400" s="276">
        <f t="shared" si="499"/>
        <v>0</v>
      </c>
      <c r="L6400" s="269">
        <f t="shared" si="500"/>
        <v>0</v>
      </c>
      <c r="M6400" s="269">
        <f t="shared" si="501"/>
        <v>0</v>
      </c>
      <c r="N6400" s="276">
        <f t="shared" si="502"/>
        <v>0</v>
      </c>
      <c r="O6400" s="270">
        <f t="shared" si="498"/>
        <v>0</v>
      </c>
    </row>
    <row r="6401" spans="11:15" x14ac:dyDescent="0.25">
      <c r="K6401" s="276">
        <f t="shared" si="499"/>
        <v>0</v>
      </c>
      <c r="L6401" s="269">
        <f t="shared" si="500"/>
        <v>0</v>
      </c>
      <c r="M6401" s="269">
        <f t="shared" si="501"/>
        <v>0</v>
      </c>
      <c r="N6401" s="276">
        <f t="shared" si="502"/>
        <v>0</v>
      </c>
      <c r="O6401" s="270">
        <f t="shared" si="498"/>
        <v>0</v>
      </c>
    </row>
    <row r="6402" spans="11:15" x14ac:dyDescent="0.25">
      <c r="K6402" s="276">
        <f t="shared" si="499"/>
        <v>0</v>
      </c>
      <c r="L6402" s="269">
        <f t="shared" si="500"/>
        <v>0</v>
      </c>
      <c r="M6402" s="269">
        <f t="shared" si="501"/>
        <v>0</v>
      </c>
      <c r="N6402" s="276">
        <f t="shared" si="502"/>
        <v>0</v>
      </c>
      <c r="O6402" s="270">
        <f t="shared" si="498"/>
        <v>0</v>
      </c>
    </row>
    <row r="6403" spans="11:15" x14ac:dyDescent="0.25">
      <c r="K6403" s="276">
        <f t="shared" si="499"/>
        <v>0</v>
      </c>
      <c r="L6403" s="269">
        <f t="shared" si="500"/>
        <v>0</v>
      </c>
      <c r="M6403" s="269">
        <f t="shared" si="501"/>
        <v>0</v>
      </c>
      <c r="N6403" s="276">
        <f t="shared" si="502"/>
        <v>0</v>
      </c>
      <c r="O6403" s="270">
        <f t="shared" si="498"/>
        <v>0</v>
      </c>
    </row>
    <row r="6404" spans="11:15" x14ac:dyDescent="0.25">
      <c r="K6404" s="276">
        <f t="shared" si="499"/>
        <v>0</v>
      </c>
      <c r="L6404" s="269">
        <f t="shared" si="500"/>
        <v>0</v>
      </c>
      <c r="M6404" s="269">
        <f t="shared" si="501"/>
        <v>0</v>
      </c>
      <c r="N6404" s="276">
        <f t="shared" si="502"/>
        <v>0</v>
      </c>
      <c r="O6404" s="270">
        <f t="shared" si="498"/>
        <v>0</v>
      </c>
    </row>
    <row r="6405" spans="11:15" x14ac:dyDescent="0.25">
      <c r="K6405" s="276">
        <f t="shared" si="499"/>
        <v>0</v>
      </c>
      <c r="L6405" s="269">
        <f t="shared" si="500"/>
        <v>0</v>
      </c>
      <c r="M6405" s="269">
        <f t="shared" si="501"/>
        <v>0</v>
      </c>
      <c r="N6405" s="276">
        <f t="shared" si="502"/>
        <v>0</v>
      </c>
      <c r="O6405" s="270">
        <f t="shared" si="498"/>
        <v>0</v>
      </c>
    </row>
    <row r="6406" spans="11:15" x14ac:dyDescent="0.25">
      <c r="K6406" s="276">
        <f t="shared" si="499"/>
        <v>0</v>
      </c>
      <c r="L6406" s="269">
        <f t="shared" si="500"/>
        <v>0</v>
      </c>
      <c r="M6406" s="269">
        <f t="shared" si="501"/>
        <v>0</v>
      </c>
      <c r="N6406" s="276">
        <f t="shared" si="502"/>
        <v>0</v>
      </c>
      <c r="O6406" s="270">
        <f t="shared" si="498"/>
        <v>0</v>
      </c>
    </row>
    <row r="6407" spans="11:15" x14ac:dyDescent="0.25">
      <c r="K6407" s="276">
        <f t="shared" si="499"/>
        <v>0</v>
      </c>
      <c r="L6407" s="269">
        <f t="shared" si="500"/>
        <v>0</v>
      </c>
      <c r="M6407" s="269">
        <f t="shared" si="501"/>
        <v>0</v>
      </c>
      <c r="N6407" s="276">
        <f t="shared" si="502"/>
        <v>0</v>
      </c>
      <c r="O6407" s="270">
        <f t="shared" si="498"/>
        <v>0</v>
      </c>
    </row>
    <row r="6408" spans="11:15" x14ac:dyDescent="0.25">
      <c r="K6408" s="276">
        <f t="shared" si="499"/>
        <v>0</v>
      </c>
      <c r="L6408" s="269">
        <f t="shared" si="500"/>
        <v>0</v>
      </c>
      <c r="M6408" s="269">
        <f t="shared" si="501"/>
        <v>0</v>
      </c>
      <c r="N6408" s="276">
        <f t="shared" si="502"/>
        <v>0</v>
      </c>
      <c r="O6408" s="270">
        <f t="shared" si="498"/>
        <v>0</v>
      </c>
    </row>
    <row r="6409" spans="11:15" x14ac:dyDescent="0.25">
      <c r="K6409" s="276">
        <f t="shared" si="499"/>
        <v>0</v>
      </c>
      <c r="L6409" s="269">
        <f t="shared" si="500"/>
        <v>0</v>
      </c>
      <c r="M6409" s="269">
        <f t="shared" si="501"/>
        <v>0</v>
      </c>
      <c r="N6409" s="276">
        <f t="shared" si="502"/>
        <v>0</v>
      </c>
      <c r="O6409" s="270">
        <f t="shared" si="498"/>
        <v>0</v>
      </c>
    </row>
    <row r="6410" spans="11:15" x14ac:dyDescent="0.25">
      <c r="K6410" s="276">
        <f t="shared" si="499"/>
        <v>0</v>
      </c>
      <c r="L6410" s="269">
        <f t="shared" si="500"/>
        <v>0</v>
      </c>
      <c r="M6410" s="269">
        <f t="shared" si="501"/>
        <v>0</v>
      </c>
      <c r="N6410" s="276">
        <f t="shared" si="502"/>
        <v>0</v>
      </c>
      <c r="O6410" s="270">
        <f t="shared" si="498"/>
        <v>0</v>
      </c>
    </row>
    <row r="6411" spans="11:15" x14ac:dyDescent="0.25">
      <c r="K6411" s="276">
        <f t="shared" si="499"/>
        <v>0</v>
      </c>
      <c r="L6411" s="269">
        <f t="shared" si="500"/>
        <v>0</v>
      </c>
      <c r="M6411" s="269">
        <f t="shared" si="501"/>
        <v>0</v>
      </c>
      <c r="N6411" s="276">
        <f t="shared" si="502"/>
        <v>0</v>
      </c>
      <c r="O6411" s="270">
        <f t="shared" si="498"/>
        <v>0</v>
      </c>
    </row>
    <row r="6412" spans="11:15" x14ac:dyDescent="0.25">
      <c r="K6412" s="276">
        <f t="shared" si="499"/>
        <v>0</v>
      </c>
      <c r="L6412" s="269">
        <f t="shared" si="500"/>
        <v>0</v>
      </c>
      <c r="M6412" s="269">
        <f t="shared" si="501"/>
        <v>0</v>
      </c>
      <c r="N6412" s="276">
        <f t="shared" si="502"/>
        <v>0</v>
      </c>
      <c r="O6412" s="270">
        <f t="shared" si="498"/>
        <v>0</v>
      </c>
    </row>
    <row r="6413" spans="11:15" x14ac:dyDescent="0.25">
      <c r="K6413" s="276">
        <f t="shared" si="499"/>
        <v>0</v>
      </c>
      <c r="L6413" s="269">
        <f t="shared" si="500"/>
        <v>0</v>
      </c>
      <c r="M6413" s="269">
        <f t="shared" si="501"/>
        <v>0</v>
      </c>
      <c r="N6413" s="276">
        <f t="shared" si="502"/>
        <v>0</v>
      </c>
      <c r="O6413" s="270">
        <f t="shared" si="498"/>
        <v>0</v>
      </c>
    </row>
    <row r="6414" spans="11:15" x14ac:dyDescent="0.25">
      <c r="K6414" s="276">
        <f t="shared" si="499"/>
        <v>0</v>
      </c>
      <c r="L6414" s="269">
        <f t="shared" si="500"/>
        <v>0</v>
      </c>
      <c r="M6414" s="269">
        <f t="shared" si="501"/>
        <v>0</v>
      </c>
      <c r="N6414" s="276">
        <f t="shared" si="502"/>
        <v>0</v>
      </c>
      <c r="O6414" s="270">
        <f t="shared" ref="O6414:O6477" si="503">SUM(F6414:I6414)</f>
        <v>0</v>
      </c>
    </row>
    <row r="6415" spans="11:15" x14ac:dyDescent="0.25">
      <c r="K6415" s="276">
        <f t="shared" si="499"/>
        <v>0</v>
      </c>
      <c r="L6415" s="269">
        <f t="shared" si="500"/>
        <v>0</v>
      </c>
      <c r="M6415" s="269">
        <f t="shared" si="501"/>
        <v>0</v>
      </c>
      <c r="N6415" s="276">
        <f t="shared" si="502"/>
        <v>0</v>
      </c>
      <c r="O6415" s="270">
        <f t="shared" si="503"/>
        <v>0</v>
      </c>
    </row>
    <row r="6416" spans="11:15" x14ac:dyDescent="0.25">
      <c r="K6416" s="276">
        <f t="shared" ref="K6416:K6479" si="504">J6416-C6416</f>
        <v>0</v>
      </c>
      <c r="L6416" s="269">
        <f t="shared" ref="L6416:L6479" si="505">A6416</f>
        <v>0</v>
      </c>
      <c r="M6416" s="269">
        <f t="shared" ref="M6416:M6479" si="506">B6416</f>
        <v>0</v>
      </c>
      <c r="N6416" s="276">
        <f t="shared" ref="N6416:N6479" si="507">J6416</f>
        <v>0</v>
      </c>
      <c r="O6416" s="270">
        <f t="shared" si="503"/>
        <v>0</v>
      </c>
    </row>
    <row r="6417" spans="11:15" x14ac:dyDescent="0.25">
      <c r="K6417" s="276">
        <f t="shared" si="504"/>
        <v>0</v>
      </c>
      <c r="L6417" s="269">
        <f t="shared" si="505"/>
        <v>0</v>
      </c>
      <c r="M6417" s="269">
        <f t="shared" si="506"/>
        <v>0</v>
      </c>
      <c r="N6417" s="276">
        <f t="shared" si="507"/>
        <v>0</v>
      </c>
      <c r="O6417" s="270">
        <f t="shared" si="503"/>
        <v>0</v>
      </c>
    </row>
    <row r="6418" spans="11:15" x14ac:dyDescent="0.25">
      <c r="K6418" s="276">
        <f t="shared" si="504"/>
        <v>0</v>
      </c>
      <c r="L6418" s="269">
        <f t="shared" si="505"/>
        <v>0</v>
      </c>
      <c r="M6418" s="269">
        <f t="shared" si="506"/>
        <v>0</v>
      </c>
      <c r="N6418" s="276">
        <f t="shared" si="507"/>
        <v>0</v>
      </c>
      <c r="O6418" s="270">
        <f t="shared" si="503"/>
        <v>0</v>
      </c>
    </row>
    <row r="6419" spans="11:15" x14ac:dyDescent="0.25">
      <c r="K6419" s="276">
        <f t="shared" si="504"/>
        <v>0</v>
      </c>
      <c r="L6419" s="269">
        <f t="shared" si="505"/>
        <v>0</v>
      </c>
      <c r="M6419" s="269">
        <f t="shared" si="506"/>
        <v>0</v>
      </c>
      <c r="N6419" s="276">
        <f t="shared" si="507"/>
        <v>0</v>
      </c>
      <c r="O6419" s="270">
        <f t="shared" si="503"/>
        <v>0</v>
      </c>
    </row>
    <row r="6420" spans="11:15" x14ac:dyDescent="0.25">
      <c r="K6420" s="276">
        <f t="shared" si="504"/>
        <v>0</v>
      </c>
      <c r="L6420" s="269">
        <f t="shared" si="505"/>
        <v>0</v>
      </c>
      <c r="M6420" s="269">
        <f t="shared" si="506"/>
        <v>0</v>
      </c>
      <c r="N6420" s="276">
        <f t="shared" si="507"/>
        <v>0</v>
      </c>
      <c r="O6420" s="270">
        <f t="shared" si="503"/>
        <v>0</v>
      </c>
    </row>
    <row r="6421" spans="11:15" x14ac:dyDescent="0.25">
      <c r="K6421" s="276">
        <f t="shared" si="504"/>
        <v>0</v>
      </c>
      <c r="L6421" s="269">
        <f t="shared" si="505"/>
        <v>0</v>
      </c>
      <c r="M6421" s="269">
        <f t="shared" si="506"/>
        <v>0</v>
      </c>
      <c r="N6421" s="276">
        <f t="shared" si="507"/>
        <v>0</v>
      </c>
      <c r="O6421" s="270">
        <f t="shared" si="503"/>
        <v>0</v>
      </c>
    </row>
    <row r="6422" spans="11:15" x14ac:dyDescent="0.25">
      <c r="K6422" s="276">
        <f t="shared" si="504"/>
        <v>0</v>
      </c>
      <c r="L6422" s="269">
        <f t="shared" si="505"/>
        <v>0</v>
      </c>
      <c r="M6422" s="269">
        <f t="shared" si="506"/>
        <v>0</v>
      </c>
      <c r="N6422" s="276">
        <f t="shared" si="507"/>
        <v>0</v>
      </c>
      <c r="O6422" s="270">
        <f t="shared" si="503"/>
        <v>0</v>
      </c>
    </row>
    <row r="6423" spans="11:15" x14ac:dyDescent="0.25">
      <c r="K6423" s="276">
        <f t="shared" si="504"/>
        <v>0</v>
      </c>
      <c r="L6423" s="269">
        <f t="shared" si="505"/>
        <v>0</v>
      </c>
      <c r="M6423" s="269">
        <f t="shared" si="506"/>
        <v>0</v>
      </c>
      <c r="N6423" s="276">
        <f t="shared" si="507"/>
        <v>0</v>
      </c>
      <c r="O6423" s="270">
        <f t="shared" si="503"/>
        <v>0</v>
      </c>
    </row>
    <row r="6424" spans="11:15" x14ac:dyDescent="0.25">
      <c r="K6424" s="276">
        <f t="shared" si="504"/>
        <v>0</v>
      </c>
      <c r="L6424" s="269">
        <f t="shared" si="505"/>
        <v>0</v>
      </c>
      <c r="M6424" s="269">
        <f t="shared" si="506"/>
        <v>0</v>
      </c>
      <c r="N6424" s="276">
        <f t="shared" si="507"/>
        <v>0</v>
      </c>
      <c r="O6424" s="270">
        <f t="shared" si="503"/>
        <v>0</v>
      </c>
    </row>
    <row r="6425" spans="11:15" x14ac:dyDescent="0.25">
      <c r="K6425" s="276">
        <f t="shared" si="504"/>
        <v>0</v>
      </c>
      <c r="L6425" s="269">
        <f t="shared" si="505"/>
        <v>0</v>
      </c>
      <c r="M6425" s="269">
        <f t="shared" si="506"/>
        <v>0</v>
      </c>
      <c r="N6425" s="276">
        <f t="shared" si="507"/>
        <v>0</v>
      </c>
      <c r="O6425" s="270">
        <f t="shared" si="503"/>
        <v>0</v>
      </c>
    </row>
    <row r="6426" spans="11:15" x14ac:dyDescent="0.25">
      <c r="K6426" s="276">
        <f t="shared" si="504"/>
        <v>0</v>
      </c>
      <c r="L6426" s="269">
        <f t="shared" si="505"/>
        <v>0</v>
      </c>
      <c r="M6426" s="269">
        <f t="shared" si="506"/>
        <v>0</v>
      </c>
      <c r="N6426" s="276">
        <f t="shared" si="507"/>
        <v>0</v>
      </c>
      <c r="O6426" s="270">
        <f t="shared" si="503"/>
        <v>0</v>
      </c>
    </row>
    <row r="6427" spans="11:15" x14ac:dyDescent="0.25">
      <c r="K6427" s="276">
        <f t="shared" si="504"/>
        <v>0</v>
      </c>
      <c r="L6427" s="269">
        <f t="shared" si="505"/>
        <v>0</v>
      </c>
      <c r="M6427" s="269">
        <f t="shared" si="506"/>
        <v>0</v>
      </c>
      <c r="N6427" s="276">
        <f t="shared" si="507"/>
        <v>0</v>
      </c>
      <c r="O6427" s="270">
        <f t="shared" si="503"/>
        <v>0</v>
      </c>
    </row>
    <row r="6428" spans="11:15" x14ac:dyDescent="0.25">
      <c r="K6428" s="276">
        <f t="shared" si="504"/>
        <v>0</v>
      </c>
      <c r="L6428" s="269">
        <f t="shared" si="505"/>
        <v>0</v>
      </c>
      <c r="M6428" s="269">
        <f t="shared" si="506"/>
        <v>0</v>
      </c>
      <c r="N6428" s="276">
        <f t="shared" si="507"/>
        <v>0</v>
      </c>
      <c r="O6428" s="270">
        <f t="shared" si="503"/>
        <v>0</v>
      </c>
    </row>
    <row r="6429" spans="11:15" x14ac:dyDescent="0.25">
      <c r="K6429" s="276">
        <f t="shared" si="504"/>
        <v>0</v>
      </c>
      <c r="L6429" s="269">
        <f t="shared" si="505"/>
        <v>0</v>
      </c>
      <c r="M6429" s="269">
        <f t="shared" si="506"/>
        <v>0</v>
      </c>
      <c r="N6429" s="276">
        <f t="shared" si="507"/>
        <v>0</v>
      </c>
      <c r="O6429" s="270">
        <f t="shared" si="503"/>
        <v>0</v>
      </c>
    </row>
    <row r="6430" spans="11:15" x14ac:dyDescent="0.25">
      <c r="K6430" s="276">
        <f t="shared" si="504"/>
        <v>0</v>
      </c>
      <c r="L6430" s="269">
        <f t="shared" si="505"/>
        <v>0</v>
      </c>
      <c r="M6430" s="269">
        <f t="shared" si="506"/>
        <v>0</v>
      </c>
      <c r="N6430" s="276">
        <f t="shared" si="507"/>
        <v>0</v>
      </c>
      <c r="O6430" s="270">
        <f t="shared" si="503"/>
        <v>0</v>
      </c>
    </row>
    <row r="6431" spans="11:15" x14ac:dyDescent="0.25">
      <c r="K6431" s="276">
        <f t="shared" si="504"/>
        <v>0</v>
      </c>
      <c r="L6431" s="269">
        <f t="shared" si="505"/>
        <v>0</v>
      </c>
      <c r="M6431" s="269">
        <f t="shared" si="506"/>
        <v>0</v>
      </c>
      <c r="N6431" s="276">
        <f t="shared" si="507"/>
        <v>0</v>
      </c>
      <c r="O6431" s="270">
        <f t="shared" si="503"/>
        <v>0</v>
      </c>
    </row>
    <row r="6432" spans="11:15" x14ac:dyDescent="0.25">
      <c r="K6432" s="276">
        <f t="shared" si="504"/>
        <v>0</v>
      </c>
      <c r="L6432" s="269">
        <f t="shared" si="505"/>
        <v>0</v>
      </c>
      <c r="M6432" s="269">
        <f t="shared" si="506"/>
        <v>0</v>
      </c>
      <c r="N6432" s="276">
        <f t="shared" si="507"/>
        <v>0</v>
      </c>
      <c r="O6432" s="270">
        <f t="shared" si="503"/>
        <v>0</v>
      </c>
    </row>
    <row r="6433" spans="11:15" x14ac:dyDescent="0.25">
      <c r="K6433" s="276">
        <f t="shared" si="504"/>
        <v>0</v>
      </c>
      <c r="L6433" s="269">
        <f t="shared" si="505"/>
        <v>0</v>
      </c>
      <c r="M6433" s="269">
        <f t="shared" si="506"/>
        <v>0</v>
      </c>
      <c r="N6433" s="276">
        <f t="shared" si="507"/>
        <v>0</v>
      </c>
      <c r="O6433" s="270">
        <f t="shared" si="503"/>
        <v>0</v>
      </c>
    </row>
    <row r="6434" spans="11:15" x14ac:dyDescent="0.25">
      <c r="K6434" s="276">
        <f t="shared" si="504"/>
        <v>0</v>
      </c>
      <c r="L6434" s="269">
        <f t="shared" si="505"/>
        <v>0</v>
      </c>
      <c r="M6434" s="269">
        <f t="shared" si="506"/>
        <v>0</v>
      </c>
      <c r="N6434" s="276">
        <f t="shared" si="507"/>
        <v>0</v>
      </c>
      <c r="O6434" s="270">
        <f t="shared" si="503"/>
        <v>0</v>
      </c>
    </row>
    <row r="6435" spans="11:15" x14ac:dyDescent="0.25">
      <c r="K6435" s="276">
        <f t="shared" si="504"/>
        <v>0</v>
      </c>
      <c r="L6435" s="269">
        <f t="shared" si="505"/>
        <v>0</v>
      </c>
      <c r="M6435" s="269">
        <f t="shared" si="506"/>
        <v>0</v>
      </c>
      <c r="N6435" s="276">
        <f t="shared" si="507"/>
        <v>0</v>
      </c>
      <c r="O6435" s="270">
        <f t="shared" si="503"/>
        <v>0</v>
      </c>
    </row>
    <row r="6436" spans="11:15" x14ac:dyDescent="0.25">
      <c r="K6436" s="276">
        <f t="shared" si="504"/>
        <v>0</v>
      </c>
      <c r="L6436" s="269">
        <f t="shared" si="505"/>
        <v>0</v>
      </c>
      <c r="M6436" s="269">
        <f t="shared" si="506"/>
        <v>0</v>
      </c>
      <c r="N6436" s="276">
        <f t="shared" si="507"/>
        <v>0</v>
      </c>
      <c r="O6436" s="270">
        <f t="shared" si="503"/>
        <v>0</v>
      </c>
    </row>
    <row r="6437" spans="11:15" x14ac:dyDescent="0.25">
      <c r="K6437" s="276">
        <f t="shared" si="504"/>
        <v>0</v>
      </c>
      <c r="L6437" s="269">
        <f t="shared" si="505"/>
        <v>0</v>
      </c>
      <c r="M6437" s="269">
        <f t="shared" si="506"/>
        <v>0</v>
      </c>
      <c r="N6437" s="276">
        <f t="shared" si="507"/>
        <v>0</v>
      </c>
      <c r="O6437" s="270">
        <f t="shared" si="503"/>
        <v>0</v>
      </c>
    </row>
    <row r="6438" spans="11:15" x14ac:dyDescent="0.25">
      <c r="K6438" s="276">
        <f t="shared" si="504"/>
        <v>0</v>
      </c>
      <c r="L6438" s="269">
        <f t="shared" si="505"/>
        <v>0</v>
      </c>
      <c r="M6438" s="269">
        <f t="shared" si="506"/>
        <v>0</v>
      </c>
      <c r="N6438" s="276">
        <f t="shared" si="507"/>
        <v>0</v>
      </c>
      <c r="O6438" s="270">
        <f t="shared" si="503"/>
        <v>0</v>
      </c>
    </row>
    <row r="6439" spans="11:15" x14ac:dyDescent="0.25">
      <c r="K6439" s="276">
        <f t="shared" si="504"/>
        <v>0</v>
      </c>
      <c r="L6439" s="269">
        <f t="shared" si="505"/>
        <v>0</v>
      </c>
      <c r="M6439" s="269">
        <f t="shared" si="506"/>
        <v>0</v>
      </c>
      <c r="N6439" s="276">
        <f t="shared" si="507"/>
        <v>0</v>
      </c>
      <c r="O6439" s="270">
        <f t="shared" si="503"/>
        <v>0</v>
      </c>
    </row>
    <row r="6440" spans="11:15" x14ac:dyDescent="0.25">
      <c r="K6440" s="276">
        <f t="shared" si="504"/>
        <v>0</v>
      </c>
      <c r="L6440" s="269">
        <f t="shared" si="505"/>
        <v>0</v>
      </c>
      <c r="M6440" s="269">
        <f t="shared" si="506"/>
        <v>0</v>
      </c>
      <c r="N6440" s="276">
        <f t="shared" si="507"/>
        <v>0</v>
      </c>
      <c r="O6440" s="270">
        <f t="shared" si="503"/>
        <v>0</v>
      </c>
    </row>
    <row r="6441" spans="11:15" x14ac:dyDescent="0.25">
      <c r="K6441" s="276">
        <f t="shared" si="504"/>
        <v>0</v>
      </c>
      <c r="L6441" s="269">
        <f t="shared" si="505"/>
        <v>0</v>
      </c>
      <c r="M6441" s="269">
        <f t="shared" si="506"/>
        <v>0</v>
      </c>
      <c r="N6441" s="276">
        <f t="shared" si="507"/>
        <v>0</v>
      </c>
      <c r="O6441" s="270">
        <f t="shared" si="503"/>
        <v>0</v>
      </c>
    </row>
    <row r="6442" spans="11:15" x14ac:dyDescent="0.25">
      <c r="K6442" s="276">
        <f t="shared" si="504"/>
        <v>0</v>
      </c>
      <c r="L6442" s="269">
        <f t="shared" si="505"/>
        <v>0</v>
      </c>
      <c r="M6442" s="269">
        <f t="shared" si="506"/>
        <v>0</v>
      </c>
      <c r="N6442" s="276">
        <f t="shared" si="507"/>
        <v>0</v>
      </c>
      <c r="O6442" s="270">
        <f t="shared" si="503"/>
        <v>0</v>
      </c>
    </row>
    <row r="6443" spans="11:15" x14ac:dyDescent="0.25">
      <c r="K6443" s="276">
        <f t="shared" si="504"/>
        <v>0</v>
      </c>
      <c r="L6443" s="269">
        <f t="shared" si="505"/>
        <v>0</v>
      </c>
      <c r="M6443" s="269">
        <f t="shared" si="506"/>
        <v>0</v>
      </c>
      <c r="N6443" s="276">
        <f t="shared" si="507"/>
        <v>0</v>
      </c>
      <c r="O6443" s="270">
        <f t="shared" si="503"/>
        <v>0</v>
      </c>
    </row>
    <row r="6444" spans="11:15" x14ac:dyDescent="0.25">
      <c r="K6444" s="276">
        <f t="shared" si="504"/>
        <v>0</v>
      </c>
      <c r="L6444" s="269">
        <f t="shared" si="505"/>
        <v>0</v>
      </c>
      <c r="M6444" s="269">
        <f t="shared" si="506"/>
        <v>0</v>
      </c>
      <c r="N6444" s="276">
        <f t="shared" si="507"/>
        <v>0</v>
      </c>
      <c r="O6444" s="270">
        <f t="shared" si="503"/>
        <v>0</v>
      </c>
    </row>
    <row r="6445" spans="11:15" x14ac:dyDescent="0.25">
      <c r="K6445" s="276">
        <f t="shared" si="504"/>
        <v>0</v>
      </c>
      <c r="L6445" s="269">
        <f t="shared" si="505"/>
        <v>0</v>
      </c>
      <c r="M6445" s="269">
        <f t="shared" si="506"/>
        <v>0</v>
      </c>
      <c r="N6445" s="276">
        <f t="shared" si="507"/>
        <v>0</v>
      </c>
      <c r="O6445" s="270">
        <f t="shared" si="503"/>
        <v>0</v>
      </c>
    </row>
    <row r="6446" spans="11:15" x14ac:dyDescent="0.25">
      <c r="K6446" s="276">
        <f t="shared" si="504"/>
        <v>0</v>
      </c>
      <c r="L6446" s="269">
        <f t="shared" si="505"/>
        <v>0</v>
      </c>
      <c r="M6446" s="269">
        <f t="shared" si="506"/>
        <v>0</v>
      </c>
      <c r="N6446" s="276">
        <f t="shared" si="507"/>
        <v>0</v>
      </c>
      <c r="O6446" s="270">
        <f t="shared" si="503"/>
        <v>0</v>
      </c>
    </row>
    <row r="6447" spans="11:15" x14ac:dyDescent="0.25">
      <c r="K6447" s="276">
        <f t="shared" si="504"/>
        <v>0</v>
      </c>
      <c r="L6447" s="269">
        <f t="shared" si="505"/>
        <v>0</v>
      </c>
      <c r="M6447" s="269">
        <f t="shared" si="506"/>
        <v>0</v>
      </c>
      <c r="N6447" s="276">
        <f t="shared" si="507"/>
        <v>0</v>
      </c>
      <c r="O6447" s="270">
        <f t="shared" si="503"/>
        <v>0</v>
      </c>
    </row>
    <row r="6448" spans="11:15" x14ac:dyDescent="0.25">
      <c r="K6448" s="276">
        <f t="shared" si="504"/>
        <v>0</v>
      </c>
      <c r="L6448" s="269">
        <f t="shared" si="505"/>
        <v>0</v>
      </c>
      <c r="M6448" s="269">
        <f t="shared" si="506"/>
        <v>0</v>
      </c>
      <c r="N6448" s="276">
        <f t="shared" si="507"/>
        <v>0</v>
      </c>
      <c r="O6448" s="270">
        <f t="shared" si="503"/>
        <v>0</v>
      </c>
    </row>
    <row r="6449" spans="11:15" x14ac:dyDescent="0.25">
      <c r="K6449" s="276">
        <f t="shared" si="504"/>
        <v>0</v>
      </c>
      <c r="L6449" s="269">
        <f t="shared" si="505"/>
        <v>0</v>
      </c>
      <c r="M6449" s="269">
        <f t="shared" si="506"/>
        <v>0</v>
      </c>
      <c r="N6449" s="276">
        <f t="shared" si="507"/>
        <v>0</v>
      </c>
      <c r="O6449" s="270">
        <f t="shared" si="503"/>
        <v>0</v>
      </c>
    </row>
    <row r="6450" spans="11:15" x14ac:dyDescent="0.25">
      <c r="K6450" s="276">
        <f t="shared" si="504"/>
        <v>0</v>
      </c>
      <c r="L6450" s="269">
        <f t="shared" si="505"/>
        <v>0</v>
      </c>
      <c r="M6450" s="269">
        <f t="shared" si="506"/>
        <v>0</v>
      </c>
      <c r="N6450" s="276">
        <f t="shared" si="507"/>
        <v>0</v>
      </c>
      <c r="O6450" s="270">
        <f t="shared" si="503"/>
        <v>0</v>
      </c>
    </row>
    <row r="6451" spans="11:15" x14ac:dyDescent="0.25">
      <c r="K6451" s="276">
        <f t="shared" si="504"/>
        <v>0</v>
      </c>
      <c r="L6451" s="269">
        <f t="shared" si="505"/>
        <v>0</v>
      </c>
      <c r="M6451" s="269">
        <f t="shared" si="506"/>
        <v>0</v>
      </c>
      <c r="N6451" s="276">
        <f t="shared" si="507"/>
        <v>0</v>
      </c>
      <c r="O6451" s="270">
        <f t="shared" si="503"/>
        <v>0</v>
      </c>
    </row>
    <row r="6452" spans="11:15" x14ac:dyDescent="0.25">
      <c r="K6452" s="276">
        <f t="shared" si="504"/>
        <v>0</v>
      </c>
      <c r="L6452" s="269">
        <f t="shared" si="505"/>
        <v>0</v>
      </c>
      <c r="M6452" s="269">
        <f t="shared" si="506"/>
        <v>0</v>
      </c>
      <c r="N6452" s="276">
        <f t="shared" si="507"/>
        <v>0</v>
      </c>
      <c r="O6452" s="270">
        <f t="shared" si="503"/>
        <v>0</v>
      </c>
    </row>
    <row r="6453" spans="11:15" x14ac:dyDescent="0.25">
      <c r="K6453" s="276">
        <f t="shared" si="504"/>
        <v>0</v>
      </c>
      <c r="L6453" s="269">
        <f t="shared" si="505"/>
        <v>0</v>
      </c>
      <c r="M6453" s="269">
        <f t="shared" si="506"/>
        <v>0</v>
      </c>
      <c r="N6453" s="276">
        <f t="shared" si="507"/>
        <v>0</v>
      </c>
      <c r="O6453" s="270">
        <f t="shared" si="503"/>
        <v>0</v>
      </c>
    </row>
    <row r="6454" spans="11:15" x14ac:dyDescent="0.25">
      <c r="K6454" s="276">
        <f t="shared" si="504"/>
        <v>0</v>
      </c>
      <c r="L6454" s="269">
        <f t="shared" si="505"/>
        <v>0</v>
      </c>
      <c r="M6454" s="269">
        <f t="shared" si="506"/>
        <v>0</v>
      </c>
      <c r="N6454" s="276">
        <f t="shared" si="507"/>
        <v>0</v>
      </c>
      <c r="O6454" s="270">
        <f t="shared" si="503"/>
        <v>0</v>
      </c>
    </row>
    <row r="6455" spans="11:15" x14ac:dyDescent="0.25">
      <c r="K6455" s="276">
        <f t="shared" si="504"/>
        <v>0</v>
      </c>
      <c r="L6455" s="269">
        <f t="shared" si="505"/>
        <v>0</v>
      </c>
      <c r="M6455" s="269">
        <f t="shared" si="506"/>
        <v>0</v>
      </c>
      <c r="N6455" s="276">
        <f t="shared" si="507"/>
        <v>0</v>
      </c>
      <c r="O6455" s="270">
        <f t="shared" si="503"/>
        <v>0</v>
      </c>
    </row>
    <row r="6456" spans="11:15" x14ac:dyDescent="0.25">
      <c r="K6456" s="276">
        <f t="shared" si="504"/>
        <v>0</v>
      </c>
      <c r="L6456" s="269">
        <f t="shared" si="505"/>
        <v>0</v>
      </c>
      <c r="M6456" s="269">
        <f t="shared" si="506"/>
        <v>0</v>
      </c>
      <c r="N6456" s="276">
        <f t="shared" si="507"/>
        <v>0</v>
      </c>
      <c r="O6456" s="270">
        <f t="shared" si="503"/>
        <v>0</v>
      </c>
    </row>
    <row r="6457" spans="11:15" x14ac:dyDescent="0.25">
      <c r="K6457" s="276">
        <f t="shared" si="504"/>
        <v>0</v>
      </c>
      <c r="L6457" s="269">
        <f t="shared" si="505"/>
        <v>0</v>
      </c>
      <c r="M6457" s="269">
        <f t="shared" si="506"/>
        <v>0</v>
      </c>
      <c r="N6457" s="276">
        <f t="shared" si="507"/>
        <v>0</v>
      </c>
      <c r="O6457" s="270">
        <f t="shared" si="503"/>
        <v>0</v>
      </c>
    </row>
    <row r="6458" spans="11:15" x14ac:dyDescent="0.25">
      <c r="K6458" s="276">
        <f t="shared" si="504"/>
        <v>0</v>
      </c>
      <c r="L6458" s="269">
        <f t="shared" si="505"/>
        <v>0</v>
      </c>
      <c r="M6458" s="269">
        <f t="shared" si="506"/>
        <v>0</v>
      </c>
      <c r="N6458" s="276">
        <f t="shared" si="507"/>
        <v>0</v>
      </c>
      <c r="O6458" s="270">
        <f t="shared" si="503"/>
        <v>0</v>
      </c>
    </row>
    <row r="6459" spans="11:15" x14ac:dyDescent="0.25">
      <c r="K6459" s="276">
        <f t="shared" si="504"/>
        <v>0</v>
      </c>
      <c r="L6459" s="269">
        <f t="shared" si="505"/>
        <v>0</v>
      </c>
      <c r="M6459" s="269">
        <f t="shared" si="506"/>
        <v>0</v>
      </c>
      <c r="N6459" s="276">
        <f t="shared" si="507"/>
        <v>0</v>
      </c>
      <c r="O6459" s="270">
        <f t="shared" si="503"/>
        <v>0</v>
      </c>
    </row>
    <row r="6460" spans="11:15" x14ac:dyDescent="0.25">
      <c r="K6460" s="276">
        <f t="shared" si="504"/>
        <v>0</v>
      </c>
      <c r="L6460" s="269">
        <f t="shared" si="505"/>
        <v>0</v>
      </c>
      <c r="M6460" s="269">
        <f t="shared" si="506"/>
        <v>0</v>
      </c>
      <c r="N6460" s="276">
        <f t="shared" si="507"/>
        <v>0</v>
      </c>
      <c r="O6460" s="270">
        <f t="shared" si="503"/>
        <v>0</v>
      </c>
    </row>
    <row r="6461" spans="11:15" x14ac:dyDescent="0.25">
      <c r="K6461" s="276">
        <f t="shared" si="504"/>
        <v>0</v>
      </c>
      <c r="L6461" s="269">
        <f t="shared" si="505"/>
        <v>0</v>
      </c>
      <c r="M6461" s="269">
        <f t="shared" si="506"/>
        <v>0</v>
      </c>
      <c r="N6461" s="276">
        <f t="shared" si="507"/>
        <v>0</v>
      </c>
      <c r="O6461" s="270">
        <f t="shared" si="503"/>
        <v>0</v>
      </c>
    </row>
    <row r="6462" spans="11:15" x14ac:dyDescent="0.25">
      <c r="K6462" s="276">
        <f t="shared" si="504"/>
        <v>0</v>
      </c>
      <c r="L6462" s="269">
        <f t="shared" si="505"/>
        <v>0</v>
      </c>
      <c r="M6462" s="269">
        <f t="shared" si="506"/>
        <v>0</v>
      </c>
      <c r="N6462" s="276">
        <f t="shared" si="507"/>
        <v>0</v>
      </c>
      <c r="O6462" s="270">
        <f t="shared" si="503"/>
        <v>0</v>
      </c>
    </row>
    <row r="6463" spans="11:15" x14ac:dyDescent="0.25">
      <c r="K6463" s="276">
        <f t="shared" si="504"/>
        <v>0</v>
      </c>
      <c r="L6463" s="269">
        <f t="shared" si="505"/>
        <v>0</v>
      </c>
      <c r="M6463" s="269">
        <f t="shared" si="506"/>
        <v>0</v>
      </c>
      <c r="N6463" s="276">
        <f t="shared" si="507"/>
        <v>0</v>
      </c>
      <c r="O6463" s="270">
        <f t="shared" si="503"/>
        <v>0</v>
      </c>
    </row>
    <row r="6464" spans="11:15" x14ac:dyDescent="0.25">
      <c r="K6464" s="276">
        <f t="shared" si="504"/>
        <v>0</v>
      </c>
      <c r="L6464" s="269">
        <f t="shared" si="505"/>
        <v>0</v>
      </c>
      <c r="M6464" s="269">
        <f t="shared" si="506"/>
        <v>0</v>
      </c>
      <c r="N6464" s="276">
        <f t="shared" si="507"/>
        <v>0</v>
      </c>
      <c r="O6464" s="270">
        <f t="shared" si="503"/>
        <v>0</v>
      </c>
    </row>
    <row r="6465" spans="11:15" x14ac:dyDescent="0.25">
      <c r="K6465" s="276">
        <f t="shared" si="504"/>
        <v>0</v>
      </c>
      <c r="L6465" s="269">
        <f t="shared" si="505"/>
        <v>0</v>
      </c>
      <c r="M6465" s="269">
        <f t="shared" si="506"/>
        <v>0</v>
      </c>
      <c r="N6465" s="276">
        <f t="shared" si="507"/>
        <v>0</v>
      </c>
      <c r="O6465" s="270">
        <f t="shared" si="503"/>
        <v>0</v>
      </c>
    </row>
    <row r="6466" spans="11:15" x14ac:dyDescent="0.25">
      <c r="K6466" s="276">
        <f t="shared" si="504"/>
        <v>0</v>
      </c>
      <c r="L6466" s="269">
        <f t="shared" si="505"/>
        <v>0</v>
      </c>
      <c r="M6466" s="269">
        <f t="shared" si="506"/>
        <v>0</v>
      </c>
      <c r="N6466" s="276">
        <f t="shared" si="507"/>
        <v>0</v>
      </c>
      <c r="O6466" s="270">
        <f t="shared" si="503"/>
        <v>0</v>
      </c>
    </row>
    <row r="6467" spans="11:15" x14ac:dyDescent="0.25">
      <c r="K6467" s="276">
        <f t="shared" si="504"/>
        <v>0</v>
      </c>
      <c r="L6467" s="269">
        <f t="shared" si="505"/>
        <v>0</v>
      </c>
      <c r="M6467" s="269">
        <f t="shared" si="506"/>
        <v>0</v>
      </c>
      <c r="N6467" s="276">
        <f t="shared" si="507"/>
        <v>0</v>
      </c>
      <c r="O6467" s="270">
        <f t="shared" si="503"/>
        <v>0</v>
      </c>
    </row>
    <row r="6468" spans="11:15" x14ac:dyDescent="0.25">
      <c r="K6468" s="276">
        <f t="shared" si="504"/>
        <v>0</v>
      </c>
      <c r="L6468" s="269">
        <f t="shared" si="505"/>
        <v>0</v>
      </c>
      <c r="M6468" s="269">
        <f t="shared" si="506"/>
        <v>0</v>
      </c>
      <c r="N6468" s="276">
        <f t="shared" si="507"/>
        <v>0</v>
      </c>
      <c r="O6468" s="270">
        <f t="shared" si="503"/>
        <v>0</v>
      </c>
    </row>
    <row r="6469" spans="11:15" x14ac:dyDescent="0.25">
      <c r="K6469" s="276">
        <f t="shared" si="504"/>
        <v>0</v>
      </c>
      <c r="L6469" s="269">
        <f t="shared" si="505"/>
        <v>0</v>
      </c>
      <c r="M6469" s="269">
        <f t="shared" si="506"/>
        <v>0</v>
      </c>
      <c r="N6469" s="276">
        <f t="shared" si="507"/>
        <v>0</v>
      </c>
      <c r="O6469" s="270">
        <f t="shared" si="503"/>
        <v>0</v>
      </c>
    </row>
    <row r="6470" spans="11:15" x14ac:dyDescent="0.25">
      <c r="K6470" s="276">
        <f t="shared" si="504"/>
        <v>0</v>
      </c>
      <c r="L6470" s="269">
        <f t="shared" si="505"/>
        <v>0</v>
      </c>
      <c r="M6470" s="269">
        <f t="shared" si="506"/>
        <v>0</v>
      </c>
      <c r="N6470" s="276">
        <f t="shared" si="507"/>
        <v>0</v>
      </c>
      <c r="O6470" s="270">
        <f t="shared" si="503"/>
        <v>0</v>
      </c>
    </row>
    <row r="6471" spans="11:15" x14ac:dyDescent="0.25">
      <c r="K6471" s="276">
        <f t="shared" si="504"/>
        <v>0</v>
      </c>
      <c r="L6471" s="269">
        <f t="shared" si="505"/>
        <v>0</v>
      </c>
      <c r="M6471" s="269">
        <f t="shared" si="506"/>
        <v>0</v>
      </c>
      <c r="N6471" s="276">
        <f t="shared" si="507"/>
        <v>0</v>
      </c>
      <c r="O6471" s="270">
        <f t="shared" si="503"/>
        <v>0</v>
      </c>
    </row>
    <row r="6472" spans="11:15" x14ac:dyDescent="0.25">
      <c r="K6472" s="276">
        <f t="shared" si="504"/>
        <v>0</v>
      </c>
      <c r="L6472" s="269">
        <f t="shared" si="505"/>
        <v>0</v>
      </c>
      <c r="M6472" s="269">
        <f t="shared" si="506"/>
        <v>0</v>
      </c>
      <c r="N6472" s="276">
        <f t="shared" si="507"/>
        <v>0</v>
      </c>
      <c r="O6472" s="270">
        <f t="shared" si="503"/>
        <v>0</v>
      </c>
    </row>
    <row r="6473" spans="11:15" x14ac:dyDescent="0.25">
      <c r="K6473" s="276">
        <f t="shared" si="504"/>
        <v>0</v>
      </c>
      <c r="L6473" s="269">
        <f t="shared" si="505"/>
        <v>0</v>
      </c>
      <c r="M6473" s="269">
        <f t="shared" si="506"/>
        <v>0</v>
      </c>
      <c r="N6473" s="276">
        <f t="shared" si="507"/>
        <v>0</v>
      </c>
      <c r="O6473" s="270">
        <f t="shared" si="503"/>
        <v>0</v>
      </c>
    </row>
    <row r="6474" spans="11:15" x14ac:dyDescent="0.25">
      <c r="K6474" s="276">
        <f t="shared" si="504"/>
        <v>0</v>
      </c>
      <c r="L6474" s="269">
        <f t="shared" si="505"/>
        <v>0</v>
      </c>
      <c r="M6474" s="269">
        <f t="shared" si="506"/>
        <v>0</v>
      </c>
      <c r="N6474" s="276">
        <f t="shared" si="507"/>
        <v>0</v>
      </c>
      <c r="O6474" s="270">
        <f t="shared" si="503"/>
        <v>0</v>
      </c>
    </row>
    <row r="6475" spans="11:15" x14ac:dyDescent="0.25">
      <c r="K6475" s="276">
        <f t="shared" si="504"/>
        <v>0</v>
      </c>
      <c r="L6475" s="269">
        <f t="shared" si="505"/>
        <v>0</v>
      </c>
      <c r="M6475" s="269">
        <f t="shared" si="506"/>
        <v>0</v>
      </c>
      <c r="N6475" s="276">
        <f t="shared" si="507"/>
        <v>0</v>
      </c>
      <c r="O6475" s="270">
        <f t="shared" si="503"/>
        <v>0</v>
      </c>
    </row>
    <row r="6476" spans="11:15" x14ac:dyDescent="0.25">
      <c r="K6476" s="276">
        <f t="shared" si="504"/>
        <v>0</v>
      </c>
      <c r="L6476" s="269">
        <f t="shared" si="505"/>
        <v>0</v>
      </c>
      <c r="M6476" s="269">
        <f t="shared" si="506"/>
        <v>0</v>
      </c>
      <c r="N6476" s="276">
        <f t="shared" si="507"/>
        <v>0</v>
      </c>
      <c r="O6476" s="270">
        <f t="shared" si="503"/>
        <v>0</v>
      </c>
    </row>
    <row r="6477" spans="11:15" x14ac:dyDescent="0.25">
      <c r="K6477" s="276">
        <f t="shared" si="504"/>
        <v>0</v>
      </c>
      <c r="L6477" s="269">
        <f t="shared" si="505"/>
        <v>0</v>
      </c>
      <c r="M6477" s="269">
        <f t="shared" si="506"/>
        <v>0</v>
      </c>
      <c r="N6477" s="276">
        <f t="shared" si="507"/>
        <v>0</v>
      </c>
      <c r="O6477" s="270">
        <f t="shared" si="503"/>
        <v>0</v>
      </c>
    </row>
    <row r="6478" spans="11:15" x14ac:dyDescent="0.25">
      <c r="K6478" s="276">
        <f t="shared" si="504"/>
        <v>0</v>
      </c>
      <c r="L6478" s="269">
        <f t="shared" si="505"/>
        <v>0</v>
      </c>
      <c r="M6478" s="269">
        <f t="shared" si="506"/>
        <v>0</v>
      </c>
      <c r="N6478" s="276">
        <f t="shared" si="507"/>
        <v>0</v>
      </c>
      <c r="O6478" s="270">
        <f t="shared" ref="O6478:O6541" si="508">SUM(F6478:I6478)</f>
        <v>0</v>
      </c>
    </row>
    <row r="6479" spans="11:15" x14ac:dyDescent="0.25">
      <c r="K6479" s="276">
        <f t="shared" si="504"/>
        <v>0</v>
      </c>
      <c r="L6479" s="269">
        <f t="shared" si="505"/>
        <v>0</v>
      </c>
      <c r="M6479" s="269">
        <f t="shared" si="506"/>
        <v>0</v>
      </c>
      <c r="N6479" s="276">
        <f t="shared" si="507"/>
        <v>0</v>
      </c>
      <c r="O6479" s="270">
        <f t="shared" si="508"/>
        <v>0</v>
      </c>
    </row>
    <row r="6480" spans="11:15" x14ac:dyDescent="0.25">
      <c r="K6480" s="276">
        <f t="shared" ref="K6480:K6543" si="509">J6480-C6480</f>
        <v>0</v>
      </c>
      <c r="L6480" s="269">
        <f t="shared" ref="L6480:L6543" si="510">A6480</f>
        <v>0</v>
      </c>
      <c r="M6480" s="269">
        <f t="shared" ref="M6480:M6543" si="511">B6480</f>
        <v>0</v>
      </c>
      <c r="N6480" s="276">
        <f t="shared" ref="N6480:N6543" si="512">J6480</f>
        <v>0</v>
      </c>
      <c r="O6480" s="270">
        <f t="shared" si="508"/>
        <v>0</v>
      </c>
    </row>
    <row r="6481" spans="11:15" x14ac:dyDescent="0.25">
      <c r="K6481" s="276">
        <f t="shared" si="509"/>
        <v>0</v>
      </c>
      <c r="L6481" s="269">
        <f t="shared" si="510"/>
        <v>0</v>
      </c>
      <c r="M6481" s="269">
        <f t="shared" si="511"/>
        <v>0</v>
      </c>
      <c r="N6481" s="276">
        <f t="shared" si="512"/>
        <v>0</v>
      </c>
      <c r="O6481" s="270">
        <f t="shared" si="508"/>
        <v>0</v>
      </c>
    </row>
    <row r="6482" spans="11:15" x14ac:dyDescent="0.25">
      <c r="K6482" s="276">
        <f t="shared" si="509"/>
        <v>0</v>
      </c>
      <c r="L6482" s="269">
        <f t="shared" si="510"/>
        <v>0</v>
      </c>
      <c r="M6482" s="269">
        <f t="shared" si="511"/>
        <v>0</v>
      </c>
      <c r="N6482" s="276">
        <f t="shared" si="512"/>
        <v>0</v>
      </c>
      <c r="O6482" s="270">
        <f t="shared" si="508"/>
        <v>0</v>
      </c>
    </row>
    <row r="6483" spans="11:15" x14ac:dyDescent="0.25">
      <c r="K6483" s="276">
        <f t="shared" si="509"/>
        <v>0</v>
      </c>
      <c r="L6483" s="269">
        <f t="shared" si="510"/>
        <v>0</v>
      </c>
      <c r="M6483" s="269">
        <f t="shared" si="511"/>
        <v>0</v>
      </c>
      <c r="N6483" s="276">
        <f t="shared" si="512"/>
        <v>0</v>
      </c>
      <c r="O6483" s="270">
        <f t="shared" si="508"/>
        <v>0</v>
      </c>
    </row>
    <row r="6484" spans="11:15" x14ac:dyDescent="0.25">
      <c r="K6484" s="276">
        <f t="shared" si="509"/>
        <v>0</v>
      </c>
      <c r="L6484" s="269">
        <f t="shared" si="510"/>
        <v>0</v>
      </c>
      <c r="M6484" s="269">
        <f t="shared" si="511"/>
        <v>0</v>
      </c>
      <c r="N6484" s="276">
        <f t="shared" si="512"/>
        <v>0</v>
      </c>
      <c r="O6484" s="270">
        <f t="shared" si="508"/>
        <v>0</v>
      </c>
    </row>
    <row r="6485" spans="11:15" x14ac:dyDescent="0.25">
      <c r="K6485" s="276">
        <f t="shared" si="509"/>
        <v>0</v>
      </c>
      <c r="L6485" s="269">
        <f t="shared" si="510"/>
        <v>0</v>
      </c>
      <c r="M6485" s="269">
        <f t="shared" si="511"/>
        <v>0</v>
      </c>
      <c r="N6485" s="276">
        <f t="shared" si="512"/>
        <v>0</v>
      </c>
      <c r="O6485" s="270">
        <f t="shared" si="508"/>
        <v>0</v>
      </c>
    </row>
    <row r="6486" spans="11:15" x14ac:dyDescent="0.25">
      <c r="K6486" s="276">
        <f t="shared" si="509"/>
        <v>0</v>
      </c>
      <c r="L6486" s="269">
        <f t="shared" si="510"/>
        <v>0</v>
      </c>
      <c r="M6486" s="269">
        <f t="shared" si="511"/>
        <v>0</v>
      </c>
      <c r="N6486" s="276">
        <f t="shared" si="512"/>
        <v>0</v>
      </c>
      <c r="O6486" s="270">
        <f t="shared" si="508"/>
        <v>0</v>
      </c>
    </row>
    <row r="6487" spans="11:15" x14ac:dyDescent="0.25">
      <c r="K6487" s="276">
        <f t="shared" si="509"/>
        <v>0</v>
      </c>
      <c r="L6487" s="269">
        <f t="shared" si="510"/>
        <v>0</v>
      </c>
      <c r="M6487" s="269">
        <f t="shared" si="511"/>
        <v>0</v>
      </c>
      <c r="N6487" s="276">
        <f t="shared" si="512"/>
        <v>0</v>
      </c>
      <c r="O6487" s="270">
        <f t="shared" si="508"/>
        <v>0</v>
      </c>
    </row>
    <row r="6488" spans="11:15" x14ac:dyDescent="0.25">
      <c r="K6488" s="276">
        <f t="shared" si="509"/>
        <v>0</v>
      </c>
      <c r="L6488" s="269">
        <f t="shared" si="510"/>
        <v>0</v>
      </c>
      <c r="M6488" s="269">
        <f t="shared" si="511"/>
        <v>0</v>
      </c>
      <c r="N6488" s="276">
        <f t="shared" si="512"/>
        <v>0</v>
      </c>
      <c r="O6488" s="270">
        <f t="shared" si="508"/>
        <v>0</v>
      </c>
    </row>
    <row r="6489" spans="11:15" x14ac:dyDescent="0.25">
      <c r="K6489" s="276">
        <f t="shared" si="509"/>
        <v>0</v>
      </c>
      <c r="L6489" s="269">
        <f t="shared" si="510"/>
        <v>0</v>
      </c>
      <c r="M6489" s="269">
        <f t="shared" si="511"/>
        <v>0</v>
      </c>
      <c r="N6489" s="276">
        <f t="shared" si="512"/>
        <v>0</v>
      </c>
      <c r="O6489" s="270">
        <f t="shared" si="508"/>
        <v>0</v>
      </c>
    </row>
    <row r="6490" spans="11:15" x14ac:dyDescent="0.25">
      <c r="K6490" s="276">
        <f t="shared" si="509"/>
        <v>0</v>
      </c>
      <c r="L6490" s="269">
        <f t="shared" si="510"/>
        <v>0</v>
      </c>
      <c r="M6490" s="269">
        <f t="shared" si="511"/>
        <v>0</v>
      </c>
      <c r="N6490" s="276">
        <f t="shared" si="512"/>
        <v>0</v>
      </c>
      <c r="O6490" s="270">
        <f t="shared" si="508"/>
        <v>0</v>
      </c>
    </row>
    <row r="6491" spans="11:15" x14ac:dyDescent="0.25">
      <c r="K6491" s="276">
        <f t="shared" si="509"/>
        <v>0</v>
      </c>
      <c r="L6491" s="269">
        <f t="shared" si="510"/>
        <v>0</v>
      </c>
      <c r="M6491" s="269">
        <f t="shared" si="511"/>
        <v>0</v>
      </c>
      <c r="N6491" s="276">
        <f t="shared" si="512"/>
        <v>0</v>
      </c>
      <c r="O6491" s="270">
        <f t="shared" si="508"/>
        <v>0</v>
      </c>
    </row>
    <row r="6492" spans="11:15" x14ac:dyDescent="0.25">
      <c r="K6492" s="276">
        <f t="shared" si="509"/>
        <v>0</v>
      </c>
      <c r="L6492" s="269">
        <f t="shared" si="510"/>
        <v>0</v>
      </c>
      <c r="M6492" s="269">
        <f t="shared" si="511"/>
        <v>0</v>
      </c>
      <c r="N6492" s="276">
        <f t="shared" si="512"/>
        <v>0</v>
      </c>
      <c r="O6492" s="270">
        <f t="shared" si="508"/>
        <v>0</v>
      </c>
    </row>
    <row r="6493" spans="11:15" x14ac:dyDescent="0.25">
      <c r="K6493" s="276">
        <f t="shared" si="509"/>
        <v>0</v>
      </c>
      <c r="L6493" s="269">
        <f t="shared" si="510"/>
        <v>0</v>
      </c>
      <c r="M6493" s="269">
        <f t="shared" si="511"/>
        <v>0</v>
      </c>
      <c r="N6493" s="276">
        <f t="shared" si="512"/>
        <v>0</v>
      </c>
      <c r="O6493" s="270">
        <f t="shared" si="508"/>
        <v>0</v>
      </c>
    </row>
    <row r="6494" spans="11:15" x14ac:dyDescent="0.25">
      <c r="K6494" s="276">
        <f t="shared" si="509"/>
        <v>0</v>
      </c>
      <c r="L6494" s="269">
        <f t="shared" si="510"/>
        <v>0</v>
      </c>
      <c r="M6494" s="269">
        <f t="shared" si="511"/>
        <v>0</v>
      </c>
      <c r="N6494" s="276">
        <f t="shared" si="512"/>
        <v>0</v>
      </c>
      <c r="O6494" s="270">
        <f t="shared" si="508"/>
        <v>0</v>
      </c>
    </row>
    <row r="6495" spans="11:15" x14ac:dyDescent="0.25">
      <c r="K6495" s="276">
        <f t="shared" si="509"/>
        <v>0</v>
      </c>
      <c r="L6495" s="269">
        <f t="shared" si="510"/>
        <v>0</v>
      </c>
      <c r="M6495" s="269">
        <f t="shared" si="511"/>
        <v>0</v>
      </c>
      <c r="N6495" s="276">
        <f t="shared" si="512"/>
        <v>0</v>
      </c>
      <c r="O6495" s="270">
        <f t="shared" si="508"/>
        <v>0</v>
      </c>
    </row>
    <row r="6496" spans="11:15" x14ac:dyDescent="0.25">
      <c r="K6496" s="276">
        <f t="shared" si="509"/>
        <v>0</v>
      </c>
      <c r="L6496" s="269">
        <f t="shared" si="510"/>
        <v>0</v>
      </c>
      <c r="M6496" s="269">
        <f t="shared" si="511"/>
        <v>0</v>
      </c>
      <c r="N6496" s="276">
        <f t="shared" si="512"/>
        <v>0</v>
      </c>
      <c r="O6496" s="270">
        <f t="shared" si="508"/>
        <v>0</v>
      </c>
    </row>
    <row r="6497" spans="11:15" x14ac:dyDescent="0.25">
      <c r="K6497" s="276">
        <f t="shared" si="509"/>
        <v>0</v>
      </c>
      <c r="L6497" s="269">
        <f t="shared" si="510"/>
        <v>0</v>
      </c>
      <c r="M6497" s="269">
        <f t="shared" si="511"/>
        <v>0</v>
      </c>
      <c r="N6497" s="276">
        <f t="shared" si="512"/>
        <v>0</v>
      </c>
      <c r="O6497" s="270">
        <f t="shared" si="508"/>
        <v>0</v>
      </c>
    </row>
    <row r="6498" spans="11:15" x14ac:dyDescent="0.25">
      <c r="K6498" s="276">
        <f t="shared" si="509"/>
        <v>0</v>
      </c>
      <c r="L6498" s="269">
        <f t="shared" si="510"/>
        <v>0</v>
      </c>
      <c r="M6498" s="269">
        <f t="shared" si="511"/>
        <v>0</v>
      </c>
      <c r="N6498" s="276">
        <f t="shared" si="512"/>
        <v>0</v>
      </c>
      <c r="O6498" s="270">
        <f t="shared" si="508"/>
        <v>0</v>
      </c>
    </row>
    <row r="6499" spans="11:15" x14ac:dyDescent="0.25">
      <c r="K6499" s="276">
        <f t="shared" si="509"/>
        <v>0</v>
      </c>
      <c r="L6499" s="269">
        <f t="shared" si="510"/>
        <v>0</v>
      </c>
      <c r="M6499" s="269">
        <f t="shared" si="511"/>
        <v>0</v>
      </c>
      <c r="N6499" s="276">
        <f t="shared" si="512"/>
        <v>0</v>
      </c>
      <c r="O6499" s="270">
        <f t="shared" si="508"/>
        <v>0</v>
      </c>
    </row>
    <row r="6500" spans="11:15" x14ac:dyDescent="0.25">
      <c r="K6500" s="276">
        <f t="shared" si="509"/>
        <v>0</v>
      </c>
      <c r="L6500" s="269">
        <f t="shared" si="510"/>
        <v>0</v>
      </c>
      <c r="M6500" s="269">
        <f t="shared" si="511"/>
        <v>0</v>
      </c>
      <c r="N6500" s="276">
        <f t="shared" si="512"/>
        <v>0</v>
      </c>
      <c r="O6500" s="270">
        <f t="shared" si="508"/>
        <v>0</v>
      </c>
    </row>
    <row r="6501" spans="11:15" x14ac:dyDescent="0.25">
      <c r="K6501" s="276">
        <f t="shared" si="509"/>
        <v>0</v>
      </c>
      <c r="L6501" s="269">
        <f t="shared" si="510"/>
        <v>0</v>
      </c>
      <c r="M6501" s="269">
        <f t="shared" si="511"/>
        <v>0</v>
      </c>
      <c r="N6501" s="276">
        <f t="shared" si="512"/>
        <v>0</v>
      </c>
      <c r="O6501" s="270">
        <f t="shared" si="508"/>
        <v>0</v>
      </c>
    </row>
    <row r="6502" spans="11:15" x14ac:dyDescent="0.25">
      <c r="K6502" s="276">
        <f t="shared" si="509"/>
        <v>0</v>
      </c>
      <c r="L6502" s="269">
        <f t="shared" si="510"/>
        <v>0</v>
      </c>
      <c r="M6502" s="269">
        <f t="shared" si="511"/>
        <v>0</v>
      </c>
      <c r="N6502" s="276">
        <f t="shared" si="512"/>
        <v>0</v>
      </c>
      <c r="O6502" s="270">
        <f t="shared" si="508"/>
        <v>0</v>
      </c>
    </row>
    <row r="6503" spans="11:15" x14ac:dyDescent="0.25">
      <c r="K6503" s="276">
        <f t="shared" si="509"/>
        <v>0</v>
      </c>
      <c r="L6503" s="269">
        <f t="shared" si="510"/>
        <v>0</v>
      </c>
      <c r="M6503" s="269">
        <f t="shared" si="511"/>
        <v>0</v>
      </c>
      <c r="N6503" s="276">
        <f t="shared" si="512"/>
        <v>0</v>
      </c>
      <c r="O6503" s="270">
        <f t="shared" si="508"/>
        <v>0</v>
      </c>
    </row>
    <row r="6504" spans="11:15" x14ac:dyDescent="0.25">
      <c r="K6504" s="276">
        <f t="shared" si="509"/>
        <v>0</v>
      </c>
      <c r="L6504" s="269">
        <f t="shared" si="510"/>
        <v>0</v>
      </c>
      <c r="M6504" s="269">
        <f t="shared" si="511"/>
        <v>0</v>
      </c>
      <c r="N6504" s="276">
        <f t="shared" si="512"/>
        <v>0</v>
      </c>
      <c r="O6504" s="270">
        <f t="shared" si="508"/>
        <v>0</v>
      </c>
    </row>
    <row r="6505" spans="11:15" x14ac:dyDescent="0.25">
      <c r="K6505" s="276">
        <f t="shared" si="509"/>
        <v>0</v>
      </c>
      <c r="L6505" s="269">
        <f t="shared" si="510"/>
        <v>0</v>
      </c>
      <c r="M6505" s="269">
        <f t="shared" si="511"/>
        <v>0</v>
      </c>
      <c r="N6505" s="276">
        <f t="shared" si="512"/>
        <v>0</v>
      </c>
      <c r="O6505" s="270">
        <f t="shared" si="508"/>
        <v>0</v>
      </c>
    </row>
    <row r="6506" spans="11:15" x14ac:dyDescent="0.25">
      <c r="K6506" s="276">
        <f t="shared" si="509"/>
        <v>0</v>
      </c>
      <c r="L6506" s="269">
        <f t="shared" si="510"/>
        <v>0</v>
      </c>
      <c r="M6506" s="269">
        <f t="shared" si="511"/>
        <v>0</v>
      </c>
      <c r="N6506" s="276">
        <f t="shared" si="512"/>
        <v>0</v>
      </c>
      <c r="O6506" s="270">
        <f t="shared" si="508"/>
        <v>0</v>
      </c>
    </row>
    <row r="6507" spans="11:15" x14ac:dyDescent="0.25">
      <c r="K6507" s="276">
        <f t="shared" si="509"/>
        <v>0</v>
      </c>
      <c r="L6507" s="269">
        <f t="shared" si="510"/>
        <v>0</v>
      </c>
      <c r="M6507" s="269">
        <f t="shared" si="511"/>
        <v>0</v>
      </c>
      <c r="N6507" s="276">
        <f t="shared" si="512"/>
        <v>0</v>
      </c>
      <c r="O6507" s="270">
        <f t="shared" si="508"/>
        <v>0</v>
      </c>
    </row>
    <row r="6508" spans="11:15" x14ac:dyDescent="0.25">
      <c r="K6508" s="276">
        <f t="shared" si="509"/>
        <v>0</v>
      </c>
      <c r="L6508" s="269">
        <f t="shared" si="510"/>
        <v>0</v>
      </c>
      <c r="M6508" s="269">
        <f t="shared" si="511"/>
        <v>0</v>
      </c>
      <c r="N6508" s="276">
        <f t="shared" si="512"/>
        <v>0</v>
      </c>
      <c r="O6508" s="270">
        <f t="shared" si="508"/>
        <v>0</v>
      </c>
    </row>
    <row r="6509" spans="11:15" x14ac:dyDescent="0.25">
      <c r="K6509" s="276">
        <f t="shared" si="509"/>
        <v>0</v>
      </c>
      <c r="L6509" s="269">
        <f t="shared" si="510"/>
        <v>0</v>
      </c>
      <c r="M6509" s="269">
        <f t="shared" si="511"/>
        <v>0</v>
      </c>
      <c r="N6509" s="276">
        <f t="shared" si="512"/>
        <v>0</v>
      </c>
      <c r="O6509" s="270">
        <f t="shared" si="508"/>
        <v>0</v>
      </c>
    </row>
    <row r="6510" spans="11:15" x14ac:dyDescent="0.25">
      <c r="K6510" s="276">
        <f t="shared" si="509"/>
        <v>0</v>
      </c>
      <c r="L6510" s="269">
        <f t="shared" si="510"/>
        <v>0</v>
      </c>
      <c r="M6510" s="269">
        <f t="shared" si="511"/>
        <v>0</v>
      </c>
      <c r="N6510" s="276">
        <f t="shared" si="512"/>
        <v>0</v>
      </c>
      <c r="O6510" s="270">
        <f t="shared" si="508"/>
        <v>0</v>
      </c>
    </row>
    <row r="6511" spans="11:15" x14ac:dyDescent="0.25">
      <c r="K6511" s="276">
        <f t="shared" si="509"/>
        <v>0</v>
      </c>
      <c r="L6511" s="269">
        <f t="shared" si="510"/>
        <v>0</v>
      </c>
      <c r="M6511" s="269">
        <f t="shared" si="511"/>
        <v>0</v>
      </c>
      <c r="N6511" s="276">
        <f t="shared" si="512"/>
        <v>0</v>
      </c>
      <c r="O6511" s="270">
        <f t="shared" si="508"/>
        <v>0</v>
      </c>
    </row>
    <row r="6512" spans="11:15" x14ac:dyDescent="0.25">
      <c r="K6512" s="276">
        <f t="shared" si="509"/>
        <v>0</v>
      </c>
      <c r="L6512" s="269">
        <f t="shared" si="510"/>
        <v>0</v>
      </c>
      <c r="M6512" s="269">
        <f t="shared" si="511"/>
        <v>0</v>
      </c>
      <c r="N6512" s="276">
        <f t="shared" si="512"/>
        <v>0</v>
      </c>
      <c r="O6512" s="270">
        <f t="shared" si="508"/>
        <v>0</v>
      </c>
    </row>
    <row r="6513" spans="11:15" x14ac:dyDescent="0.25">
      <c r="K6513" s="276">
        <f t="shared" si="509"/>
        <v>0</v>
      </c>
      <c r="L6513" s="269">
        <f t="shared" si="510"/>
        <v>0</v>
      </c>
      <c r="M6513" s="269">
        <f t="shared" si="511"/>
        <v>0</v>
      </c>
      <c r="N6513" s="276">
        <f t="shared" si="512"/>
        <v>0</v>
      </c>
      <c r="O6513" s="270">
        <f t="shared" si="508"/>
        <v>0</v>
      </c>
    </row>
    <row r="6514" spans="11:15" x14ac:dyDescent="0.25">
      <c r="K6514" s="276">
        <f t="shared" si="509"/>
        <v>0</v>
      </c>
      <c r="L6514" s="269">
        <f t="shared" si="510"/>
        <v>0</v>
      </c>
      <c r="M6514" s="269">
        <f t="shared" si="511"/>
        <v>0</v>
      </c>
      <c r="N6514" s="276">
        <f t="shared" si="512"/>
        <v>0</v>
      </c>
      <c r="O6514" s="270">
        <f t="shared" si="508"/>
        <v>0</v>
      </c>
    </row>
    <row r="6515" spans="11:15" x14ac:dyDescent="0.25">
      <c r="K6515" s="276">
        <f t="shared" si="509"/>
        <v>0</v>
      </c>
      <c r="L6515" s="269">
        <f t="shared" si="510"/>
        <v>0</v>
      </c>
      <c r="M6515" s="269">
        <f t="shared" si="511"/>
        <v>0</v>
      </c>
      <c r="N6515" s="276">
        <f t="shared" si="512"/>
        <v>0</v>
      </c>
      <c r="O6515" s="270">
        <f t="shared" si="508"/>
        <v>0</v>
      </c>
    </row>
    <row r="6516" spans="11:15" x14ac:dyDescent="0.25">
      <c r="K6516" s="276">
        <f t="shared" si="509"/>
        <v>0</v>
      </c>
      <c r="L6516" s="269">
        <f t="shared" si="510"/>
        <v>0</v>
      </c>
      <c r="M6516" s="269">
        <f t="shared" si="511"/>
        <v>0</v>
      </c>
      <c r="N6516" s="276">
        <f t="shared" si="512"/>
        <v>0</v>
      </c>
      <c r="O6516" s="270">
        <f t="shared" si="508"/>
        <v>0</v>
      </c>
    </row>
    <row r="6517" spans="11:15" x14ac:dyDescent="0.25">
      <c r="K6517" s="276">
        <f t="shared" si="509"/>
        <v>0</v>
      </c>
      <c r="L6517" s="269">
        <f t="shared" si="510"/>
        <v>0</v>
      </c>
      <c r="M6517" s="269">
        <f t="shared" si="511"/>
        <v>0</v>
      </c>
      <c r="N6517" s="276">
        <f t="shared" si="512"/>
        <v>0</v>
      </c>
      <c r="O6517" s="270">
        <f t="shared" si="508"/>
        <v>0</v>
      </c>
    </row>
    <row r="6518" spans="11:15" x14ac:dyDescent="0.25">
      <c r="K6518" s="276">
        <f t="shared" si="509"/>
        <v>0</v>
      </c>
      <c r="L6518" s="269">
        <f t="shared" si="510"/>
        <v>0</v>
      </c>
      <c r="M6518" s="269">
        <f t="shared" si="511"/>
        <v>0</v>
      </c>
      <c r="N6518" s="276">
        <f t="shared" si="512"/>
        <v>0</v>
      </c>
      <c r="O6518" s="270">
        <f t="shared" si="508"/>
        <v>0</v>
      </c>
    </row>
    <row r="6519" spans="11:15" x14ac:dyDescent="0.25">
      <c r="K6519" s="276">
        <f t="shared" si="509"/>
        <v>0</v>
      </c>
      <c r="L6519" s="269">
        <f t="shared" si="510"/>
        <v>0</v>
      </c>
      <c r="M6519" s="269">
        <f t="shared" si="511"/>
        <v>0</v>
      </c>
      <c r="N6519" s="276">
        <f t="shared" si="512"/>
        <v>0</v>
      </c>
      <c r="O6519" s="270">
        <f t="shared" si="508"/>
        <v>0</v>
      </c>
    </row>
    <row r="6520" spans="11:15" x14ac:dyDescent="0.25">
      <c r="K6520" s="276">
        <f t="shared" si="509"/>
        <v>0</v>
      </c>
      <c r="L6520" s="269">
        <f t="shared" si="510"/>
        <v>0</v>
      </c>
      <c r="M6520" s="269">
        <f t="shared" si="511"/>
        <v>0</v>
      </c>
      <c r="N6520" s="276">
        <f t="shared" si="512"/>
        <v>0</v>
      </c>
      <c r="O6520" s="270">
        <f t="shared" si="508"/>
        <v>0</v>
      </c>
    </row>
    <row r="6521" spans="11:15" x14ac:dyDescent="0.25">
      <c r="K6521" s="276">
        <f t="shared" si="509"/>
        <v>0</v>
      </c>
      <c r="L6521" s="269">
        <f t="shared" si="510"/>
        <v>0</v>
      </c>
      <c r="M6521" s="269">
        <f t="shared" si="511"/>
        <v>0</v>
      </c>
      <c r="N6521" s="276">
        <f t="shared" si="512"/>
        <v>0</v>
      </c>
      <c r="O6521" s="270">
        <f t="shared" si="508"/>
        <v>0</v>
      </c>
    </row>
    <row r="6522" spans="11:15" x14ac:dyDescent="0.25">
      <c r="K6522" s="276">
        <f t="shared" si="509"/>
        <v>0</v>
      </c>
      <c r="L6522" s="269">
        <f t="shared" si="510"/>
        <v>0</v>
      </c>
      <c r="M6522" s="269">
        <f t="shared" si="511"/>
        <v>0</v>
      </c>
      <c r="N6522" s="276">
        <f t="shared" si="512"/>
        <v>0</v>
      </c>
      <c r="O6522" s="270">
        <f t="shared" si="508"/>
        <v>0</v>
      </c>
    </row>
    <row r="6523" spans="11:15" x14ac:dyDescent="0.25">
      <c r="K6523" s="276">
        <f t="shared" si="509"/>
        <v>0</v>
      </c>
      <c r="L6523" s="269">
        <f t="shared" si="510"/>
        <v>0</v>
      </c>
      <c r="M6523" s="269">
        <f t="shared" si="511"/>
        <v>0</v>
      </c>
      <c r="N6523" s="276">
        <f t="shared" si="512"/>
        <v>0</v>
      </c>
      <c r="O6523" s="270">
        <f t="shared" si="508"/>
        <v>0</v>
      </c>
    </row>
    <row r="6524" spans="11:15" x14ac:dyDescent="0.25">
      <c r="K6524" s="276">
        <f t="shared" si="509"/>
        <v>0</v>
      </c>
      <c r="L6524" s="269">
        <f t="shared" si="510"/>
        <v>0</v>
      </c>
      <c r="M6524" s="269">
        <f t="shared" si="511"/>
        <v>0</v>
      </c>
      <c r="N6524" s="276">
        <f t="shared" si="512"/>
        <v>0</v>
      </c>
      <c r="O6524" s="270">
        <f t="shared" si="508"/>
        <v>0</v>
      </c>
    </row>
    <row r="6525" spans="11:15" x14ac:dyDescent="0.25">
      <c r="K6525" s="276">
        <f t="shared" si="509"/>
        <v>0</v>
      </c>
      <c r="L6525" s="269">
        <f t="shared" si="510"/>
        <v>0</v>
      </c>
      <c r="M6525" s="269">
        <f t="shared" si="511"/>
        <v>0</v>
      </c>
      <c r="N6525" s="276">
        <f t="shared" si="512"/>
        <v>0</v>
      </c>
      <c r="O6525" s="270">
        <f t="shared" si="508"/>
        <v>0</v>
      </c>
    </row>
    <row r="6526" spans="11:15" x14ac:dyDescent="0.25">
      <c r="K6526" s="276">
        <f t="shared" si="509"/>
        <v>0</v>
      </c>
      <c r="L6526" s="269">
        <f t="shared" si="510"/>
        <v>0</v>
      </c>
      <c r="M6526" s="269">
        <f t="shared" si="511"/>
        <v>0</v>
      </c>
      <c r="N6526" s="276">
        <f t="shared" si="512"/>
        <v>0</v>
      </c>
      <c r="O6526" s="270">
        <f t="shared" si="508"/>
        <v>0</v>
      </c>
    </row>
    <row r="6527" spans="11:15" x14ac:dyDescent="0.25">
      <c r="K6527" s="276">
        <f t="shared" si="509"/>
        <v>0</v>
      </c>
      <c r="L6527" s="269">
        <f t="shared" si="510"/>
        <v>0</v>
      </c>
      <c r="M6527" s="269">
        <f t="shared" si="511"/>
        <v>0</v>
      </c>
      <c r="N6527" s="276">
        <f t="shared" si="512"/>
        <v>0</v>
      </c>
      <c r="O6527" s="270">
        <f t="shared" si="508"/>
        <v>0</v>
      </c>
    </row>
    <row r="6528" spans="11:15" x14ac:dyDescent="0.25">
      <c r="K6528" s="276">
        <f t="shared" si="509"/>
        <v>0</v>
      </c>
      <c r="L6528" s="269">
        <f t="shared" si="510"/>
        <v>0</v>
      </c>
      <c r="M6528" s="269">
        <f t="shared" si="511"/>
        <v>0</v>
      </c>
      <c r="N6528" s="276">
        <f t="shared" si="512"/>
        <v>0</v>
      </c>
      <c r="O6528" s="270">
        <f t="shared" si="508"/>
        <v>0</v>
      </c>
    </row>
    <row r="6529" spans="11:15" x14ac:dyDescent="0.25">
      <c r="K6529" s="276">
        <f t="shared" si="509"/>
        <v>0</v>
      </c>
      <c r="L6529" s="269">
        <f t="shared" si="510"/>
        <v>0</v>
      </c>
      <c r="M6529" s="269">
        <f t="shared" si="511"/>
        <v>0</v>
      </c>
      <c r="N6529" s="276">
        <f t="shared" si="512"/>
        <v>0</v>
      </c>
      <c r="O6529" s="270">
        <f t="shared" si="508"/>
        <v>0</v>
      </c>
    </row>
    <row r="6530" spans="11:15" x14ac:dyDescent="0.25">
      <c r="K6530" s="276">
        <f t="shared" si="509"/>
        <v>0</v>
      </c>
      <c r="L6530" s="269">
        <f t="shared" si="510"/>
        <v>0</v>
      </c>
      <c r="M6530" s="269">
        <f t="shared" si="511"/>
        <v>0</v>
      </c>
      <c r="N6530" s="276">
        <f t="shared" si="512"/>
        <v>0</v>
      </c>
      <c r="O6530" s="270">
        <f t="shared" si="508"/>
        <v>0</v>
      </c>
    </row>
    <row r="6531" spans="11:15" x14ac:dyDescent="0.25">
      <c r="K6531" s="276">
        <f t="shared" si="509"/>
        <v>0</v>
      </c>
      <c r="L6531" s="269">
        <f t="shared" si="510"/>
        <v>0</v>
      </c>
      <c r="M6531" s="269">
        <f t="shared" si="511"/>
        <v>0</v>
      </c>
      <c r="N6531" s="276">
        <f t="shared" si="512"/>
        <v>0</v>
      </c>
      <c r="O6531" s="270">
        <f t="shared" si="508"/>
        <v>0</v>
      </c>
    </row>
    <row r="6532" spans="11:15" x14ac:dyDescent="0.25">
      <c r="K6532" s="276">
        <f t="shared" si="509"/>
        <v>0</v>
      </c>
      <c r="L6532" s="269">
        <f t="shared" si="510"/>
        <v>0</v>
      </c>
      <c r="M6532" s="269">
        <f t="shared" si="511"/>
        <v>0</v>
      </c>
      <c r="N6532" s="276">
        <f t="shared" si="512"/>
        <v>0</v>
      </c>
      <c r="O6532" s="270">
        <f t="shared" si="508"/>
        <v>0</v>
      </c>
    </row>
    <row r="6533" spans="11:15" x14ac:dyDescent="0.25">
      <c r="K6533" s="276">
        <f t="shared" si="509"/>
        <v>0</v>
      </c>
      <c r="L6533" s="269">
        <f t="shared" si="510"/>
        <v>0</v>
      </c>
      <c r="M6533" s="269">
        <f t="shared" si="511"/>
        <v>0</v>
      </c>
      <c r="N6533" s="276">
        <f t="shared" si="512"/>
        <v>0</v>
      </c>
      <c r="O6533" s="270">
        <f t="shared" si="508"/>
        <v>0</v>
      </c>
    </row>
    <row r="6534" spans="11:15" x14ac:dyDescent="0.25">
      <c r="K6534" s="276">
        <f t="shared" si="509"/>
        <v>0</v>
      </c>
      <c r="L6534" s="269">
        <f t="shared" si="510"/>
        <v>0</v>
      </c>
      <c r="M6534" s="269">
        <f t="shared" si="511"/>
        <v>0</v>
      </c>
      <c r="N6534" s="276">
        <f t="shared" si="512"/>
        <v>0</v>
      </c>
      <c r="O6534" s="270">
        <f t="shared" si="508"/>
        <v>0</v>
      </c>
    </row>
    <row r="6535" spans="11:15" x14ac:dyDescent="0.25">
      <c r="K6535" s="276">
        <f t="shared" si="509"/>
        <v>0</v>
      </c>
      <c r="L6535" s="269">
        <f t="shared" si="510"/>
        <v>0</v>
      </c>
      <c r="M6535" s="269">
        <f t="shared" si="511"/>
        <v>0</v>
      </c>
      <c r="N6535" s="276">
        <f t="shared" si="512"/>
        <v>0</v>
      </c>
      <c r="O6535" s="270">
        <f t="shared" si="508"/>
        <v>0</v>
      </c>
    </row>
    <row r="6536" spans="11:15" x14ac:dyDescent="0.25">
      <c r="K6536" s="276">
        <f t="shared" si="509"/>
        <v>0</v>
      </c>
      <c r="L6536" s="269">
        <f t="shared" si="510"/>
        <v>0</v>
      </c>
      <c r="M6536" s="269">
        <f t="shared" si="511"/>
        <v>0</v>
      </c>
      <c r="N6536" s="276">
        <f t="shared" si="512"/>
        <v>0</v>
      </c>
      <c r="O6536" s="270">
        <f t="shared" si="508"/>
        <v>0</v>
      </c>
    </row>
    <row r="6537" spans="11:15" x14ac:dyDescent="0.25">
      <c r="K6537" s="276">
        <f t="shared" si="509"/>
        <v>0</v>
      </c>
      <c r="L6537" s="269">
        <f t="shared" si="510"/>
        <v>0</v>
      </c>
      <c r="M6537" s="269">
        <f t="shared" si="511"/>
        <v>0</v>
      </c>
      <c r="N6537" s="276">
        <f t="shared" si="512"/>
        <v>0</v>
      </c>
      <c r="O6537" s="270">
        <f t="shared" si="508"/>
        <v>0</v>
      </c>
    </row>
    <row r="6538" spans="11:15" x14ac:dyDescent="0.25">
      <c r="K6538" s="276">
        <f t="shared" si="509"/>
        <v>0</v>
      </c>
      <c r="L6538" s="269">
        <f t="shared" si="510"/>
        <v>0</v>
      </c>
      <c r="M6538" s="269">
        <f t="shared" si="511"/>
        <v>0</v>
      </c>
      <c r="N6538" s="276">
        <f t="shared" si="512"/>
        <v>0</v>
      </c>
      <c r="O6538" s="270">
        <f t="shared" si="508"/>
        <v>0</v>
      </c>
    </row>
    <row r="6539" spans="11:15" x14ac:dyDescent="0.25">
      <c r="K6539" s="276">
        <f t="shared" si="509"/>
        <v>0</v>
      </c>
      <c r="L6539" s="269">
        <f t="shared" si="510"/>
        <v>0</v>
      </c>
      <c r="M6539" s="269">
        <f t="shared" si="511"/>
        <v>0</v>
      </c>
      <c r="N6539" s="276">
        <f t="shared" si="512"/>
        <v>0</v>
      </c>
      <c r="O6539" s="270">
        <f t="shared" si="508"/>
        <v>0</v>
      </c>
    </row>
    <row r="6540" spans="11:15" x14ac:dyDescent="0.25">
      <c r="K6540" s="276">
        <f t="shared" si="509"/>
        <v>0</v>
      </c>
      <c r="L6540" s="269">
        <f t="shared" si="510"/>
        <v>0</v>
      </c>
      <c r="M6540" s="269">
        <f t="shared" si="511"/>
        <v>0</v>
      </c>
      <c r="N6540" s="276">
        <f t="shared" si="512"/>
        <v>0</v>
      </c>
      <c r="O6540" s="270">
        <f t="shared" si="508"/>
        <v>0</v>
      </c>
    </row>
    <row r="6541" spans="11:15" x14ac:dyDescent="0.25">
      <c r="K6541" s="276">
        <f t="shared" si="509"/>
        <v>0</v>
      </c>
      <c r="L6541" s="269">
        <f t="shared" si="510"/>
        <v>0</v>
      </c>
      <c r="M6541" s="269">
        <f t="shared" si="511"/>
        <v>0</v>
      </c>
      <c r="N6541" s="276">
        <f t="shared" si="512"/>
        <v>0</v>
      </c>
      <c r="O6541" s="270">
        <f t="shared" si="508"/>
        <v>0</v>
      </c>
    </row>
    <row r="6542" spans="11:15" x14ac:dyDescent="0.25">
      <c r="K6542" s="276">
        <f t="shared" si="509"/>
        <v>0</v>
      </c>
      <c r="L6542" s="269">
        <f t="shared" si="510"/>
        <v>0</v>
      </c>
      <c r="M6542" s="269">
        <f t="shared" si="511"/>
        <v>0</v>
      </c>
      <c r="N6542" s="276">
        <f t="shared" si="512"/>
        <v>0</v>
      </c>
      <c r="O6542" s="270">
        <f t="shared" ref="O6542:O6605" si="513">SUM(F6542:I6542)</f>
        <v>0</v>
      </c>
    </row>
    <row r="6543" spans="11:15" x14ac:dyDescent="0.25">
      <c r="K6543" s="276">
        <f t="shared" si="509"/>
        <v>0</v>
      </c>
      <c r="L6543" s="269">
        <f t="shared" si="510"/>
        <v>0</v>
      </c>
      <c r="M6543" s="269">
        <f t="shared" si="511"/>
        <v>0</v>
      </c>
      <c r="N6543" s="276">
        <f t="shared" si="512"/>
        <v>0</v>
      </c>
      <c r="O6543" s="270">
        <f t="shared" si="513"/>
        <v>0</v>
      </c>
    </row>
    <row r="6544" spans="11:15" x14ac:dyDescent="0.25">
      <c r="K6544" s="276">
        <f t="shared" ref="K6544:K6607" si="514">J6544-C6544</f>
        <v>0</v>
      </c>
      <c r="L6544" s="269">
        <f t="shared" ref="L6544:L6607" si="515">A6544</f>
        <v>0</v>
      </c>
      <c r="M6544" s="269">
        <f t="shared" ref="M6544:M6607" si="516">B6544</f>
        <v>0</v>
      </c>
      <c r="N6544" s="276">
        <f t="shared" ref="N6544:N6607" si="517">J6544</f>
        <v>0</v>
      </c>
      <c r="O6544" s="270">
        <f t="shared" si="513"/>
        <v>0</v>
      </c>
    </row>
    <row r="6545" spans="11:15" x14ac:dyDescent="0.25">
      <c r="K6545" s="276">
        <f t="shared" si="514"/>
        <v>0</v>
      </c>
      <c r="L6545" s="269">
        <f t="shared" si="515"/>
        <v>0</v>
      </c>
      <c r="M6545" s="269">
        <f t="shared" si="516"/>
        <v>0</v>
      </c>
      <c r="N6545" s="276">
        <f t="shared" si="517"/>
        <v>0</v>
      </c>
      <c r="O6545" s="270">
        <f t="shared" si="513"/>
        <v>0</v>
      </c>
    </row>
    <row r="6546" spans="11:15" x14ac:dyDescent="0.25">
      <c r="K6546" s="276">
        <f t="shared" si="514"/>
        <v>0</v>
      </c>
      <c r="L6546" s="269">
        <f t="shared" si="515"/>
        <v>0</v>
      </c>
      <c r="M6546" s="269">
        <f t="shared" si="516"/>
        <v>0</v>
      </c>
      <c r="N6546" s="276">
        <f t="shared" si="517"/>
        <v>0</v>
      </c>
      <c r="O6546" s="270">
        <f t="shared" si="513"/>
        <v>0</v>
      </c>
    </row>
    <row r="6547" spans="11:15" x14ac:dyDescent="0.25">
      <c r="K6547" s="276">
        <f t="shared" si="514"/>
        <v>0</v>
      </c>
      <c r="L6547" s="269">
        <f t="shared" si="515"/>
        <v>0</v>
      </c>
      <c r="M6547" s="269">
        <f t="shared" si="516"/>
        <v>0</v>
      </c>
      <c r="N6547" s="276">
        <f t="shared" si="517"/>
        <v>0</v>
      </c>
      <c r="O6547" s="270">
        <f t="shared" si="513"/>
        <v>0</v>
      </c>
    </row>
    <row r="6548" spans="11:15" x14ac:dyDescent="0.25">
      <c r="K6548" s="276">
        <f t="shared" si="514"/>
        <v>0</v>
      </c>
      <c r="L6548" s="269">
        <f t="shared" si="515"/>
        <v>0</v>
      </c>
      <c r="M6548" s="269">
        <f t="shared" si="516"/>
        <v>0</v>
      </c>
      <c r="N6548" s="276">
        <f t="shared" si="517"/>
        <v>0</v>
      </c>
      <c r="O6548" s="270">
        <f t="shared" si="513"/>
        <v>0</v>
      </c>
    </row>
    <row r="6549" spans="11:15" x14ac:dyDescent="0.25">
      <c r="K6549" s="276">
        <f t="shared" si="514"/>
        <v>0</v>
      </c>
      <c r="L6549" s="269">
        <f t="shared" si="515"/>
        <v>0</v>
      </c>
      <c r="M6549" s="269">
        <f t="shared" si="516"/>
        <v>0</v>
      </c>
      <c r="N6549" s="276">
        <f t="shared" si="517"/>
        <v>0</v>
      </c>
      <c r="O6549" s="270">
        <f t="shared" si="513"/>
        <v>0</v>
      </c>
    </row>
    <row r="6550" spans="11:15" x14ac:dyDescent="0.25">
      <c r="K6550" s="276">
        <f t="shared" si="514"/>
        <v>0</v>
      </c>
      <c r="L6550" s="269">
        <f t="shared" si="515"/>
        <v>0</v>
      </c>
      <c r="M6550" s="269">
        <f t="shared" si="516"/>
        <v>0</v>
      </c>
      <c r="N6550" s="276">
        <f t="shared" si="517"/>
        <v>0</v>
      </c>
      <c r="O6550" s="270">
        <f t="shared" si="513"/>
        <v>0</v>
      </c>
    </row>
    <row r="6551" spans="11:15" x14ac:dyDescent="0.25">
      <c r="K6551" s="276">
        <f t="shared" si="514"/>
        <v>0</v>
      </c>
      <c r="L6551" s="269">
        <f t="shared" si="515"/>
        <v>0</v>
      </c>
      <c r="M6551" s="269">
        <f t="shared" si="516"/>
        <v>0</v>
      </c>
      <c r="N6551" s="276">
        <f t="shared" si="517"/>
        <v>0</v>
      </c>
      <c r="O6551" s="270">
        <f t="shared" si="513"/>
        <v>0</v>
      </c>
    </row>
    <row r="6552" spans="11:15" x14ac:dyDescent="0.25">
      <c r="K6552" s="276">
        <f t="shared" si="514"/>
        <v>0</v>
      </c>
      <c r="L6552" s="269">
        <f t="shared" si="515"/>
        <v>0</v>
      </c>
      <c r="M6552" s="269">
        <f t="shared" si="516"/>
        <v>0</v>
      </c>
      <c r="N6552" s="276">
        <f t="shared" si="517"/>
        <v>0</v>
      </c>
      <c r="O6552" s="270">
        <f t="shared" si="513"/>
        <v>0</v>
      </c>
    </row>
    <row r="6553" spans="11:15" x14ac:dyDescent="0.25">
      <c r="K6553" s="276">
        <f t="shared" si="514"/>
        <v>0</v>
      </c>
      <c r="L6553" s="269">
        <f t="shared" si="515"/>
        <v>0</v>
      </c>
      <c r="M6553" s="269">
        <f t="shared" si="516"/>
        <v>0</v>
      </c>
      <c r="N6553" s="276">
        <f t="shared" si="517"/>
        <v>0</v>
      </c>
      <c r="O6553" s="270">
        <f t="shared" si="513"/>
        <v>0</v>
      </c>
    </row>
    <row r="6554" spans="11:15" x14ac:dyDescent="0.25">
      <c r="K6554" s="276">
        <f t="shared" si="514"/>
        <v>0</v>
      </c>
      <c r="L6554" s="269">
        <f t="shared" si="515"/>
        <v>0</v>
      </c>
      <c r="M6554" s="269">
        <f t="shared" si="516"/>
        <v>0</v>
      </c>
      <c r="N6554" s="276">
        <f t="shared" si="517"/>
        <v>0</v>
      </c>
      <c r="O6554" s="270">
        <f t="shared" si="513"/>
        <v>0</v>
      </c>
    </row>
    <row r="6555" spans="11:15" x14ac:dyDescent="0.25">
      <c r="K6555" s="276">
        <f t="shared" si="514"/>
        <v>0</v>
      </c>
      <c r="L6555" s="269">
        <f t="shared" si="515"/>
        <v>0</v>
      </c>
      <c r="M6555" s="269">
        <f t="shared" si="516"/>
        <v>0</v>
      </c>
      <c r="N6555" s="276">
        <f t="shared" si="517"/>
        <v>0</v>
      </c>
      <c r="O6555" s="270">
        <f t="shared" si="513"/>
        <v>0</v>
      </c>
    </row>
    <row r="6556" spans="11:15" x14ac:dyDescent="0.25">
      <c r="K6556" s="276">
        <f t="shared" si="514"/>
        <v>0</v>
      </c>
      <c r="L6556" s="269">
        <f t="shared" si="515"/>
        <v>0</v>
      </c>
      <c r="M6556" s="269">
        <f t="shared" si="516"/>
        <v>0</v>
      </c>
      <c r="N6556" s="276">
        <f t="shared" si="517"/>
        <v>0</v>
      </c>
      <c r="O6556" s="270">
        <f t="shared" si="513"/>
        <v>0</v>
      </c>
    </row>
    <row r="6557" spans="11:15" x14ac:dyDescent="0.25">
      <c r="K6557" s="276">
        <f t="shared" si="514"/>
        <v>0</v>
      </c>
      <c r="L6557" s="269">
        <f t="shared" si="515"/>
        <v>0</v>
      </c>
      <c r="M6557" s="269">
        <f t="shared" si="516"/>
        <v>0</v>
      </c>
      <c r="N6557" s="276">
        <f t="shared" si="517"/>
        <v>0</v>
      </c>
      <c r="O6557" s="270">
        <f t="shared" si="513"/>
        <v>0</v>
      </c>
    </row>
    <row r="6558" spans="11:15" x14ac:dyDescent="0.25">
      <c r="K6558" s="276">
        <f t="shared" si="514"/>
        <v>0</v>
      </c>
      <c r="L6558" s="269">
        <f t="shared" si="515"/>
        <v>0</v>
      </c>
      <c r="M6558" s="269">
        <f t="shared" si="516"/>
        <v>0</v>
      </c>
      <c r="N6558" s="276">
        <f t="shared" si="517"/>
        <v>0</v>
      </c>
      <c r="O6558" s="270">
        <f t="shared" si="513"/>
        <v>0</v>
      </c>
    </row>
    <row r="6559" spans="11:15" x14ac:dyDescent="0.25">
      <c r="K6559" s="276">
        <f t="shared" si="514"/>
        <v>0</v>
      </c>
      <c r="L6559" s="269">
        <f t="shared" si="515"/>
        <v>0</v>
      </c>
      <c r="M6559" s="269">
        <f t="shared" si="516"/>
        <v>0</v>
      </c>
      <c r="N6559" s="276">
        <f t="shared" si="517"/>
        <v>0</v>
      </c>
      <c r="O6559" s="270">
        <f t="shared" si="513"/>
        <v>0</v>
      </c>
    </row>
    <row r="6560" spans="11:15" x14ac:dyDescent="0.25">
      <c r="K6560" s="276">
        <f t="shared" si="514"/>
        <v>0</v>
      </c>
      <c r="L6560" s="269">
        <f t="shared" si="515"/>
        <v>0</v>
      </c>
      <c r="M6560" s="269">
        <f t="shared" si="516"/>
        <v>0</v>
      </c>
      <c r="N6560" s="276">
        <f t="shared" si="517"/>
        <v>0</v>
      </c>
      <c r="O6560" s="270">
        <f t="shared" si="513"/>
        <v>0</v>
      </c>
    </row>
    <row r="6561" spans="11:15" x14ac:dyDescent="0.25">
      <c r="K6561" s="276">
        <f t="shared" si="514"/>
        <v>0</v>
      </c>
      <c r="L6561" s="269">
        <f t="shared" si="515"/>
        <v>0</v>
      </c>
      <c r="M6561" s="269">
        <f t="shared" si="516"/>
        <v>0</v>
      </c>
      <c r="N6561" s="276">
        <f t="shared" si="517"/>
        <v>0</v>
      </c>
      <c r="O6561" s="270">
        <f t="shared" si="513"/>
        <v>0</v>
      </c>
    </row>
    <row r="6562" spans="11:15" x14ac:dyDescent="0.25">
      <c r="K6562" s="276">
        <f t="shared" si="514"/>
        <v>0</v>
      </c>
      <c r="L6562" s="269">
        <f t="shared" si="515"/>
        <v>0</v>
      </c>
      <c r="M6562" s="269">
        <f t="shared" si="516"/>
        <v>0</v>
      </c>
      <c r="N6562" s="276">
        <f t="shared" si="517"/>
        <v>0</v>
      </c>
      <c r="O6562" s="270">
        <f t="shared" si="513"/>
        <v>0</v>
      </c>
    </row>
    <row r="6563" spans="11:15" x14ac:dyDescent="0.25">
      <c r="K6563" s="276">
        <f t="shared" si="514"/>
        <v>0</v>
      </c>
      <c r="L6563" s="269">
        <f t="shared" si="515"/>
        <v>0</v>
      </c>
      <c r="M6563" s="269">
        <f t="shared" si="516"/>
        <v>0</v>
      </c>
      <c r="N6563" s="276">
        <f t="shared" si="517"/>
        <v>0</v>
      </c>
      <c r="O6563" s="270">
        <f t="shared" si="513"/>
        <v>0</v>
      </c>
    </row>
    <row r="6564" spans="11:15" x14ac:dyDescent="0.25">
      <c r="K6564" s="276">
        <f t="shared" si="514"/>
        <v>0</v>
      </c>
      <c r="L6564" s="269">
        <f t="shared" si="515"/>
        <v>0</v>
      </c>
      <c r="M6564" s="269">
        <f t="shared" si="516"/>
        <v>0</v>
      </c>
      <c r="N6564" s="276">
        <f t="shared" si="517"/>
        <v>0</v>
      </c>
      <c r="O6564" s="270">
        <f t="shared" si="513"/>
        <v>0</v>
      </c>
    </row>
    <row r="6565" spans="11:15" x14ac:dyDescent="0.25">
      <c r="K6565" s="276">
        <f t="shared" si="514"/>
        <v>0</v>
      </c>
      <c r="L6565" s="269">
        <f t="shared" si="515"/>
        <v>0</v>
      </c>
      <c r="M6565" s="269">
        <f t="shared" si="516"/>
        <v>0</v>
      </c>
      <c r="N6565" s="276">
        <f t="shared" si="517"/>
        <v>0</v>
      </c>
      <c r="O6565" s="270">
        <f t="shared" si="513"/>
        <v>0</v>
      </c>
    </row>
    <row r="6566" spans="11:15" x14ac:dyDescent="0.25">
      <c r="K6566" s="276">
        <f t="shared" si="514"/>
        <v>0</v>
      </c>
      <c r="L6566" s="269">
        <f t="shared" si="515"/>
        <v>0</v>
      </c>
      <c r="M6566" s="269">
        <f t="shared" si="516"/>
        <v>0</v>
      </c>
      <c r="N6566" s="276">
        <f t="shared" si="517"/>
        <v>0</v>
      </c>
      <c r="O6566" s="270">
        <f t="shared" si="513"/>
        <v>0</v>
      </c>
    </row>
    <row r="6567" spans="11:15" x14ac:dyDescent="0.25">
      <c r="K6567" s="276">
        <f t="shared" si="514"/>
        <v>0</v>
      </c>
      <c r="L6567" s="269">
        <f t="shared" si="515"/>
        <v>0</v>
      </c>
      <c r="M6567" s="269">
        <f t="shared" si="516"/>
        <v>0</v>
      </c>
      <c r="N6567" s="276">
        <f t="shared" si="517"/>
        <v>0</v>
      </c>
      <c r="O6567" s="270">
        <f t="shared" si="513"/>
        <v>0</v>
      </c>
    </row>
    <row r="6568" spans="11:15" x14ac:dyDescent="0.25">
      <c r="K6568" s="276">
        <f t="shared" si="514"/>
        <v>0</v>
      </c>
      <c r="L6568" s="269">
        <f t="shared" si="515"/>
        <v>0</v>
      </c>
      <c r="M6568" s="269">
        <f t="shared" si="516"/>
        <v>0</v>
      </c>
      <c r="N6568" s="276">
        <f t="shared" si="517"/>
        <v>0</v>
      </c>
      <c r="O6568" s="270">
        <f t="shared" si="513"/>
        <v>0</v>
      </c>
    </row>
    <row r="6569" spans="11:15" x14ac:dyDescent="0.25">
      <c r="K6569" s="276">
        <f t="shared" si="514"/>
        <v>0</v>
      </c>
      <c r="L6569" s="269">
        <f t="shared" si="515"/>
        <v>0</v>
      </c>
      <c r="M6569" s="269">
        <f t="shared" si="516"/>
        <v>0</v>
      </c>
      <c r="N6569" s="276">
        <f t="shared" si="517"/>
        <v>0</v>
      </c>
      <c r="O6569" s="270">
        <f t="shared" si="513"/>
        <v>0</v>
      </c>
    </row>
    <row r="6570" spans="11:15" x14ac:dyDescent="0.25">
      <c r="K6570" s="276">
        <f t="shared" si="514"/>
        <v>0</v>
      </c>
      <c r="L6570" s="269">
        <f t="shared" si="515"/>
        <v>0</v>
      </c>
      <c r="M6570" s="269">
        <f t="shared" si="516"/>
        <v>0</v>
      </c>
      <c r="N6570" s="276">
        <f t="shared" si="517"/>
        <v>0</v>
      </c>
      <c r="O6570" s="270">
        <f t="shared" si="513"/>
        <v>0</v>
      </c>
    </row>
    <row r="6571" spans="11:15" x14ac:dyDescent="0.25">
      <c r="K6571" s="276">
        <f t="shared" si="514"/>
        <v>0</v>
      </c>
      <c r="L6571" s="269">
        <f t="shared" si="515"/>
        <v>0</v>
      </c>
      <c r="M6571" s="269">
        <f t="shared" si="516"/>
        <v>0</v>
      </c>
      <c r="N6571" s="276">
        <f t="shared" si="517"/>
        <v>0</v>
      </c>
      <c r="O6571" s="270">
        <f t="shared" si="513"/>
        <v>0</v>
      </c>
    </row>
    <row r="6572" spans="11:15" x14ac:dyDescent="0.25">
      <c r="K6572" s="276">
        <f t="shared" si="514"/>
        <v>0</v>
      </c>
      <c r="L6572" s="269">
        <f t="shared" si="515"/>
        <v>0</v>
      </c>
      <c r="M6572" s="269">
        <f t="shared" si="516"/>
        <v>0</v>
      </c>
      <c r="N6572" s="276">
        <f t="shared" si="517"/>
        <v>0</v>
      </c>
      <c r="O6572" s="270">
        <f t="shared" si="513"/>
        <v>0</v>
      </c>
    </row>
    <row r="6573" spans="11:15" x14ac:dyDescent="0.25">
      <c r="K6573" s="276">
        <f t="shared" si="514"/>
        <v>0</v>
      </c>
      <c r="L6573" s="269">
        <f t="shared" si="515"/>
        <v>0</v>
      </c>
      <c r="M6573" s="269">
        <f t="shared" si="516"/>
        <v>0</v>
      </c>
      <c r="N6573" s="276">
        <f t="shared" si="517"/>
        <v>0</v>
      </c>
      <c r="O6573" s="270">
        <f t="shared" si="513"/>
        <v>0</v>
      </c>
    </row>
    <row r="6574" spans="11:15" x14ac:dyDescent="0.25">
      <c r="K6574" s="276">
        <f t="shared" si="514"/>
        <v>0</v>
      </c>
      <c r="L6574" s="269">
        <f t="shared" si="515"/>
        <v>0</v>
      </c>
      <c r="M6574" s="269">
        <f t="shared" si="516"/>
        <v>0</v>
      </c>
      <c r="N6574" s="276">
        <f t="shared" si="517"/>
        <v>0</v>
      </c>
      <c r="O6574" s="270">
        <f t="shared" si="513"/>
        <v>0</v>
      </c>
    </row>
    <row r="6575" spans="11:15" x14ac:dyDescent="0.25">
      <c r="K6575" s="276">
        <f t="shared" si="514"/>
        <v>0</v>
      </c>
      <c r="L6575" s="269">
        <f t="shared" si="515"/>
        <v>0</v>
      </c>
      <c r="M6575" s="269">
        <f t="shared" si="516"/>
        <v>0</v>
      </c>
      <c r="N6575" s="276">
        <f t="shared" si="517"/>
        <v>0</v>
      </c>
      <c r="O6575" s="270">
        <f t="shared" si="513"/>
        <v>0</v>
      </c>
    </row>
    <row r="6576" spans="11:15" x14ac:dyDescent="0.25">
      <c r="K6576" s="276">
        <f t="shared" si="514"/>
        <v>0</v>
      </c>
      <c r="L6576" s="269">
        <f t="shared" si="515"/>
        <v>0</v>
      </c>
      <c r="M6576" s="269">
        <f t="shared" si="516"/>
        <v>0</v>
      </c>
      <c r="N6576" s="276">
        <f t="shared" si="517"/>
        <v>0</v>
      </c>
      <c r="O6576" s="270">
        <f t="shared" si="513"/>
        <v>0</v>
      </c>
    </row>
    <row r="6577" spans="11:15" x14ac:dyDescent="0.25">
      <c r="K6577" s="276">
        <f t="shared" si="514"/>
        <v>0</v>
      </c>
      <c r="L6577" s="269">
        <f t="shared" si="515"/>
        <v>0</v>
      </c>
      <c r="M6577" s="269">
        <f t="shared" si="516"/>
        <v>0</v>
      </c>
      <c r="N6577" s="276">
        <f t="shared" si="517"/>
        <v>0</v>
      </c>
      <c r="O6577" s="270">
        <f t="shared" si="513"/>
        <v>0</v>
      </c>
    </row>
    <row r="6578" spans="11:15" x14ac:dyDescent="0.25">
      <c r="K6578" s="276">
        <f t="shared" si="514"/>
        <v>0</v>
      </c>
      <c r="L6578" s="269">
        <f t="shared" si="515"/>
        <v>0</v>
      </c>
      <c r="M6578" s="269">
        <f t="shared" si="516"/>
        <v>0</v>
      </c>
      <c r="N6578" s="276">
        <f t="shared" si="517"/>
        <v>0</v>
      </c>
      <c r="O6578" s="270">
        <f t="shared" si="513"/>
        <v>0</v>
      </c>
    </row>
    <row r="6579" spans="11:15" x14ac:dyDescent="0.25">
      <c r="K6579" s="276">
        <f t="shared" si="514"/>
        <v>0</v>
      </c>
      <c r="L6579" s="269">
        <f t="shared" si="515"/>
        <v>0</v>
      </c>
      <c r="M6579" s="269">
        <f t="shared" si="516"/>
        <v>0</v>
      </c>
      <c r="N6579" s="276">
        <f t="shared" si="517"/>
        <v>0</v>
      </c>
      <c r="O6579" s="270">
        <f t="shared" si="513"/>
        <v>0</v>
      </c>
    </row>
    <row r="6580" spans="11:15" x14ac:dyDescent="0.25">
      <c r="K6580" s="276">
        <f t="shared" si="514"/>
        <v>0</v>
      </c>
      <c r="L6580" s="269">
        <f t="shared" si="515"/>
        <v>0</v>
      </c>
      <c r="M6580" s="269">
        <f t="shared" si="516"/>
        <v>0</v>
      </c>
      <c r="N6580" s="276">
        <f t="shared" si="517"/>
        <v>0</v>
      </c>
      <c r="O6580" s="270">
        <f t="shared" si="513"/>
        <v>0</v>
      </c>
    </row>
    <row r="6581" spans="11:15" x14ac:dyDescent="0.25">
      <c r="K6581" s="276">
        <f t="shared" si="514"/>
        <v>0</v>
      </c>
      <c r="L6581" s="269">
        <f t="shared" si="515"/>
        <v>0</v>
      </c>
      <c r="M6581" s="269">
        <f t="shared" si="516"/>
        <v>0</v>
      </c>
      <c r="N6581" s="276">
        <f t="shared" si="517"/>
        <v>0</v>
      </c>
      <c r="O6581" s="270">
        <f t="shared" si="513"/>
        <v>0</v>
      </c>
    </row>
    <row r="6582" spans="11:15" x14ac:dyDescent="0.25">
      <c r="K6582" s="276">
        <f t="shared" si="514"/>
        <v>0</v>
      </c>
      <c r="L6582" s="269">
        <f t="shared" si="515"/>
        <v>0</v>
      </c>
      <c r="M6582" s="269">
        <f t="shared" si="516"/>
        <v>0</v>
      </c>
      <c r="N6582" s="276">
        <f t="shared" si="517"/>
        <v>0</v>
      </c>
      <c r="O6582" s="270">
        <f t="shared" si="513"/>
        <v>0</v>
      </c>
    </row>
    <row r="6583" spans="11:15" x14ac:dyDescent="0.25">
      <c r="K6583" s="276">
        <f t="shared" si="514"/>
        <v>0</v>
      </c>
      <c r="L6583" s="269">
        <f t="shared" si="515"/>
        <v>0</v>
      </c>
      <c r="M6583" s="269">
        <f t="shared" si="516"/>
        <v>0</v>
      </c>
      <c r="N6583" s="276">
        <f t="shared" si="517"/>
        <v>0</v>
      </c>
      <c r="O6583" s="270">
        <f t="shared" si="513"/>
        <v>0</v>
      </c>
    </row>
    <row r="6584" spans="11:15" x14ac:dyDescent="0.25">
      <c r="K6584" s="276">
        <f t="shared" si="514"/>
        <v>0</v>
      </c>
      <c r="L6584" s="269">
        <f t="shared" si="515"/>
        <v>0</v>
      </c>
      <c r="M6584" s="269">
        <f t="shared" si="516"/>
        <v>0</v>
      </c>
      <c r="N6584" s="276">
        <f t="shared" si="517"/>
        <v>0</v>
      </c>
      <c r="O6584" s="270">
        <f t="shared" si="513"/>
        <v>0</v>
      </c>
    </row>
    <row r="6585" spans="11:15" x14ac:dyDescent="0.25">
      <c r="K6585" s="276">
        <f t="shared" si="514"/>
        <v>0</v>
      </c>
      <c r="L6585" s="269">
        <f t="shared" si="515"/>
        <v>0</v>
      </c>
      <c r="M6585" s="269">
        <f t="shared" si="516"/>
        <v>0</v>
      </c>
      <c r="N6585" s="276">
        <f t="shared" si="517"/>
        <v>0</v>
      </c>
      <c r="O6585" s="270">
        <f t="shared" si="513"/>
        <v>0</v>
      </c>
    </row>
    <row r="6586" spans="11:15" x14ac:dyDescent="0.25">
      <c r="K6586" s="276">
        <f t="shared" si="514"/>
        <v>0</v>
      </c>
      <c r="L6586" s="269">
        <f t="shared" si="515"/>
        <v>0</v>
      </c>
      <c r="M6586" s="269">
        <f t="shared" si="516"/>
        <v>0</v>
      </c>
      <c r="N6586" s="276">
        <f t="shared" si="517"/>
        <v>0</v>
      </c>
      <c r="O6586" s="270">
        <f t="shared" si="513"/>
        <v>0</v>
      </c>
    </row>
    <row r="6587" spans="11:15" x14ac:dyDescent="0.25">
      <c r="K6587" s="276">
        <f t="shared" si="514"/>
        <v>0</v>
      </c>
      <c r="L6587" s="269">
        <f t="shared" si="515"/>
        <v>0</v>
      </c>
      <c r="M6587" s="269">
        <f t="shared" si="516"/>
        <v>0</v>
      </c>
      <c r="N6587" s="276">
        <f t="shared" si="517"/>
        <v>0</v>
      </c>
      <c r="O6587" s="270">
        <f t="shared" si="513"/>
        <v>0</v>
      </c>
    </row>
    <row r="6588" spans="11:15" x14ac:dyDescent="0.25">
      <c r="K6588" s="276">
        <f t="shared" si="514"/>
        <v>0</v>
      </c>
      <c r="L6588" s="269">
        <f t="shared" si="515"/>
        <v>0</v>
      </c>
      <c r="M6588" s="269">
        <f t="shared" si="516"/>
        <v>0</v>
      </c>
      <c r="N6588" s="276">
        <f t="shared" si="517"/>
        <v>0</v>
      </c>
      <c r="O6588" s="270">
        <f t="shared" si="513"/>
        <v>0</v>
      </c>
    </row>
    <row r="6589" spans="11:15" x14ac:dyDescent="0.25">
      <c r="K6589" s="276">
        <f t="shared" si="514"/>
        <v>0</v>
      </c>
      <c r="L6589" s="269">
        <f t="shared" si="515"/>
        <v>0</v>
      </c>
      <c r="M6589" s="269">
        <f t="shared" si="516"/>
        <v>0</v>
      </c>
      <c r="N6589" s="276">
        <f t="shared" si="517"/>
        <v>0</v>
      </c>
      <c r="O6589" s="270">
        <f t="shared" si="513"/>
        <v>0</v>
      </c>
    </row>
    <row r="6590" spans="11:15" x14ac:dyDescent="0.25">
      <c r="K6590" s="276">
        <f t="shared" si="514"/>
        <v>0</v>
      </c>
      <c r="L6590" s="269">
        <f t="shared" si="515"/>
        <v>0</v>
      </c>
      <c r="M6590" s="269">
        <f t="shared" si="516"/>
        <v>0</v>
      </c>
      <c r="N6590" s="276">
        <f t="shared" si="517"/>
        <v>0</v>
      </c>
      <c r="O6590" s="270">
        <f t="shared" si="513"/>
        <v>0</v>
      </c>
    </row>
    <row r="6591" spans="11:15" x14ac:dyDescent="0.25">
      <c r="K6591" s="276">
        <f t="shared" si="514"/>
        <v>0</v>
      </c>
      <c r="L6591" s="269">
        <f t="shared" si="515"/>
        <v>0</v>
      </c>
      <c r="M6591" s="269">
        <f t="shared" si="516"/>
        <v>0</v>
      </c>
      <c r="N6591" s="276">
        <f t="shared" si="517"/>
        <v>0</v>
      </c>
      <c r="O6591" s="270">
        <f t="shared" si="513"/>
        <v>0</v>
      </c>
    </row>
    <row r="6592" spans="11:15" x14ac:dyDescent="0.25">
      <c r="K6592" s="276">
        <f t="shared" si="514"/>
        <v>0</v>
      </c>
      <c r="L6592" s="269">
        <f t="shared" si="515"/>
        <v>0</v>
      </c>
      <c r="M6592" s="269">
        <f t="shared" si="516"/>
        <v>0</v>
      </c>
      <c r="N6592" s="276">
        <f t="shared" si="517"/>
        <v>0</v>
      </c>
      <c r="O6592" s="270">
        <f t="shared" si="513"/>
        <v>0</v>
      </c>
    </row>
    <row r="6593" spans="11:15" x14ac:dyDescent="0.25">
      <c r="K6593" s="276">
        <f t="shared" si="514"/>
        <v>0</v>
      </c>
      <c r="L6593" s="269">
        <f t="shared" si="515"/>
        <v>0</v>
      </c>
      <c r="M6593" s="269">
        <f t="shared" si="516"/>
        <v>0</v>
      </c>
      <c r="N6593" s="276">
        <f t="shared" si="517"/>
        <v>0</v>
      </c>
      <c r="O6593" s="270">
        <f t="shared" si="513"/>
        <v>0</v>
      </c>
    </row>
    <row r="6594" spans="11:15" x14ac:dyDescent="0.25">
      <c r="K6594" s="276">
        <f t="shared" si="514"/>
        <v>0</v>
      </c>
      <c r="L6594" s="269">
        <f t="shared" si="515"/>
        <v>0</v>
      </c>
      <c r="M6594" s="269">
        <f t="shared" si="516"/>
        <v>0</v>
      </c>
      <c r="N6594" s="276">
        <f t="shared" si="517"/>
        <v>0</v>
      </c>
      <c r="O6594" s="270">
        <f t="shared" si="513"/>
        <v>0</v>
      </c>
    </row>
    <row r="6595" spans="11:15" x14ac:dyDescent="0.25">
      <c r="K6595" s="276">
        <f t="shared" si="514"/>
        <v>0</v>
      </c>
      <c r="L6595" s="269">
        <f t="shared" si="515"/>
        <v>0</v>
      </c>
      <c r="M6595" s="269">
        <f t="shared" si="516"/>
        <v>0</v>
      </c>
      <c r="N6595" s="276">
        <f t="shared" si="517"/>
        <v>0</v>
      </c>
      <c r="O6595" s="270">
        <f t="shared" si="513"/>
        <v>0</v>
      </c>
    </row>
    <row r="6596" spans="11:15" x14ac:dyDescent="0.25">
      <c r="K6596" s="276">
        <f t="shared" si="514"/>
        <v>0</v>
      </c>
      <c r="L6596" s="269">
        <f t="shared" si="515"/>
        <v>0</v>
      </c>
      <c r="M6596" s="269">
        <f t="shared" si="516"/>
        <v>0</v>
      </c>
      <c r="N6596" s="276">
        <f t="shared" si="517"/>
        <v>0</v>
      </c>
      <c r="O6596" s="270">
        <f t="shared" si="513"/>
        <v>0</v>
      </c>
    </row>
    <row r="6597" spans="11:15" x14ac:dyDescent="0.25">
      <c r="K6597" s="276">
        <f t="shared" si="514"/>
        <v>0</v>
      </c>
      <c r="L6597" s="269">
        <f t="shared" si="515"/>
        <v>0</v>
      </c>
      <c r="M6597" s="269">
        <f t="shared" si="516"/>
        <v>0</v>
      </c>
      <c r="N6597" s="276">
        <f t="shared" si="517"/>
        <v>0</v>
      </c>
      <c r="O6597" s="270">
        <f t="shared" si="513"/>
        <v>0</v>
      </c>
    </row>
    <row r="6598" spans="11:15" x14ac:dyDescent="0.25">
      <c r="K6598" s="276">
        <f t="shared" si="514"/>
        <v>0</v>
      </c>
      <c r="L6598" s="269">
        <f t="shared" si="515"/>
        <v>0</v>
      </c>
      <c r="M6598" s="269">
        <f t="shared" si="516"/>
        <v>0</v>
      </c>
      <c r="N6598" s="276">
        <f t="shared" si="517"/>
        <v>0</v>
      </c>
      <c r="O6598" s="270">
        <f t="shared" si="513"/>
        <v>0</v>
      </c>
    </row>
    <row r="6599" spans="11:15" x14ac:dyDescent="0.25">
      <c r="K6599" s="276">
        <f t="shared" si="514"/>
        <v>0</v>
      </c>
      <c r="L6599" s="269">
        <f t="shared" si="515"/>
        <v>0</v>
      </c>
      <c r="M6599" s="269">
        <f t="shared" si="516"/>
        <v>0</v>
      </c>
      <c r="N6599" s="276">
        <f t="shared" si="517"/>
        <v>0</v>
      </c>
      <c r="O6599" s="270">
        <f t="shared" si="513"/>
        <v>0</v>
      </c>
    </row>
    <row r="6600" spans="11:15" x14ac:dyDescent="0.25">
      <c r="K6600" s="276">
        <f t="shared" si="514"/>
        <v>0</v>
      </c>
      <c r="L6600" s="269">
        <f t="shared" si="515"/>
        <v>0</v>
      </c>
      <c r="M6600" s="269">
        <f t="shared" si="516"/>
        <v>0</v>
      </c>
      <c r="N6600" s="276">
        <f t="shared" si="517"/>
        <v>0</v>
      </c>
      <c r="O6600" s="270">
        <f t="shared" si="513"/>
        <v>0</v>
      </c>
    </row>
    <row r="6601" spans="11:15" x14ac:dyDescent="0.25">
      <c r="K6601" s="276">
        <f t="shared" si="514"/>
        <v>0</v>
      </c>
      <c r="L6601" s="269">
        <f t="shared" si="515"/>
        <v>0</v>
      </c>
      <c r="M6601" s="269">
        <f t="shared" si="516"/>
        <v>0</v>
      </c>
      <c r="N6601" s="276">
        <f t="shared" si="517"/>
        <v>0</v>
      </c>
      <c r="O6601" s="270">
        <f t="shared" si="513"/>
        <v>0</v>
      </c>
    </row>
    <row r="6602" spans="11:15" x14ac:dyDescent="0.25">
      <c r="K6602" s="276">
        <f t="shared" si="514"/>
        <v>0</v>
      </c>
      <c r="L6602" s="269">
        <f t="shared" si="515"/>
        <v>0</v>
      </c>
      <c r="M6602" s="269">
        <f t="shared" si="516"/>
        <v>0</v>
      </c>
      <c r="N6602" s="276">
        <f t="shared" si="517"/>
        <v>0</v>
      </c>
      <c r="O6602" s="270">
        <f t="shared" si="513"/>
        <v>0</v>
      </c>
    </row>
    <row r="6603" spans="11:15" x14ac:dyDescent="0.25">
      <c r="K6603" s="276">
        <f t="shared" si="514"/>
        <v>0</v>
      </c>
      <c r="L6603" s="269">
        <f t="shared" si="515"/>
        <v>0</v>
      </c>
      <c r="M6603" s="269">
        <f t="shared" si="516"/>
        <v>0</v>
      </c>
      <c r="N6603" s="276">
        <f t="shared" si="517"/>
        <v>0</v>
      </c>
      <c r="O6603" s="270">
        <f t="shared" si="513"/>
        <v>0</v>
      </c>
    </row>
    <row r="6604" spans="11:15" x14ac:dyDescent="0.25">
      <c r="K6604" s="276">
        <f t="shared" si="514"/>
        <v>0</v>
      </c>
      <c r="L6604" s="269">
        <f t="shared" si="515"/>
        <v>0</v>
      </c>
      <c r="M6604" s="269">
        <f t="shared" si="516"/>
        <v>0</v>
      </c>
      <c r="N6604" s="276">
        <f t="shared" si="517"/>
        <v>0</v>
      </c>
      <c r="O6604" s="270">
        <f t="shared" si="513"/>
        <v>0</v>
      </c>
    </row>
    <row r="6605" spans="11:15" x14ac:dyDescent="0.25">
      <c r="K6605" s="276">
        <f t="shared" si="514"/>
        <v>0</v>
      </c>
      <c r="L6605" s="269">
        <f t="shared" si="515"/>
        <v>0</v>
      </c>
      <c r="M6605" s="269">
        <f t="shared" si="516"/>
        <v>0</v>
      </c>
      <c r="N6605" s="276">
        <f t="shared" si="517"/>
        <v>0</v>
      </c>
      <c r="O6605" s="270">
        <f t="shared" si="513"/>
        <v>0</v>
      </c>
    </row>
    <row r="6606" spans="11:15" x14ac:dyDescent="0.25">
      <c r="K6606" s="276">
        <f t="shared" si="514"/>
        <v>0</v>
      </c>
      <c r="L6606" s="269">
        <f t="shared" si="515"/>
        <v>0</v>
      </c>
      <c r="M6606" s="269">
        <f t="shared" si="516"/>
        <v>0</v>
      </c>
      <c r="N6606" s="276">
        <f t="shared" si="517"/>
        <v>0</v>
      </c>
      <c r="O6606" s="270">
        <f t="shared" ref="O6606:O6669" si="518">SUM(F6606:I6606)</f>
        <v>0</v>
      </c>
    </row>
    <row r="6607" spans="11:15" x14ac:dyDescent="0.25">
      <c r="K6607" s="276">
        <f t="shared" si="514"/>
        <v>0</v>
      </c>
      <c r="L6607" s="269">
        <f t="shared" si="515"/>
        <v>0</v>
      </c>
      <c r="M6607" s="269">
        <f t="shared" si="516"/>
        <v>0</v>
      </c>
      <c r="N6607" s="276">
        <f t="shared" si="517"/>
        <v>0</v>
      </c>
      <c r="O6607" s="270">
        <f t="shared" si="518"/>
        <v>0</v>
      </c>
    </row>
    <row r="6608" spans="11:15" x14ac:dyDescent="0.25">
      <c r="K6608" s="276">
        <f t="shared" ref="K6608:K6671" si="519">J6608-C6608</f>
        <v>0</v>
      </c>
      <c r="L6608" s="269">
        <f t="shared" ref="L6608:L6671" si="520">A6608</f>
        <v>0</v>
      </c>
      <c r="M6608" s="269">
        <f t="shared" ref="M6608:M6671" si="521">B6608</f>
        <v>0</v>
      </c>
      <c r="N6608" s="276">
        <f t="shared" ref="N6608:N6671" si="522">J6608</f>
        <v>0</v>
      </c>
      <c r="O6608" s="270">
        <f t="shared" si="518"/>
        <v>0</v>
      </c>
    </row>
    <row r="6609" spans="11:15" x14ac:dyDescent="0.25">
      <c r="K6609" s="276">
        <f t="shared" si="519"/>
        <v>0</v>
      </c>
      <c r="L6609" s="269">
        <f t="shared" si="520"/>
        <v>0</v>
      </c>
      <c r="M6609" s="269">
        <f t="shared" si="521"/>
        <v>0</v>
      </c>
      <c r="N6609" s="276">
        <f t="shared" si="522"/>
        <v>0</v>
      </c>
      <c r="O6609" s="270">
        <f t="shared" si="518"/>
        <v>0</v>
      </c>
    </row>
    <row r="6610" spans="11:15" x14ac:dyDescent="0.25">
      <c r="K6610" s="276">
        <f t="shared" si="519"/>
        <v>0</v>
      </c>
      <c r="L6610" s="269">
        <f t="shared" si="520"/>
        <v>0</v>
      </c>
      <c r="M6610" s="269">
        <f t="shared" si="521"/>
        <v>0</v>
      </c>
      <c r="N6610" s="276">
        <f t="shared" si="522"/>
        <v>0</v>
      </c>
      <c r="O6610" s="270">
        <f t="shared" si="518"/>
        <v>0</v>
      </c>
    </row>
    <row r="6611" spans="11:15" x14ac:dyDescent="0.25">
      <c r="K6611" s="276">
        <f t="shared" si="519"/>
        <v>0</v>
      </c>
      <c r="L6611" s="269">
        <f t="shared" si="520"/>
        <v>0</v>
      </c>
      <c r="M6611" s="269">
        <f t="shared" si="521"/>
        <v>0</v>
      </c>
      <c r="N6611" s="276">
        <f t="shared" si="522"/>
        <v>0</v>
      </c>
      <c r="O6611" s="270">
        <f t="shared" si="518"/>
        <v>0</v>
      </c>
    </row>
    <row r="6612" spans="11:15" x14ac:dyDescent="0.25">
      <c r="K6612" s="276">
        <f t="shared" si="519"/>
        <v>0</v>
      </c>
      <c r="L6612" s="269">
        <f t="shared" si="520"/>
        <v>0</v>
      </c>
      <c r="M6612" s="269">
        <f t="shared" si="521"/>
        <v>0</v>
      </c>
      <c r="N6612" s="276">
        <f t="shared" si="522"/>
        <v>0</v>
      </c>
      <c r="O6612" s="270">
        <f t="shared" si="518"/>
        <v>0</v>
      </c>
    </row>
    <row r="6613" spans="11:15" x14ac:dyDescent="0.25">
      <c r="K6613" s="276">
        <f t="shared" si="519"/>
        <v>0</v>
      </c>
      <c r="L6613" s="269">
        <f t="shared" si="520"/>
        <v>0</v>
      </c>
      <c r="M6613" s="269">
        <f t="shared" si="521"/>
        <v>0</v>
      </c>
      <c r="N6613" s="276">
        <f t="shared" si="522"/>
        <v>0</v>
      </c>
      <c r="O6613" s="270">
        <f t="shared" si="518"/>
        <v>0</v>
      </c>
    </row>
    <row r="6614" spans="11:15" x14ac:dyDescent="0.25">
      <c r="K6614" s="276">
        <f t="shared" si="519"/>
        <v>0</v>
      </c>
      <c r="L6614" s="269">
        <f t="shared" si="520"/>
        <v>0</v>
      </c>
      <c r="M6614" s="269">
        <f t="shared" si="521"/>
        <v>0</v>
      </c>
      <c r="N6614" s="276">
        <f t="shared" si="522"/>
        <v>0</v>
      </c>
      <c r="O6614" s="270">
        <f t="shared" si="518"/>
        <v>0</v>
      </c>
    </row>
    <row r="6615" spans="11:15" x14ac:dyDescent="0.25">
      <c r="K6615" s="276">
        <f t="shared" si="519"/>
        <v>0</v>
      </c>
      <c r="L6615" s="269">
        <f t="shared" si="520"/>
        <v>0</v>
      </c>
      <c r="M6615" s="269">
        <f t="shared" si="521"/>
        <v>0</v>
      </c>
      <c r="N6615" s="276">
        <f t="shared" si="522"/>
        <v>0</v>
      </c>
      <c r="O6615" s="270">
        <f t="shared" si="518"/>
        <v>0</v>
      </c>
    </row>
    <row r="6616" spans="11:15" x14ac:dyDescent="0.25">
      <c r="K6616" s="276">
        <f t="shared" si="519"/>
        <v>0</v>
      </c>
      <c r="L6616" s="269">
        <f t="shared" si="520"/>
        <v>0</v>
      </c>
      <c r="M6616" s="269">
        <f t="shared" si="521"/>
        <v>0</v>
      </c>
      <c r="N6616" s="276">
        <f t="shared" si="522"/>
        <v>0</v>
      </c>
      <c r="O6616" s="270">
        <f t="shared" si="518"/>
        <v>0</v>
      </c>
    </row>
    <row r="6617" spans="11:15" x14ac:dyDescent="0.25">
      <c r="K6617" s="276">
        <f t="shared" si="519"/>
        <v>0</v>
      </c>
      <c r="L6617" s="269">
        <f t="shared" si="520"/>
        <v>0</v>
      </c>
      <c r="M6617" s="269">
        <f t="shared" si="521"/>
        <v>0</v>
      </c>
      <c r="N6617" s="276">
        <f t="shared" si="522"/>
        <v>0</v>
      </c>
      <c r="O6617" s="270">
        <f t="shared" si="518"/>
        <v>0</v>
      </c>
    </row>
    <row r="6618" spans="11:15" x14ac:dyDescent="0.25">
      <c r="K6618" s="276">
        <f t="shared" si="519"/>
        <v>0</v>
      </c>
      <c r="L6618" s="269">
        <f t="shared" si="520"/>
        <v>0</v>
      </c>
      <c r="M6618" s="269">
        <f t="shared" si="521"/>
        <v>0</v>
      </c>
      <c r="N6618" s="276">
        <f t="shared" si="522"/>
        <v>0</v>
      </c>
      <c r="O6618" s="270">
        <f t="shared" si="518"/>
        <v>0</v>
      </c>
    </row>
    <row r="6619" spans="11:15" x14ac:dyDescent="0.25">
      <c r="K6619" s="276">
        <f t="shared" si="519"/>
        <v>0</v>
      </c>
      <c r="L6619" s="269">
        <f t="shared" si="520"/>
        <v>0</v>
      </c>
      <c r="M6619" s="269">
        <f t="shared" si="521"/>
        <v>0</v>
      </c>
      <c r="N6619" s="276">
        <f t="shared" si="522"/>
        <v>0</v>
      </c>
      <c r="O6619" s="270">
        <f t="shared" si="518"/>
        <v>0</v>
      </c>
    </row>
    <row r="6620" spans="11:15" x14ac:dyDescent="0.25">
      <c r="K6620" s="276">
        <f t="shared" si="519"/>
        <v>0</v>
      </c>
      <c r="L6620" s="269">
        <f t="shared" si="520"/>
        <v>0</v>
      </c>
      <c r="M6620" s="269">
        <f t="shared" si="521"/>
        <v>0</v>
      </c>
      <c r="N6620" s="276">
        <f t="shared" si="522"/>
        <v>0</v>
      </c>
      <c r="O6620" s="270">
        <f t="shared" si="518"/>
        <v>0</v>
      </c>
    </row>
    <row r="6621" spans="11:15" x14ac:dyDescent="0.25">
      <c r="K6621" s="276">
        <f t="shared" si="519"/>
        <v>0</v>
      </c>
      <c r="L6621" s="269">
        <f t="shared" si="520"/>
        <v>0</v>
      </c>
      <c r="M6621" s="269">
        <f t="shared" si="521"/>
        <v>0</v>
      </c>
      <c r="N6621" s="276">
        <f t="shared" si="522"/>
        <v>0</v>
      </c>
      <c r="O6621" s="270">
        <f t="shared" si="518"/>
        <v>0</v>
      </c>
    </row>
    <row r="6622" spans="11:15" x14ac:dyDescent="0.25">
      <c r="K6622" s="276">
        <f t="shared" si="519"/>
        <v>0</v>
      </c>
      <c r="L6622" s="269">
        <f t="shared" si="520"/>
        <v>0</v>
      </c>
      <c r="M6622" s="269">
        <f t="shared" si="521"/>
        <v>0</v>
      </c>
      <c r="N6622" s="276">
        <f t="shared" si="522"/>
        <v>0</v>
      </c>
      <c r="O6622" s="270">
        <f t="shared" si="518"/>
        <v>0</v>
      </c>
    </row>
    <row r="6623" spans="11:15" x14ac:dyDescent="0.25">
      <c r="K6623" s="276">
        <f t="shared" si="519"/>
        <v>0</v>
      </c>
      <c r="L6623" s="269">
        <f t="shared" si="520"/>
        <v>0</v>
      </c>
      <c r="M6623" s="269">
        <f t="shared" si="521"/>
        <v>0</v>
      </c>
      <c r="N6623" s="276">
        <f t="shared" si="522"/>
        <v>0</v>
      </c>
      <c r="O6623" s="270">
        <f t="shared" si="518"/>
        <v>0</v>
      </c>
    </row>
    <row r="6624" spans="11:15" x14ac:dyDescent="0.25">
      <c r="K6624" s="276">
        <f t="shared" si="519"/>
        <v>0</v>
      </c>
      <c r="L6624" s="269">
        <f t="shared" si="520"/>
        <v>0</v>
      </c>
      <c r="M6624" s="269">
        <f t="shared" si="521"/>
        <v>0</v>
      </c>
      <c r="N6624" s="276">
        <f t="shared" si="522"/>
        <v>0</v>
      </c>
      <c r="O6624" s="270">
        <f t="shared" si="518"/>
        <v>0</v>
      </c>
    </row>
    <row r="6625" spans="11:15" x14ac:dyDescent="0.25">
      <c r="K6625" s="276">
        <f t="shared" si="519"/>
        <v>0</v>
      </c>
      <c r="L6625" s="269">
        <f t="shared" si="520"/>
        <v>0</v>
      </c>
      <c r="M6625" s="269">
        <f t="shared" si="521"/>
        <v>0</v>
      </c>
      <c r="N6625" s="276">
        <f t="shared" si="522"/>
        <v>0</v>
      </c>
      <c r="O6625" s="270">
        <f t="shared" si="518"/>
        <v>0</v>
      </c>
    </row>
    <row r="6626" spans="11:15" x14ac:dyDescent="0.25">
      <c r="K6626" s="276">
        <f t="shared" si="519"/>
        <v>0</v>
      </c>
      <c r="L6626" s="269">
        <f t="shared" si="520"/>
        <v>0</v>
      </c>
      <c r="M6626" s="269">
        <f t="shared" si="521"/>
        <v>0</v>
      </c>
      <c r="N6626" s="276">
        <f t="shared" si="522"/>
        <v>0</v>
      </c>
      <c r="O6626" s="270">
        <f t="shared" si="518"/>
        <v>0</v>
      </c>
    </row>
    <row r="6627" spans="11:15" x14ac:dyDescent="0.25">
      <c r="K6627" s="276">
        <f t="shared" si="519"/>
        <v>0</v>
      </c>
      <c r="L6627" s="269">
        <f t="shared" si="520"/>
        <v>0</v>
      </c>
      <c r="M6627" s="269">
        <f t="shared" si="521"/>
        <v>0</v>
      </c>
      <c r="N6627" s="276">
        <f t="shared" si="522"/>
        <v>0</v>
      </c>
      <c r="O6627" s="270">
        <f t="shared" si="518"/>
        <v>0</v>
      </c>
    </row>
    <row r="6628" spans="11:15" x14ac:dyDescent="0.25">
      <c r="K6628" s="276">
        <f t="shared" si="519"/>
        <v>0</v>
      </c>
      <c r="L6628" s="269">
        <f t="shared" si="520"/>
        <v>0</v>
      </c>
      <c r="M6628" s="269">
        <f t="shared" si="521"/>
        <v>0</v>
      </c>
      <c r="N6628" s="276">
        <f t="shared" si="522"/>
        <v>0</v>
      </c>
      <c r="O6628" s="270">
        <f t="shared" si="518"/>
        <v>0</v>
      </c>
    </row>
    <row r="6629" spans="11:15" x14ac:dyDescent="0.25">
      <c r="K6629" s="276">
        <f t="shared" si="519"/>
        <v>0</v>
      </c>
      <c r="L6629" s="269">
        <f t="shared" si="520"/>
        <v>0</v>
      </c>
      <c r="M6629" s="269">
        <f t="shared" si="521"/>
        <v>0</v>
      </c>
      <c r="N6629" s="276">
        <f t="shared" si="522"/>
        <v>0</v>
      </c>
      <c r="O6629" s="270">
        <f t="shared" si="518"/>
        <v>0</v>
      </c>
    </row>
    <row r="6630" spans="11:15" x14ac:dyDescent="0.25">
      <c r="K6630" s="276">
        <f t="shared" si="519"/>
        <v>0</v>
      </c>
      <c r="L6630" s="269">
        <f t="shared" si="520"/>
        <v>0</v>
      </c>
      <c r="M6630" s="269">
        <f t="shared" si="521"/>
        <v>0</v>
      </c>
      <c r="N6630" s="276">
        <f t="shared" si="522"/>
        <v>0</v>
      </c>
      <c r="O6630" s="270">
        <f t="shared" si="518"/>
        <v>0</v>
      </c>
    </row>
    <row r="6631" spans="11:15" x14ac:dyDescent="0.25">
      <c r="K6631" s="276">
        <f t="shared" si="519"/>
        <v>0</v>
      </c>
      <c r="L6631" s="269">
        <f t="shared" si="520"/>
        <v>0</v>
      </c>
      <c r="M6631" s="269">
        <f t="shared" si="521"/>
        <v>0</v>
      </c>
      <c r="N6631" s="276">
        <f t="shared" si="522"/>
        <v>0</v>
      </c>
      <c r="O6631" s="270">
        <f t="shared" si="518"/>
        <v>0</v>
      </c>
    </row>
    <row r="6632" spans="11:15" x14ac:dyDescent="0.25">
      <c r="K6632" s="276">
        <f t="shared" si="519"/>
        <v>0</v>
      </c>
      <c r="L6632" s="269">
        <f t="shared" si="520"/>
        <v>0</v>
      </c>
      <c r="M6632" s="269">
        <f t="shared" si="521"/>
        <v>0</v>
      </c>
      <c r="N6632" s="276">
        <f t="shared" si="522"/>
        <v>0</v>
      </c>
      <c r="O6632" s="270">
        <f t="shared" si="518"/>
        <v>0</v>
      </c>
    </row>
    <row r="6633" spans="11:15" x14ac:dyDescent="0.25">
      <c r="K6633" s="276">
        <f t="shared" si="519"/>
        <v>0</v>
      </c>
      <c r="L6633" s="269">
        <f t="shared" si="520"/>
        <v>0</v>
      </c>
      <c r="M6633" s="269">
        <f t="shared" si="521"/>
        <v>0</v>
      </c>
      <c r="N6633" s="276">
        <f t="shared" si="522"/>
        <v>0</v>
      </c>
      <c r="O6633" s="270">
        <f t="shared" si="518"/>
        <v>0</v>
      </c>
    </row>
    <row r="6634" spans="11:15" x14ac:dyDescent="0.25">
      <c r="K6634" s="276">
        <f t="shared" si="519"/>
        <v>0</v>
      </c>
      <c r="L6634" s="269">
        <f t="shared" si="520"/>
        <v>0</v>
      </c>
      <c r="M6634" s="269">
        <f t="shared" si="521"/>
        <v>0</v>
      </c>
      <c r="N6634" s="276">
        <f t="shared" si="522"/>
        <v>0</v>
      </c>
      <c r="O6634" s="270">
        <f t="shared" si="518"/>
        <v>0</v>
      </c>
    </row>
    <row r="6635" spans="11:15" x14ac:dyDescent="0.25">
      <c r="K6635" s="276">
        <f t="shared" si="519"/>
        <v>0</v>
      </c>
      <c r="L6635" s="269">
        <f t="shared" si="520"/>
        <v>0</v>
      </c>
      <c r="M6635" s="269">
        <f t="shared" si="521"/>
        <v>0</v>
      </c>
      <c r="N6635" s="276">
        <f t="shared" si="522"/>
        <v>0</v>
      </c>
      <c r="O6635" s="270">
        <f t="shared" si="518"/>
        <v>0</v>
      </c>
    </row>
    <row r="6636" spans="11:15" x14ac:dyDescent="0.25">
      <c r="K6636" s="276">
        <f t="shared" si="519"/>
        <v>0</v>
      </c>
      <c r="L6636" s="269">
        <f t="shared" si="520"/>
        <v>0</v>
      </c>
      <c r="M6636" s="269">
        <f t="shared" si="521"/>
        <v>0</v>
      </c>
      <c r="N6636" s="276">
        <f t="shared" si="522"/>
        <v>0</v>
      </c>
      <c r="O6636" s="270">
        <f t="shared" si="518"/>
        <v>0</v>
      </c>
    </row>
    <row r="6637" spans="11:15" x14ac:dyDescent="0.25">
      <c r="K6637" s="276">
        <f t="shared" si="519"/>
        <v>0</v>
      </c>
      <c r="L6637" s="269">
        <f t="shared" si="520"/>
        <v>0</v>
      </c>
      <c r="M6637" s="269">
        <f t="shared" si="521"/>
        <v>0</v>
      </c>
      <c r="N6637" s="276">
        <f t="shared" si="522"/>
        <v>0</v>
      </c>
      <c r="O6637" s="270">
        <f t="shared" si="518"/>
        <v>0</v>
      </c>
    </row>
    <row r="6638" spans="11:15" x14ac:dyDescent="0.25">
      <c r="K6638" s="276">
        <f t="shared" si="519"/>
        <v>0</v>
      </c>
      <c r="L6638" s="269">
        <f t="shared" si="520"/>
        <v>0</v>
      </c>
      <c r="M6638" s="269">
        <f t="shared" si="521"/>
        <v>0</v>
      </c>
      <c r="N6638" s="276">
        <f t="shared" si="522"/>
        <v>0</v>
      </c>
      <c r="O6638" s="270">
        <f t="shared" si="518"/>
        <v>0</v>
      </c>
    </row>
    <row r="6639" spans="11:15" x14ac:dyDescent="0.25">
      <c r="K6639" s="276">
        <f t="shared" si="519"/>
        <v>0</v>
      </c>
      <c r="L6639" s="269">
        <f t="shared" si="520"/>
        <v>0</v>
      </c>
      <c r="M6639" s="269">
        <f t="shared" si="521"/>
        <v>0</v>
      </c>
      <c r="N6639" s="276">
        <f t="shared" si="522"/>
        <v>0</v>
      </c>
      <c r="O6639" s="270">
        <f t="shared" si="518"/>
        <v>0</v>
      </c>
    </row>
    <row r="6640" spans="11:15" x14ac:dyDescent="0.25">
      <c r="K6640" s="276">
        <f t="shared" si="519"/>
        <v>0</v>
      </c>
      <c r="L6640" s="269">
        <f t="shared" si="520"/>
        <v>0</v>
      </c>
      <c r="M6640" s="269">
        <f t="shared" si="521"/>
        <v>0</v>
      </c>
      <c r="N6640" s="276">
        <f t="shared" si="522"/>
        <v>0</v>
      </c>
      <c r="O6640" s="270">
        <f t="shared" si="518"/>
        <v>0</v>
      </c>
    </row>
    <row r="6641" spans="11:15" x14ac:dyDescent="0.25">
      <c r="K6641" s="276">
        <f t="shared" si="519"/>
        <v>0</v>
      </c>
      <c r="L6641" s="269">
        <f t="shared" si="520"/>
        <v>0</v>
      </c>
      <c r="M6641" s="269">
        <f t="shared" si="521"/>
        <v>0</v>
      </c>
      <c r="N6641" s="276">
        <f t="shared" si="522"/>
        <v>0</v>
      </c>
      <c r="O6641" s="270">
        <f t="shared" si="518"/>
        <v>0</v>
      </c>
    </row>
    <row r="6642" spans="11:15" x14ac:dyDescent="0.25">
      <c r="K6642" s="276">
        <f t="shared" si="519"/>
        <v>0</v>
      </c>
      <c r="L6642" s="269">
        <f t="shared" si="520"/>
        <v>0</v>
      </c>
      <c r="M6642" s="269">
        <f t="shared" si="521"/>
        <v>0</v>
      </c>
      <c r="N6642" s="276">
        <f t="shared" si="522"/>
        <v>0</v>
      </c>
      <c r="O6642" s="270">
        <f t="shared" si="518"/>
        <v>0</v>
      </c>
    </row>
    <row r="6643" spans="11:15" x14ac:dyDescent="0.25">
      <c r="K6643" s="276">
        <f t="shared" si="519"/>
        <v>0</v>
      </c>
      <c r="L6643" s="269">
        <f t="shared" si="520"/>
        <v>0</v>
      </c>
      <c r="M6643" s="269">
        <f t="shared" si="521"/>
        <v>0</v>
      </c>
      <c r="N6643" s="276">
        <f t="shared" si="522"/>
        <v>0</v>
      </c>
      <c r="O6643" s="270">
        <f t="shared" si="518"/>
        <v>0</v>
      </c>
    </row>
    <row r="6644" spans="11:15" x14ac:dyDescent="0.25">
      <c r="K6644" s="276">
        <f t="shared" si="519"/>
        <v>0</v>
      </c>
      <c r="L6644" s="269">
        <f t="shared" si="520"/>
        <v>0</v>
      </c>
      <c r="M6644" s="269">
        <f t="shared" si="521"/>
        <v>0</v>
      </c>
      <c r="N6644" s="276">
        <f t="shared" si="522"/>
        <v>0</v>
      </c>
      <c r="O6644" s="270">
        <f t="shared" si="518"/>
        <v>0</v>
      </c>
    </row>
    <row r="6645" spans="11:15" x14ac:dyDescent="0.25">
      <c r="K6645" s="276">
        <f t="shared" si="519"/>
        <v>0</v>
      </c>
      <c r="L6645" s="269">
        <f t="shared" si="520"/>
        <v>0</v>
      </c>
      <c r="M6645" s="269">
        <f t="shared" si="521"/>
        <v>0</v>
      </c>
      <c r="N6645" s="276">
        <f t="shared" si="522"/>
        <v>0</v>
      </c>
      <c r="O6645" s="270">
        <f t="shared" si="518"/>
        <v>0</v>
      </c>
    </row>
    <row r="6646" spans="11:15" x14ac:dyDescent="0.25">
      <c r="K6646" s="276">
        <f t="shared" si="519"/>
        <v>0</v>
      </c>
      <c r="L6646" s="269">
        <f t="shared" si="520"/>
        <v>0</v>
      </c>
      <c r="M6646" s="269">
        <f t="shared" si="521"/>
        <v>0</v>
      </c>
      <c r="N6646" s="276">
        <f t="shared" si="522"/>
        <v>0</v>
      </c>
      <c r="O6646" s="270">
        <f t="shared" si="518"/>
        <v>0</v>
      </c>
    </row>
    <row r="6647" spans="11:15" x14ac:dyDescent="0.25">
      <c r="K6647" s="276">
        <f t="shared" si="519"/>
        <v>0</v>
      </c>
      <c r="L6647" s="269">
        <f t="shared" si="520"/>
        <v>0</v>
      </c>
      <c r="M6647" s="269">
        <f t="shared" si="521"/>
        <v>0</v>
      </c>
      <c r="N6647" s="276">
        <f t="shared" si="522"/>
        <v>0</v>
      </c>
      <c r="O6647" s="270">
        <f t="shared" si="518"/>
        <v>0</v>
      </c>
    </row>
    <row r="6648" spans="11:15" x14ac:dyDescent="0.25">
      <c r="K6648" s="276">
        <f t="shared" si="519"/>
        <v>0</v>
      </c>
      <c r="L6648" s="269">
        <f t="shared" si="520"/>
        <v>0</v>
      </c>
      <c r="M6648" s="269">
        <f t="shared" si="521"/>
        <v>0</v>
      </c>
      <c r="N6648" s="276">
        <f t="shared" si="522"/>
        <v>0</v>
      </c>
      <c r="O6648" s="270">
        <f t="shared" si="518"/>
        <v>0</v>
      </c>
    </row>
    <row r="6649" spans="11:15" x14ac:dyDescent="0.25">
      <c r="K6649" s="276">
        <f t="shared" si="519"/>
        <v>0</v>
      </c>
      <c r="L6649" s="269">
        <f t="shared" si="520"/>
        <v>0</v>
      </c>
      <c r="M6649" s="269">
        <f t="shared" si="521"/>
        <v>0</v>
      </c>
      <c r="N6649" s="276">
        <f t="shared" si="522"/>
        <v>0</v>
      </c>
      <c r="O6649" s="270">
        <f t="shared" si="518"/>
        <v>0</v>
      </c>
    </row>
    <row r="6650" spans="11:15" x14ac:dyDescent="0.25">
      <c r="K6650" s="276">
        <f t="shared" si="519"/>
        <v>0</v>
      </c>
      <c r="L6650" s="269">
        <f t="shared" si="520"/>
        <v>0</v>
      </c>
      <c r="M6650" s="269">
        <f t="shared" si="521"/>
        <v>0</v>
      </c>
      <c r="N6650" s="276">
        <f t="shared" si="522"/>
        <v>0</v>
      </c>
      <c r="O6650" s="270">
        <f t="shared" si="518"/>
        <v>0</v>
      </c>
    </row>
    <row r="6651" spans="11:15" x14ac:dyDescent="0.25">
      <c r="K6651" s="276">
        <f t="shared" si="519"/>
        <v>0</v>
      </c>
      <c r="L6651" s="269">
        <f t="shared" si="520"/>
        <v>0</v>
      </c>
      <c r="M6651" s="269">
        <f t="shared" si="521"/>
        <v>0</v>
      </c>
      <c r="N6651" s="276">
        <f t="shared" si="522"/>
        <v>0</v>
      </c>
      <c r="O6651" s="270">
        <f t="shared" si="518"/>
        <v>0</v>
      </c>
    </row>
    <row r="6652" spans="11:15" x14ac:dyDescent="0.25">
      <c r="K6652" s="276">
        <f t="shared" si="519"/>
        <v>0</v>
      </c>
      <c r="L6652" s="269">
        <f t="shared" si="520"/>
        <v>0</v>
      </c>
      <c r="M6652" s="269">
        <f t="shared" si="521"/>
        <v>0</v>
      </c>
      <c r="N6652" s="276">
        <f t="shared" si="522"/>
        <v>0</v>
      </c>
      <c r="O6652" s="270">
        <f t="shared" si="518"/>
        <v>0</v>
      </c>
    </row>
    <row r="6653" spans="11:15" x14ac:dyDescent="0.25">
      <c r="K6653" s="276">
        <f t="shared" si="519"/>
        <v>0</v>
      </c>
      <c r="L6653" s="269">
        <f t="shared" si="520"/>
        <v>0</v>
      </c>
      <c r="M6653" s="269">
        <f t="shared" si="521"/>
        <v>0</v>
      </c>
      <c r="N6653" s="276">
        <f t="shared" si="522"/>
        <v>0</v>
      </c>
      <c r="O6653" s="270">
        <f t="shared" si="518"/>
        <v>0</v>
      </c>
    </row>
    <row r="6654" spans="11:15" x14ac:dyDescent="0.25">
      <c r="K6654" s="276">
        <f t="shared" si="519"/>
        <v>0</v>
      </c>
      <c r="L6654" s="269">
        <f t="shared" si="520"/>
        <v>0</v>
      </c>
      <c r="M6654" s="269">
        <f t="shared" si="521"/>
        <v>0</v>
      </c>
      <c r="N6654" s="276">
        <f t="shared" si="522"/>
        <v>0</v>
      </c>
      <c r="O6654" s="270">
        <f t="shared" si="518"/>
        <v>0</v>
      </c>
    </row>
    <row r="6655" spans="11:15" x14ac:dyDescent="0.25">
      <c r="K6655" s="276">
        <f t="shared" si="519"/>
        <v>0</v>
      </c>
      <c r="L6655" s="269">
        <f t="shared" si="520"/>
        <v>0</v>
      </c>
      <c r="M6655" s="269">
        <f t="shared" si="521"/>
        <v>0</v>
      </c>
      <c r="N6655" s="276">
        <f t="shared" si="522"/>
        <v>0</v>
      </c>
      <c r="O6655" s="270">
        <f t="shared" si="518"/>
        <v>0</v>
      </c>
    </row>
    <row r="6656" spans="11:15" x14ac:dyDescent="0.25">
      <c r="K6656" s="276">
        <f t="shared" si="519"/>
        <v>0</v>
      </c>
      <c r="L6656" s="269">
        <f t="shared" si="520"/>
        <v>0</v>
      </c>
      <c r="M6656" s="269">
        <f t="shared" si="521"/>
        <v>0</v>
      </c>
      <c r="N6656" s="276">
        <f t="shared" si="522"/>
        <v>0</v>
      </c>
      <c r="O6656" s="270">
        <f t="shared" si="518"/>
        <v>0</v>
      </c>
    </row>
    <row r="6657" spans="11:15" x14ac:dyDescent="0.25">
      <c r="K6657" s="276">
        <f t="shared" si="519"/>
        <v>0</v>
      </c>
      <c r="L6657" s="269">
        <f t="shared" si="520"/>
        <v>0</v>
      </c>
      <c r="M6657" s="269">
        <f t="shared" si="521"/>
        <v>0</v>
      </c>
      <c r="N6657" s="276">
        <f t="shared" si="522"/>
        <v>0</v>
      </c>
      <c r="O6657" s="270">
        <f t="shared" si="518"/>
        <v>0</v>
      </c>
    </row>
    <row r="6658" spans="11:15" x14ac:dyDescent="0.25">
      <c r="K6658" s="276">
        <f t="shared" si="519"/>
        <v>0</v>
      </c>
      <c r="L6658" s="269">
        <f t="shared" si="520"/>
        <v>0</v>
      </c>
      <c r="M6658" s="269">
        <f t="shared" si="521"/>
        <v>0</v>
      </c>
      <c r="N6658" s="276">
        <f t="shared" si="522"/>
        <v>0</v>
      </c>
      <c r="O6658" s="270">
        <f t="shared" si="518"/>
        <v>0</v>
      </c>
    </row>
    <row r="6659" spans="11:15" x14ac:dyDescent="0.25">
      <c r="K6659" s="276">
        <f t="shared" si="519"/>
        <v>0</v>
      </c>
      <c r="L6659" s="269">
        <f t="shared" si="520"/>
        <v>0</v>
      </c>
      <c r="M6659" s="269">
        <f t="shared" si="521"/>
        <v>0</v>
      </c>
      <c r="N6659" s="276">
        <f t="shared" si="522"/>
        <v>0</v>
      </c>
      <c r="O6659" s="270">
        <f t="shared" si="518"/>
        <v>0</v>
      </c>
    </row>
    <row r="6660" spans="11:15" x14ac:dyDescent="0.25">
      <c r="K6660" s="276">
        <f t="shared" si="519"/>
        <v>0</v>
      </c>
      <c r="L6660" s="269">
        <f t="shared" si="520"/>
        <v>0</v>
      </c>
      <c r="M6660" s="269">
        <f t="shared" si="521"/>
        <v>0</v>
      </c>
      <c r="N6660" s="276">
        <f t="shared" si="522"/>
        <v>0</v>
      </c>
      <c r="O6660" s="270">
        <f t="shared" si="518"/>
        <v>0</v>
      </c>
    </row>
    <row r="6661" spans="11:15" x14ac:dyDescent="0.25">
      <c r="K6661" s="276">
        <f t="shared" si="519"/>
        <v>0</v>
      </c>
      <c r="L6661" s="269">
        <f t="shared" si="520"/>
        <v>0</v>
      </c>
      <c r="M6661" s="269">
        <f t="shared" si="521"/>
        <v>0</v>
      </c>
      <c r="N6661" s="276">
        <f t="shared" si="522"/>
        <v>0</v>
      </c>
      <c r="O6661" s="270">
        <f t="shared" si="518"/>
        <v>0</v>
      </c>
    </row>
    <row r="6662" spans="11:15" x14ac:dyDescent="0.25">
      <c r="K6662" s="276">
        <f t="shared" si="519"/>
        <v>0</v>
      </c>
      <c r="L6662" s="269">
        <f t="shared" si="520"/>
        <v>0</v>
      </c>
      <c r="M6662" s="269">
        <f t="shared" si="521"/>
        <v>0</v>
      </c>
      <c r="N6662" s="276">
        <f t="shared" si="522"/>
        <v>0</v>
      </c>
      <c r="O6662" s="270">
        <f t="shared" si="518"/>
        <v>0</v>
      </c>
    </row>
    <row r="6663" spans="11:15" x14ac:dyDescent="0.25">
      <c r="K6663" s="276">
        <f t="shared" si="519"/>
        <v>0</v>
      </c>
      <c r="L6663" s="269">
        <f t="shared" si="520"/>
        <v>0</v>
      </c>
      <c r="M6663" s="269">
        <f t="shared" si="521"/>
        <v>0</v>
      </c>
      <c r="N6663" s="276">
        <f t="shared" si="522"/>
        <v>0</v>
      </c>
      <c r="O6663" s="270">
        <f t="shared" si="518"/>
        <v>0</v>
      </c>
    </row>
    <row r="6664" spans="11:15" x14ac:dyDescent="0.25">
      <c r="K6664" s="276">
        <f t="shared" si="519"/>
        <v>0</v>
      </c>
      <c r="L6664" s="269">
        <f t="shared" si="520"/>
        <v>0</v>
      </c>
      <c r="M6664" s="269">
        <f t="shared" si="521"/>
        <v>0</v>
      </c>
      <c r="N6664" s="276">
        <f t="shared" si="522"/>
        <v>0</v>
      </c>
      <c r="O6664" s="270">
        <f t="shared" si="518"/>
        <v>0</v>
      </c>
    </row>
    <row r="6665" spans="11:15" x14ac:dyDescent="0.25">
      <c r="K6665" s="276">
        <f t="shared" si="519"/>
        <v>0</v>
      </c>
      <c r="L6665" s="269">
        <f t="shared" si="520"/>
        <v>0</v>
      </c>
      <c r="M6665" s="269">
        <f t="shared" si="521"/>
        <v>0</v>
      </c>
      <c r="N6665" s="276">
        <f t="shared" si="522"/>
        <v>0</v>
      </c>
      <c r="O6665" s="270">
        <f t="shared" si="518"/>
        <v>0</v>
      </c>
    </row>
    <row r="6666" spans="11:15" x14ac:dyDescent="0.25">
      <c r="K6666" s="276">
        <f t="shared" si="519"/>
        <v>0</v>
      </c>
      <c r="L6666" s="269">
        <f t="shared" si="520"/>
        <v>0</v>
      </c>
      <c r="M6666" s="269">
        <f t="shared" si="521"/>
        <v>0</v>
      </c>
      <c r="N6666" s="276">
        <f t="shared" si="522"/>
        <v>0</v>
      </c>
      <c r="O6666" s="270">
        <f t="shared" si="518"/>
        <v>0</v>
      </c>
    </row>
    <row r="6667" spans="11:15" x14ac:dyDescent="0.25">
      <c r="K6667" s="276">
        <f t="shared" si="519"/>
        <v>0</v>
      </c>
      <c r="L6667" s="269">
        <f t="shared" si="520"/>
        <v>0</v>
      </c>
      <c r="M6667" s="269">
        <f t="shared" si="521"/>
        <v>0</v>
      </c>
      <c r="N6667" s="276">
        <f t="shared" si="522"/>
        <v>0</v>
      </c>
      <c r="O6667" s="270">
        <f t="shared" si="518"/>
        <v>0</v>
      </c>
    </row>
    <row r="6668" spans="11:15" x14ac:dyDescent="0.25">
      <c r="K6668" s="276">
        <f t="shared" si="519"/>
        <v>0</v>
      </c>
      <c r="L6668" s="269">
        <f t="shared" si="520"/>
        <v>0</v>
      </c>
      <c r="M6668" s="269">
        <f t="shared" si="521"/>
        <v>0</v>
      </c>
      <c r="N6668" s="276">
        <f t="shared" si="522"/>
        <v>0</v>
      </c>
      <c r="O6668" s="270">
        <f t="shared" si="518"/>
        <v>0</v>
      </c>
    </row>
    <row r="6669" spans="11:15" x14ac:dyDescent="0.25">
      <c r="K6669" s="276">
        <f t="shared" si="519"/>
        <v>0</v>
      </c>
      <c r="L6669" s="269">
        <f t="shared" si="520"/>
        <v>0</v>
      </c>
      <c r="M6669" s="269">
        <f t="shared" si="521"/>
        <v>0</v>
      </c>
      <c r="N6669" s="276">
        <f t="shared" si="522"/>
        <v>0</v>
      </c>
      <c r="O6669" s="270">
        <f t="shared" si="518"/>
        <v>0</v>
      </c>
    </row>
    <row r="6670" spans="11:15" x14ac:dyDescent="0.25">
      <c r="K6670" s="276">
        <f t="shared" si="519"/>
        <v>0</v>
      </c>
      <c r="L6670" s="269">
        <f t="shared" si="520"/>
        <v>0</v>
      </c>
      <c r="M6670" s="269">
        <f t="shared" si="521"/>
        <v>0</v>
      </c>
      <c r="N6670" s="276">
        <f t="shared" si="522"/>
        <v>0</v>
      </c>
      <c r="O6670" s="270">
        <f t="shared" ref="O6670:O6733" si="523">SUM(F6670:I6670)</f>
        <v>0</v>
      </c>
    </row>
    <row r="6671" spans="11:15" x14ac:dyDescent="0.25">
      <c r="K6671" s="276">
        <f t="shared" si="519"/>
        <v>0</v>
      </c>
      <c r="L6671" s="269">
        <f t="shared" si="520"/>
        <v>0</v>
      </c>
      <c r="M6671" s="269">
        <f t="shared" si="521"/>
        <v>0</v>
      </c>
      <c r="N6671" s="276">
        <f t="shared" si="522"/>
        <v>0</v>
      </c>
      <c r="O6671" s="270">
        <f t="shared" si="523"/>
        <v>0</v>
      </c>
    </row>
    <row r="6672" spans="11:15" x14ac:dyDescent="0.25">
      <c r="K6672" s="276">
        <f t="shared" ref="K6672:K6735" si="524">J6672-C6672</f>
        <v>0</v>
      </c>
      <c r="L6672" s="269">
        <f t="shared" ref="L6672:L6735" si="525">A6672</f>
        <v>0</v>
      </c>
      <c r="M6672" s="269">
        <f t="shared" ref="M6672:M6735" si="526">B6672</f>
        <v>0</v>
      </c>
      <c r="N6672" s="276">
        <f t="shared" ref="N6672:N6735" si="527">J6672</f>
        <v>0</v>
      </c>
      <c r="O6672" s="270">
        <f t="shared" si="523"/>
        <v>0</v>
      </c>
    </row>
    <row r="6673" spans="11:15" x14ac:dyDescent="0.25">
      <c r="K6673" s="276">
        <f t="shared" si="524"/>
        <v>0</v>
      </c>
      <c r="L6673" s="269">
        <f t="shared" si="525"/>
        <v>0</v>
      </c>
      <c r="M6673" s="269">
        <f t="shared" si="526"/>
        <v>0</v>
      </c>
      <c r="N6673" s="276">
        <f t="shared" si="527"/>
        <v>0</v>
      </c>
      <c r="O6673" s="270">
        <f t="shared" si="523"/>
        <v>0</v>
      </c>
    </row>
    <row r="6674" spans="11:15" x14ac:dyDescent="0.25">
      <c r="K6674" s="276">
        <f t="shared" si="524"/>
        <v>0</v>
      </c>
      <c r="L6674" s="269">
        <f t="shared" si="525"/>
        <v>0</v>
      </c>
      <c r="M6674" s="269">
        <f t="shared" si="526"/>
        <v>0</v>
      </c>
      <c r="N6674" s="276">
        <f t="shared" si="527"/>
        <v>0</v>
      </c>
      <c r="O6674" s="270">
        <f t="shared" si="523"/>
        <v>0</v>
      </c>
    </row>
    <row r="6675" spans="11:15" x14ac:dyDescent="0.25">
      <c r="K6675" s="276">
        <f t="shared" si="524"/>
        <v>0</v>
      </c>
      <c r="L6675" s="269">
        <f t="shared" si="525"/>
        <v>0</v>
      </c>
      <c r="M6675" s="269">
        <f t="shared" si="526"/>
        <v>0</v>
      </c>
      <c r="N6675" s="276">
        <f t="shared" si="527"/>
        <v>0</v>
      </c>
      <c r="O6675" s="270">
        <f t="shared" si="523"/>
        <v>0</v>
      </c>
    </row>
    <row r="6676" spans="11:15" x14ac:dyDescent="0.25">
      <c r="K6676" s="276">
        <f t="shared" si="524"/>
        <v>0</v>
      </c>
      <c r="L6676" s="269">
        <f t="shared" si="525"/>
        <v>0</v>
      </c>
      <c r="M6676" s="269">
        <f t="shared" si="526"/>
        <v>0</v>
      </c>
      <c r="N6676" s="276">
        <f t="shared" si="527"/>
        <v>0</v>
      </c>
      <c r="O6676" s="270">
        <f t="shared" si="523"/>
        <v>0</v>
      </c>
    </row>
    <row r="6677" spans="11:15" x14ac:dyDescent="0.25">
      <c r="K6677" s="276">
        <f t="shared" si="524"/>
        <v>0</v>
      </c>
      <c r="L6677" s="269">
        <f t="shared" si="525"/>
        <v>0</v>
      </c>
      <c r="M6677" s="269">
        <f t="shared" si="526"/>
        <v>0</v>
      </c>
      <c r="N6677" s="276">
        <f t="shared" si="527"/>
        <v>0</v>
      </c>
      <c r="O6677" s="270">
        <f t="shared" si="523"/>
        <v>0</v>
      </c>
    </row>
    <row r="6678" spans="11:15" x14ac:dyDescent="0.25">
      <c r="K6678" s="276">
        <f t="shared" si="524"/>
        <v>0</v>
      </c>
      <c r="L6678" s="269">
        <f t="shared" si="525"/>
        <v>0</v>
      </c>
      <c r="M6678" s="269">
        <f t="shared" si="526"/>
        <v>0</v>
      </c>
      <c r="N6678" s="276">
        <f t="shared" si="527"/>
        <v>0</v>
      </c>
      <c r="O6678" s="270">
        <f t="shared" si="523"/>
        <v>0</v>
      </c>
    </row>
    <row r="6679" spans="11:15" x14ac:dyDescent="0.25">
      <c r="K6679" s="276">
        <f t="shared" si="524"/>
        <v>0</v>
      </c>
      <c r="L6679" s="269">
        <f t="shared" si="525"/>
        <v>0</v>
      </c>
      <c r="M6679" s="269">
        <f t="shared" si="526"/>
        <v>0</v>
      </c>
      <c r="N6679" s="276">
        <f t="shared" si="527"/>
        <v>0</v>
      </c>
      <c r="O6679" s="270">
        <f t="shared" si="523"/>
        <v>0</v>
      </c>
    </row>
    <row r="6680" spans="11:15" x14ac:dyDescent="0.25">
      <c r="K6680" s="276">
        <f t="shared" si="524"/>
        <v>0</v>
      </c>
      <c r="L6680" s="269">
        <f t="shared" si="525"/>
        <v>0</v>
      </c>
      <c r="M6680" s="269">
        <f t="shared" si="526"/>
        <v>0</v>
      </c>
      <c r="N6680" s="276">
        <f t="shared" si="527"/>
        <v>0</v>
      </c>
      <c r="O6680" s="270">
        <f t="shared" si="523"/>
        <v>0</v>
      </c>
    </row>
    <row r="6681" spans="11:15" x14ac:dyDescent="0.25">
      <c r="K6681" s="276">
        <f t="shared" si="524"/>
        <v>0</v>
      </c>
      <c r="L6681" s="269">
        <f t="shared" si="525"/>
        <v>0</v>
      </c>
      <c r="M6681" s="269">
        <f t="shared" si="526"/>
        <v>0</v>
      </c>
      <c r="N6681" s="276">
        <f t="shared" si="527"/>
        <v>0</v>
      </c>
      <c r="O6681" s="270">
        <f t="shared" si="523"/>
        <v>0</v>
      </c>
    </row>
    <row r="6682" spans="11:15" x14ac:dyDescent="0.25">
      <c r="K6682" s="276">
        <f t="shared" si="524"/>
        <v>0</v>
      </c>
      <c r="L6682" s="269">
        <f t="shared" si="525"/>
        <v>0</v>
      </c>
      <c r="M6682" s="269">
        <f t="shared" si="526"/>
        <v>0</v>
      </c>
      <c r="N6682" s="276">
        <f t="shared" si="527"/>
        <v>0</v>
      </c>
      <c r="O6682" s="270">
        <f t="shared" si="523"/>
        <v>0</v>
      </c>
    </row>
    <row r="6683" spans="11:15" x14ac:dyDescent="0.25">
      <c r="K6683" s="276">
        <f t="shared" si="524"/>
        <v>0</v>
      </c>
      <c r="L6683" s="269">
        <f t="shared" si="525"/>
        <v>0</v>
      </c>
      <c r="M6683" s="269">
        <f t="shared" si="526"/>
        <v>0</v>
      </c>
      <c r="N6683" s="276">
        <f t="shared" si="527"/>
        <v>0</v>
      </c>
      <c r="O6683" s="270">
        <f t="shared" si="523"/>
        <v>0</v>
      </c>
    </row>
    <row r="6684" spans="11:15" x14ac:dyDescent="0.25">
      <c r="K6684" s="276">
        <f t="shared" si="524"/>
        <v>0</v>
      </c>
      <c r="L6684" s="269">
        <f t="shared" si="525"/>
        <v>0</v>
      </c>
      <c r="M6684" s="269">
        <f t="shared" si="526"/>
        <v>0</v>
      </c>
      <c r="N6684" s="276">
        <f t="shared" si="527"/>
        <v>0</v>
      </c>
      <c r="O6684" s="270">
        <f t="shared" si="523"/>
        <v>0</v>
      </c>
    </row>
    <row r="6685" spans="11:15" x14ac:dyDescent="0.25">
      <c r="K6685" s="276">
        <f t="shared" si="524"/>
        <v>0</v>
      </c>
      <c r="L6685" s="269">
        <f t="shared" si="525"/>
        <v>0</v>
      </c>
      <c r="M6685" s="269">
        <f t="shared" si="526"/>
        <v>0</v>
      </c>
      <c r="N6685" s="276">
        <f t="shared" si="527"/>
        <v>0</v>
      </c>
      <c r="O6685" s="270">
        <f t="shared" si="523"/>
        <v>0</v>
      </c>
    </row>
    <row r="6686" spans="11:15" x14ac:dyDescent="0.25">
      <c r="K6686" s="276">
        <f t="shared" si="524"/>
        <v>0</v>
      </c>
      <c r="L6686" s="269">
        <f t="shared" si="525"/>
        <v>0</v>
      </c>
      <c r="M6686" s="269">
        <f t="shared" si="526"/>
        <v>0</v>
      </c>
      <c r="N6686" s="276">
        <f t="shared" si="527"/>
        <v>0</v>
      </c>
      <c r="O6686" s="270">
        <f t="shared" si="523"/>
        <v>0</v>
      </c>
    </row>
    <row r="6687" spans="11:15" x14ac:dyDescent="0.25">
      <c r="K6687" s="276">
        <f t="shared" si="524"/>
        <v>0</v>
      </c>
      <c r="L6687" s="269">
        <f t="shared" si="525"/>
        <v>0</v>
      </c>
      <c r="M6687" s="269">
        <f t="shared" si="526"/>
        <v>0</v>
      </c>
      <c r="N6687" s="276">
        <f t="shared" si="527"/>
        <v>0</v>
      </c>
      <c r="O6687" s="270">
        <f t="shared" si="523"/>
        <v>0</v>
      </c>
    </row>
    <row r="6688" spans="11:15" x14ac:dyDescent="0.25">
      <c r="K6688" s="276">
        <f t="shared" si="524"/>
        <v>0</v>
      </c>
      <c r="L6688" s="269">
        <f t="shared" si="525"/>
        <v>0</v>
      </c>
      <c r="M6688" s="269">
        <f t="shared" si="526"/>
        <v>0</v>
      </c>
      <c r="N6688" s="276">
        <f t="shared" si="527"/>
        <v>0</v>
      </c>
      <c r="O6688" s="270">
        <f t="shared" si="523"/>
        <v>0</v>
      </c>
    </row>
    <row r="6689" spans="11:15" x14ac:dyDescent="0.25">
      <c r="K6689" s="276">
        <f t="shared" si="524"/>
        <v>0</v>
      </c>
      <c r="L6689" s="269">
        <f t="shared" si="525"/>
        <v>0</v>
      </c>
      <c r="M6689" s="269">
        <f t="shared" si="526"/>
        <v>0</v>
      </c>
      <c r="N6689" s="276">
        <f t="shared" si="527"/>
        <v>0</v>
      </c>
      <c r="O6689" s="270">
        <f t="shared" si="523"/>
        <v>0</v>
      </c>
    </row>
    <row r="6690" spans="11:15" x14ac:dyDescent="0.25">
      <c r="K6690" s="276">
        <f t="shared" si="524"/>
        <v>0</v>
      </c>
      <c r="L6690" s="269">
        <f t="shared" si="525"/>
        <v>0</v>
      </c>
      <c r="M6690" s="269">
        <f t="shared" si="526"/>
        <v>0</v>
      </c>
      <c r="N6690" s="276">
        <f t="shared" si="527"/>
        <v>0</v>
      </c>
      <c r="O6690" s="270">
        <f t="shared" si="523"/>
        <v>0</v>
      </c>
    </row>
    <row r="6691" spans="11:15" x14ac:dyDescent="0.25">
      <c r="K6691" s="276">
        <f t="shared" si="524"/>
        <v>0</v>
      </c>
      <c r="L6691" s="269">
        <f t="shared" si="525"/>
        <v>0</v>
      </c>
      <c r="M6691" s="269">
        <f t="shared" si="526"/>
        <v>0</v>
      </c>
      <c r="N6691" s="276">
        <f t="shared" si="527"/>
        <v>0</v>
      </c>
      <c r="O6691" s="270">
        <f t="shared" si="523"/>
        <v>0</v>
      </c>
    </row>
    <row r="6692" spans="11:15" x14ac:dyDescent="0.25">
      <c r="K6692" s="276">
        <f t="shared" si="524"/>
        <v>0</v>
      </c>
      <c r="L6692" s="269">
        <f t="shared" si="525"/>
        <v>0</v>
      </c>
      <c r="M6692" s="269">
        <f t="shared" si="526"/>
        <v>0</v>
      </c>
      <c r="N6692" s="276">
        <f t="shared" si="527"/>
        <v>0</v>
      </c>
      <c r="O6692" s="270">
        <f t="shared" si="523"/>
        <v>0</v>
      </c>
    </row>
    <row r="6693" spans="11:15" x14ac:dyDescent="0.25">
      <c r="K6693" s="276">
        <f t="shared" si="524"/>
        <v>0</v>
      </c>
      <c r="L6693" s="269">
        <f t="shared" si="525"/>
        <v>0</v>
      </c>
      <c r="M6693" s="269">
        <f t="shared" si="526"/>
        <v>0</v>
      </c>
      <c r="N6693" s="276">
        <f t="shared" si="527"/>
        <v>0</v>
      </c>
      <c r="O6693" s="270">
        <f t="shared" si="523"/>
        <v>0</v>
      </c>
    </row>
    <row r="6694" spans="11:15" x14ac:dyDescent="0.25">
      <c r="K6694" s="276">
        <f t="shared" si="524"/>
        <v>0</v>
      </c>
      <c r="L6694" s="269">
        <f t="shared" si="525"/>
        <v>0</v>
      </c>
      <c r="M6694" s="269">
        <f t="shared" si="526"/>
        <v>0</v>
      </c>
      <c r="N6694" s="276">
        <f t="shared" si="527"/>
        <v>0</v>
      </c>
      <c r="O6694" s="270">
        <f t="shared" si="523"/>
        <v>0</v>
      </c>
    </row>
    <row r="6695" spans="11:15" x14ac:dyDescent="0.25">
      <c r="K6695" s="276">
        <f t="shared" si="524"/>
        <v>0</v>
      </c>
      <c r="L6695" s="269">
        <f t="shared" si="525"/>
        <v>0</v>
      </c>
      <c r="M6695" s="269">
        <f t="shared" si="526"/>
        <v>0</v>
      </c>
      <c r="N6695" s="276">
        <f t="shared" si="527"/>
        <v>0</v>
      </c>
      <c r="O6695" s="270">
        <f t="shared" si="523"/>
        <v>0</v>
      </c>
    </row>
    <row r="6696" spans="11:15" x14ac:dyDescent="0.25">
      <c r="K6696" s="276">
        <f t="shared" si="524"/>
        <v>0</v>
      </c>
      <c r="L6696" s="269">
        <f t="shared" si="525"/>
        <v>0</v>
      </c>
      <c r="M6696" s="269">
        <f t="shared" si="526"/>
        <v>0</v>
      </c>
      <c r="N6696" s="276">
        <f t="shared" si="527"/>
        <v>0</v>
      </c>
      <c r="O6696" s="270">
        <f t="shared" si="523"/>
        <v>0</v>
      </c>
    </row>
    <row r="6697" spans="11:15" x14ac:dyDescent="0.25">
      <c r="K6697" s="276">
        <f t="shared" si="524"/>
        <v>0</v>
      </c>
      <c r="L6697" s="269">
        <f t="shared" si="525"/>
        <v>0</v>
      </c>
      <c r="M6697" s="269">
        <f t="shared" si="526"/>
        <v>0</v>
      </c>
      <c r="N6697" s="276">
        <f t="shared" si="527"/>
        <v>0</v>
      </c>
      <c r="O6697" s="270">
        <f t="shared" si="523"/>
        <v>0</v>
      </c>
    </row>
    <row r="6698" spans="11:15" x14ac:dyDescent="0.25">
      <c r="K6698" s="276">
        <f t="shared" si="524"/>
        <v>0</v>
      </c>
      <c r="L6698" s="269">
        <f t="shared" si="525"/>
        <v>0</v>
      </c>
      <c r="M6698" s="269">
        <f t="shared" si="526"/>
        <v>0</v>
      </c>
      <c r="N6698" s="276">
        <f t="shared" si="527"/>
        <v>0</v>
      </c>
      <c r="O6698" s="270">
        <f t="shared" si="523"/>
        <v>0</v>
      </c>
    </row>
    <row r="6699" spans="11:15" x14ac:dyDescent="0.25">
      <c r="K6699" s="276">
        <f t="shared" si="524"/>
        <v>0</v>
      </c>
      <c r="L6699" s="269">
        <f t="shared" si="525"/>
        <v>0</v>
      </c>
      <c r="M6699" s="269">
        <f t="shared" si="526"/>
        <v>0</v>
      </c>
      <c r="N6699" s="276">
        <f t="shared" si="527"/>
        <v>0</v>
      </c>
      <c r="O6699" s="270">
        <f t="shared" si="523"/>
        <v>0</v>
      </c>
    </row>
    <row r="6700" spans="11:15" x14ac:dyDescent="0.25">
      <c r="K6700" s="276">
        <f t="shared" si="524"/>
        <v>0</v>
      </c>
      <c r="L6700" s="269">
        <f t="shared" si="525"/>
        <v>0</v>
      </c>
      <c r="M6700" s="269">
        <f t="shared" si="526"/>
        <v>0</v>
      </c>
      <c r="N6700" s="276">
        <f t="shared" si="527"/>
        <v>0</v>
      </c>
      <c r="O6700" s="270">
        <f t="shared" si="523"/>
        <v>0</v>
      </c>
    </row>
    <row r="6701" spans="11:15" x14ac:dyDescent="0.25">
      <c r="K6701" s="276">
        <f t="shared" si="524"/>
        <v>0</v>
      </c>
      <c r="L6701" s="269">
        <f t="shared" si="525"/>
        <v>0</v>
      </c>
      <c r="M6701" s="269">
        <f t="shared" si="526"/>
        <v>0</v>
      </c>
      <c r="N6701" s="276">
        <f t="shared" si="527"/>
        <v>0</v>
      </c>
      <c r="O6701" s="270">
        <f t="shared" si="523"/>
        <v>0</v>
      </c>
    </row>
    <row r="6702" spans="11:15" x14ac:dyDescent="0.25">
      <c r="K6702" s="276">
        <f t="shared" si="524"/>
        <v>0</v>
      </c>
      <c r="L6702" s="269">
        <f t="shared" si="525"/>
        <v>0</v>
      </c>
      <c r="M6702" s="269">
        <f t="shared" si="526"/>
        <v>0</v>
      </c>
      <c r="N6702" s="276">
        <f t="shared" si="527"/>
        <v>0</v>
      </c>
      <c r="O6702" s="270">
        <f t="shared" si="523"/>
        <v>0</v>
      </c>
    </row>
    <row r="6703" spans="11:15" x14ac:dyDescent="0.25">
      <c r="K6703" s="276">
        <f t="shared" si="524"/>
        <v>0</v>
      </c>
      <c r="L6703" s="269">
        <f t="shared" si="525"/>
        <v>0</v>
      </c>
      <c r="M6703" s="269">
        <f t="shared" si="526"/>
        <v>0</v>
      </c>
      <c r="N6703" s="276">
        <f t="shared" si="527"/>
        <v>0</v>
      </c>
      <c r="O6703" s="270">
        <f t="shared" si="523"/>
        <v>0</v>
      </c>
    </row>
    <row r="6704" spans="11:15" x14ac:dyDescent="0.25">
      <c r="K6704" s="276">
        <f t="shared" si="524"/>
        <v>0</v>
      </c>
      <c r="L6704" s="269">
        <f t="shared" si="525"/>
        <v>0</v>
      </c>
      <c r="M6704" s="269">
        <f t="shared" si="526"/>
        <v>0</v>
      </c>
      <c r="N6704" s="276">
        <f t="shared" si="527"/>
        <v>0</v>
      </c>
      <c r="O6704" s="270">
        <f t="shared" si="523"/>
        <v>0</v>
      </c>
    </row>
    <row r="6705" spans="11:15" x14ac:dyDescent="0.25">
      <c r="K6705" s="276">
        <f t="shared" si="524"/>
        <v>0</v>
      </c>
      <c r="L6705" s="269">
        <f t="shared" si="525"/>
        <v>0</v>
      </c>
      <c r="M6705" s="269">
        <f t="shared" si="526"/>
        <v>0</v>
      </c>
      <c r="N6705" s="276">
        <f t="shared" si="527"/>
        <v>0</v>
      </c>
      <c r="O6705" s="270">
        <f t="shared" si="523"/>
        <v>0</v>
      </c>
    </row>
    <row r="6706" spans="11:15" x14ac:dyDescent="0.25">
      <c r="K6706" s="276">
        <f t="shared" si="524"/>
        <v>0</v>
      </c>
      <c r="L6706" s="269">
        <f t="shared" si="525"/>
        <v>0</v>
      </c>
      <c r="M6706" s="269">
        <f t="shared" si="526"/>
        <v>0</v>
      </c>
      <c r="N6706" s="276">
        <f t="shared" si="527"/>
        <v>0</v>
      </c>
      <c r="O6706" s="270">
        <f t="shared" si="523"/>
        <v>0</v>
      </c>
    </row>
    <row r="6707" spans="11:15" x14ac:dyDescent="0.25">
      <c r="K6707" s="276">
        <f t="shared" si="524"/>
        <v>0</v>
      </c>
      <c r="L6707" s="269">
        <f t="shared" si="525"/>
        <v>0</v>
      </c>
      <c r="M6707" s="269">
        <f t="shared" si="526"/>
        <v>0</v>
      </c>
      <c r="N6707" s="276">
        <f t="shared" si="527"/>
        <v>0</v>
      </c>
      <c r="O6707" s="270">
        <f t="shared" si="523"/>
        <v>0</v>
      </c>
    </row>
    <row r="6708" spans="11:15" x14ac:dyDescent="0.25">
      <c r="K6708" s="276">
        <f t="shared" si="524"/>
        <v>0</v>
      </c>
      <c r="L6708" s="269">
        <f t="shared" si="525"/>
        <v>0</v>
      </c>
      <c r="M6708" s="269">
        <f t="shared" si="526"/>
        <v>0</v>
      </c>
      <c r="N6708" s="276">
        <f t="shared" si="527"/>
        <v>0</v>
      </c>
      <c r="O6708" s="270">
        <f t="shared" si="523"/>
        <v>0</v>
      </c>
    </row>
    <row r="6709" spans="11:15" x14ac:dyDescent="0.25">
      <c r="K6709" s="276">
        <f t="shared" si="524"/>
        <v>0</v>
      </c>
      <c r="L6709" s="269">
        <f t="shared" si="525"/>
        <v>0</v>
      </c>
      <c r="M6709" s="269">
        <f t="shared" si="526"/>
        <v>0</v>
      </c>
      <c r="N6709" s="276">
        <f t="shared" si="527"/>
        <v>0</v>
      </c>
      <c r="O6709" s="270">
        <f t="shared" si="523"/>
        <v>0</v>
      </c>
    </row>
    <row r="6710" spans="11:15" x14ac:dyDescent="0.25">
      <c r="K6710" s="276">
        <f t="shared" si="524"/>
        <v>0</v>
      </c>
      <c r="L6710" s="269">
        <f t="shared" si="525"/>
        <v>0</v>
      </c>
      <c r="M6710" s="269">
        <f t="shared" si="526"/>
        <v>0</v>
      </c>
      <c r="N6710" s="276">
        <f t="shared" si="527"/>
        <v>0</v>
      </c>
      <c r="O6710" s="270">
        <f t="shared" si="523"/>
        <v>0</v>
      </c>
    </row>
    <row r="6711" spans="11:15" x14ac:dyDescent="0.25">
      <c r="K6711" s="276">
        <f t="shared" si="524"/>
        <v>0</v>
      </c>
      <c r="L6711" s="269">
        <f t="shared" si="525"/>
        <v>0</v>
      </c>
      <c r="M6711" s="269">
        <f t="shared" si="526"/>
        <v>0</v>
      </c>
      <c r="N6711" s="276">
        <f t="shared" si="527"/>
        <v>0</v>
      </c>
      <c r="O6711" s="270">
        <f t="shared" si="523"/>
        <v>0</v>
      </c>
    </row>
    <row r="6712" spans="11:15" x14ac:dyDescent="0.25">
      <c r="K6712" s="276">
        <f t="shared" si="524"/>
        <v>0</v>
      </c>
      <c r="L6712" s="269">
        <f t="shared" si="525"/>
        <v>0</v>
      </c>
      <c r="M6712" s="269">
        <f t="shared" si="526"/>
        <v>0</v>
      </c>
      <c r="N6712" s="276">
        <f t="shared" si="527"/>
        <v>0</v>
      </c>
      <c r="O6712" s="270">
        <f t="shared" si="523"/>
        <v>0</v>
      </c>
    </row>
    <row r="6713" spans="11:15" x14ac:dyDescent="0.25">
      <c r="K6713" s="276">
        <f t="shared" si="524"/>
        <v>0</v>
      </c>
      <c r="L6713" s="269">
        <f t="shared" si="525"/>
        <v>0</v>
      </c>
      <c r="M6713" s="269">
        <f t="shared" si="526"/>
        <v>0</v>
      </c>
      <c r="N6713" s="276">
        <f t="shared" si="527"/>
        <v>0</v>
      </c>
      <c r="O6713" s="270">
        <f t="shared" si="523"/>
        <v>0</v>
      </c>
    </row>
    <row r="6714" spans="11:15" x14ac:dyDescent="0.25">
      <c r="K6714" s="276">
        <f t="shared" si="524"/>
        <v>0</v>
      </c>
      <c r="L6714" s="269">
        <f t="shared" si="525"/>
        <v>0</v>
      </c>
      <c r="M6714" s="269">
        <f t="shared" si="526"/>
        <v>0</v>
      </c>
      <c r="N6714" s="276">
        <f t="shared" si="527"/>
        <v>0</v>
      </c>
      <c r="O6714" s="270">
        <f t="shared" si="523"/>
        <v>0</v>
      </c>
    </row>
    <row r="6715" spans="11:15" x14ac:dyDescent="0.25">
      <c r="K6715" s="276">
        <f t="shared" si="524"/>
        <v>0</v>
      </c>
      <c r="L6715" s="269">
        <f t="shared" si="525"/>
        <v>0</v>
      </c>
      <c r="M6715" s="269">
        <f t="shared" si="526"/>
        <v>0</v>
      </c>
      <c r="N6715" s="276">
        <f t="shared" si="527"/>
        <v>0</v>
      </c>
      <c r="O6715" s="270">
        <f t="shared" si="523"/>
        <v>0</v>
      </c>
    </row>
    <row r="6716" spans="11:15" x14ac:dyDescent="0.25">
      <c r="K6716" s="276">
        <f t="shared" si="524"/>
        <v>0</v>
      </c>
      <c r="L6716" s="269">
        <f t="shared" si="525"/>
        <v>0</v>
      </c>
      <c r="M6716" s="269">
        <f t="shared" si="526"/>
        <v>0</v>
      </c>
      <c r="N6716" s="276">
        <f t="shared" si="527"/>
        <v>0</v>
      </c>
      <c r="O6716" s="270">
        <f t="shared" si="523"/>
        <v>0</v>
      </c>
    </row>
    <row r="6717" spans="11:15" x14ac:dyDescent="0.25">
      <c r="K6717" s="276">
        <f t="shared" si="524"/>
        <v>0</v>
      </c>
      <c r="L6717" s="269">
        <f t="shared" si="525"/>
        <v>0</v>
      </c>
      <c r="M6717" s="269">
        <f t="shared" si="526"/>
        <v>0</v>
      </c>
      <c r="N6717" s="276">
        <f t="shared" si="527"/>
        <v>0</v>
      </c>
      <c r="O6717" s="270">
        <f t="shared" si="523"/>
        <v>0</v>
      </c>
    </row>
    <row r="6718" spans="11:15" x14ac:dyDescent="0.25">
      <c r="K6718" s="276">
        <f t="shared" si="524"/>
        <v>0</v>
      </c>
      <c r="L6718" s="269">
        <f t="shared" si="525"/>
        <v>0</v>
      </c>
      <c r="M6718" s="269">
        <f t="shared" si="526"/>
        <v>0</v>
      </c>
      <c r="N6718" s="276">
        <f t="shared" si="527"/>
        <v>0</v>
      </c>
      <c r="O6718" s="270">
        <f t="shared" si="523"/>
        <v>0</v>
      </c>
    </row>
    <row r="6719" spans="11:15" x14ac:dyDescent="0.25">
      <c r="K6719" s="276">
        <f t="shared" si="524"/>
        <v>0</v>
      </c>
      <c r="L6719" s="269">
        <f t="shared" si="525"/>
        <v>0</v>
      </c>
      <c r="M6719" s="269">
        <f t="shared" si="526"/>
        <v>0</v>
      </c>
      <c r="N6719" s="276">
        <f t="shared" si="527"/>
        <v>0</v>
      </c>
      <c r="O6719" s="270">
        <f t="shared" si="523"/>
        <v>0</v>
      </c>
    </row>
    <row r="6720" spans="11:15" x14ac:dyDescent="0.25">
      <c r="K6720" s="276">
        <f t="shared" si="524"/>
        <v>0</v>
      </c>
      <c r="L6720" s="269">
        <f t="shared" si="525"/>
        <v>0</v>
      </c>
      <c r="M6720" s="269">
        <f t="shared" si="526"/>
        <v>0</v>
      </c>
      <c r="N6720" s="276">
        <f t="shared" si="527"/>
        <v>0</v>
      </c>
      <c r="O6720" s="270">
        <f t="shared" si="523"/>
        <v>0</v>
      </c>
    </row>
    <row r="6721" spans="11:15" x14ac:dyDescent="0.25">
      <c r="K6721" s="276">
        <f t="shared" si="524"/>
        <v>0</v>
      </c>
      <c r="L6721" s="269">
        <f t="shared" si="525"/>
        <v>0</v>
      </c>
      <c r="M6721" s="269">
        <f t="shared" si="526"/>
        <v>0</v>
      </c>
      <c r="N6721" s="276">
        <f t="shared" si="527"/>
        <v>0</v>
      </c>
      <c r="O6721" s="270">
        <f t="shared" si="523"/>
        <v>0</v>
      </c>
    </row>
    <row r="6722" spans="11:15" x14ac:dyDescent="0.25">
      <c r="K6722" s="276">
        <f t="shared" si="524"/>
        <v>0</v>
      </c>
      <c r="L6722" s="269">
        <f t="shared" si="525"/>
        <v>0</v>
      </c>
      <c r="M6722" s="269">
        <f t="shared" si="526"/>
        <v>0</v>
      </c>
      <c r="N6722" s="276">
        <f t="shared" si="527"/>
        <v>0</v>
      </c>
      <c r="O6722" s="270">
        <f t="shared" si="523"/>
        <v>0</v>
      </c>
    </row>
    <row r="6723" spans="11:15" x14ac:dyDescent="0.25">
      <c r="K6723" s="276">
        <f t="shared" si="524"/>
        <v>0</v>
      </c>
      <c r="L6723" s="269">
        <f t="shared" si="525"/>
        <v>0</v>
      </c>
      <c r="M6723" s="269">
        <f t="shared" si="526"/>
        <v>0</v>
      </c>
      <c r="N6723" s="276">
        <f t="shared" si="527"/>
        <v>0</v>
      </c>
      <c r="O6723" s="270">
        <f t="shared" si="523"/>
        <v>0</v>
      </c>
    </row>
    <row r="6724" spans="11:15" x14ac:dyDescent="0.25">
      <c r="K6724" s="276">
        <f t="shared" si="524"/>
        <v>0</v>
      </c>
      <c r="L6724" s="269">
        <f t="shared" si="525"/>
        <v>0</v>
      </c>
      <c r="M6724" s="269">
        <f t="shared" si="526"/>
        <v>0</v>
      </c>
      <c r="N6724" s="276">
        <f t="shared" si="527"/>
        <v>0</v>
      </c>
      <c r="O6724" s="270">
        <f t="shared" si="523"/>
        <v>0</v>
      </c>
    </row>
    <row r="6725" spans="11:15" x14ac:dyDescent="0.25">
      <c r="K6725" s="276">
        <f t="shared" si="524"/>
        <v>0</v>
      </c>
      <c r="L6725" s="269">
        <f t="shared" si="525"/>
        <v>0</v>
      </c>
      <c r="M6725" s="269">
        <f t="shared" si="526"/>
        <v>0</v>
      </c>
      <c r="N6725" s="276">
        <f t="shared" si="527"/>
        <v>0</v>
      </c>
      <c r="O6725" s="270">
        <f t="shared" si="523"/>
        <v>0</v>
      </c>
    </row>
    <row r="6726" spans="11:15" x14ac:dyDescent="0.25">
      <c r="K6726" s="276">
        <f t="shared" si="524"/>
        <v>0</v>
      </c>
      <c r="L6726" s="269">
        <f t="shared" si="525"/>
        <v>0</v>
      </c>
      <c r="M6726" s="269">
        <f t="shared" si="526"/>
        <v>0</v>
      </c>
      <c r="N6726" s="276">
        <f t="shared" si="527"/>
        <v>0</v>
      </c>
      <c r="O6726" s="270">
        <f t="shared" si="523"/>
        <v>0</v>
      </c>
    </row>
    <row r="6727" spans="11:15" x14ac:dyDescent="0.25">
      <c r="K6727" s="276">
        <f t="shared" si="524"/>
        <v>0</v>
      </c>
      <c r="L6727" s="269">
        <f t="shared" si="525"/>
        <v>0</v>
      </c>
      <c r="M6727" s="269">
        <f t="shared" si="526"/>
        <v>0</v>
      </c>
      <c r="N6727" s="276">
        <f t="shared" si="527"/>
        <v>0</v>
      </c>
      <c r="O6727" s="270">
        <f t="shared" si="523"/>
        <v>0</v>
      </c>
    </row>
    <row r="6728" spans="11:15" x14ac:dyDescent="0.25">
      <c r="K6728" s="276">
        <f t="shared" si="524"/>
        <v>0</v>
      </c>
      <c r="L6728" s="269">
        <f t="shared" si="525"/>
        <v>0</v>
      </c>
      <c r="M6728" s="269">
        <f t="shared" si="526"/>
        <v>0</v>
      </c>
      <c r="N6728" s="276">
        <f t="shared" si="527"/>
        <v>0</v>
      </c>
      <c r="O6728" s="270">
        <f t="shared" si="523"/>
        <v>0</v>
      </c>
    </row>
    <row r="6729" spans="11:15" x14ac:dyDescent="0.25">
      <c r="K6729" s="276">
        <f t="shared" si="524"/>
        <v>0</v>
      </c>
      <c r="L6729" s="269">
        <f t="shared" si="525"/>
        <v>0</v>
      </c>
      <c r="M6729" s="269">
        <f t="shared" si="526"/>
        <v>0</v>
      </c>
      <c r="N6729" s="276">
        <f t="shared" si="527"/>
        <v>0</v>
      </c>
      <c r="O6729" s="270">
        <f t="shared" si="523"/>
        <v>0</v>
      </c>
    </row>
    <row r="6730" spans="11:15" x14ac:dyDescent="0.25">
      <c r="K6730" s="276">
        <f t="shared" si="524"/>
        <v>0</v>
      </c>
      <c r="L6730" s="269">
        <f t="shared" si="525"/>
        <v>0</v>
      </c>
      <c r="M6730" s="269">
        <f t="shared" si="526"/>
        <v>0</v>
      </c>
      <c r="N6730" s="276">
        <f t="shared" si="527"/>
        <v>0</v>
      </c>
      <c r="O6730" s="270">
        <f t="shared" si="523"/>
        <v>0</v>
      </c>
    </row>
    <row r="6731" spans="11:15" x14ac:dyDescent="0.25">
      <c r="K6731" s="276">
        <f t="shared" si="524"/>
        <v>0</v>
      </c>
      <c r="L6731" s="269">
        <f t="shared" si="525"/>
        <v>0</v>
      </c>
      <c r="M6731" s="269">
        <f t="shared" si="526"/>
        <v>0</v>
      </c>
      <c r="N6731" s="276">
        <f t="shared" si="527"/>
        <v>0</v>
      </c>
      <c r="O6731" s="270">
        <f t="shared" si="523"/>
        <v>0</v>
      </c>
    </row>
    <row r="6732" spans="11:15" x14ac:dyDescent="0.25">
      <c r="K6732" s="276">
        <f t="shared" si="524"/>
        <v>0</v>
      </c>
      <c r="L6732" s="269">
        <f t="shared" si="525"/>
        <v>0</v>
      </c>
      <c r="M6732" s="269">
        <f t="shared" si="526"/>
        <v>0</v>
      </c>
      <c r="N6732" s="276">
        <f t="shared" si="527"/>
        <v>0</v>
      </c>
      <c r="O6732" s="270">
        <f t="shared" si="523"/>
        <v>0</v>
      </c>
    </row>
    <row r="6733" spans="11:15" x14ac:dyDescent="0.25">
      <c r="K6733" s="276">
        <f t="shared" si="524"/>
        <v>0</v>
      </c>
      <c r="L6733" s="269">
        <f t="shared" si="525"/>
        <v>0</v>
      </c>
      <c r="M6733" s="269">
        <f t="shared" si="526"/>
        <v>0</v>
      </c>
      <c r="N6733" s="276">
        <f t="shared" si="527"/>
        <v>0</v>
      </c>
      <c r="O6733" s="270">
        <f t="shared" si="523"/>
        <v>0</v>
      </c>
    </row>
    <row r="6734" spans="11:15" x14ac:dyDescent="0.25">
      <c r="K6734" s="276">
        <f t="shared" si="524"/>
        <v>0</v>
      </c>
      <c r="L6734" s="269">
        <f t="shared" si="525"/>
        <v>0</v>
      </c>
      <c r="M6734" s="269">
        <f t="shared" si="526"/>
        <v>0</v>
      </c>
      <c r="N6734" s="276">
        <f t="shared" si="527"/>
        <v>0</v>
      </c>
      <c r="O6734" s="270">
        <f t="shared" ref="O6734:O6797" si="528">SUM(F6734:I6734)</f>
        <v>0</v>
      </c>
    </row>
    <row r="6735" spans="11:15" x14ac:dyDescent="0.25">
      <c r="K6735" s="276">
        <f t="shared" si="524"/>
        <v>0</v>
      </c>
      <c r="L6735" s="269">
        <f t="shared" si="525"/>
        <v>0</v>
      </c>
      <c r="M6735" s="269">
        <f t="shared" si="526"/>
        <v>0</v>
      </c>
      <c r="N6735" s="276">
        <f t="shared" si="527"/>
        <v>0</v>
      </c>
      <c r="O6735" s="270">
        <f t="shared" si="528"/>
        <v>0</v>
      </c>
    </row>
    <row r="6736" spans="11:15" x14ac:dyDescent="0.25">
      <c r="K6736" s="276">
        <f t="shared" ref="K6736:K6799" si="529">J6736-C6736</f>
        <v>0</v>
      </c>
      <c r="L6736" s="269">
        <f t="shared" ref="L6736:L6799" si="530">A6736</f>
        <v>0</v>
      </c>
      <c r="M6736" s="269">
        <f t="shared" ref="M6736:M6799" si="531">B6736</f>
        <v>0</v>
      </c>
      <c r="N6736" s="276">
        <f t="shared" ref="N6736:N6799" si="532">J6736</f>
        <v>0</v>
      </c>
      <c r="O6736" s="270">
        <f t="shared" si="528"/>
        <v>0</v>
      </c>
    </row>
    <row r="6737" spans="11:15" x14ac:dyDescent="0.25">
      <c r="K6737" s="276">
        <f t="shared" si="529"/>
        <v>0</v>
      </c>
      <c r="L6737" s="269">
        <f t="shared" si="530"/>
        <v>0</v>
      </c>
      <c r="M6737" s="269">
        <f t="shared" si="531"/>
        <v>0</v>
      </c>
      <c r="N6737" s="276">
        <f t="shared" si="532"/>
        <v>0</v>
      </c>
      <c r="O6737" s="270">
        <f t="shared" si="528"/>
        <v>0</v>
      </c>
    </row>
    <row r="6738" spans="11:15" x14ac:dyDescent="0.25">
      <c r="K6738" s="276">
        <f t="shared" si="529"/>
        <v>0</v>
      </c>
      <c r="L6738" s="269">
        <f t="shared" si="530"/>
        <v>0</v>
      </c>
      <c r="M6738" s="269">
        <f t="shared" si="531"/>
        <v>0</v>
      </c>
      <c r="N6738" s="276">
        <f t="shared" si="532"/>
        <v>0</v>
      </c>
      <c r="O6738" s="270">
        <f t="shared" si="528"/>
        <v>0</v>
      </c>
    </row>
    <row r="6739" spans="11:15" x14ac:dyDescent="0.25">
      <c r="K6739" s="276">
        <f t="shared" si="529"/>
        <v>0</v>
      </c>
      <c r="L6739" s="269">
        <f t="shared" si="530"/>
        <v>0</v>
      </c>
      <c r="M6739" s="269">
        <f t="shared" si="531"/>
        <v>0</v>
      </c>
      <c r="N6739" s="276">
        <f t="shared" si="532"/>
        <v>0</v>
      </c>
      <c r="O6739" s="270">
        <f t="shared" si="528"/>
        <v>0</v>
      </c>
    </row>
    <row r="6740" spans="11:15" x14ac:dyDescent="0.25">
      <c r="K6740" s="276">
        <f t="shared" si="529"/>
        <v>0</v>
      </c>
      <c r="L6740" s="269">
        <f t="shared" si="530"/>
        <v>0</v>
      </c>
      <c r="M6740" s="269">
        <f t="shared" si="531"/>
        <v>0</v>
      </c>
      <c r="N6740" s="276">
        <f t="shared" si="532"/>
        <v>0</v>
      </c>
      <c r="O6740" s="270">
        <f t="shared" si="528"/>
        <v>0</v>
      </c>
    </row>
    <row r="6741" spans="11:15" x14ac:dyDescent="0.25">
      <c r="K6741" s="276">
        <f t="shared" si="529"/>
        <v>0</v>
      </c>
      <c r="L6741" s="269">
        <f t="shared" si="530"/>
        <v>0</v>
      </c>
      <c r="M6741" s="269">
        <f t="shared" si="531"/>
        <v>0</v>
      </c>
      <c r="N6741" s="276">
        <f t="shared" si="532"/>
        <v>0</v>
      </c>
      <c r="O6741" s="270">
        <f t="shared" si="528"/>
        <v>0</v>
      </c>
    </row>
    <row r="6742" spans="11:15" x14ac:dyDescent="0.25">
      <c r="K6742" s="276">
        <f t="shared" si="529"/>
        <v>0</v>
      </c>
      <c r="L6742" s="269">
        <f t="shared" si="530"/>
        <v>0</v>
      </c>
      <c r="M6742" s="269">
        <f t="shared" si="531"/>
        <v>0</v>
      </c>
      <c r="N6742" s="276">
        <f t="shared" si="532"/>
        <v>0</v>
      </c>
      <c r="O6742" s="270">
        <f t="shared" si="528"/>
        <v>0</v>
      </c>
    </row>
    <row r="6743" spans="11:15" x14ac:dyDescent="0.25">
      <c r="K6743" s="276">
        <f t="shared" si="529"/>
        <v>0</v>
      </c>
      <c r="L6743" s="269">
        <f t="shared" si="530"/>
        <v>0</v>
      </c>
      <c r="M6743" s="269">
        <f t="shared" si="531"/>
        <v>0</v>
      </c>
      <c r="N6743" s="276">
        <f t="shared" si="532"/>
        <v>0</v>
      </c>
      <c r="O6743" s="270">
        <f t="shared" si="528"/>
        <v>0</v>
      </c>
    </row>
    <row r="6744" spans="11:15" x14ac:dyDescent="0.25">
      <c r="K6744" s="276">
        <f t="shared" si="529"/>
        <v>0</v>
      </c>
      <c r="L6744" s="269">
        <f t="shared" si="530"/>
        <v>0</v>
      </c>
      <c r="M6744" s="269">
        <f t="shared" si="531"/>
        <v>0</v>
      </c>
      <c r="N6744" s="276">
        <f t="shared" si="532"/>
        <v>0</v>
      </c>
      <c r="O6744" s="270">
        <f t="shared" si="528"/>
        <v>0</v>
      </c>
    </row>
    <row r="6745" spans="11:15" x14ac:dyDescent="0.25">
      <c r="K6745" s="276">
        <f t="shared" si="529"/>
        <v>0</v>
      </c>
      <c r="L6745" s="269">
        <f t="shared" si="530"/>
        <v>0</v>
      </c>
      <c r="M6745" s="269">
        <f t="shared" si="531"/>
        <v>0</v>
      </c>
      <c r="N6745" s="276">
        <f t="shared" si="532"/>
        <v>0</v>
      </c>
      <c r="O6745" s="270">
        <f t="shared" si="528"/>
        <v>0</v>
      </c>
    </row>
    <row r="6746" spans="11:15" x14ac:dyDescent="0.25">
      <c r="K6746" s="276">
        <f t="shared" si="529"/>
        <v>0</v>
      </c>
      <c r="L6746" s="269">
        <f t="shared" si="530"/>
        <v>0</v>
      </c>
      <c r="M6746" s="269">
        <f t="shared" si="531"/>
        <v>0</v>
      </c>
      <c r="N6746" s="276">
        <f t="shared" si="532"/>
        <v>0</v>
      </c>
      <c r="O6746" s="270">
        <f t="shared" si="528"/>
        <v>0</v>
      </c>
    </row>
    <row r="6747" spans="11:15" x14ac:dyDescent="0.25">
      <c r="K6747" s="276">
        <f t="shared" si="529"/>
        <v>0</v>
      </c>
      <c r="L6747" s="269">
        <f t="shared" si="530"/>
        <v>0</v>
      </c>
      <c r="M6747" s="269">
        <f t="shared" si="531"/>
        <v>0</v>
      </c>
      <c r="N6747" s="276">
        <f t="shared" si="532"/>
        <v>0</v>
      </c>
      <c r="O6747" s="270">
        <f t="shared" si="528"/>
        <v>0</v>
      </c>
    </row>
    <row r="6748" spans="11:15" x14ac:dyDescent="0.25">
      <c r="K6748" s="276">
        <f t="shared" si="529"/>
        <v>0</v>
      </c>
      <c r="L6748" s="269">
        <f t="shared" si="530"/>
        <v>0</v>
      </c>
      <c r="M6748" s="269">
        <f t="shared" si="531"/>
        <v>0</v>
      </c>
      <c r="N6748" s="276">
        <f t="shared" si="532"/>
        <v>0</v>
      </c>
      <c r="O6748" s="270">
        <f t="shared" si="528"/>
        <v>0</v>
      </c>
    </row>
    <row r="6749" spans="11:15" x14ac:dyDescent="0.25">
      <c r="K6749" s="276">
        <f t="shared" si="529"/>
        <v>0</v>
      </c>
      <c r="L6749" s="269">
        <f t="shared" si="530"/>
        <v>0</v>
      </c>
      <c r="M6749" s="269">
        <f t="shared" si="531"/>
        <v>0</v>
      </c>
      <c r="N6749" s="276">
        <f t="shared" si="532"/>
        <v>0</v>
      </c>
      <c r="O6749" s="270">
        <f t="shared" si="528"/>
        <v>0</v>
      </c>
    </row>
    <row r="6750" spans="11:15" x14ac:dyDescent="0.25">
      <c r="K6750" s="276">
        <f t="shared" si="529"/>
        <v>0</v>
      </c>
      <c r="L6750" s="269">
        <f t="shared" si="530"/>
        <v>0</v>
      </c>
      <c r="M6750" s="269">
        <f t="shared" si="531"/>
        <v>0</v>
      </c>
      <c r="N6750" s="276">
        <f t="shared" si="532"/>
        <v>0</v>
      </c>
      <c r="O6750" s="270">
        <f t="shared" si="528"/>
        <v>0</v>
      </c>
    </row>
    <row r="6751" spans="11:15" x14ac:dyDescent="0.25">
      <c r="K6751" s="276">
        <f t="shared" si="529"/>
        <v>0</v>
      </c>
      <c r="L6751" s="269">
        <f t="shared" si="530"/>
        <v>0</v>
      </c>
      <c r="M6751" s="269">
        <f t="shared" si="531"/>
        <v>0</v>
      </c>
      <c r="N6751" s="276">
        <f t="shared" si="532"/>
        <v>0</v>
      </c>
      <c r="O6751" s="270">
        <f t="shared" si="528"/>
        <v>0</v>
      </c>
    </row>
    <row r="6752" spans="11:15" x14ac:dyDescent="0.25">
      <c r="K6752" s="276">
        <f t="shared" si="529"/>
        <v>0</v>
      </c>
      <c r="L6752" s="269">
        <f t="shared" si="530"/>
        <v>0</v>
      </c>
      <c r="M6752" s="269">
        <f t="shared" si="531"/>
        <v>0</v>
      </c>
      <c r="N6752" s="276">
        <f t="shared" si="532"/>
        <v>0</v>
      </c>
      <c r="O6752" s="270">
        <f t="shared" si="528"/>
        <v>0</v>
      </c>
    </row>
    <row r="6753" spans="11:15" x14ac:dyDescent="0.25">
      <c r="K6753" s="276">
        <f t="shared" si="529"/>
        <v>0</v>
      </c>
      <c r="L6753" s="269">
        <f t="shared" si="530"/>
        <v>0</v>
      </c>
      <c r="M6753" s="269">
        <f t="shared" si="531"/>
        <v>0</v>
      </c>
      <c r="N6753" s="276">
        <f t="shared" si="532"/>
        <v>0</v>
      </c>
      <c r="O6753" s="270">
        <f t="shared" si="528"/>
        <v>0</v>
      </c>
    </row>
    <row r="6754" spans="11:15" x14ac:dyDescent="0.25">
      <c r="K6754" s="276">
        <f t="shared" si="529"/>
        <v>0</v>
      </c>
      <c r="L6754" s="269">
        <f t="shared" si="530"/>
        <v>0</v>
      </c>
      <c r="M6754" s="269">
        <f t="shared" si="531"/>
        <v>0</v>
      </c>
      <c r="N6754" s="276">
        <f t="shared" si="532"/>
        <v>0</v>
      </c>
      <c r="O6754" s="270">
        <f t="shared" si="528"/>
        <v>0</v>
      </c>
    </row>
    <row r="6755" spans="11:15" x14ac:dyDescent="0.25">
      <c r="K6755" s="276">
        <f t="shared" si="529"/>
        <v>0</v>
      </c>
      <c r="L6755" s="269">
        <f t="shared" si="530"/>
        <v>0</v>
      </c>
      <c r="M6755" s="269">
        <f t="shared" si="531"/>
        <v>0</v>
      </c>
      <c r="N6755" s="276">
        <f t="shared" si="532"/>
        <v>0</v>
      </c>
      <c r="O6755" s="270">
        <f t="shared" si="528"/>
        <v>0</v>
      </c>
    </row>
    <row r="6756" spans="11:15" x14ac:dyDescent="0.25">
      <c r="K6756" s="276">
        <f t="shared" si="529"/>
        <v>0</v>
      </c>
      <c r="L6756" s="269">
        <f t="shared" si="530"/>
        <v>0</v>
      </c>
      <c r="M6756" s="269">
        <f t="shared" si="531"/>
        <v>0</v>
      </c>
      <c r="N6756" s="276">
        <f t="shared" si="532"/>
        <v>0</v>
      </c>
      <c r="O6756" s="270">
        <f t="shared" si="528"/>
        <v>0</v>
      </c>
    </row>
    <row r="6757" spans="11:15" x14ac:dyDescent="0.25">
      <c r="K6757" s="276">
        <f t="shared" si="529"/>
        <v>0</v>
      </c>
      <c r="L6757" s="269">
        <f t="shared" si="530"/>
        <v>0</v>
      </c>
      <c r="M6757" s="269">
        <f t="shared" si="531"/>
        <v>0</v>
      </c>
      <c r="N6757" s="276">
        <f t="shared" si="532"/>
        <v>0</v>
      </c>
      <c r="O6757" s="270">
        <f t="shared" si="528"/>
        <v>0</v>
      </c>
    </row>
    <row r="6758" spans="11:15" x14ac:dyDescent="0.25">
      <c r="K6758" s="276">
        <f t="shared" si="529"/>
        <v>0</v>
      </c>
      <c r="L6758" s="269">
        <f t="shared" si="530"/>
        <v>0</v>
      </c>
      <c r="M6758" s="269">
        <f t="shared" si="531"/>
        <v>0</v>
      </c>
      <c r="N6758" s="276">
        <f t="shared" si="532"/>
        <v>0</v>
      </c>
      <c r="O6758" s="270">
        <f t="shared" si="528"/>
        <v>0</v>
      </c>
    </row>
    <row r="6759" spans="11:15" x14ac:dyDescent="0.25">
      <c r="K6759" s="276">
        <f t="shared" si="529"/>
        <v>0</v>
      </c>
      <c r="L6759" s="269">
        <f t="shared" si="530"/>
        <v>0</v>
      </c>
      <c r="M6759" s="269">
        <f t="shared" si="531"/>
        <v>0</v>
      </c>
      <c r="N6759" s="276">
        <f t="shared" si="532"/>
        <v>0</v>
      </c>
      <c r="O6759" s="270">
        <f t="shared" si="528"/>
        <v>0</v>
      </c>
    </row>
    <row r="6760" spans="11:15" x14ac:dyDescent="0.25">
      <c r="K6760" s="276">
        <f t="shared" si="529"/>
        <v>0</v>
      </c>
      <c r="L6760" s="269">
        <f t="shared" si="530"/>
        <v>0</v>
      </c>
      <c r="M6760" s="269">
        <f t="shared" si="531"/>
        <v>0</v>
      </c>
      <c r="N6760" s="276">
        <f t="shared" si="532"/>
        <v>0</v>
      </c>
      <c r="O6760" s="270">
        <f t="shared" si="528"/>
        <v>0</v>
      </c>
    </row>
    <row r="6761" spans="11:15" x14ac:dyDescent="0.25">
      <c r="K6761" s="276">
        <f t="shared" si="529"/>
        <v>0</v>
      </c>
      <c r="L6761" s="269">
        <f t="shared" si="530"/>
        <v>0</v>
      </c>
      <c r="M6761" s="269">
        <f t="shared" si="531"/>
        <v>0</v>
      </c>
      <c r="N6761" s="276">
        <f t="shared" si="532"/>
        <v>0</v>
      </c>
      <c r="O6761" s="270">
        <f t="shared" si="528"/>
        <v>0</v>
      </c>
    </row>
    <row r="6762" spans="11:15" x14ac:dyDescent="0.25">
      <c r="K6762" s="276">
        <f t="shared" si="529"/>
        <v>0</v>
      </c>
      <c r="L6762" s="269">
        <f t="shared" si="530"/>
        <v>0</v>
      </c>
      <c r="M6762" s="269">
        <f t="shared" si="531"/>
        <v>0</v>
      </c>
      <c r="N6762" s="276">
        <f t="shared" si="532"/>
        <v>0</v>
      </c>
      <c r="O6762" s="270">
        <f t="shared" si="528"/>
        <v>0</v>
      </c>
    </row>
    <row r="6763" spans="11:15" x14ac:dyDescent="0.25">
      <c r="K6763" s="276">
        <f t="shared" si="529"/>
        <v>0</v>
      </c>
      <c r="L6763" s="269">
        <f t="shared" si="530"/>
        <v>0</v>
      </c>
      <c r="M6763" s="269">
        <f t="shared" si="531"/>
        <v>0</v>
      </c>
      <c r="N6763" s="276">
        <f t="shared" si="532"/>
        <v>0</v>
      </c>
      <c r="O6763" s="270">
        <f t="shared" si="528"/>
        <v>0</v>
      </c>
    </row>
    <row r="6764" spans="11:15" x14ac:dyDescent="0.25">
      <c r="K6764" s="276">
        <f t="shared" si="529"/>
        <v>0</v>
      </c>
      <c r="L6764" s="269">
        <f t="shared" si="530"/>
        <v>0</v>
      </c>
      <c r="M6764" s="269">
        <f t="shared" si="531"/>
        <v>0</v>
      </c>
      <c r="N6764" s="276">
        <f t="shared" si="532"/>
        <v>0</v>
      </c>
      <c r="O6764" s="270">
        <f t="shared" si="528"/>
        <v>0</v>
      </c>
    </row>
    <row r="6765" spans="11:15" x14ac:dyDescent="0.25">
      <c r="K6765" s="276">
        <f t="shared" si="529"/>
        <v>0</v>
      </c>
      <c r="L6765" s="269">
        <f t="shared" si="530"/>
        <v>0</v>
      </c>
      <c r="M6765" s="269">
        <f t="shared" si="531"/>
        <v>0</v>
      </c>
      <c r="N6765" s="276">
        <f t="shared" si="532"/>
        <v>0</v>
      </c>
      <c r="O6765" s="270">
        <f t="shared" si="528"/>
        <v>0</v>
      </c>
    </row>
    <row r="6766" spans="11:15" x14ac:dyDescent="0.25">
      <c r="K6766" s="276">
        <f t="shared" si="529"/>
        <v>0</v>
      </c>
      <c r="L6766" s="269">
        <f t="shared" si="530"/>
        <v>0</v>
      </c>
      <c r="M6766" s="269">
        <f t="shared" si="531"/>
        <v>0</v>
      </c>
      <c r="N6766" s="276">
        <f t="shared" si="532"/>
        <v>0</v>
      </c>
      <c r="O6766" s="270">
        <f t="shared" si="528"/>
        <v>0</v>
      </c>
    </row>
    <row r="6767" spans="11:15" x14ac:dyDescent="0.25">
      <c r="K6767" s="276">
        <f t="shared" si="529"/>
        <v>0</v>
      </c>
      <c r="L6767" s="269">
        <f t="shared" si="530"/>
        <v>0</v>
      </c>
      <c r="M6767" s="269">
        <f t="shared" si="531"/>
        <v>0</v>
      </c>
      <c r="N6767" s="276">
        <f t="shared" si="532"/>
        <v>0</v>
      </c>
      <c r="O6767" s="270">
        <f t="shared" si="528"/>
        <v>0</v>
      </c>
    </row>
    <row r="6768" spans="11:15" x14ac:dyDescent="0.25">
      <c r="K6768" s="276">
        <f t="shared" si="529"/>
        <v>0</v>
      </c>
      <c r="L6768" s="269">
        <f t="shared" si="530"/>
        <v>0</v>
      </c>
      <c r="M6768" s="269">
        <f t="shared" si="531"/>
        <v>0</v>
      </c>
      <c r="N6768" s="276">
        <f t="shared" si="532"/>
        <v>0</v>
      </c>
      <c r="O6768" s="270">
        <f t="shared" si="528"/>
        <v>0</v>
      </c>
    </row>
    <row r="6769" spans="11:15" x14ac:dyDescent="0.25">
      <c r="K6769" s="276">
        <f t="shared" si="529"/>
        <v>0</v>
      </c>
      <c r="L6769" s="269">
        <f t="shared" si="530"/>
        <v>0</v>
      </c>
      <c r="M6769" s="269">
        <f t="shared" si="531"/>
        <v>0</v>
      </c>
      <c r="N6769" s="276">
        <f t="shared" si="532"/>
        <v>0</v>
      </c>
      <c r="O6769" s="270">
        <f t="shared" si="528"/>
        <v>0</v>
      </c>
    </row>
    <row r="6770" spans="11:15" x14ac:dyDescent="0.25">
      <c r="K6770" s="276">
        <f t="shared" si="529"/>
        <v>0</v>
      </c>
      <c r="L6770" s="269">
        <f t="shared" si="530"/>
        <v>0</v>
      </c>
      <c r="M6770" s="269">
        <f t="shared" si="531"/>
        <v>0</v>
      </c>
      <c r="N6770" s="276">
        <f t="shared" si="532"/>
        <v>0</v>
      </c>
      <c r="O6770" s="270">
        <f t="shared" si="528"/>
        <v>0</v>
      </c>
    </row>
    <row r="6771" spans="11:15" x14ac:dyDescent="0.25">
      <c r="K6771" s="276">
        <f t="shared" si="529"/>
        <v>0</v>
      </c>
      <c r="L6771" s="269">
        <f t="shared" si="530"/>
        <v>0</v>
      </c>
      <c r="M6771" s="269">
        <f t="shared" si="531"/>
        <v>0</v>
      </c>
      <c r="N6771" s="276">
        <f t="shared" si="532"/>
        <v>0</v>
      </c>
      <c r="O6771" s="270">
        <f t="shared" si="528"/>
        <v>0</v>
      </c>
    </row>
    <row r="6772" spans="11:15" x14ac:dyDescent="0.25">
      <c r="K6772" s="276">
        <f t="shared" si="529"/>
        <v>0</v>
      </c>
      <c r="L6772" s="269">
        <f t="shared" si="530"/>
        <v>0</v>
      </c>
      <c r="M6772" s="269">
        <f t="shared" si="531"/>
        <v>0</v>
      </c>
      <c r="N6772" s="276">
        <f t="shared" si="532"/>
        <v>0</v>
      </c>
      <c r="O6772" s="270">
        <f t="shared" si="528"/>
        <v>0</v>
      </c>
    </row>
    <row r="6773" spans="11:15" x14ac:dyDescent="0.25">
      <c r="K6773" s="276">
        <f t="shared" si="529"/>
        <v>0</v>
      </c>
      <c r="L6773" s="269">
        <f t="shared" si="530"/>
        <v>0</v>
      </c>
      <c r="M6773" s="269">
        <f t="shared" si="531"/>
        <v>0</v>
      </c>
      <c r="N6773" s="276">
        <f t="shared" si="532"/>
        <v>0</v>
      </c>
      <c r="O6773" s="270">
        <f t="shared" si="528"/>
        <v>0</v>
      </c>
    </row>
    <row r="6774" spans="11:15" x14ac:dyDescent="0.25">
      <c r="K6774" s="276">
        <f t="shared" si="529"/>
        <v>0</v>
      </c>
      <c r="L6774" s="269">
        <f t="shared" si="530"/>
        <v>0</v>
      </c>
      <c r="M6774" s="269">
        <f t="shared" si="531"/>
        <v>0</v>
      </c>
      <c r="N6774" s="276">
        <f t="shared" si="532"/>
        <v>0</v>
      </c>
      <c r="O6774" s="270">
        <f t="shared" si="528"/>
        <v>0</v>
      </c>
    </row>
    <row r="6775" spans="11:15" x14ac:dyDescent="0.25">
      <c r="K6775" s="276">
        <f t="shared" si="529"/>
        <v>0</v>
      </c>
      <c r="L6775" s="269">
        <f t="shared" si="530"/>
        <v>0</v>
      </c>
      <c r="M6775" s="269">
        <f t="shared" si="531"/>
        <v>0</v>
      </c>
      <c r="N6775" s="276">
        <f t="shared" si="532"/>
        <v>0</v>
      </c>
      <c r="O6775" s="270">
        <f t="shared" si="528"/>
        <v>0</v>
      </c>
    </row>
    <row r="6776" spans="11:15" x14ac:dyDescent="0.25">
      <c r="K6776" s="276">
        <f t="shared" si="529"/>
        <v>0</v>
      </c>
      <c r="L6776" s="269">
        <f t="shared" si="530"/>
        <v>0</v>
      </c>
      <c r="M6776" s="269">
        <f t="shared" si="531"/>
        <v>0</v>
      </c>
      <c r="N6776" s="276">
        <f t="shared" si="532"/>
        <v>0</v>
      </c>
      <c r="O6776" s="270">
        <f t="shared" si="528"/>
        <v>0</v>
      </c>
    </row>
    <row r="6777" spans="11:15" x14ac:dyDescent="0.25">
      <c r="K6777" s="276">
        <f t="shared" si="529"/>
        <v>0</v>
      </c>
      <c r="L6777" s="269">
        <f t="shared" si="530"/>
        <v>0</v>
      </c>
      <c r="M6777" s="269">
        <f t="shared" si="531"/>
        <v>0</v>
      </c>
      <c r="N6777" s="276">
        <f t="shared" si="532"/>
        <v>0</v>
      </c>
      <c r="O6777" s="270">
        <f t="shared" si="528"/>
        <v>0</v>
      </c>
    </row>
    <row r="6778" spans="11:15" x14ac:dyDescent="0.25">
      <c r="K6778" s="276">
        <f t="shared" si="529"/>
        <v>0</v>
      </c>
      <c r="L6778" s="269">
        <f t="shared" si="530"/>
        <v>0</v>
      </c>
      <c r="M6778" s="269">
        <f t="shared" si="531"/>
        <v>0</v>
      </c>
      <c r="N6778" s="276">
        <f t="shared" si="532"/>
        <v>0</v>
      </c>
      <c r="O6778" s="270">
        <f t="shared" si="528"/>
        <v>0</v>
      </c>
    </row>
    <row r="6779" spans="11:15" x14ac:dyDescent="0.25">
      <c r="K6779" s="276">
        <f t="shared" si="529"/>
        <v>0</v>
      </c>
      <c r="L6779" s="269">
        <f t="shared" si="530"/>
        <v>0</v>
      </c>
      <c r="M6779" s="269">
        <f t="shared" si="531"/>
        <v>0</v>
      </c>
      <c r="N6779" s="276">
        <f t="shared" si="532"/>
        <v>0</v>
      </c>
      <c r="O6779" s="270">
        <f t="shared" si="528"/>
        <v>0</v>
      </c>
    </row>
    <row r="6780" spans="11:15" x14ac:dyDescent="0.25">
      <c r="K6780" s="276">
        <f t="shared" si="529"/>
        <v>0</v>
      </c>
      <c r="L6780" s="269">
        <f t="shared" si="530"/>
        <v>0</v>
      </c>
      <c r="M6780" s="269">
        <f t="shared" si="531"/>
        <v>0</v>
      </c>
      <c r="N6780" s="276">
        <f t="shared" si="532"/>
        <v>0</v>
      </c>
      <c r="O6780" s="270">
        <f t="shared" si="528"/>
        <v>0</v>
      </c>
    </row>
    <row r="6781" spans="11:15" x14ac:dyDescent="0.25">
      <c r="K6781" s="276">
        <f t="shared" si="529"/>
        <v>0</v>
      </c>
      <c r="L6781" s="269">
        <f t="shared" si="530"/>
        <v>0</v>
      </c>
      <c r="M6781" s="269">
        <f t="shared" si="531"/>
        <v>0</v>
      </c>
      <c r="N6781" s="276">
        <f t="shared" si="532"/>
        <v>0</v>
      </c>
      <c r="O6781" s="270">
        <f t="shared" si="528"/>
        <v>0</v>
      </c>
    </row>
    <row r="6782" spans="11:15" x14ac:dyDescent="0.25">
      <c r="K6782" s="276">
        <f t="shared" si="529"/>
        <v>0</v>
      </c>
      <c r="L6782" s="269">
        <f t="shared" si="530"/>
        <v>0</v>
      </c>
      <c r="M6782" s="269">
        <f t="shared" si="531"/>
        <v>0</v>
      </c>
      <c r="N6782" s="276">
        <f t="shared" si="532"/>
        <v>0</v>
      </c>
      <c r="O6782" s="270">
        <f t="shared" si="528"/>
        <v>0</v>
      </c>
    </row>
    <row r="6783" spans="11:15" x14ac:dyDescent="0.25">
      <c r="K6783" s="276">
        <f t="shared" si="529"/>
        <v>0</v>
      </c>
      <c r="L6783" s="269">
        <f t="shared" si="530"/>
        <v>0</v>
      </c>
      <c r="M6783" s="269">
        <f t="shared" si="531"/>
        <v>0</v>
      </c>
      <c r="N6783" s="276">
        <f t="shared" si="532"/>
        <v>0</v>
      </c>
      <c r="O6783" s="270">
        <f t="shared" si="528"/>
        <v>0</v>
      </c>
    </row>
    <row r="6784" spans="11:15" x14ac:dyDescent="0.25">
      <c r="K6784" s="276">
        <f t="shared" si="529"/>
        <v>0</v>
      </c>
      <c r="L6784" s="269">
        <f t="shared" si="530"/>
        <v>0</v>
      </c>
      <c r="M6784" s="269">
        <f t="shared" si="531"/>
        <v>0</v>
      </c>
      <c r="N6784" s="276">
        <f t="shared" si="532"/>
        <v>0</v>
      </c>
      <c r="O6784" s="270">
        <f t="shared" si="528"/>
        <v>0</v>
      </c>
    </row>
    <row r="6785" spans="11:15" x14ac:dyDescent="0.25">
      <c r="K6785" s="276">
        <f t="shared" si="529"/>
        <v>0</v>
      </c>
      <c r="L6785" s="269">
        <f t="shared" si="530"/>
        <v>0</v>
      </c>
      <c r="M6785" s="269">
        <f t="shared" si="531"/>
        <v>0</v>
      </c>
      <c r="N6785" s="276">
        <f t="shared" si="532"/>
        <v>0</v>
      </c>
      <c r="O6785" s="270">
        <f t="shared" si="528"/>
        <v>0</v>
      </c>
    </row>
    <row r="6786" spans="11:15" x14ac:dyDescent="0.25">
      <c r="K6786" s="276">
        <f t="shared" si="529"/>
        <v>0</v>
      </c>
      <c r="L6786" s="269">
        <f t="shared" si="530"/>
        <v>0</v>
      </c>
      <c r="M6786" s="269">
        <f t="shared" si="531"/>
        <v>0</v>
      </c>
      <c r="N6786" s="276">
        <f t="shared" si="532"/>
        <v>0</v>
      </c>
      <c r="O6786" s="270">
        <f t="shared" si="528"/>
        <v>0</v>
      </c>
    </row>
    <row r="6787" spans="11:15" x14ac:dyDescent="0.25">
      <c r="K6787" s="276">
        <f t="shared" si="529"/>
        <v>0</v>
      </c>
      <c r="L6787" s="269">
        <f t="shared" si="530"/>
        <v>0</v>
      </c>
      <c r="M6787" s="269">
        <f t="shared" si="531"/>
        <v>0</v>
      </c>
      <c r="N6787" s="276">
        <f t="shared" si="532"/>
        <v>0</v>
      </c>
      <c r="O6787" s="270">
        <f t="shared" si="528"/>
        <v>0</v>
      </c>
    </row>
    <row r="6788" spans="11:15" x14ac:dyDescent="0.25">
      <c r="K6788" s="276">
        <f t="shared" si="529"/>
        <v>0</v>
      </c>
      <c r="L6788" s="269">
        <f t="shared" si="530"/>
        <v>0</v>
      </c>
      <c r="M6788" s="269">
        <f t="shared" si="531"/>
        <v>0</v>
      </c>
      <c r="N6788" s="276">
        <f t="shared" si="532"/>
        <v>0</v>
      </c>
      <c r="O6788" s="270">
        <f t="shared" si="528"/>
        <v>0</v>
      </c>
    </row>
    <row r="6789" spans="11:15" x14ac:dyDescent="0.25">
      <c r="K6789" s="276">
        <f t="shared" si="529"/>
        <v>0</v>
      </c>
      <c r="L6789" s="269">
        <f t="shared" si="530"/>
        <v>0</v>
      </c>
      <c r="M6789" s="269">
        <f t="shared" si="531"/>
        <v>0</v>
      </c>
      <c r="N6789" s="276">
        <f t="shared" si="532"/>
        <v>0</v>
      </c>
      <c r="O6789" s="270">
        <f t="shared" si="528"/>
        <v>0</v>
      </c>
    </row>
    <row r="6790" spans="11:15" x14ac:dyDescent="0.25">
      <c r="K6790" s="276">
        <f t="shared" si="529"/>
        <v>0</v>
      </c>
      <c r="L6790" s="269">
        <f t="shared" si="530"/>
        <v>0</v>
      </c>
      <c r="M6790" s="269">
        <f t="shared" si="531"/>
        <v>0</v>
      </c>
      <c r="N6790" s="276">
        <f t="shared" si="532"/>
        <v>0</v>
      </c>
      <c r="O6790" s="270">
        <f t="shared" si="528"/>
        <v>0</v>
      </c>
    </row>
    <row r="6791" spans="11:15" x14ac:dyDescent="0.25">
      <c r="K6791" s="276">
        <f t="shared" si="529"/>
        <v>0</v>
      </c>
      <c r="L6791" s="269">
        <f t="shared" si="530"/>
        <v>0</v>
      </c>
      <c r="M6791" s="269">
        <f t="shared" si="531"/>
        <v>0</v>
      </c>
      <c r="N6791" s="276">
        <f t="shared" si="532"/>
        <v>0</v>
      </c>
      <c r="O6791" s="270">
        <f t="shared" si="528"/>
        <v>0</v>
      </c>
    </row>
    <row r="6792" spans="11:15" x14ac:dyDescent="0.25">
      <c r="K6792" s="276">
        <f t="shared" si="529"/>
        <v>0</v>
      </c>
      <c r="L6792" s="269">
        <f t="shared" si="530"/>
        <v>0</v>
      </c>
      <c r="M6792" s="269">
        <f t="shared" si="531"/>
        <v>0</v>
      </c>
      <c r="N6792" s="276">
        <f t="shared" si="532"/>
        <v>0</v>
      </c>
      <c r="O6792" s="270">
        <f t="shared" si="528"/>
        <v>0</v>
      </c>
    </row>
    <row r="6793" spans="11:15" x14ac:dyDescent="0.25">
      <c r="K6793" s="276">
        <f t="shared" si="529"/>
        <v>0</v>
      </c>
      <c r="L6793" s="269">
        <f t="shared" si="530"/>
        <v>0</v>
      </c>
      <c r="M6793" s="269">
        <f t="shared" si="531"/>
        <v>0</v>
      </c>
      <c r="N6793" s="276">
        <f t="shared" si="532"/>
        <v>0</v>
      </c>
      <c r="O6793" s="270">
        <f t="shared" si="528"/>
        <v>0</v>
      </c>
    </row>
    <row r="6794" spans="11:15" x14ac:dyDescent="0.25">
      <c r="K6794" s="276">
        <f t="shared" si="529"/>
        <v>0</v>
      </c>
      <c r="L6794" s="269">
        <f t="shared" si="530"/>
        <v>0</v>
      </c>
      <c r="M6794" s="269">
        <f t="shared" si="531"/>
        <v>0</v>
      </c>
      <c r="N6794" s="276">
        <f t="shared" si="532"/>
        <v>0</v>
      </c>
      <c r="O6794" s="270">
        <f t="shared" si="528"/>
        <v>0</v>
      </c>
    </row>
    <row r="6795" spans="11:15" x14ac:dyDescent="0.25">
      <c r="K6795" s="276">
        <f t="shared" si="529"/>
        <v>0</v>
      </c>
      <c r="L6795" s="269">
        <f t="shared" si="530"/>
        <v>0</v>
      </c>
      <c r="M6795" s="269">
        <f t="shared" si="531"/>
        <v>0</v>
      </c>
      <c r="N6795" s="276">
        <f t="shared" si="532"/>
        <v>0</v>
      </c>
      <c r="O6795" s="270">
        <f t="shared" si="528"/>
        <v>0</v>
      </c>
    </row>
    <row r="6796" spans="11:15" x14ac:dyDescent="0.25">
      <c r="K6796" s="276">
        <f t="shared" si="529"/>
        <v>0</v>
      </c>
      <c r="L6796" s="269">
        <f t="shared" si="530"/>
        <v>0</v>
      </c>
      <c r="M6796" s="269">
        <f t="shared" si="531"/>
        <v>0</v>
      </c>
      <c r="N6796" s="276">
        <f t="shared" si="532"/>
        <v>0</v>
      </c>
      <c r="O6796" s="270">
        <f t="shared" si="528"/>
        <v>0</v>
      </c>
    </row>
    <row r="6797" spans="11:15" x14ac:dyDescent="0.25">
      <c r="K6797" s="276">
        <f t="shared" si="529"/>
        <v>0</v>
      </c>
      <c r="L6797" s="269">
        <f t="shared" si="530"/>
        <v>0</v>
      </c>
      <c r="M6797" s="269">
        <f t="shared" si="531"/>
        <v>0</v>
      </c>
      <c r="N6797" s="276">
        <f t="shared" si="532"/>
        <v>0</v>
      </c>
      <c r="O6797" s="270">
        <f t="shared" si="528"/>
        <v>0</v>
      </c>
    </row>
    <row r="6798" spans="11:15" x14ac:dyDescent="0.25">
      <c r="K6798" s="276">
        <f t="shared" si="529"/>
        <v>0</v>
      </c>
      <c r="L6798" s="269">
        <f t="shared" si="530"/>
        <v>0</v>
      </c>
      <c r="M6798" s="269">
        <f t="shared" si="531"/>
        <v>0</v>
      </c>
      <c r="N6798" s="276">
        <f t="shared" si="532"/>
        <v>0</v>
      </c>
      <c r="O6798" s="270">
        <f t="shared" ref="O6798:O6861" si="533">SUM(F6798:I6798)</f>
        <v>0</v>
      </c>
    </row>
    <row r="6799" spans="11:15" x14ac:dyDescent="0.25">
      <c r="K6799" s="276">
        <f t="shared" si="529"/>
        <v>0</v>
      </c>
      <c r="L6799" s="269">
        <f t="shared" si="530"/>
        <v>0</v>
      </c>
      <c r="M6799" s="269">
        <f t="shared" si="531"/>
        <v>0</v>
      </c>
      <c r="N6799" s="276">
        <f t="shared" si="532"/>
        <v>0</v>
      </c>
      <c r="O6799" s="270">
        <f t="shared" si="533"/>
        <v>0</v>
      </c>
    </row>
    <row r="6800" spans="11:15" x14ac:dyDescent="0.25">
      <c r="K6800" s="276">
        <f t="shared" ref="K6800:K6863" si="534">J6800-C6800</f>
        <v>0</v>
      </c>
      <c r="L6800" s="269">
        <f t="shared" ref="L6800:L6863" si="535">A6800</f>
        <v>0</v>
      </c>
      <c r="M6800" s="269">
        <f t="shared" ref="M6800:M6863" si="536">B6800</f>
        <v>0</v>
      </c>
      <c r="N6800" s="276">
        <f t="shared" ref="N6800:N6863" si="537">J6800</f>
        <v>0</v>
      </c>
      <c r="O6800" s="270">
        <f t="shared" si="533"/>
        <v>0</v>
      </c>
    </row>
    <row r="6801" spans="11:15" x14ac:dyDescent="0.25">
      <c r="K6801" s="276">
        <f t="shared" si="534"/>
        <v>0</v>
      </c>
      <c r="L6801" s="269">
        <f t="shared" si="535"/>
        <v>0</v>
      </c>
      <c r="M6801" s="269">
        <f t="shared" si="536"/>
        <v>0</v>
      </c>
      <c r="N6801" s="276">
        <f t="shared" si="537"/>
        <v>0</v>
      </c>
      <c r="O6801" s="270">
        <f t="shared" si="533"/>
        <v>0</v>
      </c>
    </row>
    <row r="6802" spans="11:15" x14ac:dyDescent="0.25">
      <c r="K6802" s="276">
        <f t="shared" si="534"/>
        <v>0</v>
      </c>
      <c r="L6802" s="269">
        <f t="shared" si="535"/>
        <v>0</v>
      </c>
      <c r="M6802" s="269">
        <f t="shared" si="536"/>
        <v>0</v>
      </c>
      <c r="N6802" s="276">
        <f t="shared" si="537"/>
        <v>0</v>
      </c>
      <c r="O6802" s="270">
        <f t="shared" si="533"/>
        <v>0</v>
      </c>
    </row>
    <row r="6803" spans="11:15" x14ac:dyDescent="0.25">
      <c r="K6803" s="276">
        <f t="shared" si="534"/>
        <v>0</v>
      </c>
      <c r="L6803" s="269">
        <f t="shared" si="535"/>
        <v>0</v>
      </c>
      <c r="M6803" s="269">
        <f t="shared" si="536"/>
        <v>0</v>
      </c>
      <c r="N6803" s="276">
        <f t="shared" si="537"/>
        <v>0</v>
      </c>
      <c r="O6803" s="270">
        <f t="shared" si="533"/>
        <v>0</v>
      </c>
    </row>
    <row r="6804" spans="11:15" x14ac:dyDescent="0.25">
      <c r="K6804" s="276">
        <f t="shared" si="534"/>
        <v>0</v>
      </c>
      <c r="L6804" s="269">
        <f t="shared" si="535"/>
        <v>0</v>
      </c>
      <c r="M6804" s="269">
        <f t="shared" si="536"/>
        <v>0</v>
      </c>
      <c r="N6804" s="276">
        <f t="shared" si="537"/>
        <v>0</v>
      </c>
      <c r="O6804" s="270">
        <f t="shared" si="533"/>
        <v>0</v>
      </c>
    </row>
    <row r="6805" spans="11:15" x14ac:dyDescent="0.25">
      <c r="K6805" s="276">
        <f t="shared" si="534"/>
        <v>0</v>
      </c>
      <c r="L6805" s="269">
        <f t="shared" si="535"/>
        <v>0</v>
      </c>
      <c r="M6805" s="269">
        <f t="shared" si="536"/>
        <v>0</v>
      </c>
      <c r="N6805" s="276">
        <f t="shared" si="537"/>
        <v>0</v>
      </c>
      <c r="O6805" s="270">
        <f t="shared" si="533"/>
        <v>0</v>
      </c>
    </row>
    <row r="6806" spans="11:15" x14ac:dyDescent="0.25">
      <c r="K6806" s="276">
        <f t="shared" si="534"/>
        <v>0</v>
      </c>
      <c r="L6806" s="269">
        <f t="shared" si="535"/>
        <v>0</v>
      </c>
      <c r="M6806" s="269">
        <f t="shared" si="536"/>
        <v>0</v>
      </c>
      <c r="N6806" s="276">
        <f t="shared" si="537"/>
        <v>0</v>
      </c>
      <c r="O6806" s="270">
        <f t="shared" si="533"/>
        <v>0</v>
      </c>
    </row>
    <row r="6807" spans="11:15" x14ac:dyDescent="0.25">
      <c r="K6807" s="276">
        <f t="shared" si="534"/>
        <v>0</v>
      </c>
      <c r="L6807" s="269">
        <f t="shared" si="535"/>
        <v>0</v>
      </c>
      <c r="M6807" s="269">
        <f t="shared" si="536"/>
        <v>0</v>
      </c>
      <c r="N6807" s="276">
        <f t="shared" si="537"/>
        <v>0</v>
      </c>
      <c r="O6807" s="270">
        <f t="shared" si="533"/>
        <v>0</v>
      </c>
    </row>
    <row r="6808" spans="11:15" x14ac:dyDescent="0.25">
      <c r="K6808" s="276">
        <f t="shared" si="534"/>
        <v>0</v>
      </c>
      <c r="L6808" s="269">
        <f t="shared" si="535"/>
        <v>0</v>
      </c>
      <c r="M6808" s="269">
        <f t="shared" si="536"/>
        <v>0</v>
      </c>
      <c r="N6808" s="276">
        <f t="shared" si="537"/>
        <v>0</v>
      </c>
      <c r="O6808" s="270">
        <f t="shared" si="533"/>
        <v>0</v>
      </c>
    </row>
    <row r="6809" spans="11:15" x14ac:dyDescent="0.25">
      <c r="K6809" s="276">
        <f t="shared" si="534"/>
        <v>0</v>
      </c>
      <c r="L6809" s="269">
        <f t="shared" si="535"/>
        <v>0</v>
      </c>
      <c r="M6809" s="269">
        <f t="shared" si="536"/>
        <v>0</v>
      </c>
      <c r="N6809" s="276">
        <f t="shared" si="537"/>
        <v>0</v>
      </c>
      <c r="O6809" s="270">
        <f t="shared" si="533"/>
        <v>0</v>
      </c>
    </row>
    <row r="6810" spans="11:15" x14ac:dyDescent="0.25">
      <c r="K6810" s="276">
        <f t="shared" si="534"/>
        <v>0</v>
      </c>
      <c r="L6810" s="269">
        <f t="shared" si="535"/>
        <v>0</v>
      </c>
      <c r="M6810" s="269">
        <f t="shared" si="536"/>
        <v>0</v>
      </c>
      <c r="N6810" s="276">
        <f t="shared" si="537"/>
        <v>0</v>
      </c>
      <c r="O6810" s="270">
        <f t="shared" si="533"/>
        <v>0</v>
      </c>
    </row>
    <row r="6811" spans="11:15" x14ac:dyDescent="0.25">
      <c r="K6811" s="276">
        <f t="shared" si="534"/>
        <v>0</v>
      </c>
      <c r="L6811" s="269">
        <f t="shared" si="535"/>
        <v>0</v>
      </c>
      <c r="M6811" s="269">
        <f t="shared" si="536"/>
        <v>0</v>
      </c>
      <c r="N6811" s="276">
        <f t="shared" si="537"/>
        <v>0</v>
      </c>
      <c r="O6811" s="270">
        <f t="shared" si="533"/>
        <v>0</v>
      </c>
    </row>
    <row r="6812" spans="11:15" x14ac:dyDescent="0.25">
      <c r="K6812" s="276">
        <f t="shared" si="534"/>
        <v>0</v>
      </c>
      <c r="L6812" s="269">
        <f t="shared" si="535"/>
        <v>0</v>
      </c>
      <c r="M6812" s="269">
        <f t="shared" si="536"/>
        <v>0</v>
      </c>
      <c r="N6812" s="276">
        <f t="shared" si="537"/>
        <v>0</v>
      </c>
      <c r="O6812" s="270">
        <f t="shared" si="533"/>
        <v>0</v>
      </c>
    </row>
    <row r="6813" spans="11:15" x14ac:dyDescent="0.25">
      <c r="K6813" s="276">
        <f t="shared" si="534"/>
        <v>0</v>
      </c>
      <c r="L6813" s="269">
        <f t="shared" si="535"/>
        <v>0</v>
      </c>
      <c r="M6813" s="269">
        <f t="shared" si="536"/>
        <v>0</v>
      </c>
      <c r="N6813" s="276">
        <f t="shared" si="537"/>
        <v>0</v>
      </c>
      <c r="O6813" s="270">
        <f t="shared" si="533"/>
        <v>0</v>
      </c>
    </row>
    <row r="6814" spans="11:15" x14ac:dyDescent="0.25">
      <c r="K6814" s="276">
        <f t="shared" si="534"/>
        <v>0</v>
      </c>
      <c r="L6814" s="269">
        <f t="shared" si="535"/>
        <v>0</v>
      </c>
      <c r="M6814" s="269">
        <f t="shared" si="536"/>
        <v>0</v>
      </c>
      <c r="N6814" s="276">
        <f t="shared" si="537"/>
        <v>0</v>
      </c>
      <c r="O6814" s="270">
        <f t="shared" si="533"/>
        <v>0</v>
      </c>
    </row>
    <row r="6815" spans="11:15" x14ac:dyDescent="0.25">
      <c r="K6815" s="276">
        <f t="shared" si="534"/>
        <v>0</v>
      </c>
      <c r="L6815" s="269">
        <f t="shared" si="535"/>
        <v>0</v>
      </c>
      <c r="M6815" s="269">
        <f t="shared" si="536"/>
        <v>0</v>
      </c>
      <c r="N6815" s="276">
        <f t="shared" si="537"/>
        <v>0</v>
      </c>
      <c r="O6815" s="270">
        <f t="shared" si="533"/>
        <v>0</v>
      </c>
    </row>
    <row r="6816" spans="11:15" x14ac:dyDescent="0.25">
      <c r="K6816" s="276">
        <f t="shared" si="534"/>
        <v>0</v>
      </c>
      <c r="L6816" s="269">
        <f t="shared" si="535"/>
        <v>0</v>
      </c>
      <c r="M6816" s="269">
        <f t="shared" si="536"/>
        <v>0</v>
      </c>
      <c r="N6816" s="276">
        <f t="shared" si="537"/>
        <v>0</v>
      </c>
      <c r="O6816" s="270">
        <f t="shared" si="533"/>
        <v>0</v>
      </c>
    </row>
    <row r="6817" spans="11:15" x14ac:dyDescent="0.25">
      <c r="K6817" s="276">
        <f t="shared" si="534"/>
        <v>0</v>
      </c>
      <c r="L6817" s="269">
        <f t="shared" si="535"/>
        <v>0</v>
      </c>
      <c r="M6817" s="269">
        <f t="shared" si="536"/>
        <v>0</v>
      </c>
      <c r="N6817" s="276">
        <f t="shared" si="537"/>
        <v>0</v>
      </c>
      <c r="O6817" s="270">
        <f t="shared" si="533"/>
        <v>0</v>
      </c>
    </row>
    <row r="6818" spans="11:15" x14ac:dyDescent="0.25">
      <c r="K6818" s="276">
        <f t="shared" si="534"/>
        <v>0</v>
      </c>
      <c r="L6818" s="269">
        <f t="shared" si="535"/>
        <v>0</v>
      </c>
      <c r="M6818" s="269">
        <f t="shared" si="536"/>
        <v>0</v>
      </c>
      <c r="N6818" s="276">
        <f t="shared" si="537"/>
        <v>0</v>
      </c>
      <c r="O6818" s="270">
        <f t="shared" si="533"/>
        <v>0</v>
      </c>
    </row>
    <row r="6819" spans="11:15" x14ac:dyDescent="0.25">
      <c r="K6819" s="276">
        <f t="shared" si="534"/>
        <v>0</v>
      </c>
      <c r="L6819" s="269">
        <f t="shared" si="535"/>
        <v>0</v>
      </c>
      <c r="M6819" s="269">
        <f t="shared" si="536"/>
        <v>0</v>
      </c>
      <c r="N6819" s="276">
        <f t="shared" si="537"/>
        <v>0</v>
      </c>
      <c r="O6819" s="270">
        <f t="shared" si="533"/>
        <v>0</v>
      </c>
    </row>
    <row r="6820" spans="11:15" x14ac:dyDescent="0.25">
      <c r="K6820" s="276">
        <f t="shared" si="534"/>
        <v>0</v>
      </c>
      <c r="L6820" s="269">
        <f t="shared" si="535"/>
        <v>0</v>
      </c>
      <c r="M6820" s="269">
        <f t="shared" si="536"/>
        <v>0</v>
      </c>
      <c r="N6820" s="276">
        <f t="shared" si="537"/>
        <v>0</v>
      </c>
      <c r="O6820" s="270">
        <f t="shared" si="533"/>
        <v>0</v>
      </c>
    </row>
    <row r="6821" spans="11:15" x14ac:dyDescent="0.25">
      <c r="K6821" s="276">
        <f t="shared" si="534"/>
        <v>0</v>
      </c>
      <c r="L6821" s="269">
        <f t="shared" si="535"/>
        <v>0</v>
      </c>
      <c r="M6821" s="269">
        <f t="shared" si="536"/>
        <v>0</v>
      </c>
      <c r="N6821" s="276">
        <f t="shared" si="537"/>
        <v>0</v>
      </c>
      <c r="O6821" s="270">
        <f t="shared" si="533"/>
        <v>0</v>
      </c>
    </row>
    <row r="6822" spans="11:15" x14ac:dyDescent="0.25">
      <c r="K6822" s="276">
        <f t="shared" si="534"/>
        <v>0</v>
      </c>
      <c r="L6822" s="269">
        <f t="shared" si="535"/>
        <v>0</v>
      </c>
      <c r="M6822" s="269">
        <f t="shared" si="536"/>
        <v>0</v>
      </c>
      <c r="N6822" s="276">
        <f t="shared" si="537"/>
        <v>0</v>
      </c>
      <c r="O6822" s="270">
        <f t="shared" si="533"/>
        <v>0</v>
      </c>
    </row>
    <row r="6823" spans="11:15" x14ac:dyDescent="0.25">
      <c r="K6823" s="276">
        <f t="shared" si="534"/>
        <v>0</v>
      </c>
      <c r="L6823" s="269">
        <f t="shared" si="535"/>
        <v>0</v>
      </c>
      <c r="M6823" s="269">
        <f t="shared" si="536"/>
        <v>0</v>
      </c>
      <c r="N6823" s="276">
        <f t="shared" si="537"/>
        <v>0</v>
      </c>
      <c r="O6823" s="270">
        <f t="shared" si="533"/>
        <v>0</v>
      </c>
    </row>
    <row r="6824" spans="11:15" x14ac:dyDescent="0.25">
      <c r="K6824" s="276">
        <f t="shared" si="534"/>
        <v>0</v>
      </c>
      <c r="L6824" s="269">
        <f t="shared" si="535"/>
        <v>0</v>
      </c>
      <c r="M6824" s="269">
        <f t="shared" si="536"/>
        <v>0</v>
      </c>
      <c r="N6824" s="276">
        <f t="shared" si="537"/>
        <v>0</v>
      </c>
      <c r="O6824" s="270">
        <f t="shared" si="533"/>
        <v>0</v>
      </c>
    </row>
    <row r="6825" spans="11:15" x14ac:dyDescent="0.25">
      <c r="K6825" s="276">
        <f t="shared" si="534"/>
        <v>0</v>
      </c>
      <c r="L6825" s="269">
        <f t="shared" si="535"/>
        <v>0</v>
      </c>
      <c r="M6825" s="269">
        <f t="shared" si="536"/>
        <v>0</v>
      </c>
      <c r="N6825" s="276">
        <f t="shared" si="537"/>
        <v>0</v>
      </c>
      <c r="O6825" s="270">
        <f t="shared" si="533"/>
        <v>0</v>
      </c>
    </row>
    <row r="6826" spans="11:15" x14ac:dyDescent="0.25">
      <c r="K6826" s="276">
        <f t="shared" si="534"/>
        <v>0</v>
      </c>
      <c r="L6826" s="269">
        <f t="shared" si="535"/>
        <v>0</v>
      </c>
      <c r="M6826" s="269">
        <f t="shared" si="536"/>
        <v>0</v>
      </c>
      <c r="N6826" s="276">
        <f t="shared" si="537"/>
        <v>0</v>
      </c>
      <c r="O6826" s="270">
        <f t="shared" si="533"/>
        <v>0</v>
      </c>
    </row>
    <row r="6827" spans="11:15" x14ac:dyDescent="0.25">
      <c r="K6827" s="276">
        <f t="shared" si="534"/>
        <v>0</v>
      </c>
      <c r="L6827" s="269">
        <f t="shared" si="535"/>
        <v>0</v>
      </c>
      <c r="M6827" s="269">
        <f t="shared" si="536"/>
        <v>0</v>
      </c>
      <c r="N6827" s="276">
        <f t="shared" si="537"/>
        <v>0</v>
      </c>
      <c r="O6827" s="270">
        <f t="shared" si="533"/>
        <v>0</v>
      </c>
    </row>
    <row r="6828" spans="11:15" x14ac:dyDescent="0.25">
      <c r="K6828" s="276">
        <f t="shared" si="534"/>
        <v>0</v>
      </c>
      <c r="L6828" s="269">
        <f t="shared" si="535"/>
        <v>0</v>
      </c>
      <c r="M6828" s="269">
        <f t="shared" si="536"/>
        <v>0</v>
      </c>
      <c r="N6828" s="276">
        <f t="shared" si="537"/>
        <v>0</v>
      </c>
      <c r="O6828" s="270">
        <f t="shared" si="533"/>
        <v>0</v>
      </c>
    </row>
    <row r="6829" spans="11:15" x14ac:dyDescent="0.25">
      <c r="K6829" s="276">
        <f t="shared" si="534"/>
        <v>0</v>
      </c>
      <c r="L6829" s="269">
        <f t="shared" si="535"/>
        <v>0</v>
      </c>
      <c r="M6829" s="269">
        <f t="shared" si="536"/>
        <v>0</v>
      </c>
      <c r="N6829" s="276">
        <f t="shared" si="537"/>
        <v>0</v>
      </c>
      <c r="O6829" s="270">
        <f t="shared" si="533"/>
        <v>0</v>
      </c>
    </row>
    <row r="6830" spans="11:15" x14ac:dyDescent="0.25">
      <c r="K6830" s="276">
        <f t="shared" si="534"/>
        <v>0</v>
      </c>
      <c r="L6830" s="269">
        <f t="shared" si="535"/>
        <v>0</v>
      </c>
      <c r="M6830" s="269">
        <f t="shared" si="536"/>
        <v>0</v>
      </c>
      <c r="N6830" s="276">
        <f t="shared" si="537"/>
        <v>0</v>
      </c>
      <c r="O6830" s="270">
        <f t="shared" si="533"/>
        <v>0</v>
      </c>
    </row>
    <row r="6831" spans="11:15" x14ac:dyDescent="0.25">
      <c r="K6831" s="276">
        <f t="shared" si="534"/>
        <v>0</v>
      </c>
      <c r="L6831" s="269">
        <f t="shared" si="535"/>
        <v>0</v>
      </c>
      <c r="M6831" s="269">
        <f t="shared" si="536"/>
        <v>0</v>
      </c>
      <c r="N6831" s="276">
        <f t="shared" si="537"/>
        <v>0</v>
      </c>
      <c r="O6831" s="270">
        <f t="shared" si="533"/>
        <v>0</v>
      </c>
    </row>
    <row r="6832" spans="11:15" x14ac:dyDescent="0.25">
      <c r="K6832" s="276">
        <f t="shared" si="534"/>
        <v>0</v>
      </c>
      <c r="L6832" s="269">
        <f t="shared" si="535"/>
        <v>0</v>
      </c>
      <c r="M6832" s="269">
        <f t="shared" si="536"/>
        <v>0</v>
      </c>
      <c r="N6832" s="276">
        <f t="shared" si="537"/>
        <v>0</v>
      </c>
      <c r="O6832" s="270">
        <f t="shared" si="533"/>
        <v>0</v>
      </c>
    </row>
    <row r="6833" spans="11:15" x14ac:dyDescent="0.25">
      <c r="K6833" s="276">
        <f t="shared" si="534"/>
        <v>0</v>
      </c>
      <c r="L6833" s="269">
        <f t="shared" si="535"/>
        <v>0</v>
      </c>
      <c r="M6833" s="269">
        <f t="shared" si="536"/>
        <v>0</v>
      </c>
      <c r="N6833" s="276">
        <f t="shared" si="537"/>
        <v>0</v>
      </c>
      <c r="O6833" s="270">
        <f t="shared" si="533"/>
        <v>0</v>
      </c>
    </row>
    <row r="6834" spans="11:15" x14ac:dyDescent="0.25">
      <c r="K6834" s="276">
        <f t="shared" si="534"/>
        <v>0</v>
      </c>
      <c r="L6834" s="269">
        <f t="shared" si="535"/>
        <v>0</v>
      </c>
      <c r="M6834" s="269">
        <f t="shared" si="536"/>
        <v>0</v>
      </c>
      <c r="N6834" s="276">
        <f t="shared" si="537"/>
        <v>0</v>
      </c>
      <c r="O6834" s="270">
        <f t="shared" si="533"/>
        <v>0</v>
      </c>
    </row>
    <row r="6835" spans="11:15" x14ac:dyDescent="0.25">
      <c r="K6835" s="276">
        <f t="shared" si="534"/>
        <v>0</v>
      </c>
      <c r="L6835" s="269">
        <f t="shared" si="535"/>
        <v>0</v>
      </c>
      <c r="M6835" s="269">
        <f t="shared" si="536"/>
        <v>0</v>
      </c>
      <c r="N6835" s="276">
        <f t="shared" si="537"/>
        <v>0</v>
      </c>
      <c r="O6835" s="270">
        <f t="shared" si="533"/>
        <v>0</v>
      </c>
    </row>
    <row r="6836" spans="11:15" x14ac:dyDescent="0.25">
      <c r="K6836" s="276">
        <f t="shared" si="534"/>
        <v>0</v>
      </c>
      <c r="L6836" s="269">
        <f t="shared" si="535"/>
        <v>0</v>
      </c>
      <c r="M6836" s="269">
        <f t="shared" si="536"/>
        <v>0</v>
      </c>
      <c r="N6836" s="276">
        <f t="shared" si="537"/>
        <v>0</v>
      </c>
      <c r="O6836" s="270">
        <f t="shared" si="533"/>
        <v>0</v>
      </c>
    </row>
    <row r="6837" spans="11:15" x14ac:dyDescent="0.25">
      <c r="K6837" s="276">
        <f t="shared" si="534"/>
        <v>0</v>
      </c>
      <c r="L6837" s="269">
        <f t="shared" si="535"/>
        <v>0</v>
      </c>
      <c r="M6837" s="269">
        <f t="shared" si="536"/>
        <v>0</v>
      </c>
      <c r="N6837" s="276">
        <f t="shared" si="537"/>
        <v>0</v>
      </c>
      <c r="O6837" s="270">
        <f t="shared" si="533"/>
        <v>0</v>
      </c>
    </row>
    <row r="6838" spans="11:15" x14ac:dyDescent="0.25">
      <c r="K6838" s="276">
        <f t="shared" si="534"/>
        <v>0</v>
      </c>
      <c r="L6838" s="269">
        <f t="shared" si="535"/>
        <v>0</v>
      </c>
      <c r="M6838" s="269">
        <f t="shared" si="536"/>
        <v>0</v>
      </c>
      <c r="N6838" s="276">
        <f t="shared" si="537"/>
        <v>0</v>
      </c>
      <c r="O6838" s="270">
        <f t="shared" si="533"/>
        <v>0</v>
      </c>
    </row>
    <row r="6839" spans="11:15" x14ac:dyDescent="0.25">
      <c r="K6839" s="276">
        <f t="shared" si="534"/>
        <v>0</v>
      </c>
      <c r="L6839" s="269">
        <f t="shared" si="535"/>
        <v>0</v>
      </c>
      <c r="M6839" s="269">
        <f t="shared" si="536"/>
        <v>0</v>
      </c>
      <c r="N6839" s="276">
        <f t="shared" si="537"/>
        <v>0</v>
      </c>
      <c r="O6839" s="270">
        <f t="shared" si="533"/>
        <v>0</v>
      </c>
    </row>
    <row r="6840" spans="11:15" x14ac:dyDescent="0.25">
      <c r="K6840" s="276">
        <f t="shared" si="534"/>
        <v>0</v>
      </c>
      <c r="L6840" s="269">
        <f t="shared" si="535"/>
        <v>0</v>
      </c>
      <c r="M6840" s="269">
        <f t="shared" si="536"/>
        <v>0</v>
      </c>
      <c r="N6840" s="276">
        <f t="shared" si="537"/>
        <v>0</v>
      </c>
      <c r="O6840" s="270">
        <f t="shared" si="533"/>
        <v>0</v>
      </c>
    </row>
    <row r="6841" spans="11:15" x14ac:dyDescent="0.25">
      <c r="K6841" s="276">
        <f t="shared" si="534"/>
        <v>0</v>
      </c>
      <c r="L6841" s="269">
        <f t="shared" si="535"/>
        <v>0</v>
      </c>
      <c r="M6841" s="269">
        <f t="shared" si="536"/>
        <v>0</v>
      </c>
      <c r="N6841" s="276">
        <f t="shared" si="537"/>
        <v>0</v>
      </c>
      <c r="O6841" s="270">
        <f t="shared" si="533"/>
        <v>0</v>
      </c>
    </row>
    <row r="6842" spans="11:15" x14ac:dyDescent="0.25">
      <c r="K6842" s="276">
        <f t="shared" si="534"/>
        <v>0</v>
      </c>
      <c r="L6842" s="269">
        <f t="shared" si="535"/>
        <v>0</v>
      </c>
      <c r="M6842" s="269">
        <f t="shared" si="536"/>
        <v>0</v>
      </c>
      <c r="N6842" s="276">
        <f t="shared" si="537"/>
        <v>0</v>
      </c>
      <c r="O6842" s="270">
        <f t="shared" si="533"/>
        <v>0</v>
      </c>
    </row>
    <row r="6843" spans="11:15" x14ac:dyDescent="0.25">
      <c r="K6843" s="276">
        <f t="shared" si="534"/>
        <v>0</v>
      </c>
      <c r="L6843" s="269">
        <f t="shared" si="535"/>
        <v>0</v>
      </c>
      <c r="M6843" s="269">
        <f t="shared" si="536"/>
        <v>0</v>
      </c>
      <c r="N6843" s="276">
        <f t="shared" si="537"/>
        <v>0</v>
      </c>
      <c r="O6843" s="270">
        <f t="shared" si="533"/>
        <v>0</v>
      </c>
    </row>
    <row r="6844" spans="11:15" x14ac:dyDescent="0.25">
      <c r="K6844" s="276">
        <f t="shared" si="534"/>
        <v>0</v>
      </c>
      <c r="L6844" s="269">
        <f t="shared" si="535"/>
        <v>0</v>
      </c>
      <c r="M6844" s="269">
        <f t="shared" si="536"/>
        <v>0</v>
      </c>
      <c r="N6844" s="276">
        <f t="shared" si="537"/>
        <v>0</v>
      </c>
      <c r="O6844" s="270">
        <f t="shared" si="533"/>
        <v>0</v>
      </c>
    </row>
    <row r="6845" spans="11:15" x14ac:dyDescent="0.25">
      <c r="K6845" s="276">
        <f t="shared" si="534"/>
        <v>0</v>
      </c>
      <c r="L6845" s="269">
        <f t="shared" si="535"/>
        <v>0</v>
      </c>
      <c r="M6845" s="269">
        <f t="shared" si="536"/>
        <v>0</v>
      </c>
      <c r="N6845" s="276">
        <f t="shared" si="537"/>
        <v>0</v>
      </c>
      <c r="O6845" s="270">
        <f t="shared" si="533"/>
        <v>0</v>
      </c>
    </row>
    <row r="6846" spans="11:15" x14ac:dyDescent="0.25">
      <c r="K6846" s="276">
        <f t="shared" si="534"/>
        <v>0</v>
      </c>
      <c r="L6846" s="269">
        <f t="shared" si="535"/>
        <v>0</v>
      </c>
      <c r="M6846" s="269">
        <f t="shared" si="536"/>
        <v>0</v>
      </c>
      <c r="N6846" s="276">
        <f t="shared" si="537"/>
        <v>0</v>
      </c>
      <c r="O6846" s="270">
        <f t="shared" si="533"/>
        <v>0</v>
      </c>
    </row>
    <row r="6847" spans="11:15" x14ac:dyDescent="0.25">
      <c r="K6847" s="276">
        <f t="shared" si="534"/>
        <v>0</v>
      </c>
      <c r="L6847" s="269">
        <f t="shared" si="535"/>
        <v>0</v>
      </c>
      <c r="M6847" s="269">
        <f t="shared" si="536"/>
        <v>0</v>
      </c>
      <c r="N6847" s="276">
        <f t="shared" si="537"/>
        <v>0</v>
      </c>
      <c r="O6847" s="270">
        <f t="shared" si="533"/>
        <v>0</v>
      </c>
    </row>
    <row r="6848" spans="11:15" x14ac:dyDescent="0.25">
      <c r="K6848" s="276">
        <f t="shared" si="534"/>
        <v>0</v>
      </c>
      <c r="L6848" s="269">
        <f t="shared" si="535"/>
        <v>0</v>
      </c>
      <c r="M6848" s="269">
        <f t="shared" si="536"/>
        <v>0</v>
      </c>
      <c r="N6848" s="276">
        <f t="shared" si="537"/>
        <v>0</v>
      </c>
      <c r="O6848" s="270">
        <f t="shared" si="533"/>
        <v>0</v>
      </c>
    </row>
    <row r="6849" spans="11:15" x14ac:dyDescent="0.25">
      <c r="K6849" s="276">
        <f t="shared" si="534"/>
        <v>0</v>
      </c>
      <c r="L6849" s="269">
        <f t="shared" si="535"/>
        <v>0</v>
      </c>
      <c r="M6849" s="269">
        <f t="shared" si="536"/>
        <v>0</v>
      </c>
      <c r="N6849" s="276">
        <f t="shared" si="537"/>
        <v>0</v>
      </c>
      <c r="O6849" s="270">
        <f t="shared" si="533"/>
        <v>0</v>
      </c>
    </row>
    <row r="6850" spans="11:15" x14ac:dyDescent="0.25">
      <c r="K6850" s="276">
        <f t="shared" si="534"/>
        <v>0</v>
      </c>
      <c r="L6850" s="269">
        <f t="shared" si="535"/>
        <v>0</v>
      </c>
      <c r="M6850" s="269">
        <f t="shared" si="536"/>
        <v>0</v>
      </c>
      <c r="N6850" s="276">
        <f t="shared" si="537"/>
        <v>0</v>
      </c>
      <c r="O6850" s="270">
        <f t="shared" si="533"/>
        <v>0</v>
      </c>
    </row>
    <row r="6851" spans="11:15" x14ac:dyDescent="0.25">
      <c r="K6851" s="276">
        <f t="shared" si="534"/>
        <v>0</v>
      </c>
      <c r="L6851" s="269">
        <f t="shared" si="535"/>
        <v>0</v>
      </c>
      <c r="M6851" s="269">
        <f t="shared" si="536"/>
        <v>0</v>
      </c>
      <c r="N6851" s="276">
        <f t="shared" si="537"/>
        <v>0</v>
      </c>
      <c r="O6851" s="270">
        <f t="shared" si="533"/>
        <v>0</v>
      </c>
    </row>
    <row r="6852" spans="11:15" x14ac:dyDescent="0.25">
      <c r="K6852" s="276">
        <f t="shared" si="534"/>
        <v>0</v>
      </c>
      <c r="L6852" s="269">
        <f t="shared" si="535"/>
        <v>0</v>
      </c>
      <c r="M6852" s="269">
        <f t="shared" si="536"/>
        <v>0</v>
      </c>
      <c r="N6852" s="276">
        <f t="shared" si="537"/>
        <v>0</v>
      </c>
      <c r="O6852" s="270">
        <f t="shared" si="533"/>
        <v>0</v>
      </c>
    </row>
    <row r="6853" spans="11:15" x14ac:dyDescent="0.25">
      <c r="K6853" s="276">
        <f t="shared" si="534"/>
        <v>0</v>
      </c>
      <c r="L6853" s="269">
        <f t="shared" si="535"/>
        <v>0</v>
      </c>
      <c r="M6853" s="269">
        <f t="shared" si="536"/>
        <v>0</v>
      </c>
      <c r="N6853" s="276">
        <f t="shared" si="537"/>
        <v>0</v>
      </c>
      <c r="O6853" s="270">
        <f t="shared" si="533"/>
        <v>0</v>
      </c>
    </row>
    <row r="6854" spans="11:15" x14ac:dyDescent="0.25">
      <c r="K6854" s="276">
        <f t="shared" si="534"/>
        <v>0</v>
      </c>
      <c r="L6854" s="269">
        <f t="shared" si="535"/>
        <v>0</v>
      </c>
      <c r="M6854" s="269">
        <f t="shared" si="536"/>
        <v>0</v>
      </c>
      <c r="N6854" s="276">
        <f t="shared" si="537"/>
        <v>0</v>
      </c>
      <c r="O6854" s="270">
        <f t="shared" si="533"/>
        <v>0</v>
      </c>
    </row>
    <row r="6855" spans="11:15" x14ac:dyDescent="0.25">
      <c r="K6855" s="276">
        <f t="shared" si="534"/>
        <v>0</v>
      </c>
      <c r="L6855" s="269">
        <f t="shared" si="535"/>
        <v>0</v>
      </c>
      <c r="M6855" s="269">
        <f t="shared" si="536"/>
        <v>0</v>
      </c>
      <c r="N6855" s="276">
        <f t="shared" si="537"/>
        <v>0</v>
      </c>
      <c r="O6855" s="270">
        <f t="shared" si="533"/>
        <v>0</v>
      </c>
    </row>
    <row r="6856" spans="11:15" x14ac:dyDescent="0.25">
      <c r="K6856" s="276">
        <f t="shared" si="534"/>
        <v>0</v>
      </c>
      <c r="L6856" s="269">
        <f t="shared" si="535"/>
        <v>0</v>
      </c>
      <c r="M6856" s="269">
        <f t="shared" si="536"/>
        <v>0</v>
      </c>
      <c r="N6856" s="276">
        <f t="shared" si="537"/>
        <v>0</v>
      </c>
      <c r="O6856" s="270">
        <f t="shared" si="533"/>
        <v>0</v>
      </c>
    </row>
    <row r="6857" spans="11:15" x14ac:dyDescent="0.25">
      <c r="K6857" s="276">
        <f t="shared" si="534"/>
        <v>0</v>
      </c>
      <c r="L6857" s="269">
        <f t="shared" si="535"/>
        <v>0</v>
      </c>
      <c r="M6857" s="269">
        <f t="shared" si="536"/>
        <v>0</v>
      </c>
      <c r="N6857" s="276">
        <f t="shared" si="537"/>
        <v>0</v>
      </c>
      <c r="O6857" s="270">
        <f t="shared" si="533"/>
        <v>0</v>
      </c>
    </row>
    <row r="6858" spans="11:15" x14ac:dyDescent="0.25">
      <c r="K6858" s="276">
        <f t="shared" si="534"/>
        <v>0</v>
      </c>
      <c r="L6858" s="269">
        <f t="shared" si="535"/>
        <v>0</v>
      </c>
      <c r="M6858" s="269">
        <f t="shared" si="536"/>
        <v>0</v>
      </c>
      <c r="N6858" s="276">
        <f t="shared" si="537"/>
        <v>0</v>
      </c>
      <c r="O6858" s="270">
        <f t="shared" si="533"/>
        <v>0</v>
      </c>
    </row>
    <row r="6859" spans="11:15" x14ac:dyDescent="0.25">
      <c r="K6859" s="276">
        <f t="shared" si="534"/>
        <v>0</v>
      </c>
      <c r="L6859" s="269">
        <f t="shared" si="535"/>
        <v>0</v>
      </c>
      <c r="M6859" s="269">
        <f t="shared" si="536"/>
        <v>0</v>
      </c>
      <c r="N6859" s="276">
        <f t="shared" si="537"/>
        <v>0</v>
      </c>
      <c r="O6859" s="270">
        <f t="shared" si="533"/>
        <v>0</v>
      </c>
    </row>
    <row r="6860" spans="11:15" x14ac:dyDescent="0.25">
      <c r="K6860" s="276">
        <f t="shared" si="534"/>
        <v>0</v>
      </c>
      <c r="L6860" s="269">
        <f t="shared" si="535"/>
        <v>0</v>
      </c>
      <c r="M6860" s="269">
        <f t="shared" si="536"/>
        <v>0</v>
      </c>
      <c r="N6860" s="276">
        <f t="shared" si="537"/>
        <v>0</v>
      </c>
      <c r="O6860" s="270">
        <f t="shared" si="533"/>
        <v>0</v>
      </c>
    </row>
    <row r="6861" spans="11:15" x14ac:dyDescent="0.25">
      <c r="K6861" s="276">
        <f t="shared" si="534"/>
        <v>0</v>
      </c>
      <c r="L6861" s="269">
        <f t="shared" si="535"/>
        <v>0</v>
      </c>
      <c r="M6861" s="269">
        <f t="shared" si="536"/>
        <v>0</v>
      </c>
      <c r="N6861" s="276">
        <f t="shared" si="537"/>
        <v>0</v>
      </c>
      <c r="O6861" s="270">
        <f t="shared" si="533"/>
        <v>0</v>
      </c>
    </row>
    <row r="6862" spans="11:15" x14ac:dyDescent="0.25">
      <c r="K6862" s="276">
        <f t="shared" si="534"/>
        <v>0</v>
      </c>
      <c r="L6862" s="269">
        <f t="shared" si="535"/>
        <v>0</v>
      </c>
      <c r="M6862" s="269">
        <f t="shared" si="536"/>
        <v>0</v>
      </c>
      <c r="N6862" s="276">
        <f t="shared" si="537"/>
        <v>0</v>
      </c>
      <c r="O6862" s="270">
        <f t="shared" ref="O6862:O6925" si="538">SUM(F6862:I6862)</f>
        <v>0</v>
      </c>
    </row>
    <row r="6863" spans="11:15" x14ac:dyDescent="0.25">
      <c r="K6863" s="276">
        <f t="shared" si="534"/>
        <v>0</v>
      </c>
      <c r="L6863" s="269">
        <f t="shared" si="535"/>
        <v>0</v>
      </c>
      <c r="M6863" s="269">
        <f t="shared" si="536"/>
        <v>0</v>
      </c>
      <c r="N6863" s="276">
        <f t="shared" si="537"/>
        <v>0</v>
      </c>
      <c r="O6863" s="270">
        <f t="shared" si="538"/>
        <v>0</v>
      </c>
    </row>
    <row r="6864" spans="11:15" x14ac:dyDescent="0.25">
      <c r="K6864" s="276">
        <f t="shared" ref="K6864:K6927" si="539">J6864-C6864</f>
        <v>0</v>
      </c>
      <c r="L6864" s="269">
        <f t="shared" ref="L6864:L6927" si="540">A6864</f>
        <v>0</v>
      </c>
      <c r="M6864" s="269">
        <f t="shared" ref="M6864:M6927" si="541">B6864</f>
        <v>0</v>
      </c>
      <c r="N6864" s="276">
        <f t="shared" ref="N6864:N6927" si="542">J6864</f>
        <v>0</v>
      </c>
      <c r="O6864" s="270">
        <f t="shared" si="538"/>
        <v>0</v>
      </c>
    </row>
    <row r="6865" spans="11:15" x14ac:dyDescent="0.25">
      <c r="K6865" s="276">
        <f t="shared" si="539"/>
        <v>0</v>
      </c>
      <c r="L6865" s="269">
        <f t="shared" si="540"/>
        <v>0</v>
      </c>
      <c r="M6865" s="269">
        <f t="shared" si="541"/>
        <v>0</v>
      </c>
      <c r="N6865" s="276">
        <f t="shared" si="542"/>
        <v>0</v>
      </c>
      <c r="O6865" s="270">
        <f t="shared" si="538"/>
        <v>0</v>
      </c>
    </row>
    <row r="6866" spans="11:15" x14ac:dyDescent="0.25">
      <c r="K6866" s="276">
        <f t="shared" si="539"/>
        <v>0</v>
      </c>
      <c r="L6866" s="269">
        <f t="shared" si="540"/>
        <v>0</v>
      </c>
      <c r="M6866" s="269">
        <f t="shared" si="541"/>
        <v>0</v>
      </c>
      <c r="N6866" s="276">
        <f t="shared" si="542"/>
        <v>0</v>
      </c>
      <c r="O6866" s="270">
        <f t="shared" si="538"/>
        <v>0</v>
      </c>
    </row>
    <row r="6867" spans="11:15" x14ac:dyDescent="0.25">
      <c r="K6867" s="276">
        <f t="shared" si="539"/>
        <v>0</v>
      </c>
      <c r="L6867" s="269">
        <f t="shared" si="540"/>
        <v>0</v>
      </c>
      <c r="M6867" s="269">
        <f t="shared" si="541"/>
        <v>0</v>
      </c>
      <c r="N6867" s="276">
        <f t="shared" si="542"/>
        <v>0</v>
      </c>
      <c r="O6867" s="270">
        <f t="shared" si="538"/>
        <v>0</v>
      </c>
    </row>
    <row r="6868" spans="11:15" x14ac:dyDescent="0.25">
      <c r="K6868" s="276">
        <f t="shared" si="539"/>
        <v>0</v>
      </c>
      <c r="L6868" s="269">
        <f t="shared" si="540"/>
        <v>0</v>
      </c>
      <c r="M6868" s="269">
        <f t="shared" si="541"/>
        <v>0</v>
      </c>
      <c r="N6868" s="276">
        <f t="shared" si="542"/>
        <v>0</v>
      </c>
      <c r="O6868" s="270">
        <f t="shared" si="538"/>
        <v>0</v>
      </c>
    </row>
    <row r="6869" spans="11:15" x14ac:dyDescent="0.25">
      <c r="K6869" s="276">
        <f t="shared" si="539"/>
        <v>0</v>
      </c>
      <c r="L6869" s="269">
        <f t="shared" si="540"/>
        <v>0</v>
      </c>
      <c r="M6869" s="269">
        <f t="shared" si="541"/>
        <v>0</v>
      </c>
      <c r="N6869" s="276">
        <f t="shared" si="542"/>
        <v>0</v>
      </c>
      <c r="O6869" s="270">
        <f t="shared" si="538"/>
        <v>0</v>
      </c>
    </row>
    <row r="6870" spans="11:15" x14ac:dyDescent="0.25">
      <c r="K6870" s="276">
        <f t="shared" si="539"/>
        <v>0</v>
      </c>
      <c r="L6870" s="269">
        <f t="shared" si="540"/>
        <v>0</v>
      </c>
      <c r="M6870" s="269">
        <f t="shared" si="541"/>
        <v>0</v>
      </c>
      <c r="N6870" s="276">
        <f t="shared" si="542"/>
        <v>0</v>
      </c>
      <c r="O6870" s="270">
        <f t="shared" si="538"/>
        <v>0</v>
      </c>
    </row>
    <row r="6871" spans="11:15" x14ac:dyDescent="0.25">
      <c r="K6871" s="276">
        <f t="shared" si="539"/>
        <v>0</v>
      </c>
      <c r="L6871" s="269">
        <f t="shared" si="540"/>
        <v>0</v>
      </c>
      <c r="M6871" s="269">
        <f t="shared" si="541"/>
        <v>0</v>
      </c>
      <c r="N6871" s="276">
        <f t="shared" si="542"/>
        <v>0</v>
      </c>
      <c r="O6871" s="270">
        <f t="shared" si="538"/>
        <v>0</v>
      </c>
    </row>
    <row r="6872" spans="11:15" x14ac:dyDescent="0.25">
      <c r="K6872" s="276">
        <f t="shared" si="539"/>
        <v>0</v>
      </c>
      <c r="L6872" s="269">
        <f t="shared" si="540"/>
        <v>0</v>
      </c>
      <c r="M6872" s="269">
        <f t="shared" si="541"/>
        <v>0</v>
      </c>
      <c r="N6872" s="276">
        <f t="shared" si="542"/>
        <v>0</v>
      </c>
      <c r="O6872" s="270">
        <f t="shared" si="538"/>
        <v>0</v>
      </c>
    </row>
    <row r="6873" spans="11:15" x14ac:dyDescent="0.25">
      <c r="K6873" s="276">
        <f t="shared" si="539"/>
        <v>0</v>
      </c>
      <c r="L6873" s="269">
        <f t="shared" si="540"/>
        <v>0</v>
      </c>
      <c r="M6873" s="269">
        <f t="shared" si="541"/>
        <v>0</v>
      </c>
      <c r="N6873" s="276">
        <f t="shared" si="542"/>
        <v>0</v>
      </c>
      <c r="O6873" s="270">
        <f t="shared" si="538"/>
        <v>0</v>
      </c>
    </row>
    <row r="6874" spans="11:15" x14ac:dyDescent="0.25">
      <c r="K6874" s="276">
        <f t="shared" si="539"/>
        <v>0</v>
      </c>
      <c r="L6874" s="269">
        <f t="shared" si="540"/>
        <v>0</v>
      </c>
      <c r="M6874" s="269">
        <f t="shared" si="541"/>
        <v>0</v>
      </c>
      <c r="N6874" s="276">
        <f t="shared" si="542"/>
        <v>0</v>
      </c>
      <c r="O6874" s="270">
        <f t="shared" si="538"/>
        <v>0</v>
      </c>
    </row>
    <row r="6875" spans="11:15" x14ac:dyDescent="0.25">
      <c r="K6875" s="276">
        <f t="shared" si="539"/>
        <v>0</v>
      </c>
      <c r="L6875" s="269">
        <f t="shared" si="540"/>
        <v>0</v>
      </c>
      <c r="M6875" s="269">
        <f t="shared" si="541"/>
        <v>0</v>
      </c>
      <c r="N6875" s="276">
        <f t="shared" si="542"/>
        <v>0</v>
      </c>
      <c r="O6875" s="270">
        <f t="shared" si="538"/>
        <v>0</v>
      </c>
    </row>
    <row r="6876" spans="11:15" x14ac:dyDescent="0.25">
      <c r="K6876" s="276">
        <f t="shared" si="539"/>
        <v>0</v>
      </c>
      <c r="L6876" s="269">
        <f t="shared" si="540"/>
        <v>0</v>
      </c>
      <c r="M6876" s="269">
        <f t="shared" si="541"/>
        <v>0</v>
      </c>
      <c r="N6876" s="276">
        <f t="shared" si="542"/>
        <v>0</v>
      </c>
      <c r="O6876" s="270">
        <f t="shared" si="538"/>
        <v>0</v>
      </c>
    </row>
    <row r="6877" spans="11:15" x14ac:dyDescent="0.25">
      <c r="K6877" s="276">
        <f t="shared" si="539"/>
        <v>0</v>
      </c>
      <c r="L6877" s="269">
        <f t="shared" si="540"/>
        <v>0</v>
      </c>
      <c r="M6877" s="269">
        <f t="shared" si="541"/>
        <v>0</v>
      </c>
      <c r="N6877" s="276">
        <f t="shared" si="542"/>
        <v>0</v>
      </c>
      <c r="O6877" s="270">
        <f t="shared" si="538"/>
        <v>0</v>
      </c>
    </row>
    <row r="6878" spans="11:15" x14ac:dyDescent="0.25">
      <c r="K6878" s="276">
        <f t="shared" si="539"/>
        <v>0</v>
      </c>
      <c r="L6878" s="269">
        <f t="shared" si="540"/>
        <v>0</v>
      </c>
      <c r="M6878" s="269">
        <f t="shared" si="541"/>
        <v>0</v>
      </c>
      <c r="N6878" s="276">
        <f t="shared" si="542"/>
        <v>0</v>
      </c>
      <c r="O6878" s="270">
        <f t="shared" si="538"/>
        <v>0</v>
      </c>
    </row>
    <row r="6879" spans="11:15" x14ac:dyDescent="0.25">
      <c r="K6879" s="276">
        <f t="shared" si="539"/>
        <v>0</v>
      </c>
      <c r="L6879" s="269">
        <f t="shared" si="540"/>
        <v>0</v>
      </c>
      <c r="M6879" s="269">
        <f t="shared" si="541"/>
        <v>0</v>
      </c>
      <c r="N6879" s="276">
        <f t="shared" si="542"/>
        <v>0</v>
      </c>
      <c r="O6879" s="270">
        <f t="shared" si="538"/>
        <v>0</v>
      </c>
    </row>
    <row r="6880" spans="11:15" x14ac:dyDescent="0.25">
      <c r="K6880" s="276">
        <f t="shared" si="539"/>
        <v>0</v>
      </c>
      <c r="L6880" s="269">
        <f t="shared" si="540"/>
        <v>0</v>
      </c>
      <c r="M6880" s="269">
        <f t="shared" si="541"/>
        <v>0</v>
      </c>
      <c r="N6880" s="276">
        <f t="shared" si="542"/>
        <v>0</v>
      </c>
      <c r="O6880" s="270">
        <f t="shared" si="538"/>
        <v>0</v>
      </c>
    </row>
    <row r="6881" spans="11:15" x14ac:dyDescent="0.25">
      <c r="K6881" s="276">
        <f t="shared" si="539"/>
        <v>0</v>
      </c>
      <c r="L6881" s="269">
        <f t="shared" si="540"/>
        <v>0</v>
      </c>
      <c r="M6881" s="269">
        <f t="shared" si="541"/>
        <v>0</v>
      </c>
      <c r="N6881" s="276">
        <f t="shared" si="542"/>
        <v>0</v>
      </c>
      <c r="O6881" s="270">
        <f t="shared" si="538"/>
        <v>0</v>
      </c>
    </row>
    <row r="6882" spans="11:15" x14ac:dyDescent="0.25">
      <c r="K6882" s="276">
        <f t="shared" si="539"/>
        <v>0</v>
      </c>
      <c r="L6882" s="269">
        <f t="shared" si="540"/>
        <v>0</v>
      </c>
      <c r="M6882" s="269">
        <f t="shared" si="541"/>
        <v>0</v>
      </c>
      <c r="N6882" s="276">
        <f t="shared" si="542"/>
        <v>0</v>
      </c>
      <c r="O6882" s="270">
        <f t="shared" si="538"/>
        <v>0</v>
      </c>
    </row>
    <row r="6883" spans="11:15" x14ac:dyDescent="0.25">
      <c r="K6883" s="276">
        <f t="shared" si="539"/>
        <v>0</v>
      </c>
      <c r="L6883" s="269">
        <f t="shared" si="540"/>
        <v>0</v>
      </c>
      <c r="M6883" s="269">
        <f t="shared" si="541"/>
        <v>0</v>
      </c>
      <c r="N6883" s="276">
        <f t="shared" si="542"/>
        <v>0</v>
      </c>
      <c r="O6883" s="270">
        <f t="shared" si="538"/>
        <v>0</v>
      </c>
    </row>
    <row r="6884" spans="11:15" x14ac:dyDescent="0.25">
      <c r="K6884" s="276">
        <f t="shared" si="539"/>
        <v>0</v>
      </c>
      <c r="L6884" s="269">
        <f t="shared" si="540"/>
        <v>0</v>
      </c>
      <c r="M6884" s="269">
        <f t="shared" si="541"/>
        <v>0</v>
      </c>
      <c r="N6884" s="276">
        <f t="shared" si="542"/>
        <v>0</v>
      </c>
      <c r="O6884" s="270">
        <f t="shared" si="538"/>
        <v>0</v>
      </c>
    </row>
    <row r="6885" spans="11:15" x14ac:dyDescent="0.25">
      <c r="K6885" s="276">
        <f t="shared" si="539"/>
        <v>0</v>
      </c>
      <c r="L6885" s="269">
        <f t="shared" si="540"/>
        <v>0</v>
      </c>
      <c r="M6885" s="269">
        <f t="shared" si="541"/>
        <v>0</v>
      </c>
      <c r="N6885" s="276">
        <f t="shared" si="542"/>
        <v>0</v>
      </c>
      <c r="O6885" s="270">
        <f t="shared" si="538"/>
        <v>0</v>
      </c>
    </row>
    <row r="6886" spans="11:15" x14ac:dyDescent="0.25">
      <c r="K6886" s="276">
        <f t="shared" si="539"/>
        <v>0</v>
      </c>
      <c r="L6886" s="269">
        <f t="shared" si="540"/>
        <v>0</v>
      </c>
      <c r="M6886" s="269">
        <f t="shared" si="541"/>
        <v>0</v>
      </c>
      <c r="N6886" s="276">
        <f t="shared" si="542"/>
        <v>0</v>
      </c>
      <c r="O6886" s="270">
        <f t="shared" si="538"/>
        <v>0</v>
      </c>
    </row>
    <row r="6887" spans="11:15" x14ac:dyDescent="0.25">
      <c r="K6887" s="276">
        <f t="shared" si="539"/>
        <v>0</v>
      </c>
      <c r="L6887" s="269">
        <f t="shared" si="540"/>
        <v>0</v>
      </c>
      <c r="M6887" s="269">
        <f t="shared" si="541"/>
        <v>0</v>
      </c>
      <c r="N6887" s="276">
        <f t="shared" si="542"/>
        <v>0</v>
      </c>
      <c r="O6887" s="270">
        <f t="shared" si="538"/>
        <v>0</v>
      </c>
    </row>
    <row r="6888" spans="11:15" x14ac:dyDescent="0.25">
      <c r="K6888" s="276">
        <f t="shared" si="539"/>
        <v>0</v>
      </c>
      <c r="L6888" s="269">
        <f t="shared" si="540"/>
        <v>0</v>
      </c>
      <c r="M6888" s="269">
        <f t="shared" si="541"/>
        <v>0</v>
      </c>
      <c r="N6888" s="276">
        <f t="shared" si="542"/>
        <v>0</v>
      </c>
      <c r="O6888" s="270">
        <f t="shared" si="538"/>
        <v>0</v>
      </c>
    </row>
    <row r="6889" spans="11:15" x14ac:dyDescent="0.25">
      <c r="K6889" s="276">
        <f t="shared" si="539"/>
        <v>0</v>
      </c>
      <c r="L6889" s="269">
        <f t="shared" si="540"/>
        <v>0</v>
      </c>
      <c r="M6889" s="269">
        <f t="shared" si="541"/>
        <v>0</v>
      </c>
      <c r="N6889" s="276">
        <f t="shared" si="542"/>
        <v>0</v>
      </c>
      <c r="O6889" s="270">
        <f t="shared" si="538"/>
        <v>0</v>
      </c>
    </row>
    <row r="6890" spans="11:15" x14ac:dyDescent="0.25">
      <c r="K6890" s="276">
        <f t="shared" si="539"/>
        <v>0</v>
      </c>
      <c r="L6890" s="269">
        <f t="shared" si="540"/>
        <v>0</v>
      </c>
      <c r="M6890" s="269">
        <f t="shared" si="541"/>
        <v>0</v>
      </c>
      <c r="N6890" s="276">
        <f t="shared" si="542"/>
        <v>0</v>
      </c>
      <c r="O6890" s="270">
        <f t="shared" si="538"/>
        <v>0</v>
      </c>
    </row>
    <row r="6891" spans="11:15" x14ac:dyDescent="0.25">
      <c r="K6891" s="276">
        <f t="shared" si="539"/>
        <v>0</v>
      </c>
      <c r="L6891" s="269">
        <f t="shared" si="540"/>
        <v>0</v>
      </c>
      <c r="M6891" s="269">
        <f t="shared" si="541"/>
        <v>0</v>
      </c>
      <c r="N6891" s="276">
        <f t="shared" si="542"/>
        <v>0</v>
      </c>
      <c r="O6891" s="270">
        <f t="shared" si="538"/>
        <v>0</v>
      </c>
    </row>
    <row r="6892" spans="11:15" x14ac:dyDescent="0.25">
      <c r="K6892" s="276">
        <f t="shared" si="539"/>
        <v>0</v>
      </c>
      <c r="L6892" s="269">
        <f t="shared" si="540"/>
        <v>0</v>
      </c>
      <c r="M6892" s="269">
        <f t="shared" si="541"/>
        <v>0</v>
      </c>
      <c r="N6892" s="276">
        <f t="shared" si="542"/>
        <v>0</v>
      </c>
      <c r="O6892" s="270">
        <f t="shared" si="538"/>
        <v>0</v>
      </c>
    </row>
    <row r="6893" spans="11:15" x14ac:dyDescent="0.25">
      <c r="K6893" s="276">
        <f t="shared" si="539"/>
        <v>0</v>
      </c>
      <c r="L6893" s="269">
        <f t="shared" si="540"/>
        <v>0</v>
      </c>
      <c r="M6893" s="269">
        <f t="shared" si="541"/>
        <v>0</v>
      </c>
      <c r="N6893" s="276">
        <f t="shared" si="542"/>
        <v>0</v>
      </c>
      <c r="O6893" s="270">
        <f t="shared" si="538"/>
        <v>0</v>
      </c>
    </row>
    <row r="6894" spans="11:15" x14ac:dyDescent="0.25">
      <c r="K6894" s="276">
        <f t="shared" si="539"/>
        <v>0</v>
      </c>
      <c r="L6894" s="269">
        <f t="shared" si="540"/>
        <v>0</v>
      </c>
      <c r="M6894" s="269">
        <f t="shared" si="541"/>
        <v>0</v>
      </c>
      <c r="N6894" s="276">
        <f t="shared" si="542"/>
        <v>0</v>
      </c>
      <c r="O6894" s="270">
        <f t="shared" si="538"/>
        <v>0</v>
      </c>
    </row>
    <row r="6895" spans="11:15" x14ac:dyDescent="0.25">
      <c r="K6895" s="276">
        <f t="shared" si="539"/>
        <v>0</v>
      </c>
      <c r="L6895" s="269">
        <f t="shared" si="540"/>
        <v>0</v>
      </c>
      <c r="M6895" s="269">
        <f t="shared" si="541"/>
        <v>0</v>
      </c>
      <c r="N6895" s="276">
        <f t="shared" si="542"/>
        <v>0</v>
      </c>
      <c r="O6895" s="270">
        <f t="shared" si="538"/>
        <v>0</v>
      </c>
    </row>
    <row r="6896" spans="11:15" x14ac:dyDescent="0.25">
      <c r="K6896" s="276">
        <f t="shared" si="539"/>
        <v>0</v>
      </c>
      <c r="L6896" s="269">
        <f t="shared" si="540"/>
        <v>0</v>
      </c>
      <c r="M6896" s="269">
        <f t="shared" si="541"/>
        <v>0</v>
      </c>
      <c r="N6896" s="276">
        <f t="shared" si="542"/>
        <v>0</v>
      </c>
      <c r="O6896" s="270">
        <f t="shared" si="538"/>
        <v>0</v>
      </c>
    </row>
    <row r="6897" spans="11:15" x14ac:dyDescent="0.25">
      <c r="K6897" s="276">
        <f t="shared" si="539"/>
        <v>0</v>
      </c>
      <c r="L6897" s="269">
        <f t="shared" si="540"/>
        <v>0</v>
      </c>
      <c r="M6897" s="269">
        <f t="shared" si="541"/>
        <v>0</v>
      </c>
      <c r="N6897" s="276">
        <f t="shared" si="542"/>
        <v>0</v>
      </c>
      <c r="O6897" s="270">
        <f t="shared" si="538"/>
        <v>0</v>
      </c>
    </row>
    <row r="6898" spans="11:15" x14ac:dyDescent="0.25">
      <c r="K6898" s="276">
        <f t="shared" si="539"/>
        <v>0</v>
      </c>
      <c r="L6898" s="269">
        <f t="shared" si="540"/>
        <v>0</v>
      </c>
      <c r="M6898" s="269">
        <f t="shared" si="541"/>
        <v>0</v>
      </c>
      <c r="N6898" s="276">
        <f t="shared" si="542"/>
        <v>0</v>
      </c>
      <c r="O6898" s="270">
        <f t="shared" si="538"/>
        <v>0</v>
      </c>
    </row>
    <row r="6899" spans="11:15" x14ac:dyDescent="0.25">
      <c r="K6899" s="276">
        <f t="shared" si="539"/>
        <v>0</v>
      </c>
      <c r="L6899" s="269">
        <f t="shared" si="540"/>
        <v>0</v>
      </c>
      <c r="M6899" s="269">
        <f t="shared" si="541"/>
        <v>0</v>
      </c>
      <c r="N6899" s="276">
        <f t="shared" si="542"/>
        <v>0</v>
      </c>
      <c r="O6899" s="270">
        <f t="shared" si="538"/>
        <v>0</v>
      </c>
    </row>
    <row r="6900" spans="11:15" x14ac:dyDescent="0.25">
      <c r="K6900" s="276">
        <f t="shared" si="539"/>
        <v>0</v>
      </c>
      <c r="L6900" s="269">
        <f t="shared" si="540"/>
        <v>0</v>
      </c>
      <c r="M6900" s="269">
        <f t="shared" si="541"/>
        <v>0</v>
      </c>
      <c r="N6900" s="276">
        <f t="shared" si="542"/>
        <v>0</v>
      </c>
      <c r="O6900" s="270">
        <f t="shared" si="538"/>
        <v>0</v>
      </c>
    </row>
    <row r="6901" spans="11:15" x14ac:dyDescent="0.25">
      <c r="K6901" s="276">
        <f t="shared" si="539"/>
        <v>0</v>
      </c>
      <c r="L6901" s="269">
        <f t="shared" si="540"/>
        <v>0</v>
      </c>
      <c r="M6901" s="269">
        <f t="shared" si="541"/>
        <v>0</v>
      </c>
      <c r="N6901" s="276">
        <f t="shared" si="542"/>
        <v>0</v>
      </c>
      <c r="O6901" s="270">
        <f t="shared" si="538"/>
        <v>0</v>
      </c>
    </row>
    <row r="6902" spans="11:15" x14ac:dyDescent="0.25">
      <c r="K6902" s="276">
        <f t="shared" si="539"/>
        <v>0</v>
      </c>
      <c r="L6902" s="269">
        <f t="shared" si="540"/>
        <v>0</v>
      </c>
      <c r="M6902" s="269">
        <f t="shared" si="541"/>
        <v>0</v>
      </c>
      <c r="N6902" s="276">
        <f t="shared" si="542"/>
        <v>0</v>
      </c>
      <c r="O6902" s="270">
        <f t="shared" si="538"/>
        <v>0</v>
      </c>
    </row>
    <row r="6903" spans="11:15" x14ac:dyDescent="0.25">
      <c r="K6903" s="276">
        <f t="shared" si="539"/>
        <v>0</v>
      </c>
      <c r="L6903" s="269">
        <f t="shared" si="540"/>
        <v>0</v>
      </c>
      <c r="M6903" s="269">
        <f t="shared" si="541"/>
        <v>0</v>
      </c>
      <c r="N6903" s="276">
        <f t="shared" si="542"/>
        <v>0</v>
      </c>
      <c r="O6903" s="270">
        <f t="shared" si="538"/>
        <v>0</v>
      </c>
    </row>
    <row r="6904" spans="11:15" x14ac:dyDescent="0.25">
      <c r="K6904" s="276">
        <f t="shared" si="539"/>
        <v>0</v>
      </c>
      <c r="L6904" s="269">
        <f t="shared" si="540"/>
        <v>0</v>
      </c>
      <c r="M6904" s="269">
        <f t="shared" si="541"/>
        <v>0</v>
      </c>
      <c r="N6904" s="276">
        <f t="shared" si="542"/>
        <v>0</v>
      </c>
      <c r="O6904" s="270">
        <f t="shared" si="538"/>
        <v>0</v>
      </c>
    </row>
    <row r="6905" spans="11:15" x14ac:dyDescent="0.25">
      <c r="K6905" s="276">
        <f t="shared" si="539"/>
        <v>0</v>
      </c>
      <c r="L6905" s="269">
        <f t="shared" si="540"/>
        <v>0</v>
      </c>
      <c r="M6905" s="269">
        <f t="shared" si="541"/>
        <v>0</v>
      </c>
      <c r="N6905" s="276">
        <f t="shared" si="542"/>
        <v>0</v>
      </c>
      <c r="O6905" s="270">
        <f t="shared" si="538"/>
        <v>0</v>
      </c>
    </row>
    <row r="6906" spans="11:15" x14ac:dyDescent="0.25">
      <c r="K6906" s="276">
        <f t="shared" si="539"/>
        <v>0</v>
      </c>
      <c r="L6906" s="269">
        <f t="shared" si="540"/>
        <v>0</v>
      </c>
      <c r="M6906" s="269">
        <f t="shared" si="541"/>
        <v>0</v>
      </c>
      <c r="N6906" s="276">
        <f t="shared" si="542"/>
        <v>0</v>
      </c>
      <c r="O6906" s="270">
        <f t="shared" si="538"/>
        <v>0</v>
      </c>
    </row>
    <row r="6907" spans="11:15" x14ac:dyDescent="0.25">
      <c r="K6907" s="276">
        <f t="shared" si="539"/>
        <v>0</v>
      </c>
      <c r="L6907" s="269">
        <f t="shared" si="540"/>
        <v>0</v>
      </c>
      <c r="M6907" s="269">
        <f t="shared" si="541"/>
        <v>0</v>
      </c>
      <c r="N6907" s="276">
        <f t="shared" si="542"/>
        <v>0</v>
      </c>
      <c r="O6907" s="270">
        <f t="shared" si="538"/>
        <v>0</v>
      </c>
    </row>
    <row r="6908" spans="11:15" x14ac:dyDescent="0.25">
      <c r="K6908" s="276">
        <f t="shared" si="539"/>
        <v>0</v>
      </c>
      <c r="L6908" s="269">
        <f t="shared" si="540"/>
        <v>0</v>
      </c>
      <c r="M6908" s="269">
        <f t="shared" si="541"/>
        <v>0</v>
      </c>
      <c r="N6908" s="276">
        <f t="shared" si="542"/>
        <v>0</v>
      </c>
      <c r="O6908" s="270">
        <f t="shared" si="538"/>
        <v>0</v>
      </c>
    </row>
    <row r="6909" spans="11:15" x14ac:dyDescent="0.25">
      <c r="K6909" s="276">
        <f t="shared" si="539"/>
        <v>0</v>
      </c>
      <c r="L6909" s="269">
        <f t="shared" si="540"/>
        <v>0</v>
      </c>
      <c r="M6909" s="269">
        <f t="shared" si="541"/>
        <v>0</v>
      </c>
      <c r="N6909" s="276">
        <f t="shared" si="542"/>
        <v>0</v>
      </c>
      <c r="O6909" s="270">
        <f t="shared" si="538"/>
        <v>0</v>
      </c>
    </row>
    <row r="6910" spans="11:15" x14ac:dyDescent="0.25">
      <c r="K6910" s="276">
        <f t="shared" si="539"/>
        <v>0</v>
      </c>
      <c r="L6910" s="269">
        <f t="shared" si="540"/>
        <v>0</v>
      </c>
      <c r="M6910" s="269">
        <f t="shared" si="541"/>
        <v>0</v>
      </c>
      <c r="N6910" s="276">
        <f t="shared" si="542"/>
        <v>0</v>
      </c>
      <c r="O6910" s="270">
        <f t="shared" si="538"/>
        <v>0</v>
      </c>
    </row>
    <row r="6911" spans="11:15" x14ac:dyDescent="0.25">
      <c r="K6911" s="276">
        <f t="shared" si="539"/>
        <v>0</v>
      </c>
      <c r="L6911" s="269">
        <f t="shared" si="540"/>
        <v>0</v>
      </c>
      <c r="M6911" s="269">
        <f t="shared" si="541"/>
        <v>0</v>
      </c>
      <c r="N6911" s="276">
        <f t="shared" si="542"/>
        <v>0</v>
      </c>
      <c r="O6911" s="270">
        <f t="shared" si="538"/>
        <v>0</v>
      </c>
    </row>
    <row r="6912" spans="11:15" x14ac:dyDescent="0.25">
      <c r="K6912" s="276">
        <f t="shared" si="539"/>
        <v>0</v>
      </c>
      <c r="L6912" s="269">
        <f t="shared" si="540"/>
        <v>0</v>
      </c>
      <c r="M6912" s="269">
        <f t="shared" si="541"/>
        <v>0</v>
      </c>
      <c r="N6912" s="276">
        <f t="shared" si="542"/>
        <v>0</v>
      </c>
      <c r="O6912" s="270">
        <f t="shared" si="538"/>
        <v>0</v>
      </c>
    </row>
    <row r="6913" spans="11:15" x14ac:dyDescent="0.25">
      <c r="K6913" s="276">
        <f t="shared" si="539"/>
        <v>0</v>
      </c>
      <c r="L6913" s="269">
        <f t="shared" si="540"/>
        <v>0</v>
      </c>
      <c r="M6913" s="269">
        <f t="shared" si="541"/>
        <v>0</v>
      </c>
      <c r="N6913" s="276">
        <f t="shared" si="542"/>
        <v>0</v>
      </c>
      <c r="O6913" s="270">
        <f t="shared" si="538"/>
        <v>0</v>
      </c>
    </row>
    <row r="6914" spans="11:15" x14ac:dyDescent="0.25">
      <c r="K6914" s="276">
        <f t="shared" si="539"/>
        <v>0</v>
      </c>
      <c r="L6914" s="269">
        <f t="shared" si="540"/>
        <v>0</v>
      </c>
      <c r="M6914" s="269">
        <f t="shared" si="541"/>
        <v>0</v>
      </c>
      <c r="N6914" s="276">
        <f t="shared" si="542"/>
        <v>0</v>
      </c>
      <c r="O6914" s="270">
        <f t="shared" si="538"/>
        <v>0</v>
      </c>
    </row>
    <row r="6915" spans="11:15" x14ac:dyDescent="0.25">
      <c r="K6915" s="276">
        <f t="shared" si="539"/>
        <v>0</v>
      </c>
      <c r="L6915" s="269">
        <f t="shared" si="540"/>
        <v>0</v>
      </c>
      <c r="M6915" s="269">
        <f t="shared" si="541"/>
        <v>0</v>
      </c>
      <c r="N6915" s="276">
        <f t="shared" si="542"/>
        <v>0</v>
      </c>
      <c r="O6915" s="270">
        <f t="shared" si="538"/>
        <v>0</v>
      </c>
    </row>
    <row r="6916" spans="11:15" x14ac:dyDescent="0.25">
      <c r="K6916" s="276">
        <f t="shared" si="539"/>
        <v>0</v>
      </c>
      <c r="L6916" s="269">
        <f t="shared" si="540"/>
        <v>0</v>
      </c>
      <c r="M6916" s="269">
        <f t="shared" si="541"/>
        <v>0</v>
      </c>
      <c r="N6916" s="276">
        <f t="shared" si="542"/>
        <v>0</v>
      </c>
      <c r="O6916" s="270">
        <f t="shared" si="538"/>
        <v>0</v>
      </c>
    </row>
    <row r="6917" spans="11:15" x14ac:dyDescent="0.25">
      <c r="K6917" s="276">
        <f t="shared" si="539"/>
        <v>0</v>
      </c>
      <c r="L6917" s="269">
        <f t="shared" si="540"/>
        <v>0</v>
      </c>
      <c r="M6917" s="269">
        <f t="shared" si="541"/>
        <v>0</v>
      </c>
      <c r="N6917" s="276">
        <f t="shared" si="542"/>
        <v>0</v>
      </c>
      <c r="O6917" s="270">
        <f t="shared" si="538"/>
        <v>0</v>
      </c>
    </row>
    <row r="6918" spans="11:15" x14ac:dyDescent="0.25">
      <c r="K6918" s="276">
        <f t="shared" si="539"/>
        <v>0</v>
      </c>
      <c r="L6918" s="269">
        <f t="shared" si="540"/>
        <v>0</v>
      </c>
      <c r="M6918" s="269">
        <f t="shared" si="541"/>
        <v>0</v>
      </c>
      <c r="N6918" s="276">
        <f t="shared" si="542"/>
        <v>0</v>
      </c>
      <c r="O6918" s="270">
        <f t="shared" si="538"/>
        <v>0</v>
      </c>
    </row>
    <row r="6919" spans="11:15" x14ac:dyDescent="0.25">
      <c r="K6919" s="276">
        <f t="shared" si="539"/>
        <v>0</v>
      </c>
      <c r="L6919" s="269">
        <f t="shared" si="540"/>
        <v>0</v>
      </c>
      <c r="M6919" s="269">
        <f t="shared" si="541"/>
        <v>0</v>
      </c>
      <c r="N6919" s="276">
        <f t="shared" si="542"/>
        <v>0</v>
      </c>
      <c r="O6919" s="270">
        <f t="shared" si="538"/>
        <v>0</v>
      </c>
    </row>
    <row r="6920" spans="11:15" x14ac:dyDescent="0.25">
      <c r="K6920" s="276">
        <f t="shared" si="539"/>
        <v>0</v>
      </c>
      <c r="L6920" s="269">
        <f t="shared" si="540"/>
        <v>0</v>
      </c>
      <c r="M6920" s="269">
        <f t="shared" si="541"/>
        <v>0</v>
      </c>
      <c r="N6920" s="276">
        <f t="shared" si="542"/>
        <v>0</v>
      </c>
      <c r="O6920" s="270">
        <f t="shared" si="538"/>
        <v>0</v>
      </c>
    </row>
    <row r="6921" spans="11:15" x14ac:dyDescent="0.25">
      <c r="K6921" s="276">
        <f t="shared" si="539"/>
        <v>0</v>
      </c>
      <c r="L6921" s="269">
        <f t="shared" si="540"/>
        <v>0</v>
      </c>
      <c r="M6921" s="269">
        <f t="shared" si="541"/>
        <v>0</v>
      </c>
      <c r="N6921" s="276">
        <f t="shared" si="542"/>
        <v>0</v>
      </c>
      <c r="O6921" s="270">
        <f t="shared" si="538"/>
        <v>0</v>
      </c>
    </row>
    <row r="6922" spans="11:15" x14ac:dyDescent="0.25">
      <c r="K6922" s="276">
        <f t="shared" si="539"/>
        <v>0</v>
      </c>
      <c r="L6922" s="269">
        <f t="shared" si="540"/>
        <v>0</v>
      </c>
      <c r="M6922" s="269">
        <f t="shared" si="541"/>
        <v>0</v>
      </c>
      <c r="N6922" s="276">
        <f t="shared" si="542"/>
        <v>0</v>
      </c>
      <c r="O6922" s="270">
        <f t="shared" si="538"/>
        <v>0</v>
      </c>
    </row>
    <row r="6923" spans="11:15" x14ac:dyDescent="0.25">
      <c r="K6923" s="276">
        <f t="shared" si="539"/>
        <v>0</v>
      </c>
      <c r="L6923" s="269">
        <f t="shared" si="540"/>
        <v>0</v>
      </c>
      <c r="M6923" s="269">
        <f t="shared" si="541"/>
        <v>0</v>
      </c>
      <c r="N6923" s="276">
        <f t="shared" si="542"/>
        <v>0</v>
      </c>
      <c r="O6923" s="270">
        <f t="shared" si="538"/>
        <v>0</v>
      </c>
    </row>
    <row r="6924" spans="11:15" x14ac:dyDescent="0.25">
      <c r="K6924" s="276">
        <f t="shared" si="539"/>
        <v>0</v>
      </c>
      <c r="L6924" s="269">
        <f t="shared" si="540"/>
        <v>0</v>
      </c>
      <c r="M6924" s="269">
        <f t="shared" si="541"/>
        <v>0</v>
      </c>
      <c r="N6924" s="276">
        <f t="shared" si="542"/>
        <v>0</v>
      </c>
      <c r="O6924" s="270">
        <f t="shared" si="538"/>
        <v>0</v>
      </c>
    </row>
    <row r="6925" spans="11:15" x14ac:dyDescent="0.25">
      <c r="K6925" s="276">
        <f t="shared" si="539"/>
        <v>0</v>
      </c>
      <c r="L6925" s="269">
        <f t="shared" si="540"/>
        <v>0</v>
      </c>
      <c r="M6925" s="269">
        <f t="shared" si="541"/>
        <v>0</v>
      </c>
      <c r="N6925" s="276">
        <f t="shared" si="542"/>
        <v>0</v>
      </c>
      <c r="O6925" s="270">
        <f t="shared" si="538"/>
        <v>0</v>
      </c>
    </row>
    <row r="6926" spans="11:15" x14ac:dyDescent="0.25">
      <c r="K6926" s="276">
        <f t="shared" si="539"/>
        <v>0</v>
      </c>
      <c r="L6926" s="269">
        <f t="shared" si="540"/>
        <v>0</v>
      </c>
      <c r="M6926" s="269">
        <f t="shared" si="541"/>
        <v>0</v>
      </c>
      <c r="N6926" s="276">
        <f t="shared" si="542"/>
        <v>0</v>
      </c>
      <c r="O6926" s="270">
        <f t="shared" ref="O6926:O6989" si="543">SUM(F6926:I6926)</f>
        <v>0</v>
      </c>
    </row>
    <row r="6927" spans="11:15" x14ac:dyDescent="0.25">
      <c r="K6927" s="276">
        <f t="shared" si="539"/>
        <v>0</v>
      </c>
      <c r="L6927" s="269">
        <f t="shared" si="540"/>
        <v>0</v>
      </c>
      <c r="M6927" s="269">
        <f t="shared" si="541"/>
        <v>0</v>
      </c>
      <c r="N6927" s="276">
        <f t="shared" si="542"/>
        <v>0</v>
      </c>
      <c r="O6927" s="270">
        <f t="shared" si="543"/>
        <v>0</v>
      </c>
    </row>
    <row r="6928" spans="11:15" x14ac:dyDescent="0.25">
      <c r="K6928" s="276">
        <f t="shared" ref="K6928:K6991" si="544">J6928-C6928</f>
        <v>0</v>
      </c>
      <c r="L6928" s="269">
        <f t="shared" ref="L6928:L6991" si="545">A6928</f>
        <v>0</v>
      </c>
      <c r="M6928" s="269">
        <f t="shared" ref="M6928:M6991" si="546">B6928</f>
        <v>0</v>
      </c>
      <c r="N6928" s="276">
        <f t="shared" ref="N6928:N6991" si="547">J6928</f>
        <v>0</v>
      </c>
      <c r="O6928" s="270">
        <f t="shared" si="543"/>
        <v>0</v>
      </c>
    </row>
    <row r="6929" spans="11:15" x14ac:dyDescent="0.25">
      <c r="K6929" s="276">
        <f t="shared" si="544"/>
        <v>0</v>
      </c>
      <c r="L6929" s="269">
        <f t="shared" si="545"/>
        <v>0</v>
      </c>
      <c r="M6929" s="269">
        <f t="shared" si="546"/>
        <v>0</v>
      </c>
      <c r="N6929" s="276">
        <f t="shared" si="547"/>
        <v>0</v>
      </c>
      <c r="O6929" s="270">
        <f t="shared" si="543"/>
        <v>0</v>
      </c>
    </row>
    <row r="6930" spans="11:15" x14ac:dyDescent="0.25">
      <c r="K6930" s="276">
        <f t="shared" si="544"/>
        <v>0</v>
      </c>
      <c r="L6930" s="269">
        <f t="shared" si="545"/>
        <v>0</v>
      </c>
      <c r="M6930" s="269">
        <f t="shared" si="546"/>
        <v>0</v>
      </c>
      <c r="N6930" s="276">
        <f t="shared" si="547"/>
        <v>0</v>
      </c>
      <c r="O6930" s="270">
        <f t="shared" si="543"/>
        <v>0</v>
      </c>
    </row>
    <row r="6931" spans="11:15" x14ac:dyDescent="0.25">
      <c r="K6931" s="276">
        <f t="shared" si="544"/>
        <v>0</v>
      </c>
      <c r="L6931" s="269">
        <f t="shared" si="545"/>
        <v>0</v>
      </c>
      <c r="M6931" s="269">
        <f t="shared" si="546"/>
        <v>0</v>
      </c>
      <c r="N6931" s="276">
        <f t="shared" si="547"/>
        <v>0</v>
      </c>
      <c r="O6931" s="270">
        <f t="shared" si="543"/>
        <v>0</v>
      </c>
    </row>
    <row r="6932" spans="11:15" x14ac:dyDescent="0.25">
      <c r="K6932" s="276">
        <f t="shared" si="544"/>
        <v>0</v>
      </c>
      <c r="L6932" s="269">
        <f t="shared" si="545"/>
        <v>0</v>
      </c>
      <c r="M6932" s="269">
        <f t="shared" si="546"/>
        <v>0</v>
      </c>
      <c r="N6932" s="276">
        <f t="shared" si="547"/>
        <v>0</v>
      </c>
      <c r="O6932" s="270">
        <f t="shared" si="543"/>
        <v>0</v>
      </c>
    </row>
    <row r="6933" spans="11:15" x14ac:dyDescent="0.25">
      <c r="K6933" s="276">
        <f t="shared" si="544"/>
        <v>0</v>
      </c>
      <c r="L6933" s="269">
        <f t="shared" si="545"/>
        <v>0</v>
      </c>
      <c r="M6933" s="269">
        <f t="shared" si="546"/>
        <v>0</v>
      </c>
      <c r="N6933" s="276">
        <f t="shared" si="547"/>
        <v>0</v>
      </c>
      <c r="O6933" s="270">
        <f t="shared" si="543"/>
        <v>0</v>
      </c>
    </row>
    <row r="6934" spans="11:15" x14ac:dyDescent="0.25">
      <c r="K6934" s="276">
        <f t="shared" si="544"/>
        <v>0</v>
      </c>
      <c r="L6934" s="269">
        <f t="shared" si="545"/>
        <v>0</v>
      </c>
      <c r="M6934" s="269">
        <f t="shared" si="546"/>
        <v>0</v>
      </c>
      <c r="N6934" s="276">
        <f t="shared" si="547"/>
        <v>0</v>
      </c>
      <c r="O6934" s="270">
        <f t="shared" si="543"/>
        <v>0</v>
      </c>
    </row>
    <row r="6935" spans="11:15" x14ac:dyDescent="0.25">
      <c r="K6935" s="276">
        <f t="shared" si="544"/>
        <v>0</v>
      </c>
      <c r="L6935" s="269">
        <f t="shared" si="545"/>
        <v>0</v>
      </c>
      <c r="M6935" s="269">
        <f t="shared" si="546"/>
        <v>0</v>
      </c>
      <c r="N6935" s="276">
        <f t="shared" si="547"/>
        <v>0</v>
      </c>
      <c r="O6935" s="270">
        <f t="shared" si="543"/>
        <v>0</v>
      </c>
    </row>
    <row r="6936" spans="11:15" x14ac:dyDescent="0.25">
      <c r="K6936" s="276">
        <f t="shared" si="544"/>
        <v>0</v>
      </c>
      <c r="L6936" s="269">
        <f t="shared" si="545"/>
        <v>0</v>
      </c>
      <c r="M6936" s="269">
        <f t="shared" si="546"/>
        <v>0</v>
      </c>
      <c r="N6936" s="276">
        <f t="shared" si="547"/>
        <v>0</v>
      </c>
      <c r="O6936" s="270">
        <f t="shared" si="543"/>
        <v>0</v>
      </c>
    </row>
    <row r="6937" spans="11:15" x14ac:dyDescent="0.25">
      <c r="K6937" s="276">
        <f t="shared" si="544"/>
        <v>0</v>
      </c>
      <c r="L6937" s="269">
        <f t="shared" si="545"/>
        <v>0</v>
      </c>
      <c r="M6937" s="269">
        <f t="shared" si="546"/>
        <v>0</v>
      </c>
      <c r="N6937" s="276">
        <f t="shared" si="547"/>
        <v>0</v>
      </c>
      <c r="O6937" s="270">
        <f t="shared" si="543"/>
        <v>0</v>
      </c>
    </row>
    <row r="6938" spans="11:15" x14ac:dyDescent="0.25">
      <c r="K6938" s="276">
        <f t="shared" si="544"/>
        <v>0</v>
      </c>
      <c r="L6938" s="269">
        <f t="shared" si="545"/>
        <v>0</v>
      </c>
      <c r="M6938" s="269">
        <f t="shared" si="546"/>
        <v>0</v>
      </c>
      <c r="N6938" s="276">
        <f t="shared" si="547"/>
        <v>0</v>
      </c>
      <c r="O6938" s="270">
        <f t="shared" si="543"/>
        <v>0</v>
      </c>
    </row>
    <row r="6939" spans="11:15" x14ac:dyDescent="0.25">
      <c r="K6939" s="276">
        <f t="shared" si="544"/>
        <v>0</v>
      </c>
      <c r="L6939" s="269">
        <f t="shared" si="545"/>
        <v>0</v>
      </c>
      <c r="M6939" s="269">
        <f t="shared" si="546"/>
        <v>0</v>
      </c>
      <c r="N6939" s="276">
        <f t="shared" si="547"/>
        <v>0</v>
      </c>
      <c r="O6939" s="270">
        <f t="shared" si="543"/>
        <v>0</v>
      </c>
    </row>
    <row r="6940" spans="11:15" x14ac:dyDescent="0.25">
      <c r="K6940" s="276">
        <f t="shared" si="544"/>
        <v>0</v>
      </c>
      <c r="L6940" s="269">
        <f t="shared" si="545"/>
        <v>0</v>
      </c>
      <c r="M6940" s="269">
        <f t="shared" si="546"/>
        <v>0</v>
      </c>
      <c r="N6940" s="276">
        <f t="shared" si="547"/>
        <v>0</v>
      </c>
      <c r="O6940" s="270">
        <f t="shared" si="543"/>
        <v>0</v>
      </c>
    </row>
    <row r="6941" spans="11:15" x14ac:dyDescent="0.25">
      <c r="K6941" s="276">
        <f t="shared" si="544"/>
        <v>0</v>
      </c>
      <c r="L6941" s="269">
        <f t="shared" si="545"/>
        <v>0</v>
      </c>
      <c r="M6941" s="269">
        <f t="shared" si="546"/>
        <v>0</v>
      </c>
      <c r="N6941" s="276">
        <f t="shared" si="547"/>
        <v>0</v>
      </c>
      <c r="O6941" s="270">
        <f t="shared" si="543"/>
        <v>0</v>
      </c>
    </row>
    <row r="6942" spans="11:15" x14ac:dyDescent="0.25">
      <c r="K6942" s="276">
        <f t="shared" si="544"/>
        <v>0</v>
      </c>
      <c r="L6942" s="269">
        <f t="shared" si="545"/>
        <v>0</v>
      </c>
      <c r="M6942" s="269">
        <f t="shared" si="546"/>
        <v>0</v>
      </c>
      <c r="N6942" s="276">
        <f t="shared" si="547"/>
        <v>0</v>
      </c>
      <c r="O6942" s="270">
        <f t="shared" si="543"/>
        <v>0</v>
      </c>
    </row>
    <row r="6943" spans="11:15" x14ac:dyDescent="0.25">
      <c r="K6943" s="276">
        <f t="shared" si="544"/>
        <v>0</v>
      </c>
      <c r="L6943" s="269">
        <f t="shared" si="545"/>
        <v>0</v>
      </c>
      <c r="M6943" s="269">
        <f t="shared" si="546"/>
        <v>0</v>
      </c>
      <c r="N6943" s="276">
        <f t="shared" si="547"/>
        <v>0</v>
      </c>
      <c r="O6943" s="270">
        <f t="shared" si="543"/>
        <v>0</v>
      </c>
    </row>
    <row r="6944" spans="11:15" x14ac:dyDescent="0.25">
      <c r="K6944" s="276">
        <f t="shared" si="544"/>
        <v>0</v>
      </c>
      <c r="L6944" s="269">
        <f t="shared" si="545"/>
        <v>0</v>
      </c>
      <c r="M6944" s="269">
        <f t="shared" si="546"/>
        <v>0</v>
      </c>
      <c r="N6944" s="276">
        <f t="shared" si="547"/>
        <v>0</v>
      </c>
      <c r="O6944" s="270">
        <f t="shared" si="543"/>
        <v>0</v>
      </c>
    </row>
    <row r="6945" spans="11:15" x14ac:dyDescent="0.25">
      <c r="K6945" s="276">
        <f t="shared" si="544"/>
        <v>0</v>
      </c>
      <c r="L6945" s="269">
        <f t="shared" si="545"/>
        <v>0</v>
      </c>
      <c r="M6945" s="269">
        <f t="shared" si="546"/>
        <v>0</v>
      </c>
      <c r="N6945" s="276">
        <f t="shared" si="547"/>
        <v>0</v>
      </c>
      <c r="O6945" s="270">
        <f t="shared" si="543"/>
        <v>0</v>
      </c>
    </row>
    <row r="6946" spans="11:15" x14ac:dyDescent="0.25">
      <c r="K6946" s="276">
        <f t="shared" si="544"/>
        <v>0</v>
      </c>
      <c r="L6946" s="269">
        <f t="shared" si="545"/>
        <v>0</v>
      </c>
      <c r="M6946" s="269">
        <f t="shared" si="546"/>
        <v>0</v>
      </c>
      <c r="N6946" s="276">
        <f t="shared" si="547"/>
        <v>0</v>
      </c>
      <c r="O6946" s="270">
        <f t="shared" si="543"/>
        <v>0</v>
      </c>
    </row>
    <row r="6947" spans="11:15" x14ac:dyDescent="0.25">
      <c r="K6947" s="276">
        <f t="shared" si="544"/>
        <v>0</v>
      </c>
      <c r="L6947" s="269">
        <f t="shared" si="545"/>
        <v>0</v>
      </c>
      <c r="M6947" s="269">
        <f t="shared" si="546"/>
        <v>0</v>
      </c>
      <c r="N6947" s="276">
        <f t="shared" si="547"/>
        <v>0</v>
      </c>
      <c r="O6947" s="270">
        <f t="shared" si="543"/>
        <v>0</v>
      </c>
    </row>
    <row r="6948" spans="11:15" x14ac:dyDescent="0.25">
      <c r="K6948" s="276">
        <f t="shared" si="544"/>
        <v>0</v>
      </c>
      <c r="L6948" s="269">
        <f t="shared" si="545"/>
        <v>0</v>
      </c>
      <c r="M6948" s="269">
        <f t="shared" si="546"/>
        <v>0</v>
      </c>
      <c r="N6948" s="276">
        <f t="shared" si="547"/>
        <v>0</v>
      </c>
      <c r="O6948" s="270">
        <f t="shared" si="543"/>
        <v>0</v>
      </c>
    </row>
    <row r="6949" spans="11:15" x14ac:dyDescent="0.25">
      <c r="K6949" s="276">
        <f t="shared" si="544"/>
        <v>0</v>
      </c>
      <c r="L6949" s="269">
        <f t="shared" si="545"/>
        <v>0</v>
      </c>
      <c r="M6949" s="269">
        <f t="shared" si="546"/>
        <v>0</v>
      </c>
      <c r="N6949" s="276">
        <f t="shared" si="547"/>
        <v>0</v>
      </c>
      <c r="O6949" s="270">
        <f t="shared" si="543"/>
        <v>0</v>
      </c>
    </row>
    <row r="6950" spans="11:15" x14ac:dyDescent="0.25">
      <c r="K6950" s="276">
        <f t="shared" si="544"/>
        <v>0</v>
      </c>
      <c r="L6950" s="269">
        <f t="shared" si="545"/>
        <v>0</v>
      </c>
      <c r="M6950" s="269">
        <f t="shared" si="546"/>
        <v>0</v>
      </c>
      <c r="N6950" s="276">
        <f t="shared" si="547"/>
        <v>0</v>
      </c>
      <c r="O6950" s="270">
        <f t="shared" si="543"/>
        <v>0</v>
      </c>
    </row>
    <row r="6951" spans="11:15" x14ac:dyDescent="0.25">
      <c r="K6951" s="276">
        <f t="shared" si="544"/>
        <v>0</v>
      </c>
      <c r="L6951" s="269">
        <f t="shared" si="545"/>
        <v>0</v>
      </c>
      <c r="M6951" s="269">
        <f t="shared" si="546"/>
        <v>0</v>
      </c>
      <c r="N6951" s="276">
        <f t="shared" si="547"/>
        <v>0</v>
      </c>
      <c r="O6951" s="270">
        <f t="shared" si="543"/>
        <v>0</v>
      </c>
    </row>
    <row r="6952" spans="11:15" x14ac:dyDescent="0.25">
      <c r="K6952" s="276">
        <f t="shared" si="544"/>
        <v>0</v>
      </c>
      <c r="L6952" s="269">
        <f t="shared" si="545"/>
        <v>0</v>
      </c>
      <c r="M6952" s="269">
        <f t="shared" si="546"/>
        <v>0</v>
      </c>
      <c r="N6952" s="276">
        <f t="shared" si="547"/>
        <v>0</v>
      </c>
      <c r="O6952" s="270">
        <f t="shared" si="543"/>
        <v>0</v>
      </c>
    </row>
    <row r="6953" spans="11:15" x14ac:dyDescent="0.25">
      <c r="K6953" s="276">
        <f t="shared" si="544"/>
        <v>0</v>
      </c>
      <c r="L6953" s="269">
        <f t="shared" si="545"/>
        <v>0</v>
      </c>
      <c r="M6953" s="269">
        <f t="shared" si="546"/>
        <v>0</v>
      </c>
      <c r="N6953" s="276">
        <f t="shared" si="547"/>
        <v>0</v>
      </c>
      <c r="O6953" s="270">
        <f t="shared" si="543"/>
        <v>0</v>
      </c>
    </row>
    <row r="6954" spans="11:15" x14ac:dyDescent="0.25">
      <c r="K6954" s="276">
        <f t="shared" si="544"/>
        <v>0</v>
      </c>
      <c r="L6954" s="269">
        <f t="shared" si="545"/>
        <v>0</v>
      </c>
      <c r="M6954" s="269">
        <f t="shared" si="546"/>
        <v>0</v>
      </c>
      <c r="N6954" s="276">
        <f t="shared" si="547"/>
        <v>0</v>
      </c>
      <c r="O6954" s="270">
        <f t="shared" si="543"/>
        <v>0</v>
      </c>
    </row>
    <row r="6955" spans="11:15" x14ac:dyDescent="0.25">
      <c r="K6955" s="276">
        <f t="shared" si="544"/>
        <v>0</v>
      </c>
      <c r="L6955" s="269">
        <f t="shared" si="545"/>
        <v>0</v>
      </c>
      <c r="M6955" s="269">
        <f t="shared" si="546"/>
        <v>0</v>
      </c>
      <c r="N6955" s="276">
        <f t="shared" si="547"/>
        <v>0</v>
      </c>
      <c r="O6955" s="270">
        <f t="shared" si="543"/>
        <v>0</v>
      </c>
    </row>
    <row r="6956" spans="11:15" x14ac:dyDescent="0.25">
      <c r="K6956" s="276">
        <f t="shared" si="544"/>
        <v>0</v>
      </c>
      <c r="L6956" s="269">
        <f t="shared" si="545"/>
        <v>0</v>
      </c>
      <c r="M6956" s="269">
        <f t="shared" si="546"/>
        <v>0</v>
      </c>
      <c r="N6956" s="276">
        <f t="shared" si="547"/>
        <v>0</v>
      </c>
      <c r="O6956" s="270">
        <f t="shared" si="543"/>
        <v>0</v>
      </c>
    </row>
    <row r="6957" spans="11:15" x14ac:dyDescent="0.25">
      <c r="K6957" s="276">
        <f t="shared" si="544"/>
        <v>0</v>
      </c>
      <c r="L6957" s="269">
        <f t="shared" si="545"/>
        <v>0</v>
      </c>
      <c r="M6957" s="269">
        <f t="shared" si="546"/>
        <v>0</v>
      </c>
      <c r="N6957" s="276">
        <f t="shared" si="547"/>
        <v>0</v>
      </c>
      <c r="O6957" s="270">
        <f t="shared" si="543"/>
        <v>0</v>
      </c>
    </row>
    <row r="6958" spans="11:15" x14ac:dyDescent="0.25">
      <c r="K6958" s="276">
        <f t="shared" si="544"/>
        <v>0</v>
      </c>
      <c r="L6958" s="269">
        <f t="shared" si="545"/>
        <v>0</v>
      </c>
      <c r="M6958" s="269">
        <f t="shared" si="546"/>
        <v>0</v>
      </c>
      <c r="N6958" s="276">
        <f t="shared" si="547"/>
        <v>0</v>
      </c>
      <c r="O6958" s="270">
        <f t="shared" si="543"/>
        <v>0</v>
      </c>
    </row>
    <row r="6959" spans="11:15" x14ac:dyDescent="0.25">
      <c r="K6959" s="276">
        <f t="shared" si="544"/>
        <v>0</v>
      </c>
      <c r="L6959" s="269">
        <f t="shared" si="545"/>
        <v>0</v>
      </c>
      <c r="M6959" s="269">
        <f t="shared" si="546"/>
        <v>0</v>
      </c>
      <c r="N6959" s="276">
        <f t="shared" si="547"/>
        <v>0</v>
      </c>
      <c r="O6959" s="270">
        <f t="shared" si="543"/>
        <v>0</v>
      </c>
    </row>
    <row r="6960" spans="11:15" x14ac:dyDescent="0.25">
      <c r="K6960" s="276">
        <f t="shared" si="544"/>
        <v>0</v>
      </c>
      <c r="L6960" s="269">
        <f t="shared" si="545"/>
        <v>0</v>
      </c>
      <c r="M6960" s="269">
        <f t="shared" si="546"/>
        <v>0</v>
      </c>
      <c r="N6960" s="276">
        <f t="shared" si="547"/>
        <v>0</v>
      </c>
      <c r="O6960" s="270">
        <f t="shared" si="543"/>
        <v>0</v>
      </c>
    </row>
    <row r="6961" spans="11:15" x14ac:dyDescent="0.25">
      <c r="K6961" s="276">
        <f t="shared" si="544"/>
        <v>0</v>
      </c>
      <c r="L6961" s="269">
        <f t="shared" si="545"/>
        <v>0</v>
      </c>
      <c r="M6961" s="269">
        <f t="shared" si="546"/>
        <v>0</v>
      </c>
      <c r="N6961" s="276">
        <f t="shared" si="547"/>
        <v>0</v>
      </c>
      <c r="O6961" s="270">
        <f t="shared" si="543"/>
        <v>0</v>
      </c>
    </row>
    <row r="6962" spans="11:15" x14ac:dyDescent="0.25">
      <c r="K6962" s="276">
        <f t="shared" si="544"/>
        <v>0</v>
      </c>
      <c r="L6962" s="269">
        <f t="shared" si="545"/>
        <v>0</v>
      </c>
      <c r="M6962" s="269">
        <f t="shared" si="546"/>
        <v>0</v>
      </c>
      <c r="N6962" s="276">
        <f t="shared" si="547"/>
        <v>0</v>
      </c>
      <c r="O6962" s="270">
        <f t="shared" si="543"/>
        <v>0</v>
      </c>
    </row>
    <row r="6963" spans="11:15" x14ac:dyDescent="0.25">
      <c r="K6963" s="276">
        <f t="shared" si="544"/>
        <v>0</v>
      </c>
      <c r="L6963" s="269">
        <f t="shared" si="545"/>
        <v>0</v>
      </c>
      <c r="M6963" s="269">
        <f t="shared" si="546"/>
        <v>0</v>
      </c>
      <c r="N6963" s="276">
        <f t="shared" si="547"/>
        <v>0</v>
      </c>
      <c r="O6963" s="270">
        <f t="shared" si="543"/>
        <v>0</v>
      </c>
    </row>
    <row r="6964" spans="11:15" x14ac:dyDescent="0.25">
      <c r="K6964" s="276">
        <f t="shared" si="544"/>
        <v>0</v>
      </c>
      <c r="L6964" s="269">
        <f t="shared" si="545"/>
        <v>0</v>
      </c>
      <c r="M6964" s="269">
        <f t="shared" si="546"/>
        <v>0</v>
      </c>
      <c r="N6964" s="276">
        <f t="shared" si="547"/>
        <v>0</v>
      </c>
      <c r="O6964" s="270">
        <f t="shared" si="543"/>
        <v>0</v>
      </c>
    </row>
    <row r="6965" spans="11:15" x14ac:dyDescent="0.25">
      <c r="K6965" s="276">
        <f t="shared" si="544"/>
        <v>0</v>
      </c>
      <c r="L6965" s="269">
        <f t="shared" si="545"/>
        <v>0</v>
      </c>
      <c r="M6965" s="269">
        <f t="shared" si="546"/>
        <v>0</v>
      </c>
      <c r="N6965" s="276">
        <f t="shared" si="547"/>
        <v>0</v>
      </c>
      <c r="O6965" s="270">
        <f t="shared" si="543"/>
        <v>0</v>
      </c>
    </row>
    <row r="6966" spans="11:15" x14ac:dyDescent="0.25">
      <c r="K6966" s="276">
        <f t="shared" si="544"/>
        <v>0</v>
      </c>
      <c r="L6966" s="269">
        <f t="shared" si="545"/>
        <v>0</v>
      </c>
      <c r="M6966" s="269">
        <f t="shared" si="546"/>
        <v>0</v>
      </c>
      <c r="N6966" s="276">
        <f t="shared" si="547"/>
        <v>0</v>
      </c>
      <c r="O6966" s="270">
        <f t="shared" si="543"/>
        <v>0</v>
      </c>
    </row>
    <row r="6967" spans="11:15" x14ac:dyDescent="0.25">
      <c r="K6967" s="276">
        <f t="shared" si="544"/>
        <v>0</v>
      </c>
      <c r="L6967" s="269">
        <f t="shared" si="545"/>
        <v>0</v>
      </c>
      <c r="M6967" s="269">
        <f t="shared" si="546"/>
        <v>0</v>
      </c>
      <c r="N6967" s="276">
        <f t="shared" si="547"/>
        <v>0</v>
      </c>
      <c r="O6967" s="270">
        <f t="shared" si="543"/>
        <v>0</v>
      </c>
    </row>
    <row r="6968" spans="11:15" x14ac:dyDescent="0.25">
      <c r="K6968" s="276">
        <f t="shared" si="544"/>
        <v>0</v>
      </c>
      <c r="L6968" s="269">
        <f t="shared" si="545"/>
        <v>0</v>
      </c>
      <c r="M6968" s="269">
        <f t="shared" si="546"/>
        <v>0</v>
      </c>
      <c r="N6968" s="276">
        <f t="shared" si="547"/>
        <v>0</v>
      </c>
      <c r="O6968" s="270">
        <f t="shared" si="543"/>
        <v>0</v>
      </c>
    </row>
    <row r="6969" spans="11:15" x14ac:dyDescent="0.25">
      <c r="K6969" s="276">
        <f t="shared" si="544"/>
        <v>0</v>
      </c>
      <c r="L6969" s="269">
        <f t="shared" si="545"/>
        <v>0</v>
      </c>
      <c r="M6969" s="269">
        <f t="shared" si="546"/>
        <v>0</v>
      </c>
      <c r="N6969" s="276">
        <f t="shared" si="547"/>
        <v>0</v>
      </c>
      <c r="O6969" s="270">
        <f t="shared" si="543"/>
        <v>0</v>
      </c>
    </row>
    <row r="6970" spans="11:15" x14ac:dyDescent="0.25">
      <c r="K6970" s="276">
        <f t="shared" si="544"/>
        <v>0</v>
      </c>
      <c r="L6970" s="269">
        <f t="shared" si="545"/>
        <v>0</v>
      </c>
      <c r="M6970" s="269">
        <f t="shared" si="546"/>
        <v>0</v>
      </c>
      <c r="N6970" s="276">
        <f t="shared" si="547"/>
        <v>0</v>
      </c>
      <c r="O6970" s="270">
        <f t="shared" si="543"/>
        <v>0</v>
      </c>
    </row>
    <row r="6971" spans="11:15" x14ac:dyDescent="0.25">
      <c r="K6971" s="276">
        <f t="shared" si="544"/>
        <v>0</v>
      </c>
      <c r="L6971" s="269">
        <f t="shared" si="545"/>
        <v>0</v>
      </c>
      <c r="M6971" s="269">
        <f t="shared" si="546"/>
        <v>0</v>
      </c>
      <c r="N6971" s="276">
        <f t="shared" si="547"/>
        <v>0</v>
      </c>
      <c r="O6971" s="270">
        <f t="shared" si="543"/>
        <v>0</v>
      </c>
    </row>
    <row r="6972" spans="11:15" x14ac:dyDescent="0.25">
      <c r="K6972" s="276">
        <f t="shared" si="544"/>
        <v>0</v>
      </c>
      <c r="L6972" s="269">
        <f t="shared" si="545"/>
        <v>0</v>
      </c>
      <c r="M6972" s="269">
        <f t="shared" si="546"/>
        <v>0</v>
      </c>
      <c r="N6972" s="276">
        <f t="shared" si="547"/>
        <v>0</v>
      </c>
      <c r="O6972" s="270">
        <f t="shared" si="543"/>
        <v>0</v>
      </c>
    </row>
    <row r="6973" spans="11:15" x14ac:dyDescent="0.25">
      <c r="K6973" s="276">
        <f t="shared" si="544"/>
        <v>0</v>
      </c>
      <c r="L6973" s="269">
        <f t="shared" si="545"/>
        <v>0</v>
      </c>
      <c r="M6973" s="269">
        <f t="shared" si="546"/>
        <v>0</v>
      </c>
      <c r="N6973" s="276">
        <f t="shared" si="547"/>
        <v>0</v>
      </c>
      <c r="O6973" s="270">
        <f t="shared" si="543"/>
        <v>0</v>
      </c>
    </row>
    <row r="6974" spans="11:15" x14ac:dyDescent="0.25">
      <c r="K6974" s="276">
        <f t="shared" si="544"/>
        <v>0</v>
      </c>
      <c r="L6974" s="269">
        <f t="shared" si="545"/>
        <v>0</v>
      </c>
      <c r="M6974" s="269">
        <f t="shared" si="546"/>
        <v>0</v>
      </c>
      <c r="N6974" s="276">
        <f t="shared" si="547"/>
        <v>0</v>
      </c>
      <c r="O6974" s="270">
        <f t="shared" si="543"/>
        <v>0</v>
      </c>
    </row>
    <row r="6975" spans="11:15" x14ac:dyDescent="0.25">
      <c r="K6975" s="276">
        <f t="shared" si="544"/>
        <v>0</v>
      </c>
      <c r="L6975" s="269">
        <f t="shared" si="545"/>
        <v>0</v>
      </c>
      <c r="M6975" s="269">
        <f t="shared" si="546"/>
        <v>0</v>
      </c>
      <c r="N6975" s="276">
        <f t="shared" si="547"/>
        <v>0</v>
      </c>
      <c r="O6975" s="270">
        <f t="shared" si="543"/>
        <v>0</v>
      </c>
    </row>
    <row r="6976" spans="11:15" x14ac:dyDescent="0.25">
      <c r="K6976" s="276">
        <f t="shared" si="544"/>
        <v>0</v>
      </c>
      <c r="L6976" s="269">
        <f t="shared" si="545"/>
        <v>0</v>
      </c>
      <c r="M6976" s="269">
        <f t="shared" si="546"/>
        <v>0</v>
      </c>
      <c r="N6976" s="276">
        <f t="shared" si="547"/>
        <v>0</v>
      </c>
      <c r="O6976" s="270">
        <f t="shared" si="543"/>
        <v>0</v>
      </c>
    </row>
    <row r="6977" spans="11:15" x14ac:dyDescent="0.25">
      <c r="K6977" s="276">
        <f t="shared" si="544"/>
        <v>0</v>
      </c>
      <c r="L6977" s="269">
        <f t="shared" si="545"/>
        <v>0</v>
      </c>
      <c r="M6977" s="269">
        <f t="shared" si="546"/>
        <v>0</v>
      </c>
      <c r="N6977" s="276">
        <f t="shared" si="547"/>
        <v>0</v>
      </c>
      <c r="O6977" s="270">
        <f t="shared" si="543"/>
        <v>0</v>
      </c>
    </row>
    <row r="6978" spans="11:15" x14ac:dyDescent="0.25">
      <c r="K6978" s="276">
        <f t="shared" si="544"/>
        <v>0</v>
      </c>
      <c r="L6978" s="269">
        <f t="shared" si="545"/>
        <v>0</v>
      </c>
      <c r="M6978" s="269">
        <f t="shared" si="546"/>
        <v>0</v>
      </c>
      <c r="N6978" s="276">
        <f t="shared" si="547"/>
        <v>0</v>
      </c>
      <c r="O6978" s="270">
        <f t="shared" si="543"/>
        <v>0</v>
      </c>
    </row>
    <row r="6979" spans="11:15" x14ac:dyDescent="0.25">
      <c r="K6979" s="276">
        <f t="shared" si="544"/>
        <v>0</v>
      </c>
      <c r="L6979" s="269">
        <f t="shared" si="545"/>
        <v>0</v>
      </c>
      <c r="M6979" s="269">
        <f t="shared" si="546"/>
        <v>0</v>
      </c>
      <c r="N6979" s="276">
        <f t="shared" si="547"/>
        <v>0</v>
      </c>
      <c r="O6979" s="270">
        <f t="shared" si="543"/>
        <v>0</v>
      </c>
    </row>
    <row r="6980" spans="11:15" x14ac:dyDescent="0.25">
      <c r="K6980" s="276">
        <f t="shared" si="544"/>
        <v>0</v>
      </c>
      <c r="L6980" s="269">
        <f t="shared" si="545"/>
        <v>0</v>
      </c>
      <c r="M6980" s="269">
        <f t="shared" si="546"/>
        <v>0</v>
      </c>
      <c r="N6980" s="276">
        <f t="shared" si="547"/>
        <v>0</v>
      </c>
      <c r="O6980" s="270">
        <f t="shared" si="543"/>
        <v>0</v>
      </c>
    </row>
    <row r="6981" spans="11:15" x14ac:dyDescent="0.25">
      <c r="K6981" s="276">
        <f t="shared" si="544"/>
        <v>0</v>
      </c>
      <c r="L6981" s="269">
        <f t="shared" si="545"/>
        <v>0</v>
      </c>
      <c r="M6981" s="269">
        <f t="shared" si="546"/>
        <v>0</v>
      </c>
      <c r="N6981" s="276">
        <f t="shared" si="547"/>
        <v>0</v>
      </c>
      <c r="O6981" s="270">
        <f t="shared" si="543"/>
        <v>0</v>
      </c>
    </row>
    <row r="6982" spans="11:15" x14ac:dyDescent="0.25">
      <c r="K6982" s="276">
        <f t="shared" si="544"/>
        <v>0</v>
      </c>
      <c r="L6982" s="269">
        <f t="shared" si="545"/>
        <v>0</v>
      </c>
      <c r="M6982" s="269">
        <f t="shared" si="546"/>
        <v>0</v>
      </c>
      <c r="N6982" s="276">
        <f t="shared" si="547"/>
        <v>0</v>
      </c>
      <c r="O6982" s="270">
        <f t="shared" si="543"/>
        <v>0</v>
      </c>
    </row>
    <row r="6983" spans="11:15" x14ac:dyDescent="0.25">
      <c r="K6983" s="276">
        <f t="shared" si="544"/>
        <v>0</v>
      </c>
      <c r="L6983" s="269">
        <f t="shared" si="545"/>
        <v>0</v>
      </c>
      <c r="M6983" s="269">
        <f t="shared" si="546"/>
        <v>0</v>
      </c>
      <c r="N6983" s="276">
        <f t="shared" si="547"/>
        <v>0</v>
      </c>
      <c r="O6983" s="270">
        <f t="shared" si="543"/>
        <v>0</v>
      </c>
    </row>
    <row r="6984" spans="11:15" x14ac:dyDescent="0.25">
      <c r="K6984" s="276">
        <f t="shared" si="544"/>
        <v>0</v>
      </c>
      <c r="L6984" s="269">
        <f t="shared" si="545"/>
        <v>0</v>
      </c>
      <c r="M6984" s="269">
        <f t="shared" si="546"/>
        <v>0</v>
      </c>
      <c r="N6984" s="276">
        <f t="shared" si="547"/>
        <v>0</v>
      </c>
      <c r="O6984" s="270">
        <f t="shared" si="543"/>
        <v>0</v>
      </c>
    </row>
    <row r="6985" spans="11:15" x14ac:dyDescent="0.25">
      <c r="K6985" s="276">
        <f t="shared" si="544"/>
        <v>0</v>
      </c>
      <c r="L6985" s="269">
        <f t="shared" si="545"/>
        <v>0</v>
      </c>
      <c r="M6985" s="269">
        <f t="shared" si="546"/>
        <v>0</v>
      </c>
      <c r="N6985" s="276">
        <f t="shared" si="547"/>
        <v>0</v>
      </c>
      <c r="O6985" s="270">
        <f t="shared" si="543"/>
        <v>0</v>
      </c>
    </row>
    <row r="6986" spans="11:15" x14ac:dyDescent="0.25">
      <c r="K6986" s="276">
        <f t="shared" si="544"/>
        <v>0</v>
      </c>
      <c r="L6986" s="269">
        <f t="shared" si="545"/>
        <v>0</v>
      </c>
      <c r="M6986" s="269">
        <f t="shared" si="546"/>
        <v>0</v>
      </c>
      <c r="N6986" s="276">
        <f t="shared" si="547"/>
        <v>0</v>
      </c>
      <c r="O6986" s="270">
        <f t="shared" si="543"/>
        <v>0</v>
      </c>
    </row>
    <row r="6987" spans="11:15" x14ac:dyDescent="0.25">
      <c r="K6987" s="276">
        <f t="shared" si="544"/>
        <v>0</v>
      </c>
      <c r="L6987" s="269">
        <f t="shared" si="545"/>
        <v>0</v>
      </c>
      <c r="M6987" s="269">
        <f t="shared" si="546"/>
        <v>0</v>
      </c>
      <c r="N6987" s="276">
        <f t="shared" si="547"/>
        <v>0</v>
      </c>
      <c r="O6987" s="270">
        <f t="shared" si="543"/>
        <v>0</v>
      </c>
    </row>
    <row r="6988" spans="11:15" x14ac:dyDescent="0.25">
      <c r="K6988" s="276">
        <f t="shared" si="544"/>
        <v>0</v>
      </c>
      <c r="L6988" s="269">
        <f t="shared" si="545"/>
        <v>0</v>
      </c>
      <c r="M6988" s="269">
        <f t="shared" si="546"/>
        <v>0</v>
      </c>
      <c r="N6988" s="276">
        <f t="shared" si="547"/>
        <v>0</v>
      </c>
      <c r="O6988" s="270">
        <f t="shared" si="543"/>
        <v>0</v>
      </c>
    </row>
    <row r="6989" spans="11:15" x14ac:dyDescent="0.25">
      <c r="K6989" s="276">
        <f t="shared" si="544"/>
        <v>0</v>
      </c>
      <c r="L6989" s="269">
        <f t="shared" si="545"/>
        <v>0</v>
      </c>
      <c r="M6989" s="269">
        <f t="shared" si="546"/>
        <v>0</v>
      </c>
      <c r="N6989" s="276">
        <f t="shared" si="547"/>
        <v>0</v>
      </c>
      <c r="O6989" s="270">
        <f t="shared" si="543"/>
        <v>0</v>
      </c>
    </row>
    <row r="6990" spans="11:15" x14ac:dyDescent="0.25">
      <c r="K6990" s="276">
        <f t="shared" si="544"/>
        <v>0</v>
      </c>
      <c r="L6990" s="269">
        <f t="shared" si="545"/>
        <v>0</v>
      </c>
      <c r="M6990" s="269">
        <f t="shared" si="546"/>
        <v>0</v>
      </c>
      <c r="N6990" s="276">
        <f t="shared" si="547"/>
        <v>0</v>
      </c>
      <c r="O6990" s="270">
        <f t="shared" ref="O6990:O7053" si="548">SUM(F6990:I6990)</f>
        <v>0</v>
      </c>
    </row>
    <row r="6991" spans="11:15" x14ac:dyDescent="0.25">
      <c r="K6991" s="276">
        <f t="shared" si="544"/>
        <v>0</v>
      </c>
      <c r="L6991" s="269">
        <f t="shared" si="545"/>
        <v>0</v>
      </c>
      <c r="M6991" s="269">
        <f t="shared" si="546"/>
        <v>0</v>
      </c>
      <c r="N6991" s="276">
        <f t="shared" si="547"/>
        <v>0</v>
      </c>
      <c r="O6991" s="270">
        <f t="shared" si="548"/>
        <v>0</v>
      </c>
    </row>
    <row r="6992" spans="11:15" x14ac:dyDescent="0.25">
      <c r="K6992" s="276">
        <f t="shared" ref="K6992:K7055" si="549">J6992-C6992</f>
        <v>0</v>
      </c>
      <c r="L6992" s="269">
        <f t="shared" ref="L6992:L7055" si="550">A6992</f>
        <v>0</v>
      </c>
      <c r="M6992" s="269">
        <f t="shared" ref="M6992:M7055" si="551">B6992</f>
        <v>0</v>
      </c>
      <c r="N6992" s="276">
        <f t="shared" ref="N6992:N7055" si="552">J6992</f>
        <v>0</v>
      </c>
      <c r="O6992" s="270">
        <f t="shared" si="548"/>
        <v>0</v>
      </c>
    </row>
    <row r="6993" spans="11:15" x14ac:dyDescent="0.25">
      <c r="K6993" s="276">
        <f t="shared" si="549"/>
        <v>0</v>
      </c>
      <c r="L6993" s="269">
        <f t="shared" si="550"/>
        <v>0</v>
      </c>
      <c r="M6993" s="269">
        <f t="shared" si="551"/>
        <v>0</v>
      </c>
      <c r="N6993" s="276">
        <f t="shared" si="552"/>
        <v>0</v>
      </c>
      <c r="O6993" s="270">
        <f t="shared" si="548"/>
        <v>0</v>
      </c>
    </row>
    <row r="6994" spans="11:15" x14ac:dyDescent="0.25">
      <c r="K6994" s="276">
        <f t="shared" si="549"/>
        <v>0</v>
      </c>
      <c r="L6994" s="269">
        <f t="shared" si="550"/>
        <v>0</v>
      </c>
      <c r="M6994" s="269">
        <f t="shared" si="551"/>
        <v>0</v>
      </c>
      <c r="N6994" s="276">
        <f t="shared" si="552"/>
        <v>0</v>
      </c>
      <c r="O6994" s="270">
        <f t="shared" si="548"/>
        <v>0</v>
      </c>
    </row>
    <row r="6995" spans="11:15" x14ac:dyDescent="0.25">
      <c r="K6995" s="276">
        <f t="shared" si="549"/>
        <v>0</v>
      </c>
      <c r="L6995" s="269">
        <f t="shared" si="550"/>
        <v>0</v>
      </c>
      <c r="M6995" s="269">
        <f t="shared" si="551"/>
        <v>0</v>
      </c>
      <c r="N6995" s="276">
        <f t="shared" si="552"/>
        <v>0</v>
      </c>
      <c r="O6995" s="270">
        <f t="shared" si="548"/>
        <v>0</v>
      </c>
    </row>
    <row r="6996" spans="11:15" x14ac:dyDescent="0.25">
      <c r="K6996" s="276">
        <f t="shared" si="549"/>
        <v>0</v>
      </c>
      <c r="L6996" s="269">
        <f t="shared" si="550"/>
        <v>0</v>
      </c>
      <c r="M6996" s="269">
        <f t="shared" si="551"/>
        <v>0</v>
      </c>
      <c r="N6996" s="276">
        <f t="shared" si="552"/>
        <v>0</v>
      </c>
      <c r="O6996" s="270">
        <f t="shared" si="548"/>
        <v>0</v>
      </c>
    </row>
    <row r="6997" spans="11:15" x14ac:dyDescent="0.25">
      <c r="K6997" s="276">
        <f t="shared" si="549"/>
        <v>0</v>
      </c>
      <c r="L6997" s="269">
        <f t="shared" si="550"/>
        <v>0</v>
      </c>
      <c r="M6997" s="269">
        <f t="shared" si="551"/>
        <v>0</v>
      </c>
      <c r="N6997" s="276">
        <f t="shared" si="552"/>
        <v>0</v>
      </c>
      <c r="O6997" s="270">
        <f t="shared" si="548"/>
        <v>0</v>
      </c>
    </row>
    <row r="6998" spans="11:15" x14ac:dyDescent="0.25">
      <c r="K6998" s="276">
        <f t="shared" si="549"/>
        <v>0</v>
      </c>
      <c r="L6998" s="269">
        <f t="shared" si="550"/>
        <v>0</v>
      </c>
      <c r="M6998" s="269">
        <f t="shared" si="551"/>
        <v>0</v>
      </c>
      <c r="N6998" s="276">
        <f t="shared" si="552"/>
        <v>0</v>
      </c>
      <c r="O6998" s="270">
        <f t="shared" si="548"/>
        <v>0</v>
      </c>
    </row>
    <row r="6999" spans="11:15" x14ac:dyDescent="0.25">
      <c r="K6999" s="276">
        <f t="shared" si="549"/>
        <v>0</v>
      </c>
      <c r="L6999" s="269">
        <f t="shared" si="550"/>
        <v>0</v>
      </c>
      <c r="M6999" s="269">
        <f t="shared" si="551"/>
        <v>0</v>
      </c>
      <c r="N6999" s="276">
        <f t="shared" si="552"/>
        <v>0</v>
      </c>
      <c r="O6999" s="270">
        <f t="shared" si="548"/>
        <v>0</v>
      </c>
    </row>
    <row r="7000" spans="11:15" x14ac:dyDescent="0.25">
      <c r="K7000" s="276">
        <f t="shared" si="549"/>
        <v>0</v>
      </c>
      <c r="L7000" s="269">
        <f t="shared" si="550"/>
        <v>0</v>
      </c>
      <c r="M7000" s="269">
        <f t="shared" si="551"/>
        <v>0</v>
      </c>
      <c r="N7000" s="276">
        <f t="shared" si="552"/>
        <v>0</v>
      </c>
      <c r="O7000" s="270">
        <f t="shared" si="548"/>
        <v>0</v>
      </c>
    </row>
    <row r="7001" spans="11:15" x14ac:dyDescent="0.25">
      <c r="K7001" s="276">
        <f t="shared" si="549"/>
        <v>0</v>
      </c>
      <c r="L7001" s="269">
        <f t="shared" si="550"/>
        <v>0</v>
      </c>
      <c r="M7001" s="269">
        <f t="shared" si="551"/>
        <v>0</v>
      </c>
      <c r="N7001" s="276">
        <f t="shared" si="552"/>
        <v>0</v>
      </c>
      <c r="O7001" s="270">
        <f t="shared" si="548"/>
        <v>0</v>
      </c>
    </row>
    <row r="7002" spans="11:15" x14ac:dyDescent="0.25">
      <c r="K7002" s="276">
        <f t="shared" si="549"/>
        <v>0</v>
      </c>
      <c r="L7002" s="269">
        <f t="shared" si="550"/>
        <v>0</v>
      </c>
      <c r="M7002" s="269">
        <f t="shared" si="551"/>
        <v>0</v>
      </c>
      <c r="N7002" s="276">
        <f t="shared" si="552"/>
        <v>0</v>
      </c>
      <c r="O7002" s="270">
        <f t="shared" si="548"/>
        <v>0</v>
      </c>
    </row>
    <row r="7003" spans="11:15" x14ac:dyDescent="0.25">
      <c r="K7003" s="276">
        <f t="shared" si="549"/>
        <v>0</v>
      </c>
      <c r="L7003" s="269">
        <f t="shared" si="550"/>
        <v>0</v>
      </c>
      <c r="M7003" s="269">
        <f t="shared" si="551"/>
        <v>0</v>
      </c>
      <c r="N7003" s="276">
        <f t="shared" si="552"/>
        <v>0</v>
      </c>
      <c r="O7003" s="270">
        <f t="shared" si="548"/>
        <v>0</v>
      </c>
    </row>
    <row r="7004" spans="11:15" x14ac:dyDescent="0.25">
      <c r="K7004" s="276">
        <f t="shared" si="549"/>
        <v>0</v>
      </c>
      <c r="L7004" s="269">
        <f t="shared" si="550"/>
        <v>0</v>
      </c>
      <c r="M7004" s="269">
        <f t="shared" si="551"/>
        <v>0</v>
      </c>
      <c r="N7004" s="276">
        <f t="shared" si="552"/>
        <v>0</v>
      </c>
      <c r="O7004" s="270">
        <f t="shared" si="548"/>
        <v>0</v>
      </c>
    </row>
    <row r="7005" spans="11:15" x14ac:dyDescent="0.25">
      <c r="K7005" s="276">
        <f t="shared" si="549"/>
        <v>0</v>
      </c>
      <c r="L7005" s="269">
        <f t="shared" si="550"/>
        <v>0</v>
      </c>
      <c r="M7005" s="269">
        <f t="shared" si="551"/>
        <v>0</v>
      </c>
      <c r="N7005" s="276">
        <f t="shared" si="552"/>
        <v>0</v>
      </c>
      <c r="O7005" s="270">
        <f t="shared" si="548"/>
        <v>0</v>
      </c>
    </row>
    <row r="7006" spans="11:15" x14ac:dyDescent="0.25">
      <c r="K7006" s="276">
        <f t="shared" si="549"/>
        <v>0</v>
      </c>
      <c r="L7006" s="269">
        <f t="shared" si="550"/>
        <v>0</v>
      </c>
      <c r="M7006" s="269">
        <f t="shared" si="551"/>
        <v>0</v>
      </c>
      <c r="N7006" s="276">
        <f t="shared" si="552"/>
        <v>0</v>
      </c>
      <c r="O7006" s="270">
        <f t="shared" si="548"/>
        <v>0</v>
      </c>
    </row>
    <row r="7007" spans="11:15" x14ac:dyDescent="0.25">
      <c r="K7007" s="276">
        <f t="shared" si="549"/>
        <v>0</v>
      </c>
      <c r="L7007" s="269">
        <f t="shared" si="550"/>
        <v>0</v>
      </c>
      <c r="M7007" s="269">
        <f t="shared" si="551"/>
        <v>0</v>
      </c>
      <c r="N7007" s="276">
        <f t="shared" si="552"/>
        <v>0</v>
      </c>
      <c r="O7007" s="270">
        <f t="shared" si="548"/>
        <v>0</v>
      </c>
    </row>
    <row r="7008" spans="11:15" x14ac:dyDescent="0.25">
      <c r="K7008" s="276">
        <f t="shared" si="549"/>
        <v>0</v>
      </c>
      <c r="L7008" s="269">
        <f t="shared" si="550"/>
        <v>0</v>
      </c>
      <c r="M7008" s="269">
        <f t="shared" si="551"/>
        <v>0</v>
      </c>
      <c r="N7008" s="276">
        <f t="shared" si="552"/>
        <v>0</v>
      </c>
      <c r="O7008" s="270">
        <f t="shared" si="548"/>
        <v>0</v>
      </c>
    </row>
    <row r="7009" spans="11:15" x14ac:dyDescent="0.25">
      <c r="K7009" s="276">
        <f t="shared" si="549"/>
        <v>0</v>
      </c>
      <c r="L7009" s="269">
        <f t="shared" si="550"/>
        <v>0</v>
      </c>
      <c r="M7009" s="269">
        <f t="shared" si="551"/>
        <v>0</v>
      </c>
      <c r="N7009" s="276">
        <f t="shared" si="552"/>
        <v>0</v>
      </c>
      <c r="O7009" s="270">
        <f t="shared" si="548"/>
        <v>0</v>
      </c>
    </row>
    <row r="7010" spans="11:15" x14ac:dyDescent="0.25">
      <c r="K7010" s="276">
        <f t="shared" si="549"/>
        <v>0</v>
      </c>
      <c r="L7010" s="269">
        <f t="shared" si="550"/>
        <v>0</v>
      </c>
      <c r="M7010" s="269">
        <f t="shared" si="551"/>
        <v>0</v>
      </c>
      <c r="N7010" s="276">
        <f t="shared" si="552"/>
        <v>0</v>
      </c>
      <c r="O7010" s="270">
        <f t="shared" si="548"/>
        <v>0</v>
      </c>
    </row>
    <row r="7011" spans="11:15" x14ac:dyDescent="0.25">
      <c r="K7011" s="276">
        <f t="shared" si="549"/>
        <v>0</v>
      </c>
      <c r="L7011" s="269">
        <f t="shared" si="550"/>
        <v>0</v>
      </c>
      <c r="M7011" s="269">
        <f t="shared" si="551"/>
        <v>0</v>
      </c>
      <c r="N7011" s="276">
        <f t="shared" si="552"/>
        <v>0</v>
      </c>
      <c r="O7011" s="270">
        <f t="shared" si="548"/>
        <v>0</v>
      </c>
    </row>
    <row r="7012" spans="11:15" x14ac:dyDescent="0.25">
      <c r="K7012" s="276">
        <f t="shared" si="549"/>
        <v>0</v>
      </c>
      <c r="L7012" s="269">
        <f t="shared" si="550"/>
        <v>0</v>
      </c>
      <c r="M7012" s="269">
        <f t="shared" si="551"/>
        <v>0</v>
      </c>
      <c r="N7012" s="276">
        <f t="shared" si="552"/>
        <v>0</v>
      </c>
      <c r="O7012" s="270">
        <f t="shared" si="548"/>
        <v>0</v>
      </c>
    </row>
    <row r="7013" spans="11:15" x14ac:dyDescent="0.25">
      <c r="K7013" s="276">
        <f t="shared" si="549"/>
        <v>0</v>
      </c>
      <c r="L7013" s="269">
        <f t="shared" si="550"/>
        <v>0</v>
      </c>
      <c r="M7013" s="269">
        <f t="shared" si="551"/>
        <v>0</v>
      </c>
      <c r="N7013" s="276">
        <f t="shared" si="552"/>
        <v>0</v>
      </c>
      <c r="O7013" s="270">
        <f t="shared" si="548"/>
        <v>0</v>
      </c>
    </row>
    <row r="7014" spans="11:15" x14ac:dyDescent="0.25">
      <c r="K7014" s="276">
        <f t="shared" si="549"/>
        <v>0</v>
      </c>
      <c r="L7014" s="269">
        <f t="shared" si="550"/>
        <v>0</v>
      </c>
      <c r="M7014" s="269">
        <f t="shared" si="551"/>
        <v>0</v>
      </c>
      <c r="N7014" s="276">
        <f t="shared" si="552"/>
        <v>0</v>
      </c>
      <c r="O7014" s="270">
        <f t="shared" si="548"/>
        <v>0</v>
      </c>
    </row>
    <row r="7015" spans="11:15" x14ac:dyDescent="0.25">
      <c r="K7015" s="276">
        <f t="shared" si="549"/>
        <v>0</v>
      </c>
      <c r="L7015" s="269">
        <f t="shared" si="550"/>
        <v>0</v>
      </c>
      <c r="M7015" s="269">
        <f t="shared" si="551"/>
        <v>0</v>
      </c>
      <c r="N7015" s="276">
        <f t="shared" si="552"/>
        <v>0</v>
      </c>
      <c r="O7015" s="270">
        <f t="shared" si="548"/>
        <v>0</v>
      </c>
    </row>
    <row r="7016" spans="11:15" x14ac:dyDescent="0.25">
      <c r="K7016" s="276">
        <f t="shared" si="549"/>
        <v>0</v>
      </c>
      <c r="L7016" s="269">
        <f t="shared" si="550"/>
        <v>0</v>
      </c>
      <c r="M7016" s="269">
        <f t="shared" si="551"/>
        <v>0</v>
      </c>
      <c r="N7016" s="276">
        <f t="shared" si="552"/>
        <v>0</v>
      </c>
      <c r="O7016" s="270">
        <f t="shared" si="548"/>
        <v>0</v>
      </c>
    </row>
    <row r="7017" spans="11:15" x14ac:dyDescent="0.25">
      <c r="K7017" s="276">
        <f t="shared" si="549"/>
        <v>0</v>
      </c>
      <c r="L7017" s="269">
        <f t="shared" si="550"/>
        <v>0</v>
      </c>
      <c r="M7017" s="269">
        <f t="shared" si="551"/>
        <v>0</v>
      </c>
      <c r="N7017" s="276">
        <f t="shared" si="552"/>
        <v>0</v>
      </c>
      <c r="O7017" s="270">
        <f t="shared" si="548"/>
        <v>0</v>
      </c>
    </row>
    <row r="7018" spans="11:15" x14ac:dyDescent="0.25">
      <c r="K7018" s="276">
        <f t="shared" si="549"/>
        <v>0</v>
      </c>
      <c r="L7018" s="269">
        <f t="shared" si="550"/>
        <v>0</v>
      </c>
      <c r="M7018" s="269">
        <f t="shared" si="551"/>
        <v>0</v>
      </c>
      <c r="N7018" s="276">
        <f t="shared" si="552"/>
        <v>0</v>
      </c>
      <c r="O7018" s="270">
        <f t="shared" si="548"/>
        <v>0</v>
      </c>
    </row>
    <row r="7019" spans="11:15" x14ac:dyDescent="0.25">
      <c r="K7019" s="276">
        <f t="shared" si="549"/>
        <v>0</v>
      </c>
      <c r="L7019" s="269">
        <f t="shared" si="550"/>
        <v>0</v>
      </c>
      <c r="M7019" s="269">
        <f t="shared" si="551"/>
        <v>0</v>
      </c>
      <c r="N7019" s="276">
        <f t="shared" si="552"/>
        <v>0</v>
      </c>
      <c r="O7019" s="270">
        <f t="shared" si="548"/>
        <v>0</v>
      </c>
    </row>
    <row r="7020" spans="11:15" x14ac:dyDescent="0.25">
      <c r="K7020" s="276">
        <f t="shared" si="549"/>
        <v>0</v>
      </c>
      <c r="L7020" s="269">
        <f t="shared" si="550"/>
        <v>0</v>
      </c>
      <c r="M7020" s="269">
        <f t="shared" si="551"/>
        <v>0</v>
      </c>
      <c r="N7020" s="276">
        <f t="shared" si="552"/>
        <v>0</v>
      </c>
      <c r="O7020" s="270">
        <f t="shared" si="548"/>
        <v>0</v>
      </c>
    </row>
    <row r="7021" spans="11:15" x14ac:dyDescent="0.25">
      <c r="K7021" s="276">
        <f t="shared" si="549"/>
        <v>0</v>
      </c>
      <c r="L7021" s="269">
        <f t="shared" si="550"/>
        <v>0</v>
      </c>
      <c r="M7021" s="269">
        <f t="shared" si="551"/>
        <v>0</v>
      </c>
      <c r="N7021" s="276">
        <f t="shared" si="552"/>
        <v>0</v>
      </c>
      <c r="O7021" s="270">
        <f t="shared" si="548"/>
        <v>0</v>
      </c>
    </row>
    <row r="7022" spans="11:15" x14ac:dyDescent="0.25">
      <c r="K7022" s="276">
        <f t="shared" si="549"/>
        <v>0</v>
      </c>
      <c r="L7022" s="269">
        <f t="shared" si="550"/>
        <v>0</v>
      </c>
      <c r="M7022" s="269">
        <f t="shared" si="551"/>
        <v>0</v>
      </c>
      <c r="N7022" s="276">
        <f t="shared" si="552"/>
        <v>0</v>
      </c>
      <c r="O7022" s="270">
        <f t="shared" si="548"/>
        <v>0</v>
      </c>
    </row>
    <row r="7023" spans="11:15" x14ac:dyDescent="0.25">
      <c r="K7023" s="276">
        <f t="shared" si="549"/>
        <v>0</v>
      </c>
      <c r="L7023" s="269">
        <f t="shared" si="550"/>
        <v>0</v>
      </c>
      <c r="M7023" s="269">
        <f t="shared" si="551"/>
        <v>0</v>
      </c>
      <c r="N7023" s="276">
        <f t="shared" si="552"/>
        <v>0</v>
      </c>
      <c r="O7023" s="270">
        <f t="shared" si="548"/>
        <v>0</v>
      </c>
    </row>
    <row r="7024" spans="11:15" x14ac:dyDescent="0.25">
      <c r="K7024" s="276">
        <f t="shared" si="549"/>
        <v>0</v>
      </c>
      <c r="L7024" s="269">
        <f t="shared" si="550"/>
        <v>0</v>
      </c>
      <c r="M7024" s="269">
        <f t="shared" si="551"/>
        <v>0</v>
      </c>
      <c r="N7024" s="276">
        <f t="shared" si="552"/>
        <v>0</v>
      </c>
      <c r="O7024" s="270">
        <f t="shared" si="548"/>
        <v>0</v>
      </c>
    </row>
    <row r="7025" spans="11:15" x14ac:dyDescent="0.25">
      <c r="K7025" s="276">
        <f t="shared" si="549"/>
        <v>0</v>
      </c>
      <c r="L7025" s="269">
        <f t="shared" si="550"/>
        <v>0</v>
      </c>
      <c r="M7025" s="269">
        <f t="shared" si="551"/>
        <v>0</v>
      </c>
      <c r="N7025" s="276">
        <f t="shared" si="552"/>
        <v>0</v>
      </c>
      <c r="O7025" s="270">
        <f t="shared" si="548"/>
        <v>0</v>
      </c>
    </row>
    <row r="7026" spans="11:15" x14ac:dyDescent="0.25">
      <c r="K7026" s="276">
        <f t="shared" si="549"/>
        <v>0</v>
      </c>
      <c r="L7026" s="269">
        <f t="shared" si="550"/>
        <v>0</v>
      </c>
      <c r="M7026" s="269">
        <f t="shared" si="551"/>
        <v>0</v>
      </c>
      <c r="N7026" s="276">
        <f t="shared" si="552"/>
        <v>0</v>
      </c>
      <c r="O7026" s="270">
        <f t="shared" si="548"/>
        <v>0</v>
      </c>
    </row>
    <row r="7027" spans="11:15" x14ac:dyDescent="0.25">
      <c r="K7027" s="276">
        <f t="shared" si="549"/>
        <v>0</v>
      </c>
      <c r="L7027" s="269">
        <f t="shared" si="550"/>
        <v>0</v>
      </c>
      <c r="M7027" s="269">
        <f t="shared" si="551"/>
        <v>0</v>
      </c>
      <c r="N7027" s="276">
        <f t="shared" si="552"/>
        <v>0</v>
      </c>
      <c r="O7027" s="270">
        <f t="shared" si="548"/>
        <v>0</v>
      </c>
    </row>
    <row r="7028" spans="11:15" x14ac:dyDescent="0.25">
      <c r="K7028" s="276">
        <f t="shared" si="549"/>
        <v>0</v>
      </c>
      <c r="L7028" s="269">
        <f t="shared" si="550"/>
        <v>0</v>
      </c>
      <c r="M7028" s="269">
        <f t="shared" si="551"/>
        <v>0</v>
      </c>
      <c r="N7028" s="276">
        <f t="shared" si="552"/>
        <v>0</v>
      </c>
      <c r="O7028" s="270">
        <f t="shared" si="548"/>
        <v>0</v>
      </c>
    </row>
    <row r="7029" spans="11:15" x14ac:dyDescent="0.25">
      <c r="K7029" s="276">
        <f t="shared" si="549"/>
        <v>0</v>
      </c>
      <c r="L7029" s="269">
        <f t="shared" si="550"/>
        <v>0</v>
      </c>
      <c r="M7029" s="269">
        <f t="shared" si="551"/>
        <v>0</v>
      </c>
      <c r="N7029" s="276">
        <f t="shared" si="552"/>
        <v>0</v>
      </c>
      <c r="O7029" s="270">
        <f t="shared" si="548"/>
        <v>0</v>
      </c>
    </row>
    <row r="7030" spans="11:15" x14ac:dyDescent="0.25">
      <c r="K7030" s="276">
        <f t="shared" si="549"/>
        <v>0</v>
      </c>
      <c r="L7030" s="269">
        <f t="shared" si="550"/>
        <v>0</v>
      </c>
      <c r="M7030" s="269">
        <f t="shared" si="551"/>
        <v>0</v>
      </c>
      <c r="N7030" s="276">
        <f t="shared" si="552"/>
        <v>0</v>
      </c>
      <c r="O7030" s="270">
        <f t="shared" si="548"/>
        <v>0</v>
      </c>
    </row>
    <row r="7031" spans="11:15" x14ac:dyDescent="0.25">
      <c r="K7031" s="276">
        <f t="shared" si="549"/>
        <v>0</v>
      </c>
      <c r="L7031" s="269">
        <f t="shared" si="550"/>
        <v>0</v>
      </c>
      <c r="M7031" s="269">
        <f t="shared" si="551"/>
        <v>0</v>
      </c>
      <c r="N7031" s="276">
        <f t="shared" si="552"/>
        <v>0</v>
      </c>
      <c r="O7031" s="270">
        <f t="shared" si="548"/>
        <v>0</v>
      </c>
    </row>
    <row r="7032" spans="11:15" x14ac:dyDescent="0.25">
      <c r="K7032" s="276">
        <f t="shared" si="549"/>
        <v>0</v>
      </c>
      <c r="L7032" s="269">
        <f t="shared" si="550"/>
        <v>0</v>
      </c>
      <c r="M7032" s="269">
        <f t="shared" si="551"/>
        <v>0</v>
      </c>
      <c r="N7032" s="276">
        <f t="shared" si="552"/>
        <v>0</v>
      </c>
      <c r="O7032" s="270">
        <f t="shared" si="548"/>
        <v>0</v>
      </c>
    </row>
    <row r="7033" spans="11:15" x14ac:dyDescent="0.25">
      <c r="K7033" s="276">
        <f t="shared" si="549"/>
        <v>0</v>
      </c>
      <c r="L7033" s="269">
        <f t="shared" si="550"/>
        <v>0</v>
      </c>
      <c r="M7033" s="269">
        <f t="shared" si="551"/>
        <v>0</v>
      </c>
      <c r="N7033" s="276">
        <f t="shared" si="552"/>
        <v>0</v>
      </c>
      <c r="O7033" s="270">
        <f t="shared" si="548"/>
        <v>0</v>
      </c>
    </row>
    <row r="7034" spans="11:15" x14ac:dyDescent="0.25">
      <c r="K7034" s="276">
        <f t="shared" si="549"/>
        <v>0</v>
      </c>
      <c r="L7034" s="269">
        <f t="shared" si="550"/>
        <v>0</v>
      </c>
      <c r="M7034" s="269">
        <f t="shared" si="551"/>
        <v>0</v>
      </c>
      <c r="N7034" s="276">
        <f t="shared" si="552"/>
        <v>0</v>
      </c>
      <c r="O7034" s="270">
        <f t="shared" si="548"/>
        <v>0</v>
      </c>
    </row>
    <row r="7035" spans="11:15" x14ac:dyDescent="0.25">
      <c r="K7035" s="276">
        <f t="shared" si="549"/>
        <v>0</v>
      </c>
      <c r="L7035" s="269">
        <f t="shared" si="550"/>
        <v>0</v>
      </c>
      <c r="M7035" s="269">
        <f t="shared" si="551"/>
        <v>0</v>
      </c>
      <c r="N7035" s="276">
        <f t="shared" si="552"/>
        <v>0</v>
      </c>
      <c r="O7035" s="270">
        <f t="shared" si="548"/>
        <v>0</v>
      </c>
    </row>
    <row r="7036" spans="11:15" x14ac:dyDescent="0.25">
      <c r="K7036" s="276">
        <f t="shared" si="549"/>
        <v>0</v>
      </c>
      <c r="L7036" s="269">
        <f t="shared" si="550"/>
        <v>0</v>
      </c>
      <c r="M7036" s="269">
        <f t="shared" si="551"/>
        <v>0</v>
      </c>
      <c r="N7036" s="276">
        <f t="shared" si="552"/>
        <v>0</v>
      </c>
      <c r="O7036" s="270">
        <f t="shared" si="548"/>
        <v>0</v>
      </c>
    </row>
    <row r="7037" spans="11:15" x14ac:dyDescent="0.25">
      <c r="K7037" s="276">
        <f t="shared" si="549"/>
        <v>0</v>
      </c>
      <c r="L7037" s="269">
        <f t="shared" si="550"/>
        <v>0</v>
      </c>
      <c r="M7037" s="269">
        <f t="shared" si="551"/>
        <v>0</v>
      </c>
      <c r="N7037" s="276">
        <f t="shared" si="552"/>
        <v>0</v>
      </c>
      <c r="O7037" s="270">
        <f t="shared" si="548"/>
        <v>0</v>
      </c>
    </row>
    <row r="7038" spans="11:15" x14ac:dyDescent="0.25">
      <c r="K7038" s="276">
        <f t="shared" si="549"/>
        <v>0</v>
      </c>
      <c r="L7038" s="269">
        <f t="shared" si="550"/>
        <v>0</v>
      </c>
      <c r="M7038" s="269">
        <f t="shared" si="551"/>
        <v>0</v>
      </c>
      <c r="N7038" s="276">
        <f t="shared" si="552"/>
        <v>0</v>
      </c>
      <c r="O7038" s="270">
        <f t="shared" si="548"/>
        <v>0</v>
      </c>
    </row>
    <row r="7039" spans="11:15" x14ac:dyDescent="0.25">
      <c r="K7039" s="276">
        <f t="shared" si="549"/>
        <v>0</v>
      </c>
      <c r="L7039" s="269">
        <f t="shared" si="550"/>
        <v>0</v>
      </c>
      <c r="M7039" s="269">
        <f t="shared" si="551"/>
        <v>0</v>
      </c>
      <c r="N7039" s="276">
        <f t="shared" si="552"/>
        <v>0</v>
      </c>
      <c r="O7039" s="270">
        <f t="shared" si="548"/>
        <v>0</v>
      </c>
    </row>
    <row r="7040" spans="11:15" x14ac:dyDescent="0.25">
      <c r="K7040" s="276">
        <f t="shared" si="549"/>
        <v>0</v>
      </c>
      <c r="L7040" s="269">
        <f t="shared" si="550"/>
        <v>0</v>
      </c>
      <c r="M7040" s="269">
        <f t="shared" si="551"/>
        <v>0</v>
      </c>
      <c r="N7040" s="276">
        <f t="shared" si="552"/>
        <v>0</v>
      </c>
      <c r="O7040" s="270">
        <f t="shared" si="548"/>
        <v>0</v>
      </c>
    </row>
    <row r="7041" spans="11:15" x14ac:dyDescent="0.25">
      <c r="K7041" s="276">
        <f t="shared" si="549"/>
        <v>0</v>
      </c>
      <c r="L7041" s="269">
        <f t="shared" si="550"/>
        <v>0</v>
      </c>
      <c r="M7041" s="269">
        <f t="shared" si="551"/>
        <v>0</v>
      </c>
      <c r="N7041" s="276">
        <f t="shared" si="552"/>
        <v>0</v>
      </c>
      <c r="O7041" s="270">
        <f t="shared" si="548"/>
        <v>0</v>
      </c>
    </row>
    <row r="7042" spans="11:15" x14ac:dyDescent="0.25">
      <c r="K7042" s="276">
        <f t="shared" si="549"/>
        <v>0</v>
      </c>
      <c r="L7042" s="269">
        <f t="shared" si="550"/>
        <v>0</v>
      </c>
      <c r="M7042" s="269">
        <f t="shared" si="551"/>
        <v>0</v>
      </c>
      <c r="N7042" s="276">
        <f t="shared" si="552"/>
        <v>0</v>
      </c>
      <c r="O7042" s="270">
        <f t="shared" si="548"/>
        <v>0</v>
      </c>
    </row>
    <row r="7043" spans="11:15" x14ac:dyDescent="0.25">
      <c r="K7043" s="276">
        <f t="shared" si="549"/>
        <v>0</v>
      </c>
      <c r="L7043" s="269">
        <f t="shared" si="550"/>
        <v>0</v>
      </c>
      <c r="M7043" s="269">
        <f t="shared" si="551"/>
        <v>0</v>
      </c>
      <c r="N7043" s="276">
        <f t="shared" si="552"/>
        <v>0</v>
      </c>
      <c r="O7043" s="270">
        <f t="shared" si="548"/>
        <v>0</v>
      </c>
    </row>
    <row r="7044" spans="11:15" x14ac:dyDescent="0.25">
      <c r="K7044" s="276">
        <f t="shared" si="549"/>
        <v>0</v>
      </c>
      <c r="L7044" s="269">
        <f t="shared" si="550"/>
        <v>0</v>
      </c>
      <c r="M7044" s="269">
        <f t="shared" si="551"/>
        <v>0</v>
      </c>
      <c r="N7044" s="276">
        <f t="shared" si="552"/>
        <v>0</v>
      </c>
      <c r="O7044" s="270">
        <f t="shared" si="548"/>
        <v>0</v>
      </c>
    </row>
    <row r="7045" spans="11:15" x14ac:dyDescent="0.25">
      <c r="K7045" s="276">
        <f t="shared" si="549"/>
        <v>0</v>
      </c>
      <c r="L7045" s="269">
        <f t="shared" si="550"/>
        <v>0</v>
      </c>
      <c r="M7045" s="269">
        <f t="shared" si="551"/>
        <v>0</v>
      </c>
      <c r="N7045" s="276">
        <f t="shared" si="552"/>
        <v>0</v>
      </c>
      <c r="O7045" s="270">
        <f t="shared" si="548"/>
        <v>0</v>
      </c>
    </row>
    <row r="7046" spans="11:15" x14ac:dyDescent="0.25">
      <c r="K7046" s="276">
        <f t="shared" si="549"/>
        <v>0</v>
      </c>
      <c r="L7046" s="269">
        <f t="shared" si="550"/>
        <v>0</v>
      </c>
      <c r="M7046" s="269">
        <f t="shared" si="551"/>
        <v>0</v>
      </c>
      <c r="N7046" s="276">
        <f t="shared" si="552"/>
        <v>0</v>
      </c>
      <c r="O7046" s="270">
        <f t="shared" si="548"/>
        <v>0</v>
      </c>
    </row>
    <row r="7047" spans="11:15" x14ac:dyDescent="0.25">
      <c r="K7047" s="276">
        <f t="shared" si="549"/>
        <v>0</v>
      </c>
      <c r="L7047" s="269">
        <f t="shared" si="550"/>
        <v>0</v>
      </c>
      <c r="M7047" s="269">
        <f t="shared" si="551"/>
        <v>0</v>
      </c>
      <c r="N7047" s="276">
        <f t="shared" si="552"/>
        <v>0</v>
      </c>
      <c r="O7047" s="270">
        <f t="shared" si="548"/>
        <v>0</v>
      </c>
    </row>
    <row r="7048" spans="11:15" x14ac:dyDescent="0.25">
      <c r="K7048" s="276">
        <f t="shared" si="549"/>
        <v>0</v>
      </c>
      <c r="L7048" s="269">
        <f t="shared" si="550"/>
        <v>0</v>
      </c>
      <c r="M7048" s="269">
        <f t="shared" si="551"/>
        <v>0</v>
      </c>
      <c r="N7048" s="276">
        <f t="shared" si="552"/>
        <v>0</v>
      </c>
      <c r="O7048" s="270">
        <f t="shared" si="548"/>
        <v>0</v>
      </c>
    </row>
    <row r="7049" spans="11:15" x14ac:dyDescent="0.25">
      <c r="K7049" s="276">
        <f t="shared" si="549"/>
        <v>0</v>
      </c>
      <c r="L7049" s="269">
        <f t="shared" si="550"/>
        <v>0</v>
      </c>
      <c r="M7049" s="269">
        <f t="shared" si="551"/>
        <v>0</v>
      </c>
      <c r="N7049" s="276">
        <f t="shared" si="552"/>
        <v>0</v>
      </c>
      <c r="O7049" s="270">
        <f t="shared" si="548"/>
        <v>0</v>
      </c>
    </row>
    <row r="7050" spans="11:15" x14ac:dyDescent="0.25">
      <c r="K7050" s="276">
        <f t="shared" si="549"/>
        <v>0</v>
      </c>
      <c r="L7050" s="269">
        <f t="shared" si="550"/>
        <v>0</v>
      </c>
      <c r="M7050" s="269">
        <f t="shared" si="551"/>
        <v>0</v>
      </c>
      <c r="N7050" s="276">
        <f t="shared" si="552"/>
        <v>0</v>
      </c>
      <c r="O7050" s="270">
        <f t="shared" si="548"/>
        <v>0</v>
      </c>
    </row>
    <row r="7051" spans="11:15" x14ac:dyDescent="0.25">
      <c r="K7051" s="276">
        <f t="shared" si="549"/>
        <v>0</v>
      </c>
      <c r="L7051" s="269">
        <f t="shared" si="550"/>
        <v>0</v>
      </c>
      <c r="M7051" s="269">
        <f t="shared" si="551"/>
        <v>0</v>
      </c>
      <c r="N7051" s="276">
        <f t="shared" si="552"/>
        <v>0</v>
      </c>
      <c r="O7051" s="270">
        <f t="shared" si="548"/>
        <v>0</v>
      </c>
    </row>
    <row r="7052" spans="11:15" x14ac:dyDescent="0.25">
      <c r="K7052" s="276">
        <f t="shared" si="549"/>
        <v>0</v>
      </c>
      <c r="L7052" s="269">
        <f t="shared" si="550"/>
        <v>0</v>
      </c>
      <c r="M7052" s="269">
        <f t="shared" si="551"/>
        <v>0</v>
      </c>
      <c r="N7052" s="276">
        <f t="shared" si="552"/>
        <v>0</v>
      </c>
      <c r="O7052" s="270">
        <f t="shared" si="548"/>
        <v>0</v>
      </c>
    </row>
    <row r="7053" spans="11:15" x14ac:dyDescent="0.25">
      <c r="K7053" s="276">
        <f t="shared" si="549"/>
        <v>0</v>
      </c>
      <c r="L7053" s="269">
        <f t="shared" si="550"/>
        <v>0</v>
      </c>
      <c r="M7053" s="269">
        <f t="shared" si="551"/>
        <v>0</v>
      </c>
      <c r="N7053" s="276">
        <f t="shared" si="552"/>
        <v>0</v>
      </c>
      <c r="O7053" s="270">
        <f t="shared" si="548"/>
        <v>0</v>
      </c>
    </row>
    <row r="7054" spans="11:15" x14ac:dyDescent="0.25">
      <c r="K7054" s="276">
        <f t="shared" si="549"/>
        <v>0</v>
      </c>
      <c r="L7054" s="269">
        <f t="shared" si="550"/>
        <v>0</v>
      </c>
      <c r="M7054" s="269">
        <f t="shared" si="551"/>
        <v>0</v>
      </c>
      <c r="N7054" s="276">
        <f t="shared" si="552"/>
        <v>0</v>
      </c>
      <c r="O7054" s="270">
        <f t="shared" ref="O7054:O7117" si="553">SUM(F7054:I7054)</f>
        <v>0</v>
      </c>
    </row>
    <row r="7055" spans="11:15" x14ac:dyDescent="0.25">
      <c r="K7055" s="276">
        <f t="shared" si="549"/>
        <v>0</v>
      </c>
      <c r="L7055" s="269">
        <f t="shared" si="550"/>
        <v>0</v>
      </c>
      <c r="M7055" s="269">
        <f t="shared" si="551"/>
        <v>0</v>
      </c>
      <c r="N7055" s="276">
        <f t="shared" si="552"/>
        <v>0</v>
      </c>
      <c r="O7055" s="270">
        <f t="shared" si="553"/>
        <v>0</v>
      </c>
    </row>
    <row r="7056" spans="11:15" x14ac:dyDescent="0.25">
      <c r="K7056" s="276">
        <f t="shared" ref="K7056:K7119" si="554">J7056-C7056</f>
        <v>0</v>
      </c>
      <c r="L7056" s="269">
        <f t="shared" ref="L7056:L7119" si="555">A7056</f>
        <v>0</v>
      </c>
      <c r="M7056" s="269">
        <f t="shared" ref="M7056:M7119" si="556">B7056</f>
        <v>0</v>
      </c>
      <c r="N7056" s="276">
        <f t="shared" ref="N7056:N7119" si="557">J7056</f>
        <v>0</v>
      </c>
      <c r="O7056" s="270">
        <f t="shared" si="553"/>
        <v>0</v>
      </c>
    </row>
    <row r="7057" spans="11:15" x14ac:dyDescent="0.25">
      <c r="K7057" s="276">
        <f t="shared" si="554"/>
        <v>0</v>
      </c>
      <c r="L7057" s="269">
        <f t="shared" si="555"/>
        <v>0</v>
      </c>
      <c r="M7057" s="269">
        <f t="shared" si="556"/>
        <v>0</v>
      </c>
      <c r="N7057" s="276">
        <f t="shared" si="557"/>
        <v>0</v>
      </c>
      <c r="O7057" s="270">
        <f t="shared" si="553"/>
        <v>0</v>
      </c>
    </row>
    <row r="7058" spans="11:15" x14ac:dyDescent="0.25">
      <c r="K7058" s="276">
        <f t="shared" si="554"/>
        <v>0</v>
      </c>
      <c r="L7058" s="269">
        <f t="shared" si="555"/>
        <v>0</v>
      </c>
      <c r="M7058" s="269">
        <f t="shared" si="556"/>
        <v>0</v>
      </c>
      <c r="N7058" s="276">
        <f t="shared" si="557"/>
        <v>0</v>
      </c>
      <c r="O7058" s="270">
        <f t="shared" si="553"/>
        <v>0</v>
      </c>
    </row>
    <row r="7059" spans="11:15" x14ac:dyDescent="0.25">
      <c r="K7059" s="276">
        <f t="shared" si="554"/>
        <v>0</v>
      </c>
      <c r="L7059" s="269">
        <f t="shared" si="555"/>
        <v>0</v>
      </c>
      <c r="M7059" s="269">
        <f t="shared" si="556"/>
        <v>0</v>
      </c>
      <c r="N7059" s="276">
        <f t="shared" si="557"/>
        <v>0</v>
      </c>
      <c r="O7059" s="270">
        <f t="shared" si="553"/>
        <v>0</v>
      </c>
    </row>
    <row r="7060" spans="11:15" x14ac:dyDescent="0.25">
      <c r="K7060" s="276">
        <f t="shared" si="554"/>
        <v>0</v>
      </c>
      <c r="L7060" s="269">
        <f t="shared" si="555"/>
        <v>0</v>
      </c>
      <c r="M7060" s="269">
        <f t="shared" si="556"/>
        <v>0</v>
      </c>
      <c r="N7060" s="276">
        <f t="shared" si="557"/>
        <v>0</v>
      </c>
      <c r="O7060" s="270">
        <f t="shared" si="553"/>
        <v>0</v>
      </c>
    </row>
    <row r="7061" spans="11:15" x14ac:dyDescent="0.25">
      <c r="K7061" s="276">
        <f t="shared" si="554"/>
        <v>0</v>
      </c>
      <c r="L7061" s="269">
        <f t="shared" si="555"/>
        <v>0</v>
      </c>
      <c r="M7061" s="269">
        <f t="shared" si="556"/>
        <v>0</v>
      </c>
      <c r="N7061" s="276">
        <f t="shared" si="557"/>
        <v>0</v>
      </c>
      <c r="O7061" s="270">
        <f t="shared" si="553"/>
        <v>0</v>
      </c>
    </row>
    <row r="7062" spans="11:15" x14ac:dyDescent="0.25">
      <c r="K7062" s="276">
        <f t="shared" si="554"/>
        <v>0</v>
      </c>
      <c r="L7062" s="269">
        <f t="shared" si="555"/>
        <v>0</v>
      </c>
      <c r="M7062" s="269">
        <f t="shared" si="556"/>
        <v>0</v>
      </c>
      <c r="N7062" s="276">
        <f t="shared" si="557"/>
        <v>0</v>
      </c>
      <c r="O7062" s="270">
        <f t="shared" si="553"/>
        <v>0</v>
      </c>
    </row>
    <row r="7063" spans="11:15" x14ac:dyDescent="0.25">
      <c r="K7063" s="276">
        <f t="shared" si="554"/>
        <v>0</v>
      </c>
      <c r="L7063" s="269">
        <f t="shared" si="555"/>
        <v>0</v>
      </c>
      <c r="M7063" s="269">
        <f t="shared" si="556"/>
        <v>0</v>
      </c>
      <c r="N7063" s="276">
        <f t="shared" si="557"/>
        <v>0</v>
      </c>
      <c r="O7063" s="270">
        <f t="shared" si="553"/>
        <v>0</v>
      </c>
    </row>
    <row r="7064" spans="11:15" x14ac:dyDescent="0.25">
      <c r="K7064" s="276">
        <f t="shared" si="554"/>
        <v>0</v>
      </c>
      <c r="L7064" s="269">
        <f t="shared" si="555"/>
        <v>0</v>
      </c>
      <c r="M7064" s="269">
        <f t="shared" si="556"/>
        <v>0</v>
      </c>
      <c r="N7064" s="276">
        <f t="shared" si="557"/>
        <v>0</v>
      </c>
      <c r="O7064" s="270">
        <f t="shared" si="553"/>
        <v>0</v>
      </c>
    </row>
    <row r="7065" spans="11:15" x14ac:dyDescent="0.25">
      <c r="K7065" s="276">
        <f t="shared" si="554"/>
        <v>0</v>
      </c>
      <c r="L7065" s="269">
        <f t="shared" si="555"/>
        <v>0</v>
      </c>
      <c r="M7065" s="269">
        <f t="shared" si="556"/>
        <v>0</v>
      </c>
      <c r="N7065" s="276">
        <f t="shared" si="557"/>
        <v>0</v>
      </c>
      <c r="O7065" s="270">
        <f t="shared" si="553"/>
        <v>0</v>
      </c>
    </row>
    <row r="7066" spans="11:15" x14ac:dyDescent="0.25">
      <c r="K7066" s="276">
        <f t="shared" si="554"/>
        <v>0</v>
      </c>
      <c r="L7066" s="269">
        <f t="shared" si="555"/>
        <v>0</v>
      </c>
      <c r="M7066" s="269">
        <f t="shared" si="556"/>
        <v>0</v>
      </c>
      <c r="N7066" s="276">
        <f t="shared" si="557"/>
        <v>0</v>
      </c>
      <c r="O7066" s="270">
        <f t="shared" si="553"/>
        <v>0</v>
      </c>
    </row>
    <row r="7067" spans="11:15" x14ac:dyDescent="0.25">
      <c r="K7067" s="276">
        <f t="shared" si="554"/>
        <v>0</v>
      </c>
      <c r="L7067" s="269">
        <f t="shared" si="555"/>
        <v>0</v>
      </c>
      <c r="M7067" s="269">
        <f t="shared" si="556"/>
        <v>0</v>
      </c>
      <c r="N7067" s="276">
        <f t="shared" si="557"/>
        <v>0</v>
      </c>
      <c r="O7067" s="270">
        <f t="shared" si="553"/>
        <v>0</v>
      </c>
    </row>
    <row r="7068" spans="11:15" x14ac:dyDescent="0.25">
      <c r="K7068" s="276">
        <f t="shared" si="554"/>
        <v>0</v>
      </c>
      <c r="L7068" s="269">
        <f t="shared" si="555"/>
        <v>0</v>
      </c>
      <c r="M7068" s="269">
        <f t="shared" si="556"/>
        <v>0</v>
      </c>
      <c r="N7068" s="276">
        <f t="shared" si="557"/>
        <v>0</v>
      </c>
      <c r="O7068" s="270">
        <f t="shared" si="553"/>
        <v>0</v>
      </c>
    </row>
    <row r="7069" spans="11:15" x14ac:dyDescent="0.25">
      <c r="K7069" s="276">
        <f t="shared" si="554"/>
        <v>0</v>
      </c>
      <c r="L7069" s="269">
        <f t="shared" si="555"/>
        <v>0</v>
      </c>
      <c r="M7069" s="269">
        <f t="shared" si="556"/>
        <v>0</v>
      </c>
      <c r="N7069" s="276">
        <f t="shared" si="557"/>
        <v>0</v>
      </c>
      <c r="O7069" s="270">
        <f t="shared" si="553"/>
        <v>0</v>
      </c>
    </row>
    <row r="7070" spans="11:15" x14ac:dyDescent="0.25">
      <c r="K7070" s="276">
        <f t="shared" si="554"/>
        <v>0</v>
      </c>
      <c r="L7070" s="269">
        <f t="shared" si="555"/>
        <v>0</v>
      </c>
      <c r="M7070" s="269">
        <f t="shared" si="556"/>
        <v>0</v>
      </c>
      <c r="N7070" s="276">
        <f t="shared" si="557"/>
        <v>0</v>
      </c>
      <c r="O7070" s="270">
        <f t="shared" si="553"/>
        <v>0</v>
      </c>
    </row>
    <row r="7071" spans="11:15" x14ac:dyDescent="0.25">
      <c r="K7071" s="276">
        <f t="shared" si="554"/>
        <v>0</v>
      </c>
      <c r="L7071" s="269">
        <f t="shared" si="555"/>
        <v>0</v>
      </c>
      <c r="M7071" s="269">
        <f t="shared" si="556"/>
        <v>0</v>
      </c>
      <c r="N7071" s="276">
        <f t="shared" si="557"/>
        <v>0</v>
      </c>
      <c r="O7071" s="270">
        <f t="shared" si="553"/>
        <v>0</v>
      </c>
    </row>
    <row r="7072" spans="11:15" x14ac:dyDescent="0.25">
      <c r="K7072" s="276">
        <f t="shared" si="554"/>
        <v>0</v>
      </c>
      <c r="L7072" s="269">
        <f t="shared" si="555"/>
        <v>0</v>
      </c>
      <c r="M7072" s="269">
        <f t="shared" si="556"/>
        <v>0</v>
      </c>
      <c r="N7072" s="276">
        <f t="shared" si="557"/>
        <v>0</v>
      </c>
      <c r="O7072" s="270">
        <f t="shared" si="553"/>
        <v>0</v>
      </c>
    </row>
    <row r="7073" spans="11:15" x14ac:dyDescent="0.25">
      <c r="K7073" s="276">
        <f t="shared" si="554"/>
        <v>0</v>
      </c>
      <c r="L7073" s="269">
        <f t="shared" si="555"/>
        <v>0</v>
      </c>
      <c r="M7073" s="269">
        <f t="shared" si="556"/>
        <v>0</v>
      </c>
      <c r="N7073" s="276">
        <f t="shared" si="557"/>
        <v>0</v>
      </c>
      <c r="O7073" s="270">
        <f t="shared" si="553"/>
        <v>0</v>
      </c>
    </row>
    <row r="7074" spans="11:15" x14ac:dyDescent="0.25">
      <c r="K7074" s="276">
        <f t="shared" si="554"/>
        <v>0</v>
      </c>
      <c r="L7074" s="269">
        <f t="shared" si="555"/>
        <v>0</v>
      </c>
      <c r="M7074" s="269">
        <f t="shared" si="556"/>
        <v>0</v>
      </c>
      <c r="N7074" s="276">
        <f t="shared" si="557"/>
        <v>0</v>
      </c>
      <c r="O7074" s="270">
        <f t="shared" si="553"/>
        <v>0</v>
      </c>
    </row>
    <row r="7075" spans="11:15" x14ac:dyDescent="0.25">
      <c r="K7075" s="276">
        <f t="shared" si="554"/>
        <v>0</v>
      </c>
      <c r="L7075" s="269">
        <f t="shared" si="555"/>
        <v>0</v>
      </c>
      <c r="M7075" s="269">
        <f t="shared" si="556"/>
        <v>0</v>
      </c>
      <c r="N7075" s="276">
        <f t="shared" si="557"/>
        <v>0</v>
      </c>
      <c r="O7075" s="270">
        <f t="shared" si="553"/>
        <v>0</v>
      </c>
    </row>
    <row r="7076" spans="11:15" x14ac:dyDescent="0.25">
      <c r="K7076" s="276">
        <f t="shared" si="554"/>
        <v>0</v>
      </c>
      <c r="L7076" s="269">
        <f t="shared" si="555"/>
        <v>0</v>
      </c>
      <c r="M7076" s="269">
        <f t="shared" si="556"/>
        <v>0</v>
      </c>
      <c r="N7076" s="276">
        <f t="shared" si="557"/>
        <v>0</v>
      </c>
      <c r="O7076" s="270">
        <f t="shared" si="553"/>
        <v>0</v>
      </c>
    </row>
    <row r="7077" spans="11:15" x14ac:dyDescent="0.25">
      <c r="K7077" s="276">
        <f t="shared" si="554"/>
        <v>0</v>
      </c>
      <c r="L7077" s="269">
        <f t="shared" si="555"/>
        <v>0</v>
      </c>
      <c r="M7077" s="269">
        <f t="shared" si="556"/>
        <v>0</v>
      </c>
      <c r="N7077" s="276">
        <f t="shared" si="557"/>
        <v>0</v>
      </c>
      <c r="O7077" s="270">
        <f t="shared" si="553"/>
        <v>0</v>
      </c>
    </row>
    <row r="7078" spans="11:15" x14ac:dyDescent="0.25">
      <c r="K7078" s="276">
        <f t="shared" si="554"/>
        <v>0</v>
      </c>
      <c r="L7078" s="269">
        <f t="shared" si="555"/>
        <v>0</v>
      </c>
      <c r="M7078" s="269">
        <f t="shared" si="556"/>
        <v>0</v>
      </c>
      <c r="N7078" s="276">
        <f t="shared" si="557"/>
        <v>0</v>
      </c>
      <c r="O7078" s="270">
        <f t="shared" si="553"/>
        <v>0</v>
      </c>
    </row>
    <row r="7079" spans="11:15" x14ac:dyDescent="0.25">
      <c r="K7079" s="276">
        <f t="shared" si="554"/>
        <v>0</v>
      </c>
      <c r="L7079" s="269">
        <f t="shared" si="555"/>
        <v>0</v>
      </c>
      <c r="M7079" s="269">
        <f t="shared" si="556"/>
        <v>0</v>
      </c>
      <c r="N7079" s="276">
        <f t="shared" si="557"/>
        <v>0</v>
      </c>
      <c r="O7079" s="270">
        <f t="shared" si="553"/>
        <v>0</v>
      </c>
    </row>
    <row r="7080" spans="11:15" x14ac:dyDescent="0.25">
      <c r="K7080" s="276">
        <f t="shared" si="554"/>
        <v>0</v>
      </c>
      <c r="L7080" s="269">
        <f t="shared" si="555"/>
        <v>0</v>
      </c>
      <c r="M7080" s="269">
        <f t="shared" si="556"/>
        <v>0</v>
      </c>
      <c r="N7080" s="276">
        <f t="shared" si="557"/>
        <v>0</v>
      </c>
      <c r="O7080" s="270">
        <f t="shared" si="553"/>
        <v>0</v>
      </c>
    </row>
    <row r="7081" spans="11:15" x14ac:dyDescent="0.25">
      <c r="K7081" s="276">
        <f t="shared" si="554"/>
        <v>0</v>
      </c>
      <c r="L7081" s="269">
        <f t="shared" si="555"/>
        <v>0</v>
      </c>
      <c r="M7081" s="269">
        <f t="shared" si="556"/>
        <v>0</v>
      </c>
      <c r="N7081" s="276">
        <f t="shared" si="557"/>
        <v>0</v>
      </c>
      <c r="O7081" s="270">
        <f t="shared" si="553"/>
        <v>0</v>
      </c>
    </row>
    <row r="7082" spans="11:15" x14ac:dyDescent="0.25">
      <c r="K7082" s="276">
        <f t="shared" si="554"/>
        <v>0</v>
      </c>
      <c r="L7082" s="269">
        <f t="shared" si="555"/>
        <v>0</v>
      </c>
      <c r="M7082" s="269">
        <f t="shared" si="556"/>
        <v>0</v>
      </c>
      <c r="N7082" s="276">
        <f t="shared" si="557"/>
        <v>0</v>
      </c>
      <c r="O7082" s="270">
        <f t="shared" si="553"/>
        <v>0</v>
      </c>
    </row>
    <row r="7083" spans="11:15" x14ac:dyDescent="0.25">
      <c r="K7083" s="276">
        <f t="shared" si="554"/>
        <v>0</v>
      </c>
      <c r="L7083" s="269">
        <f t="shared" si="555"/>
        <v>0</v>
      </c>
      <c r="M7083" s="269">
        <f t="shared" si="556"/>
        <v>0</v>
      </c>
      <c r="N7083" s="276">
        <f t="shared" si="557"/>
        <v>0</v>
      </c>
      <c r="O7083" s="270">
        <f t="shared" si="553"/>
        <v>0</v>
      </c>
    </row>
    <row r="7084" spans="11:15" x14ac:dyDescent="0.25">
      <c r="K7084" s="276">
        <f t="shared" si="554"/>
        <v>0</v>
      </c>
      <c r="L7084" s="269">
        <f t="shared" si="555"/>
        <v>0</v>
      </c>
      <c r="M7084" s="269">
        <f t="shared" si="556"/>
        <v>0</v>
      </c>
      <c r="N7084" s="276">
        <f t="shared" si="557"/>
        <v>0</v>
      </c>
      <c r="O7084" s="270">
        <f t="shared" si="553"/>
        <v>0</v>
      </c>
    </row>
    <row r="7085" spans="11:15" x14ac:dyDescent="0.25">
      <c r="K7085" s="276">
        <f t="shared" si="554"/>
        <v>0</v>
      </c>
      <c r="L7085" s="269">
        <f t="shared" si="555"/>
        <v>0</v>
      </c>
      <c r="M7085" s="269">
        <f t="shared" si="556"/>
        <v>0</v>
      </c>
      <c r="N7085" s="276">
        <f t="shared" si="557"/>
        <v>0</v>
      </c>
      <c r="O7085" s="270">
        <f t="shared" si="553"/>
        <v>0</v>
      </c>
    </row>
    <row r="7086" spans="11:15" x14ac:dyDescent="0.25">
      <c r="K7086" s="276">
        <f t="shared" si="554"/>
        <v>0</v>
      </c>
      <c r="L7086" s="269">
        <f t="shared" si="555"/>
        <v>0</v>
      </c>
      <c r="M7086" s="269">
        <f t="shared" si="556"/>
        <v>0</v>
      </c>
      <c r="N7086" s="276">
        <f t="shared" si="557"/>
        <v>0</v>
      </c>
      <c r="O7086" s="270">
        <f t="shared" si="553"/>
        <v>0</v>
      </c>
    </row>
    <row r="7087" spans="11:15" x14ac:dyDescent="0.25">
      <c r="K7087" s="276">
        <f t="shared" si="554"/>
        <v>0</v>
      </c>
      <c r="L7087" s="269">
        <f t="shared" si="555"/>
        <v>0</v>
      </c>
      <c r="M7087" s="269">
        <f t="shared" si="556"/>
        <v>0</v>
      </c>
      <c r="N7087" s="276">
        <f t="shared" si="557"/>
        <v>0</v>
      </c>
      <c r="O7087" s="270">
        <f t="shared" si="553"/>
        <v>0</v>
      </c>
    </row>
    <row r="7088" spans="11:15" x14ac:dyDescent="0.25">
      <c r="K7088" s="276">
        <f t="shared" si="554"/>
        <v>0</v>
      </c>
      <c r="L7088" s="269">
        <f t="shared" si="555"/>
        <v>0</v>
      </c>
      <c r="M7088" s="269">
        <f t="shared" si="556"/>
        <v>0</v>
      </c>
      <c r="N7088" s="276">
        <f t="shared" si="557"/>
        <v>0</v>
      </c>
      <c r="O7088" s="270">
        <f t="shared" si="553"/>
        <v>0</v>
      </c>
    </row>
    <row r="7089" spans="11:15" x14ac:dyDescent="0.25">
      <c r="K7089" s="276">
        <f t="shared" si="554"/>
        <v>0</v>
      </c>
      <c r="L7089" s="269">
        <f t="shared" si="555"/>
        <v>0</v>
      </c>
      <c r="M7089" s="269">
        <f t="shared" si="556"/>
        <v>0</v>
      </c>
      <c r="N7089" s="276">
        <f t="shared" si="557"/>
        <v>0</v>
      </c>
      <c r="O7089" s="270">
        <f t="shared" si="553"/>
        <v>0</v>
      </c>
    </row>
    <row r="7090" spans="11:15" x14ac:dyDescent="0.25">
      <c r="K7090" s="276">
        <f t="shared" si="554"/>
        <v>0</v>
      </c>
      <c r="L7090" s="269">
        <f t="shared" si="555"/>
        <v>0</v>
      </c>
      <c r="M7090" s="269">
        <f t="shared" si="556"/>
        <v>0</v>
      </c>
      <c r="N7090" s="276">
        <f t="shared" si="557"/>
        <v>0</v>
      </c>
      <c r="O7090" s="270">
        <f t="shared" si="553"/>
        <v>0</v>
      </c>
    </row>
    <row r="7091" spans="11:15" x14ac:dyDescent="0.25">
      <c r="K7091" s="276">
        <f t="shared" si="554"/>
        <v>0</v>
      </c>
      <c r="L7091" s="269">
        <f t="shared" si="555"/>
        <v>0</v>
      </c>
      <c r="M7091" s="269">
        <f t="shared" si="556"/>
        <v>0</v>
      </c>
      <c r="N7091" s="276">
        <f t="shared" si="557"/>
        <v>0</v>
      </c>
      <c r="O7091" s="270">
        <f t="shared" si="553"/>
        <v>0</v>
      </c>
    </row>
    <row r="7092" spans="11:15" x14ac:dyDescent="0.25">
      <c r="K7092" s="276">
        <f t="shared" si="554"/>
        <v>0</v>
      </c>
      <c r="L7092" s="269">
        <f t="shared" si="555"/>
        <v>0</v>
      </c>
      <c r="M7092" s="269">
        <f t="shared" si="556"/>
        <v>0</v>
      </c>
      <c r="N7092" s="276">
        <f t="shared" si="557"/>
        <v>0</v>
      </c>
      <c r="O7092" s="270">
        <f t="shared" si="553"/>
        <v>0</v>
      </c>
    </row>
    <row r="7093" spans="11:15" x14ac:dyDescent="0.25">
      <c r="K7093" s="276">
        <f t="shared" si="554"/>
        <v>0</v>
      </c>
      <c r="L7093" s="269">
        <f t="shared" si="555"/>
        <v>0</v>
      </c>
      <c r="M7093" s="269">
        <f t="shared" si="556"/>
        <v>0</v>
      </c>
      <c r="N7093" s="276">
        <f t="shared" si="557"/>
        <v>0</v>
      </c>
      <c r="O7093" s="270">
        <f t="shared" si="553"/>
        <v>0</v>
      </c>
    </row>
    <row r="7094" spans="11:15" x14ac:dyDescent="0.25">
      <c r="K7094" s="276">
        <f t="shared" si="554"/>
        <v>0</v>
      </c>
      <c r="L7094" s="269">
        <f t="shared" si="555"/>
        <v>0</v>
      </c>
      <c r="M7094" s="269">
        <f t="shared" si="556"/>
        <v>0</v>
      </c>
      <c r="N7094" s="276">
        <f t="shared" si="557"/>
        <v>0</v>
      </c>
      <c r="O7094" s="270">
        <f t="shared" si="553"/>
        <v>0</v>
      </c>
    </row>
    <row r="7095" spans="11:15" x14ac:dyDescent="0.25">
      <c r="K7095" s="276">
        <f t="shared" si="554"/>
        <v>0</v>
      </c>
      <c r="L7095" s="269">
        <f t="shared" si="555"/>
        <v>0</v>
      </c>
      <c r="M7095" s="269">
        <f t="shared" si="556"/>
        <v>0</v>
      </c>
      <c r="N7095" s="276">
        <f t="shared" si="557"/>
        <v>0</v>
      </c>
      <c r="O7095" s="270">
        <f t="shared" si="553"/>
        <v>0</v>
      </c>
    </row>
    <row r="7096" spans="11:15" x14ac:dyDescent="0.25">
      <c r="K7096" s="276">
        <f t="shared" si="554"/>
        <v>0</v>
      </c>
      <c r="L7096" s="269">
        <f t="shared" si="555"/>
        <v>0</v>
      </c>
      <c r="M7096" s="269">
        <f t="shared" si="556"/>
        <v>0</v>
      </c>
      <c r="N7096" s="276">
        <f t="shared" si="557"/>
        <v>0</v>
      </c>
      <c r="O7096" s="270">
        <f t="shared" si="553"/>
        <v>0</v>
      </c>
    </row>
    <row r="7097" spans="11:15" x14ac:dyDescent="0.25">
      <c r="K7097" s="276">
        <f t="shared" si="554"/>
        <v>0</v>
      </c>
      <c r="L7097" s="269">
        <f t="shared" si="555"/>
        <v>0</v>
      </c>
      <c r="M7097" s="269">
        <f t="shared" si="556"/>
        <v>0</v>
      </c>
      <c r="N7097" s="276">
        <f t="shared" si="557"/>
        <v>0</v>
      </c>
      <c r="O7097" s="270">
        <f t="shared" si="553"/>
        <v>0</v>
      </c>
    </row>
    <row r="7098" spans="11:15" x14ac:dyDescent="0.25">
      <c r="K7098" s="276">
        <f t="shared" si="554"/>
        <v>0</v>
      </c>
      <c r="L7098" s="269">
        <f t="shared" si="555"/>
        <v>0</v>
      </c>
      <c r="M7098" s="269">
        <f t="shared" si="556"/>
        <v>0</v>
      </c>
      <c r="N7098" s="276">
        <f t="shared" si="557"/>
        <v>0</v>
      </c>
      <c r="O7098" s="270">
        <f t="shared" si="553"/>
        <v>0</v>
      </c>
    </row>
    <row r="7099" spans="11:15" x14ac:dyDescent="0.25">
      <c r="K7099" s="276">
        <f t="shared" si="554"/>
        <v>0</v>
      </c>
      <c r="L7099" s="269">
        <f t="shared" si="555"/>
        <v>0</v>
      </c>
      <c r="M7099" s="269">
        <f t="shared" si="556"/>
        <v>0</v>
      </c>
      <c r="N7099" s="276">
        <f t="shared" si="557"/>
        <v>0</v>
      </c>
      <c r="O7099" s="270">
        <f t="shared" si="553"/>
        <v>0</v>
      </c>
    </row>
    <row r="7100" spans="11:15" x14ac:dyDescent="0.25">
      <c r="K7100" s="276">
        <f t="shared" si="554"/>
        <v>0</v>
      </c>
      <c r="L7100" s="269">
        <f t="shared" si="555"/>
        <v>0</v>
      </c>
      <c r="M7100" s="269">
        <f t="shared" si="556"/>
        <v>0</v>
      </c>
      <c r="N7100" s="276">
        <f t="shared" si="557"/>
        <v>0</v>
      </c>
      <c r="O7100" s="270">
        <f t="shared" si="553"/>
        <v>0</v>
      </c>
    </row>
    <row r="7101" spans="11:15" x14ac:dyDescent="0.25">
      <c r="K7101" s="276">
        <f t="shared" si="554"/>
        <v>0</v>
      </c>
      <c r="L7101" s="269">
        <f t="shared" si="555"/>
        <v>0</v>
      </c>
      <c r="M7101" s="269">
        <f t="shared" si="556"/>
        <v>0</v>
      </c>
      <c r="N7101" s="276">
        <f t="shared" si="557"/>
        <v>0</v>
      </c>
      <c r="O7101" s="270">
        <f t="shared" si="553"/>
        <v>0</v>
      </c>
    </row>
    <row r="7102" spans="11:15" x14ac:dyDescent="0.25">
      <c r="K7102" s="276">
        <f t="shared" si="554"/>
        <v>0</v>
      </c>
      <c r="L7102" s="269">
        <f t="shared" si="555"/>
        <v>0</v>
      </c>
      <c r="M7102" s="269">
        <f t="shared" si="556"/>
        <v>0</v>
      </c>
      <c r="N7102" s="276">
        <f t="shared" si="557"/>
        <v>0</v>
      </c>
      <c r="O7102" s="270">
        <f t="shared" si="553"/>
        <v>0</v>
      </c>
    </row>
    <row r="7103" spans="11:15" x14ac:dyDescent="0.25">
      <c r="K7103" s="276">
        <f t="shared" si="554"/>
        <v>0</v>
      </c>
      <c r="L7103" s="269">
        <f t="shared" si="555"/>
        <v>0</v>
      </c>
      <c r="M7103" s="269">
        <f t="shared" si="556"/>
        <v>0</v>
      </c>
      <c r="N7103" s="276">
        <f t="shared" si="557"/>
        <v>0</v>
      </c>
      <c r="O7103" s="270">
        <f t="shared" si="553"/>
        <v>0</v>
      </c>
    </row>
    <row r="7104" spans="11:15" x14ac:dyDescent="0.25">
      <c r="K7104" s="276">
        <f t="shared" si="554"/>
        <v>0</v>
      </c>
      <c r="L7104" s="269">
        <f t="shared" si="555"/>
        <v>0</v>
      </c>
      <c r="M7104" s="269">
        <f t="shared" si="556"/>
        <v>0</v>
      </c>
      <c r="N7104" s="276">
        <f t="shared" si="557"/>
        <v>0</v>
      </c>
      <c r="O7104" s="270">
        <f t="shared" si="553"/>
        <v>0</v>
      </c>
    </row>
    <row r="7105" spans="11:15" x14ac:dyDescent="0.25">
      <c r="K7105" s="276">
        <f t="shared" si="554"/>
        <v>0</v>
      </c>
      <c r="L7105" s="269">
        <f t="shared" si="555"/>
        <v>0</v>
      </c>
      <c r="M7105" s="269">
        <f t="shared" si="556"/>
        <v>0</v>
      </c>
      <c r="N7105" s="276">
        <f t="shared" si="557"/>
        <v>0</v>
      </c>
      <c r="O7105" s="270">
        <f t="shared" si="553"/>
        <v>0</v>
      </c>
    </row>
    <row r="7106" spans="11:15" x14ac:dyDescent="0.25">
      <c r="K7106" s="276">
        <f t="shared" si="554"/>
        <v>0</v>
      </c>
      <c r="L7106" s="269">
        <f t="shared" si="555"/>
        <v>0</v>
      </c>
      <c r="M7106" s="269">
        <f t="shared" si="556"/>
        <v>0</v>
      </c>
      <c r="N7106" s="276">
        <f t="shared" si="557"/>
        <v>0</v>
      </c>
      <c r="O7106" s="270">
        <f t="shared" si="553"/>
        <v>0</v>
      </c>
    </row>
    <row r="7107" spans="11:15" x14ac:dyDescent="0.25">
      <c r="K7107" s="276">
        <f t="shared" si="554"/>
        <v>0</v>
      </c>
      <c r="L7107" s="269">
        <f t="shared" si="555"/>
        <v>0</v>
      </c>
      <c r="M7107" s="269">
        <f t="shared" si="556"/>
        <v>0</v>
      </c>
      <c r="N7107" s="276">
        <f t="shared" si="557"/>
        <v>0</v>
      </c>
      <c r="O7107" s="270">
        <f t="shared" si="553"/>
        <v>0</v>
      </c>
    </row>
    <row r="7108" spans="11:15" x14ac:dyDescent="0.25">
      <c r="K7108" s="276">
        <f t="shared" si="554"/>
        <v>0</v>
      </c>
      <c r="L7108" s="269">
        <f t="shared" si="555"/>
        <v>0</v>
      </c>
      <c r="M7108" s="269">
        <f t="shared" si="556"/>
        <v>0</v>
      </c>
      <c r="N7108" s="276">
        <f t="shared" si="557"/>
        <v>0</v>
      </c>
      <c r="O7108" s="270">
        <f t="shared" si="553"/>
        <v>0</v>
      </c>
    </row>
    <row r="7109" spans="11:15" x14ac:dyDescent="0.25">
      <c r="K7109" s="276">
        <f t="shared" si="554"/>
        <v>0</v>
      </c>
      <c r="L7109" s="269">
        <f t="shared" si="555"/>
        <v>0</v>
      </c>
      <c r="M7109" s="269">
        <f t="shared" si="556"/>
        <v>0</v>
      </c>
      <c r="N7109" s="276">
        <f t="shared" si="557"/>
        <v>0</v>
      </c>
      <c r="O7109" s="270">
        <f t="shared" si="553"/>
        <v>0</v>
      </c>
    </row>
    <row r="7110" spans="11:15" x14ac:dyDescent="0.25">
      <c r="K7110" s="276">
        <f t="shared" si="554"/>
        <v>0</v>
      </c>
      <c r="L7110" s="269">
        <f t="shared" si="555"/>
        <v>0</v>
      </c>
      <c r="M7110" s="269">
        <f t="shared" si="556"/>
        <v>0</v>
      </c>
      <c r="N7110" s="276">
        <f t="shared" si="557"/>
        <v>0</v>
      </c>
      <c r="O7110" s="270">
        <f t="shared" si="553"/>
        <v>0</v>
      </c>
    </row>
    <row r="7111" spans="11:15" x14ac:dyDescent="0.25">
      <c r="K7111" s="276">
        <f t="shared" si="554"/>
        <v>0</v>
      </c>
      <c r="L7111" s="269">
        <f t="shared" si="555"/>
        <v>0</v>
      </c>
      <c r="M7111" s="269">
        <f t="shared" si="556"/>
        <v>0</v>
      </c>
      <c r="N7111" s="276">
        <f t="shared" si="557"/>
        <v>0</v>
      </c>
      <c r="O7111" s="270">
        <f t="shared" si="553"/>
        <v>0</v>
      </c>
    </row>
    <row r="7112" spans="11:15" x14ac:dyDescent="0.25">
      <c r="K7112" s="276">
        <f t="shared" si="554"/>
        <v>0</v>
      </c>
      <c r="L7112" s="269">
        <f t="shared" si="555"/>
        <v>0</v>
      </c>
      <c r="M7112" s="269">
        <f t="shared" si="556"/>
        <v>0</v>
      </c>
      <c r="N7112" s="276">
        <f t="shared" si="557"/>
        <v>0</v>
      </c>
      <c r="O7112" s="270">
        <f t="shared" si="553"/>
        <v>0</v>
      </c>
    </row>
    <row r="7113" spans="11:15" x14ac:dyDescent="0.25">
      <c r="K7113" s="276">
        <f t="shared" si="554"/>
        <v>0</v>
      </c>
      <c r="L7113" s="269">
        <f t="shared" si="555"/>
        <v>0</v>
      </c>
      <c r="M7113" s="269">
        <f t="shared" si="556"/>
        <v>0</v>
      </c>
      <c r="N7113" s="276">
        <f t="shared" si="557"/>
        <v>0</v>
      </c>
      <c r="O7113" s="270">
        <f t="shared" si="553"/>
        <v>0</v>
      </c>
    </row>
    <row r="7114" spans="11:15" x14ac:dyDescent="0.25">
      <c r="K7114" s="276">
        <f t="shared" si="554"/>
        <v>0</v>
      </c>
      <c r="L7114" s="269">
        <f t="shared" si="555"/>
        <v>0</v>
      </c>
      <c r="M7114" s="269">
        <f t="shared" si="556"/>
        <v>0</v>
      </c>
      <c r="N7114" s="276">
        <f t="shared" si="557"/>
        <v>0</v>
      </c>
      <c r="O7114" s="270">
        <f t="shared" si="553"/>
        <v>0</v>
      </c>
    </row>
    <row r="7115" spans="11:15" x14ac:dyDescent="0.25">
      <c r="K7115" s="276">
        <f t="shared" si="554"/>
        <v>0</v>
      </c>
      <c r="L7115" s="269">
        <f t="shared" si="555"/>
        <v>0</v>
      </c>
      <c r="M7115" s="269">
        <f t="shared" si="556"/>
        <v>0</v>
      </c>
      <c r="N7115" s="276">
        <f t="shared" si="557"/>
        <v>0</v>
      </c>
      <c r="O7115" s="270">
        <f t="shared" si="553"/>
        <v>0</v>
      </c>
    </row>
    <row r="7116" spans="11:15" x14ac:dyDescent="0.25">
      <c r="K7116" s="276">
        <f t="shared" si="554"/>
        <v>0</v>
      </c>
      <c r="L7116" s="269">
        <f t="shared" si="555"/>
        <v>0</v>
      </c>
      <c r="M7116" s="269">
        <f t="shared" si="556"/>
        <v>0</v>
      </c>
      <c r="N7116" s="276">
        <f t="shared" si="557"/>
        <v>0</v>
      </c>
      <c r="O7116" s="270">
        <f t="shared" si="553"/>
        <v>0</v>
      </c>
    </row>
    <row r="7117" spans="11:15" x14ac:dyDescent="0.25">
      <c r="K7117" s="276">
        <f t="shared" si="554"/>
        <v>0</v>
      </c>
      <c r="L7117" s="269">
        <f t="shared" si="555"/>
        <v>0</v>
      </c>
      <c r="M7117" s="269">
        <f t="shared" si="556"/>
        <v>0</v>
      </c>
      <c r="N7117" s="276">
        <f t="shared" si="557"/>
        <v>0</v>
      </c>
      <c r="O7117" s="270">
        <f t="shared" si="553"/>
        <v>0</v>
      </c>
    </row>
    <row r="7118" spans="11:15" x14ac:dyDescent="0.25">
      <c r="K7118" s="276">
        <f t="shared" si="554"/>
        <v>0</v>
      </c>
      <c r="L7118" s="269">
        <f t="shared" si="555"/>
        <v>0</v>
      </c>
      <c r="M7118" s="269">
        <f t="shared" si="556"/>
        <v>0</v>
      </c>
      <c r="N7118" s="276">
        <f t="shared" si="557"/>
        <v>0</v>
      </c>
      <c r="O7118" s="270">
        <f t="shared" ref="O7118:O7181" si="558">SUM(F7118:I7118)</f>
        <v>0</v>
      </c>
    </row>
    <row r="7119" spans="11:15" x14ac:dyDescent="0.25">
      <c r="K7119" s="276">
        <f t="shared" si="554"/>
        <v>0</v>
      </c>
      <c r="L7119" s="269">
        <f t="shared" si="555"/>
        <v>0</v>
      </c>
      <c r="M7119" s="269">
        <f t="shared" si="556"/>
        <v>0</v>
      </c>
      <c r="N7119" s="276">
        <f t="shared" si="557"/>
        <v>0</v>
      </c>
      <c r="O7119" s="270">
        <f t="shared" si="558"/>
        <v>0</v>
      </c>
    </row>
    <row r="7120" spans="11:15" x14ac:dyDescent="0.25">
      <c r="K7120" s="276">
        <f t="shared" ref="K7120:K7183" si="559">J7120-C7120</f>
        <v>0</v>
      </c>
      <c r="L7120" s="269">
        <f t="shared" ref="L7120:L7183" si="560">A7120</f>
        <v>0</v>
      </c>
      <c r="M7120" s="269">
        <f t="shared" ref="M7120:M7183" si="561">B7120</f>
        <v>0</v>
      </c>
      <c r="N7120" s="276">
        <f t="shared" ref="N7120:N7183" si="562">J7120</f>
        <v>0</v>
      </c>
      <c r="O7120" s="270">
        <f t="shared" si="558"/>
        <v>0</v>
      </c>
    </row>
    <row r="7121" spans="11:15" x14ac:dyDescent="0.25">
      <c r="K7121" s="276">
        <f t="shared" si="559"/>
        <v>0</v>
      </c>
      <c r="L7121" s="269">
        <f t="shared" si="560"/>
        <v>0</v>
      </c>
      <c r="M7121" s="269">
        <f t="shared" si="561"/>
        <v>0</v>
      </c>
      <c r="N7121" s="276">
        <f t="shared" si="562"/>
        <v>0</v>
      </c>
      <c r="O7121" s="270">
        <f t="shared" si="558"/>
        <v>0</v>
      </c>
    </row>
    <row r="7122" spans="11:15" x14ac:dyDescent="0.25">
      <c r="K7122" s="276">
        <f t="shared" si="559"/>
        <v>0</v>
      </c>
      <c r="L7122" s="269">
        <f t="shared" si="560"/>
        <v>0</v>
      </c>
      <c r="M7122" s="269">
        <f t="shared" si="561"/>
        <v>0</v>
      </c>
      <c r="N7122" s="276">
        <f t="shared" si="562"/>
        <v>0</v>
      </c>
      <c r="O7122" s="270">
        <f t="shared" si="558"/>
        <v>0</v>
      </c>
    </row>
    <row r="7123" spans="11:15" x14ac:dyDescent="0.25">
      <c r="K7123" s="276">
        <f t="shared" si="559"/>
        <v>0</v>
      </c>
      <c r="L7123" s="269">
        <f t="shared" si="560"/>
        <v>0</v>
      </c>
      <c r="M7123" s="269">
        <f t="shared" si="561"/>
        <v>0</v>
      </c>
      <c r="N7123" s="276">
        <f t="shared" si="562"/>
        <v>0</v>
      </c>
      <c r="O7123" s="270">
        <f t="shared" si="558"/>
        <v>0</v>
      </c>
    </row>
    <row r="7124" spans="11:15" x14ac:dyDescent="0.25">
      <c r="K7124" s="276">
        <f t="shared" si="559"/>
        <v>0</v>
      </c>
      <c r="L7124" s="269">
        <f t="shared" si="560"/>
        <v>0</v>
      </c>
      <c r="M7124" s="269">
        <f t="shared" si="561"/>
        <v>0</v>
      </c>
      <c r="N7124" s="276">
        <f t="shared" si="562"/>
        <v>0</v>
      </c>
      <c r="O7124" s="270">
        <f t="shared" si="558"/>
        <v>0</v>
      </c>
    </row>
    <row r="7125" spans="11:15" x14ac:dyDescent="0.25">
      <c r="K7125" s="276">
        <f t="shared" si="559"/>
        <v>0</v>
      </c>
      <c r="L7125" s="269">
        <f t="shared" si="560"/>
        <v>0</v>
      </c>
      <c r="M7125" s="269">
        <f t="shared" si="561"/>
        <v>0</v>
      </c>
      <c r="N7125" s="276">
        <f t="shared" si="562"/>
        <v>0</v>
      </c>
      <c r="O7125" s="270">
        <f t="shared" si="558"/>
        <v>0</v>
      </c>
    </row>
    <row r="7126" spans="11:15" x14ac:dyDescent="0.25">
      <c r="K7126" s="276">
        <f t="shared" si="559"/>
        <v>0</v>
      </c>
      <c r="L7126" s="269">
        <f t="shared" si="560"/>
        <v>0</v>
      </c>
      <c r="M7126" s="269">
        <f t="shared" si="561"/>
        <v>0</v>
      </c>
      <c r="N7126" s="276">
        <f t="shared" si="562"/>
        <v>0</v>
      </c>
      <c r="O7126" s="270">
        <f t="shared" si="558"/>
        <v>0</v>
      </c>
    </row>
    <row r="7127" spans="11:15" x14ac:dyDescent="0.25">
      <c r="K7127" s="276">
        <f t="shared" si="559"/>
        <v>0</v>
      </c>
      <c r="L7127" s="269">
        <f t="shared" si="560"/>
        <v>0</v>
      </c>
      <c r="M7127" s="269">
        <f t="shared" si="561"/>
        <v>0</v>
      </c>
      <c r="N7127" s="276">
        <f t="shared" si="562"/>
        <v>0</v>
      </c>
      <c r="O7127" s="270">
        <f t="shared" si="558"/>
        <v>0</v>
      </c>
    </row>
    <row r="7128" spans="11:15" x14ac:dyDescent="0.25">
      <c r="K7128" s="276">
        <f t="shared" si="559"/>
        <v>0</v>
      </c>
      <c r="L7128" s="269">
        <f t="shared" si="560"/>
        <v>0</v>
      </c>
      <c r="M7128" s="269">
        <f t="shared" si="561"/>
        <v>0</v>
      </c>
      <c r="N7128" s="276">
        <f t="shared" si="562"/>
        <v>0</v>
      </c>
      <c r="O7128" s="270">
        <f t="shared" si="558"/>
        <v>0</v>
      </c>
    </row>
    <row r="7129" spans="11:15" x14ac:dyDescent="0.25">
      <c r="K7129" s="276">
        <f t="shared" si="559"/>
        <v>0</v>
      </c>
      <c r="L7129" s="269">
        <f t="shared" si="560"/>
        <v>0</v>
      </c>
      <c r="M7129" s="269">
        <f t="shared" si="561"/>
        <v>0</v>
      </c>
      <c r="N7129" s="276">
        <f t="shared" si="562"/>
        <v>0</v>
      </c>
      <c r="O7129" s="270">
        <f t="shared" si="558"/>
        <v>0</v>
      </c>
    </row>
    <row r="7130" spans="11:15" x14ac:dyDescent="0.25">
      <c r="K7130" s="276">
        <f t="shared" si="559"/>
        <v>0</v>
      </c>
      <c r="L7130" s="269">
        <f t="shared" si="560"/>
        <v>0</v>
      </c>
      <c r="M7130" s="269">
        <f t="shared" si="561"/>
        <v>0</v>
      </c>
      <c r="N7130" s="276">
        <f t="shared" si="562"/>
        <v>0</v>
      </c>
      <c r="O7130" s="270">
        <f t="shared" si="558"/>
        <v>0</v>
      </c>
    </row>
    <row r="7131" spans="11:15" x14ac:dyDescent="0.25">
      <c r="K7131" s="276">
        <f t="shared" si="559"/>
        <v>0</v>
      </c>
      <c r="L7131" s="269">
        <f t="shared" si="560"/>
        <v>0</v>
      </c>
      <c r="M7131" s="269">
        <f t="shared" si="561"/>
        <v>0</v>
      </c>
      <c r="N7131" s="276">
        <f t="shared" si="562"/>
        <v>0</v>
      </c>
      <c r="O7131" s="270">
        <f t="shared" si="558"/>
        <v>0</v>
      </c>
    </row>
    <row r="7132" spans="11:15" x14ac:dyDescent="0.25">
      <c r="K7132" s="276">
        <f t="shared" si="559"/>
        <v>0</v>
      </c>
      <c r="L7132" s="269">
        <f t="shared" si="560"/>
        <v>0</v>
      </c>
      <c r="M7132" s="269">
        <f t="shared" si="561"/>
        <v>0</v>
      </c>
      <c r="N7132" s="276">
        <f t="shared" si="562"/>
        <v>0</v>
      </c>
      <c r="O7132" s="270">
        <f t="shared" si="558"/>
        <v>0</v>
      </c>
    </row>
    <row r="7133" spans="11:15" x14ac:dyDescent="0.25">
      <c r="K7133" s="276">
        <f t="shared" si="559"/>
        <v>0</v>
      </c>
      <c r="L7133" s="269">
        <f t="shared" si="560"/>
        <v>0</v>
      </c>
      <c r="M7133" s="269">
        <f t="shared" si="561"/>
        <v>0</v>
      </c>
      <c r="N7133" s="276">
        <f t="shared" si="562"/>
        <v>0</v>
      </c>
      <c r="O7133" s="270">
        <f t="shared" si="558"/>
        <v>0</v>
      </c>
    </row>
    <row r="7134" spans="11:15" x14ac:dyDescent="0.25">
      <c r="K7134" s="276">
        <f t="shared" si="559"/>
        <v>0</v>
      </c>
      <c r="L7134" s="269">
        <f t="shared" si="560"/>
        <v>0</v>
      </c>
      <c r="M7134" s="269">
        <f t="shared" si="561"/>
        <v>0</v>
      </c>
      <c r="N7134" s="276">
        <f t="shared" si="562"/>
        <v>0</v>
      </c>
      <c r="O7134" s="270">
        <f t="shared" si="558"/>
        <v>0</v>
      </c>
    </row>
    <row r="7135" spans="11:15" x14ac:dyDescent="0.25">
      <c r="K7135" s="276">
        <f t="shared" si="559"/>
        <v>0</v>
      </c>
      <c r="L7135" s="269">
        <f t="shared" si="560"/>
        <v>0</v>
      </c>
      <c r="M7135" s="269">
        <f t="shared" si="561"/>
        <v>0</v>
      </c>
      <c r="N7135" s="276">
        <f t="shared" si="562"/>
        <v>0</v>
      </c>
      <c r="O7135" s="270">
        <f t="shared" si="558"/>
        <v>0</v>
      </c>
    </row>
    <row r="7136" spans="11:15" x14ac:dyDescent="0.25">
      <c r="K7136" s="276">
        <f t="shared" si="559"/>
        <v>0</v>
      </c>
      <c r="L7136" s="269">
        <f t="shared" si="560"/>
        <v>0</v>
      </c>
      <c r="M7136" s="269">
        <f t="shared" si="561"/>
        <v>0</v>
      </c>
      <c r="N7136" s="276">
        <f t="shared" si="562"/>
        <v>0</v>
      </c>
      <c r="O7136" s="270">
        <f t="shared" si="558"/>
        <v>0</v>
      </c>
    </row>
    <row r="7137" spans="11:15" x14ac:dyDescent="0.25">
      <c r="K7137" s="276">
        <f t="shared" si="559"/>
        <v>0</v>
      </c>
      <c r="L7137" s="269">
        <f t="shared" si="560"/>
        <v>0</v>
      </c>
      <c r="M7137" s="269">
        <f t="shared" si="561"/>
        <v>0</v>
      </c>
      <c r="N7137" s="276">
        <f t="shared" si="562"/>
        <v>0</v>
      </c>
      <c r="O7137" s="270">
        <f t="shared" si="558"/>
        <v>0</v>
      </c>
    </row>
    <row r="7138" spans="11:15" x14ac:dyDescent="0.25">
      <c r="K7138" s="276">
        <f t="shared" si="559"/>
        <v>0</v>
      </c>
      <c r="L7138" s="269">
        <f t="shared" si="560"/>
        <v>0</v>
      </c>
      <c r="M7138" s="269">
        <f t="shared" si="561"/>
        <v>0</v>
      </c>
      <c r="N7138" s="276">
        <f t="shared" si="562"/>
        <v>0</v>
      </c>
      <c r="O7138" s="270">
        <f t="shared" si="558"/>
        <v>0</v>
      </c>
    </row>
    <row r="7139" spans="11:15" x14ac:dyDescent="0.25">
      <c r="K7139" s="276">
        <f t="shared" si="559"/>
        <v>0</v>
      </c>
      <c r="L7139" s="269">
        <f t="shared" si="560"/>
        <v>0</v>
      </c>
      <c r="M7139" s="269">
        <f t="shared" si="561"/>
        <v>0</v>
      </c>
      <c r="N7139" s="276">
        <f t="shared" si="562"/>
        <v>0</v>
      </c>
      <c r="O7139" s="270">
        <f t="shared" si="558"/>
        <v>0</v>
      </c>
    </row>
    <row r="7140" spans="11:15" x14ac:dyDescent="0.25">
      <c r="K7140" s="276">
        <f t="shared" si="559"/>
        <v>0</v>
      </c>
      <c r="L7140" s="269">
        <f t="shared" si="560"/>
        <v>0</v>
      </c>
      <c r="M7140" s="269">
        <f t="shared" si="561"/>
        <v>0</v>
      </c>
      <c r="N7140" s="276">
        <f t="shared" si="562"/>
        <v>0</v>
      </c>
      <c r="O7140" s="270">
        <f t="shared" si="558"/>
        <v>0</v>
      </c>
    </row>
    <row r="7141" spans="11:15" x14ac:dyDescent="0.25">
      <c r="K7141" s="276">
        <f t="shared" si="559"/>
        <v>0</v>
      </c>
      <c r="L7141" s="269">
        <f t="shared" si="560"/>
        <v>0</v>
      </c>
      <c r="M7141" s="269">
        <f t="shared" si="561"/>
        <v>0</v>
      </c>
      <c r="N7141" s="276">
        <f t="shared" si="562"/>
        <v>0</v>
      </c>
      <c r="O7141" s="270">
        <f t="shared" si="558"/>
        <v>0</v>
      </c>
    </row>
    <row r="7142" spans="11:15" x14ac:dyDescent="0.25">
      <c r="K7142" s="276">
        <f t="shared" si="559"/>
        <v>0</v>
      </c>
      <c r="L7142" s="269">
        <f t="shared" si="560"/>
        <v>0</v>
      </c>
      <c r="M7142" s="269">
        <f t="shared" si="561"/>
        <v>0</v>
      </c>
      <c r="N7142" s="276">
        <f t="shared" si="562"/>
        <v>0</v>
      </c>
      <c r="O7142" s="270">
        <f t="shared" si="558"/>
        <v>0</v>
      </c>
    </row>
    <row r="7143" spans="11:15" x14ac:dyDescent="0.25">
      <c r="K7143" s="276">
        <f t="shared" si="559"/>
        <v>0</v>
      </c>
      <c r="L7143" s="269">
        <f t="shared" si="560"/>
        <v>0</v>
      </c>
      <c r="M7143" s="269">
        <f t="shared" si="561"/>
        <v>0</v>
      </c>
      <c r="N7143" s="276">
        <f t="shared" si="562"/>
        <v>0</v>
      </c>
      <c r="O7143" s="270">
        <f t="shared" si="558"/>
        <v>0</v>
      </c>
    </row>
    <row r="7144" spans="11:15" x14ac:dyDescent="0.25">
      <c r="K7144" s="276">
        <f t="shared" si="559"/>
        <v>0</v>
      </c>
      <c r="L7144" s="269">
        <f t="shared" si="560"/>
        <v>0</v>
      </c>
      <c r="M7144" s="269">
        <f t="shared" si="561"/>
        <v>0</v>
      </c>
      <c r="N7144" s="276">
        <f t="shared" si="562"/>
        <v>0</v>
      </c>
      <c r="O7144" s="270">
        <f t="shared" si="558"/>
        <v>0</v>
      </c>
    </row>
    <row r="7145" spans="11:15" x14ac:dyDescent="0.25">
      <c r="K7145" s="276">
        <f t="shared" si="559"/>
        <v>0</v>
      </c>
      <c r="L7145" s="269">
        <f t="shared" si="560"/>
        <v>0</v>
      </c>
      <c r="M7145" s="269">
        <f t="shared" si="561"/>
        <v>0</v>
      </c>
      <c r="N7145" s="276">
        <f t="shared" si="562"/>
        <v>0</v>
      </c>
      <c r="O7145" s="270">
        <f t="shared" si="558"/>
        <v>0</v>
      </c>
    </row>
    <row r="7146" spans="11:15" x14ac:dyDescent="0.25">
      <c r="K7146" s="276">
        <f t="shared" si="559"/>
        <v>0</v>
      </c>
      <c r="L7146" s="269">
        <f t="shared" si="560"/>
        <v>0</v>
      </c>
      <c r="M7146" s="269">
        <f t="shared" si="561"/>
        <v>0</v>
      </c>
      <c r="N7146" s="276">
        <f t="shared" si="562"/>
        <v>0</v>
      </c>
      <c r="O7146" s="270">
        <f t="shared" si="558"/>
        <v>0</v>
      </c>
    </row>
    <row r="7147" spans="11:15" x14ac:dyDescent="0.25">
      <c r="K7147" s="276">
        <f t="shared" si="559"/>
        <v>0</v>
      </c>
      <c r="L7147" s="269">
        <f t="shared" si="560"/>
        <v>0</v>
      </c>
      <c r="M7147" s="269">
        <f t="shared" si="561"/>
        <v>0</v>
      </c>
      <c r="N7147" s="276">
        <f t="shared" si="562"/>
        <v>0</v>
      </c>
      <c r="O7147" s="270">
        <f t="shared" si="558"/>
        <v>0</v>
      </c>
    </row>
    <row r="7148" spans="11:15" x14ac:dyDescent="0.25">
      <c r="K7148" s="276">
        <f t="shared" si="559"/>
        <v>0</v>
      </c>
      <c r="L7148" s="269">
        <f t="shared" si="560"/>
        <v>0</v>
      </c>
      <c r="M7148" s="269">
        <f t="shared" si="561"/>
        <v>0</v>
      </c>
      <c r="N7148" s="276">
        <f t="shared" si="562"/>
        <v>0</v>
      </c>
      <c r="O7148" s="270">
        <f t="shared" si="558"/>
        <v>0</v>
      </c>
    </row>
    <row r="7149" spans="11:15" x14ac:dyDescent="0.25">
      <c r="K7149" s="276">
        <f t="shared" si="559"/>
        <v>0</v>
      </c>
      <c r="L7149" s="269">
        <f t="shared" si="560"/>
        <v>0</v>
      </c>
      <c r="M7149" s="269">
        <f t="shared" si="561"/>
        <v>0</v>
      </c>
      <c r="N7149" s="276">
        <f t="shared" si="562"/>
        <v>0</v>
      </c>
      <c r="O7149" s="270">
        <f t="shared" si="558"/>
        <v>0</v>
      </c>
    </row>
    <row r="7150" spans="11:15" x14ac:dyDescent="0.25">
      <c r="K7150" s="276">
        <f t="shared" si="559"/>
        <v>0</v>
      </c>
      <c r="L7150" s="269">
        <f t="shared" si="560"/>
        <v>0</v>
      </c>
      <c r="M7150" s="269">
        <f t="shared" si="561"/>
        <v>0</v>
      </c>
      <c r="N7150" s="276">
        <f t="shared" si="562"/>
        <v>0</v>
      </c>
      <c r="O7150" s="270">
        <f t="shared" si="558"/>
        <v>0</v>
      </c>
    </row>
    <row r="7151" spans="11:15" x14ac:dyDescent="0.25">
      <c r="K7151" s="276">
        <f t="shared" si="559"/>
        <v>0</v>
      </c>
      <c r="L7151" s="269">
        <f t="shared" si="560"/>
        <v>0</v>
      </c>
      <c r="M7151" s="269">
        <f t="shared" si="561"/>
        <v>0</v>
      </c>
      <c r="N7151" s="276">
        <f t="shared" si="562"/>
        <v>0</v>
      </c>
      <c r="O7151" s="270">
        <f t="shared" si="558"/>
        <v>0</v>
      </c>
    </row>
    <row r="7152" spans="11:15" x14ac:dyDescent="0.25">
      <c r="K7152" s="276">
        <f t="shared" si="559"/>
        <v>0</v>
      </c>
      <c r="L7152" s="269">
        <f t="shared" si="560"/>
        <v>0</v>
      </c>
      <c r="M7152" s="269">
        <f t="shared" si="561"/>
        <v>0</v>
      </c>
      <c r="N7152" s="276">
        <f t="shared" si="562"/>
        <v>0</v>
      </c>
      <c r="O7152" s="270">
        <f t="shared" si="558"/>
        <v>0</v>
      </c>
    </row>
    <row r="7153" spans="11:15" x14ac:dyDescent="0.25">
      <c r="K7153" s="276">
        <f t="shared" si="559"/>
        <v>0</v>
      </c>
      <c r="L7153" s="269">
        <f t="shared" si="560"/>
        <v>0</v>
      </c>
      <c r="M7153" s="269">
        <f t="shared" si="561"/>
        <v>0</v>
      </c>
      <c r="N7153" s="276">
        <f t="shared" si="562"/>
        <v>0</v>
      </c>
      <c r="O7153" s="270">
        <f t="shared" si="558"/>
        <v>0</v>
      </c>
    </row>
    <row r="7154" spans="11:15" x14ac:dyDescent="0.25">
      <c r="K7154" s="276">
        <f t="shared" si="559"/>
        <v>0</v>
      </c>
      <c r="L7154" s="269">
        <f t="shared" si="560"/>
        <v>0</v>
      </c>
      <c r="M7154" s="269">
        <f t="shared" si="561"/>
        <v>0</v>
      </c>
      <c r="N7154" s="276">
        <f t="shared" si="562"/>
        <v>0</v>
      </c>
      <c r="O7154" s="270">
        <f t="shared" si="558"/>
        <v>0</v>
      </c>
    </row>
    <row r="7155" spans="11:15" x14ac:dyDescent="0.25">
      <c r="K7155" s="276">
        <f t="shared" si="559"/>
        <v>0</v>
      </c>
      <c r="L7155" s="269">
        <f t="shared" si="560"/>
        <v>0</v>
      </c>
      <c r="M7155" s="269">
        <f t="shared" si="561"/>
        <v>0</v>
      </c>
      <c r="N7155" s="276">
        <f t="shared" si="562"/>
        <v>0</v>
      </c>
      <c r="O7155" s="270">
        <f t="shared" si="558"/>
        <v>0</v>
      </c>
    </row>
    <row r="7156" spans="11:15" x14ac:dyDescent="0.25">
      <c r="K7156" s="276">
        <f t="shared" si="559"/>
        <v>0</v>
      </c>
      <c r="L7156" s="269">
        <f t="shared" si="560"/>
        <v>0</v>
      </c>
      <c r="M7156" s="269">
        <f t="shared" si="561"/>
        <v>0</v>
      </c>
      <c r="N7156" s="276">
        <f t="shared" si="562"/>
        <v>0</v>
      </c>
      <c r="O7156" s="270">
        <f t="shared" si="558"/>
        <v>0</v>
      </c>
    </row>
    <row r="7157" spans="11:15" x14ac:dyDescent="0.25">
      <c r="K7157" s="276">
        <f t="shared" si="559"/>
        <v>0</v>
      </c>
      <c r="L7157" s="269">
        <f t="shared" si="560"/>
        <v>0</v>
      </c>
      <c r="M7157" s="269">
        <f t="shared" si="561"/>
        <v>0</v>
      </c>
      <c r="N7157" s="276">
        <f t="shared" si="562"/>
        <v>0</v>
      </c>
      <c r="O7157" s="270">
        <f t="shared" si="558"/>
        <v>0</v>
      </c>
    </row>
    <row r="7158" spans="11:15" x14ac:dyDescent="0.25">
      <c r="K7158" s="276">
        <f t="shared" si="559"/>
        <v>0</v>
      </c>
      <c r="L7158" s="269">
        <f t="shared" si="560"/>
        <v>0</v>
      </c>
      <c r="M7158" s="269">
        <f t="shared" si="561"/>
        <v>0</v>
      </c>
      <c r="N7158" s="276">
        <f t="shared" si="562"/>
        <v>0</v>
      </c>
      <c r="O7158" s="270">
        <f t="shared" si="558"/>
        <v>0</v>
      </c>
    </row>
    <row r="7159" spans="11:15" x14ac:dyDescent="0.25">
      <c r="K7159" s="276">
        <f t="shared" si="559"/>
        <v>0</v>
      </c>
      <c r="L7159" s="269">
        <f t="shared" si="560"/>
        <v>0</v>
      </c>
      <c r="M7159" s="269">
        <f t="shared" si="561"/>
        <v>0</v>
      </c>
      <c r="N7159" s="276">
        <f t="shared" si="562"/>
        <v>0</v>
      </c>
      <c r="O7159" s="270">
        <f t="shared" si="558"/>
        <v>0</v>
      </c>
    </row>
    <row r="7160" spans="11:15" x14ac:dyDescent="0.25">
      <c r="K7160" s="276">
        <f t="shared" si="559"/>
        <v>0</v>
      </c>
      <c r="L7160" s="269">
        <f t="shared" si="560"/>
        <v>0</v>
      </c>
      <c r="M7160" s="269">
        <f t="shared" si="561"/>
        <v>0</v>
      </c>
      <c r="N7160" s="276">
        <f t="shared" si="562"/>
        <v>0</v>
      </c>
      <c r="O7160" s="270">
        <f t="shared" si="558"/>
        <v>0</v>
      </c>
    </row>
    <row r="7161" spans="11:15" x14ac:dyDescent="0.25">
      <c r="K7161" s="276">
        <f t="shared" si="559"/>
        <v>0</v>
      </c>
      <c r="L7161" s="269">
        <f t="shared" si="560"/>
        <v>0</v>
      </c>
      <c r="M7161" s="269">
        <f t="shared" si="561"/>
        <v>0</v>
      </c>
      <c r="N7161" s="276">
        <f t="shared" si="562"/>
        <v>0</v>
      </c>
      <c r="O7161" s="270">
        <f t="shared" si="558"/>
        <v>0</v>
      </c>
    </row>
    <row r="7162" spans="11:15" x14ac:dyDescent="0.25">
      <c r="K7162" s="276">
        <f t="shared" si="559"/>
        <v>0</v>
      </c>
      <c r="L7162" s="269">
        <f t="shared" si="560"/>
        <v>0</v>
      </c>
      <c r="M7162" s="269">
        <f t="shared" si="561"/>
        <v>0</v>
      </c>
      <c r="N7162" s="276">
        <f t="shared" si="562"/>
        <v>0</v>
      </c>
      <c r="O7162" s="270">
        <f t="shared" si="558"/>
        <v>0</v>
      </c>
    </row>
    <row r="7163" spans="11:15" x14ac:dyDescent="0.25">
      <c r="K7163" s="276">
        <f t="shared" si="559"/>
        <v>0</v>
      </c>
      <c r="L7163" s="269">
        <f t="shared" si="560"/>
        <v>0</v>
      </c>
      <c r="M7163" s="269">
        <f t="shared" si="561"/>
        <v>0</v>
      </c>
      <c r="N7163" s="276">
        <f t="shared" si="562"/>
        <v>0</v>
      </c>
      <c r="O7163" s="270">
        <f t="shared" si="558"/>
        <v>0</v>
      </c>
    </row>
    <row r="7164" spans="11:15" x14ac:dyDescent="0.25">
      <c r="K7164" s="276">
        <f t="shared" si="559"/>
        <v>0</v>
      </c>
      <c r="L7164" s="269">
        <f t="shared" si="560"/>
        <v>0</v>
      </c>
      <c r="M7164" s="269">
        <f t="shared" si="561"/>
        <v>0</v>
      </c>
      <c r="N7164" s="276">
        <f t="shared" si="562"/>
        <v>0</v>
      </c>
      <c r="O7164" s="270">
        <f t="shared" si="558"/>
        <v>0</v>
      </c>
    </row>
    <row r="7165" spans="11:15" x14ac:dyDescent="0.25">
      <c r="K7165" s="276">
        <f t="shared" si="559"/>
        <v>0</v>
      </c>
      <c r="L7165" s="269">
        <f t="shared" si="560"/>
        <v>0</v>
      </c>
      <c r="M7165" s="269">
        <f t="shared" si="561"/>
        <v>0</v>
      </c>
      <c r="N7165" s="276">
        <f t="shared" si="562"/>
        <v>0</v>
      </c>
      <c r="O7165" s="270">
        <f t="shared" si="558"/>
        <v>0</v>
      </c>
    </row>
    <row r="7166" spans="11:15" x14ac:dyDescent="0.25">
      <c r="K7166" s="276">
        <f t="shared" si="559"/>
        <v>0</v>
      </c>
      <c r="L7166" s="269">
        <f t="shared" si="560"/>
        <v>0</v>
      </c>
      <c r="M7166" s="269">
        <f t="shared" si="561"/>
        <v>0</v>
      </c>
      <c r="N7166" s="276">
        <f t="shared" si="562"/>
        <v>0</v>
      </c>
      <c r="O7166" s="270">
        <f t="shared" si="558"/>
        <v>0</v>
      </c>
    </row>
    <row r="7167" spans="11:15" x14ac:dyDescent="0.25">
      <c r="K7167" s="276">
        <f t="shared" si="559"/>
        <v>0</v>
      </c>
      <c r="L7167" s="269">
        <f t="shared" si="560"/>
        <v>0</v>
      </c>
      <c r="M7167" s="269">
        <f t="shared" si="561"/>
        <v>0</v>
      </c>
      <c r="N7167" s="276">
        <f t="shared" si="562"/>
        <v>0</v>
      </c>
      <c r="O7167" s="270">
        <f t="shared" si="558"/>
        <v>0</v>
      </c>
    </row>
    <row r="7168" spans="11:15" x14ac:dyDescent="0.25">
      <c r="K7168" s="276">
        <f t="shared" si="559"/>
        <v>0</v>
      </c>
      <c r="L7168" s="269">
        <f t="shared" si="560"/>
        <v>0</v>
      </c>
      <c r="M7168" s="269">
        <f t="shared" si="561"/>
        <v>0</v>
      </c>
      <c r="N7168" s="276">
        <f t="shared" si="562"/>
        <v>0</v>
      </c>
      <c r="O7168" s="270">
        <f t="shared" si="558"/>
        <v>0</v>
      </c>
    </row>
    <row r="7169" spans="11:15" x14ac:dyDescent="0.25">
      <c r="K7169" s="276">
        <f t="shared" si="559"/>
        <v>0</v>
      </c>
      <c r="L7169" s="269">
        <f t="shared" si="560"/>
        <v>0</v>
      </c>
      <c r="M7169" s="269">
        <f t="shared" si="561"/>
        <v>0</v>
      </c>
      <c r="N7169" s="276">
        <f t="shared" si="562"/>
        <v>0</v>
      </c>
      <c r="O7169" s="270">
        <f t="shared" si="558"/>
        <v>0</v>
      </c>
    </row>
    <row r="7170" spans="11:15" x14ac:dyDescent="0.25">
      <c r="K7170" s="276">
        <f t="shared" si="559"/>
        <v>0</v>
      </c>
      <c r="L7170" s="269">
        <f t="shared" si="560"/>
        <v>0</v>
      </c>
      <c r="M7170" s="269">
        <f t="shared" si="561"/>
        <v>0</v>
      </c>
      <c r="N7170" s="276">
        <f t="shared" si="562"/>
        <v>0</v>
      </c>
      <c r="O7170" s="270">
        <f t="shared" si="558"/>
        <v>0</v>
      </c>
    </row>
    <row r="7171" spans="11:15" x14ac:dyDescent="0.25">
      <c r="K7171" s="276">
        <f t="shared" si="559"/>
        <v>0</v>
      </c>
      <c r="L7171" s="269">
        <f t="shared" si="560"/>
        <v>0</v>
      </c>
      <c r="M7171" s="269">
        <f t="shared" si="561"/>
        <v>0</v>
      </c>
      <c r="N7171" s="276">
        <f t="shared" si="562"/>
        <v>0</v>
      </c>
      <c r="O7171" s="270">
        <f t="shared" si="558"/>
        <v>0</v>
      </c>
    </row>
    <row r="7172" spans="11:15" x14ac:dyDescent="0.25">
      <c r="K7172" s="276">
        <f t="shared" si="559"/>
        <v>0</v>
      </c>
      <c r="L7172" s="269">
        <f t="shared" si="560"/>
        <v>0</v>
      </c>
      <c r="M7172" s="269">
        <f t="shared" si="561"/>
        <v>0</v>
      </c>
      <c r="N7172" s="276">
        <f t="shared" si="562"/>
        <v>0</v>
      </c>
      <c r="O7172" s="270">
        <f t="shared" si="558"/>
        <v>0</v>
      </c>
    </row>
    <row r="7173" spans="11:15" x14ac:dyDescent="0.25">
      <c r="K7173" s="276">
        <f t="shared" si="559"/>
        <v>0</v>
      </c>
      <c r="L7173" s="269">
        <f t="shared" si="560"/>
        <v>0</v>
      </c>
      <c r="M7173" s="269">
        <f t="shared" si="561"/>
        <v>0</v>
      </c>
      <c r="N7173" s="276">
        <f t="shared" si="562"/>
        <v>0</v>
      </c>
      <c r="O7173" s="270">
        <f t="shared" si="558"/>
        <v>0</v>
      </c>
    </row>
    <row r="7174" spans="11:15" x14ac:dyDescent="0.25">
      <c r="K7174" s="276">
        <f t="shared" si="559"/>
        <v>0</v>
      </c>
      <c r="L7174" s="269">
        <f t="shared" si="560"/>
        <v>0</v>
      </c>
      <c r="M7174" s="269">
        <f t="shared" si="561"/>
        <v>0</v>
      </c>
      <c r="N7174" s="276">
        <f t="shared" si="562"/>
        <v>0</v>
      </c>
      <c r="O7174" s="270">
        <f t="shared" si="558"/>
        <v>0</v>
      </c>
    </row>
    <row r="7175" spans="11:15" x14ac:dyDescent="0.25">
      <c r="K7175" s="276">
        <f t="shared" si="559"/>
        <v>0</v>
      </c>
      <c r="L7175" s="269">
        <f t="shared" si="560"/>
        <v>0</v>
      </c>
      <c r="M7175" s="269">
        <f t="shared" si="561"/>
        <v>0</v>
      </c>
      <c r="N7175" s="276">
        <f t="shared" si="562"/>
        <v>0</v>
      </c>
      <c r="O7175" s="270">
        <f t="shared" si="558"/>
        <v>0</v>
      </c>
    </row>
    <row r="7176" spans="11:15" x14ac:dyDescent="0.25">
      <c r="K7176" s="276">
        <f t="shared" si="559"/>
        <v>0</v>
      </c>
      <c r="L7176" s="269">
        <f t="shared" si="560"/>
        <v>0</v>
      </c>
      <c r="M7176" s="269">
        <f t="shared" si="561"/>
        <v>0</v>
      </c>
      <c r="N7176" s="276">
        <f t="shared" si="562"/>
        <v>0</v>
      </c>
      <c r="O7176" s="270">
        <f t="shared" si="558"/>
        <v>0</v>
      </c>
    </row>
    <row r="7177" spans="11:15" x14ac:dyDescent="0.25">
      <c r="K7177" s="276">
        <f t="shared" si="559"/>
        <v>0</v>
      </c>
      <c r="L7177" s="269">
        <f t="shared" si="560"/>
        <v>0</v>
      </c>
      <c r="M7177" s="269">
        <f t="shared" si="561"/>
        <v>0</v>
      </c>
      <c r="N7177" s="276">
        <f t="shared" si="562"/>
        <v>0</v>
      </c>
      <c r="O7177" s="270">
        <f t="shared" si="558"/>
        <v>0</v>
      </c>
    </row>
    <row r="7178" spans="11:15" x14ac:dyDescent="0.25">
      <c r="K7178" s="276">
        <f t="shared" si="559"/>
        <v>0</v>
      </c>
      <c r="L7178" s="269">
        <f t="shared" si="560"/>
        <v>0</v>
      </c>
      <c r="M7178" s="269">
        <f t="shared" si="561"/>
        <v>0</v>
      </c>
      <c r="N7178" s="276">
        <f t="shared" si="562"/>
        <v>0</v>
      </c>
      <c r="O7178" s="270">
        <f t="shared" si="558"/>
        <v>0</v>
      </c>
    </row>
    <row r="7179" spans="11:15" x14ac:dyDescent="0.25">
      <c r="K7179" s="276">
        <f t="shared" si="559"/>
        <v>0</v>
      </c>
      <c r="L7179" s="269">
        <f t="shared" si="560"/>
        <v>0</v>
      </c>
      <c r="M7179" s="269">
        <f t="shared" si="561"/>
        <v>0</v>
      </c>
      <c r="N7179" s="276">
        <f t="shared" si="562"/>
        <v>0</v>
      </c>
      <c r="O7179" s="270">
        <f t="shared" si="558"/>
        <v>0</v>
      </c>
    </row>
    <row r="7180" spans="11:15" x14ac:dyDescent="0.25">
      <c r="K7180" s="276">
        <f t="shared" si="559"/>
        <v>0</v>
      </c>
      <c r="L7180" s="269">
        <f t="shared" si="560"/>
        <v>0</v>
      </c>
      <c r="M7180" s="269">
        <f t="shared" si="561"/>
        <v>0</v>
      </c>
      <c r="N7180" s="276">
        <f t="shared" si="562"/>
        <v>0</v>
      </c>
      <c r="O7180" s="270">
        <f t="shared" si="558"/>
        <v>0</v>
      </c>
    </row>
    <row r="7181" spans="11:15" x14ac:dyDescent="0.25">
      <c r="K7181" s="276">
        <f t="shared" si="559"/>
        <v>0</v>
      </c>
      <c r="L7181" s="269">
        <f t="shared" si="560"/>
        <v>0</v>
      </c>
      <c r="M7181" s="269">
        <f t="shared" si="561"/>
        <v>0</v>
      </c>
      <c r="N7181" s="276">
        <f t="shared" si="562"/>
        <v>0</v>
      </c>
      <c r="O7181" s="270">
        <f t="shared" si="558"/>
        <v>0</v>
      </c>
    </row>
    <row r="7182" spans="11:15" x14ac:dyDescent="0.25">
      <c r="K7182" s="276">
        <f t="shared" si="559"/>
        <v>0</v>
      </c>
      <c r="L7182" s="269">
        <f t="shared" si="560"/>
        <v>0</v>
      </c>
      <c r="M7182" s="269">
        <f t="shared" si="561"/>
        <v>0</v>
      </c>
      <c r="N7182" s="276">
        <f t="shared" si="562"/>
        <v>0</v>
      </c>
      <c r="O7182" s="270">
        <f t="shared" ref="O7182:O7245" si="563">SUM(F7182:I7182)</f>
        <v>0</v>
      </c>
    </row>
    <row r="7183" spans="11:15" x14ac:dyDescent="0.25">
      <c r="K7183" s="276">
        <f t="shared" si="559"/>
        <v>0</v>
      </c>
      <c r="L7183" s="269">
        <f t="shared" si="560"/>
        <v>0</v>
      </c>
      <c r="M7183" s="269">
        <f t="shared" si="561"/>
        <v>0</v>
      </c>
      <c r="N7183" s="276">
        <f t="shared" si="562"/>
        <v>0</v>
      </c>
      <c r="O7183" s="270">
        <f t="shared" si="563"/>
        <v>0</v>
      </c>
    </row>
    <row r="7184" spans="11:15" x14ac:dyDescent="0.25">
      <c r="K7184" s="276">
        <f t="shared" ref="K7184:K7247" si="564">J7184-C7184</f>
        <v>0</v>
      </c>
      <c r="L7184" s="269">
        <f t="shared" ref="L7184:L7247" si="565">A7184</f>
        <v>0</v>
      </c>
      <c r="M7184" s="269">
        <f t="shared" ref="M7184:M7247" si="566">B7184</f>
        <v>0</v>
      </c>
      <c r="N7184" s="276">
        <f t="shared" ref="N7184:N7247" si="567">J7184</f>
        <v>0</v>
      </c>
      <c r="O7184" s="270">
        <f t="shared" si="563"/>
        <v>0</v>
      </c>
    </row>
    <row r="7185" spans="11:15" x14ac:dyDescent="0.25">
      <c r="K7185" s="276">
        <f t="shared" si="564"/>
        <v>0</v>
      </c>
      <c r="L7185" s="269">
        <f t="shared" si="565"/>
        <v>0</v>
      </c>
      <c r="M7185" s="269">
        <f t="shared" si="566"/>
        <v>0</v>
      </c>
      <c r="N7185" s="276">
        <f t="shared" si="567"/>
        <v>0</v>
      </c>
      <c r="O7185" s="270">
        <f t="shared" si="563"/>
        <v>0</v>
      </c>
    </row>
    <row r="7186" spans="11:15" x14ac:dyDescent="0.25">
      <c r="K7186" s="276">
        <f t="shared" si="564"/>
        <v>0</v>
      </c>
      <c r="L7186" s="269">
        <f t="shared" si="565"/>
        <v>0</v>
      </c>
      <c r="M7186" s="269">
        <f t="shared" si="566"/>
        <v>0</v>
      </c>
      <c r="N7186" s="276">
        <f t="shared" si="567"/>
        <v>0</v>
      </c>
      <c r="O7186" s="270">
        <f t="shared" si="563"/>
        <v>0</v>
      </c>
    </row>
    <row r="7187" spans="11:15" x14ac:dyDescent="0.25">
      <c r="K7187" s="276">
        <f t="shared" si="564"/>
        <v>0</v>
      </c>
      <c r="L7187" s="269">
        <f t="shared" si="565"/>
        <v>0</v>
      </c>
      <c r="M7187" s="269">
        <f t="shared" si="566"/>
        <v>0</v>
      </c>
      <c r="N7187" s="276">
        <f t="shared" si="567"/>
        <v>0</v>
      </c>
      <c r="O7187" s="270">
        <f t="shared" si="563"/>
        <v>0</v>
      </c>
    </row>
    <row r="7188" spans="11:15" x14ac:dyDescent="0.25">
      <c r="K7188" s="276">
        <f t="shared" si="564"/>
        <v>0</v>
      </c>
      <c r="L7188" s="269">
        <f t="shared" si="565"/>
        <v>0</v>
      </c>
      <c r="M7188" s="269">
        <f t="shared" si="566"/>
        <v>0</v>
      </c>
      <c r="N7188" s="276">
        <f t="shared" si="567"/>
        <v>0</v>
      </c>
      <c r="O7188" s="270">
        <f t="shared" si="563"/>
        <v>0</v>
      </c>
    </row>
    <row r="7189" spans="11:15" x14ac:dyDescent="0.25">
      <c r="K7189" s="276">
        <f t="shared" si="564"/>
        <v>0</v>
      </c>
      <c r="L7189" s="269">
        <f t="shared" si="565"/>
        <v>0</v>
      </c>
      <c r="M7189" s="269">
        <f t="shared" si="566"/>
        <v>0</v>
      </c>
      <c r="N7189" s="276">
        <f t="shared" si="567"/>
        <v>0</v>
      </c>
      <c r="O7189" s="270">
        <f t="shared" si="563"/>
        <v>0</v>
      </c>
    </row>
    <row r="7190" spans="11:15" x14ac:dyDescent="0.25">
      <c r="K7190" s="276">
        <f t="shared" si="564"/>
        <v>0</v>
      </c>
      <c r="L7190" s="269">
        <f t="shared" si="565"/>
        <v>0</v>
      </c>
      <c r="M7190" s="269">
        <f t="shared" si="566"/>
        <v>0</v>
      </c>
      <c r="N7190" s="276">
        <f t="shared" si="567"/>
        <v>0</v>
      </c>
      <c r="O7190" s="270">
        <f t="shared" si="563"/>
        <v>0</v>
      </c>
    </row>
    <row r="7191" spans="11:15" x14ac:dyDescent="0.25">
      <c r="K7191" s="276">
        <f t="shared" si="564"/>
        <v>0</v>
      </c>
      <c r="L7191" s="269">
        <f t="shared" si="565"/>
        <v>0</v>
      </c>
      <c r="M7191" s="269">
        <f t="shared" si="566"/>
        <v>0</v>
      </c>
      <c r="N7191" s="276">
        <f t="shared" si="567"/>
        <v>0</v>
      </c>
      <c r="O7191" s="270">
        <f t="shared" si="563"/>
        <v>0</v>
      </c>
    </row>
    <row r="7192" spans="11:15" x14ac:dyDescent="0.25">
      <c r="K7192" s="276">
        <f t="shared" si="564"/>
        <v>0</v>
      </c>
      <c r="L7192" s="269">
        <f t="shared" si="565"/>
        <v>0</v>
      </c>
      <c r="M7192" s="269">
        <f t="shared" si="566"/>
        <v>0</v>
      </c>
      <c r="N7192" s="276">
        <f t="shared" si="567"/>
        <v>0</v>
      </c>
      <c r="O7192" s="270">
        <f t="shared" si="563"/>
        <v>0</v>
      </c>
    </row>
    <row r="7193" spans="11:15" x14ac:dyDescent="0.25">
      <c r="K7193" s="276">
        <f t="shared" si="564"/>
        <v>0</v>
      </c>
      <c r="L7193" s="269">
        <f t="shared" si="565"/>
        <v>0</v>
      </c>
      <c r="M7193" s="269">
        <f t="shared" si="566"/>
        <v>0</v>
      </c>
      <c r="N7193" s="276">
        <f t="shared" si="567"/>
        <v>0</v>
      </c>
      <c r="O7193" s="270">
        <f t="shared" si="563"/>
        <v>0</v>
      </c>
    </row>
    <row r="7194" spans="11:15" x14ac:dyDescent="0.25">
      <c r="K7194" s="276">
        <f t="shared" si="564"/>
        <v>0</v>
      </c>
      <c r="L7194" s="269">
        <f t="shared" si="565"/>
        <v>0</v>
      </c>
      <c r="M7194" s="269">
        <f t="shared" si="566"/>
        <v>0</v>
      </c>
      <c r="N7194" s="276">
        <f t="shared" si="567"/>
        <v>0</v>
      </c>
      <c r="O7194" s="270">
        <f t="shared" si="563"/>
        <v>0</v>
      </c>
    </row>
    <row r="7195" spans="11:15" x14ac:dyDescent="0.25">
      <c r="K7195" s="276">
        <f t="shared" si="564"/>
        <v>0</v>
      </c>
      <c r="L7195" s="269">
        <f t="shared" si="565"/>
        <v>0</v>
      </c>
      <c r="M7195" s="269">
        <f t="shared" si="566"/>
        <v>0</v>
      </c>
      <c r="N7195" s="276">
        <f t="shared" si="567"/>
        <v>0</v>
      </c>
      <c r="O7195" s="270">
        <f t="shared" si="563"/>
        <v>0</v>
      </c>
    </row>
    <row r="7196" spans="11:15" x14ac:dyDescent="0.25">
      <c r="K7196" s="276">
        <f t="shared" si="564"/>
        <v>0</v>
      </c>
      <c r="L7196" s="269">
        <f t="shared" si="565"/>
        <v>0</v>
      </c>
      <c r="M7196" s="269">
        <f t="shared" si="566"/>
        <v>0</v>
      </c>
      <c r="N7196" s="276">
        <f t="shared" si="567"/>
        <v>0</v>
      </c>
      <c r="O7196" s="270">
        <f t="shared" si="563"/>
        <v>0</v>
      </c>
    </row>
    <row r="7197" spans="11:15" x14ac:dyDescent="0.25">
      <c r="K7197" s="276">
        <f t="shared" si="564"/>
        <v>0</v>
      </c>
      <c r="L7197" s="269">
        <f t="shared" si="565"/>
        <v>0</v>
      </c>
      <c r="M7197" s="269">
        <f t="shared" si="566"/>
        <v>0</v>
      </c>
      <c r="N7197" s="276">
        <f t="shared" si="567"/>
        <v>0</v>
      </c>
      <c r="O7197" s="270">
        <f t="shared" si="563"/>
        <v>0</v>
      </c>
    </row>
    <row r="7198" spans="11:15" x14ac:dyDescent="0.25">
      <c r="K7198" s="276">
        <f t="shared" si="564"/>
        <v>0</v>
      </c>
      <c r="L7198" s="269">
        <f t="shared" si="565"/>
        <v>0</v>
      </c>
      <c r="M7198" s="269">
        <f t="shared" si="566"/>
        <v>0</v>
      </c>
      <c r="N7198" s="276">
        <f t="shared" si="567"/>
        <v>0</v>
      </c>
      <c r="O7198" s="270">
        <f t="shared" si="563"/>
        <v>0</v>
      </c>
    </row>
    <row r="7199" spans="11:15" x14ac:dyDescent="0.25">
      <c r="K7199" s="276">
        <f t="shared" si="564"/>
        <v>0</v>
      </c>
      <c r="L7199" s="269">
        <f t="shared" si="565"/>
        <v>0</v>
      </c>
      <c r="M7199" s="269">
        <f t="shared" si="566"/>
        <v>0</v>
      </c>
      <c r="N7199" s="276">
        <f t="shared" si="567"/>
        <v>0</v>
      </c>
      <c r="O7199" s="270">
        <f t="shared" si="563"/>
        <v>0</v>
      </c>
    </row>
    <row r="7200" spans="11:15" x14ac:dyDescent="0.25">
      <c r="K7200" s="276">
        <f t="shared" si="564"/>
        <v>0</v>
      </c>
      <c r="L7200" s="269">
        <f t="shared" si="565"/>
        <v>0</v>
      </c>
      <c r="M7200" s="269">
        <f t="shared" si="566"/>
        <v>0</v>
      </c>
      <c r="N7200" s="276">
        <f t="shared" si="567"/>
        <v>0</v>
      </c>
      <c r="O7200" s="270">
        <f t="shared" si="563"/>
        <v>0</v>
      </c>
    </row>
    <row r="7201" spans="11:15" x14ac:dyDescent="0.25">
      <c r="K7201" s="276">
        <f t="shared" si="564"/>
        <v>0</v>
      </c>
      <c r="L7201" s="269">
        <f t="shared" si="565"/>
        <v>0</v>
      </c>
      <c r="M7201" s="269">
        <f t="shared" si="566"/>
        <v>0</v>
      </c>
      <c r="N7201" s="276">
        <f t="shared" si="567"/>
        <v>0</v>
      </c>
      <c r="O7201" s="270">
        <f t="shared" si="563"/>
        <v>0</v>
      </c>
    </row>
    <row r="7202" spans="11:15" x14ac:dyDescent="0.25">
      <c r="K7202" s="276">
        <f t="shared" si="564"/>
        <v>0</v>
      </c>
      <c r="L7202" s="269">
        <f t="shared" si="565"/>
        <v>0</v>
      </c>
      <c r="M7202" s="269">
        <f t="shared" si="566"/>
        <v>0</v>
      </c>
      <c r="N7202" s="276">
        <f t="shared" si="567"/>
        <v>0</v>
      </c>
      <c r="O7202" s="270">
        <f t="shared" si="563"/>
        <v>0</v>
      </c>
    </row>
    <row r="7203" spans="11:15" x14ac:dyDescent="0.25">
      <c r="K7203" s="276">
        <f t="shared" si="564"/>
        <v>0</v>
      </c>
      <c r="L7203" s="269">
        <f t="shared" si="565"/>
        <v>0</v>
      </c>
      <c r="M7203" s="269">
        <f t="shared" si="566"/>
        <v>0</v>
      </c>
      <c r="N7203" s="276">
        <f t="shared" si="567"/>
        <v>0</v>
      </c>
      <c r="O7203" s="270">
        <f t="shared" si="563"/>
        <v>0</v>
      </c>
    </row>
    <row r="7204" spans="11:15" x14ac:dyDescent="0.25">
      <c r="K7204" s="276">
        <f t="shared" si="564"/>
        <v>0</v>
      </c>
      <c r="L7204" s="269">
        <f t="shared" si="565"/>
        <v>0</v>
      </c>
      <c r="M7204" s="269">
        <f t="shared" si="566"/>
        <v>0</v>
      </c>
      <c r="N7204" s="276">
        <f t="shared" si="567"/>
        <v>0</v>
      </c>
      <c r="O7204" s="270">
        <f t="shared" si="563"/>
        <v>0</v>
      </c>
    </row>
    <row r="7205" spans="11:15" x14ac:dyDescent="0.25">
      <c r="K7205" s="276">
        <f t="shared" si="564"/>
        <v>0</v>
      </c>
      <c r="L7205" s="269">
        <f t="shared" si="565"/>
        <v>0</v>
      </c>
      <c r="M7205" s="269">
        <f t="shared" si="566"/>
        <v>0</v>
      </c>
      <c r="N7205" s="276">
        <f t="shared" si="567"/>
        <v>0</v>
      </c>
      <c r="O7205" s="270">
        <f t="shared" si="563"/>
        <v>0</v>
      </c>
    </row>
    <row r="7206" spans="11:15" x14ac:dyDescent="0.25">
      <c r="K7206" s="276">
        <f t="shared" si="564"/>
        <v>0</v>
      </c>
      <c r="L7206" s="269">
        <f t="shared" si="565"/>
        <v>0</v>
      </c>
      <c r="M7206" s="269">
        <f t="shared" si="566"/>
        <v>0</v>
      </c>
      <c r="N7206" s="276">
        <f t="shared" si="567"/>
        <v>0</v>
      </c>
      <c r="O7206" s="270">
        <f t="shared" si="563"/>
        <v>0</v>
      </c>
    </row>
    <row r="7207" spans="11:15" x14ac:dyDescent="0.25">
      <c r="K7207" s="276">
        <f t="shared" si="564"/>
        <v>0</v>
      </c>
      <c r="L7207" s="269">
        <f t="shared" si="565"/>
        <v>0</v>
      </c>
      <c r="M7207" s="269">
        <f t="shared" si="566"/>
        <v>0</v>
      </c>
      <c r="N7207" s="276">
        <f t="shared" si="567"/>
        <v>0</v>
      </c>
      <c r="O7207" s="270">
        <f t="shared" si="563"/>
        <v>0</v>
      </c>
    </row>
    <row r="7208" spans="11:15" x14ac:dyDescent="0.25">
      <c r="K7208" s="276">
        <f t="shared" si="564"/>
        <v>0</v>
      </c>
      <c r="L7208" s="269">
        <f t="shared" si="565"/>
        <v>0</v>
      </c>
      <c r="M7208" s="269">
        <f t="shared" si="566"/>
        <v>0</v>
      </c>
      <c r="N7208" s="276">
        <f t="shared" si="567"/>
        <v>0</v>
      </c>
      <c r="O7208" s="270">
        <f t="shared" si="563"/>
        <v>0</v>
      </c>
    </row>
    <row r="7209" spans="11:15" x14ac:dyDescent="0.25">
      <c r="K7209" s="276">
        <f t="shared" si="564"/>
        <v>0</v>
      </c>
      <c r="L7209" s="269">
        <f t="shared" si="565"/>
        <v>0</v>
      </c>
      <c r="M7209" s="269">
        <f t="shared" si="566"/>
        <v>0</v>
      </c>
      <c r="N7209" s="276">
        <f t="shared" si="567"/>
        <v>0</v>
      </c>
      <c r="O7209" s="270">
        <f t="shared" si="563"/>
        <v>0</v>
      </c>
    </row>
    <row r="7210" spans="11:15" x14ac:dyDescent="0.25">
      <c r="K7210" s="276">
        <f t="shared" si="564"/>
        <v>0</v>
      </c>
      <c r="L7210" s="269">
        <f t="shared" si="565"/>
        <v>0</v>
      </c>
      <c r="M7210" s="269">
        <f t="shared" si="566"/>
        <v>0</v>
      </c>
      <c r="N7210" s="276">
        <f t="shared" si="567"/>
        <v>0</v>
      </c>
      <c r="O7210" s="270">
        <f t="shared" si="563"/>
        <v>0</v>
      </c>
    </row>
    <row r="7211" spans="11:15" x14ac:dyDescent="0.25">
      <c r="K7211" s="276">
        <f t="shared" si="564"/>
        <v>0</v>
      </c>
      <c r="L7211" s="269">
        <f t="shared" si="565"/>
        <v>0</v>
      </c>
      <c r="M7211" s="269">
        <f t="shared" si="566"/>
        <v>0</v>
      </c>
      <c r="N7211" s="276">
        <f t="shared" si="567"/>
        <v>0</v>
      </c>
      <c r="O7211" s="270">
        <f t="shared" si="563"/>
        <v>0</v>
      </c>
    </row>
    <row r="7212" spans="11:15" x14ac:dyDescent="0.25">
      <c r="K7212" s="276">
        <f t="shared" si="564"/>
        <v>0</v>
      </c>
      <c r="L7212" s="269">
        <f t="shared" si="565"/>
        <v>0</v>
      </c>
      <c r="M7212" s="269">
        <f t="shared" si="566"/>
        <v>0</v>
      </c>
      <c r="N7212" s="276">
        <f t="shared" si="567"/>
        <v>0</v>
      </c>
      <c r="O7212" s="270">
        <f t="shared" si="563"/>
        <v>0</v>
      </c>
    </row>
    <row r="7213" spans="11:15" x14ac:dyDescent="0.25">
      <c r="K7213" s="276">
        <f t="shared" si="564"/>
        <v>0</v>
      </c>
      <c r="L7213" s="269">
        <f t="shared" si="565"/>
        <v>0</v>
      </c>
      <c r="M7213" s="269">
        <f t="shared" si="566"/>
        <v>0</v>
      </c>
      <c r="N7213" s="276">
        <f t="shared" si="567"/>
        <v>0</v>
      </c>
      <c r="O7213" s="270">
        <f t="shared" si="563"/>
        <v>0</v>
      </c>
    </row>
    <row r="7214" spans="11:15" x14ac:dyDescent="0.25">
      <c r="K7214" s="276">
        <f t="shared" si="564"/>
        <v>0</v>
      </c>
      <c r="L7214" s="269">
        <f t="shared" si="565"/>
        <v>0</v>
      </c>
      <c r="M7214" s="269">
        <f t="shared" si="566"/>
        <v>0</v>
      </c>
      <c r="N7214" s="276">
        <f t="shared" si="567"/>
        <v>0</v>
      </c>
      <c r="O7214" s="270">
        <f t="shared" si="563"/>
        <v>0</v>
      </c>
    </row>
    <row r="7215" spans="11:15" x14ac:dyDescent="0.25">
      <c r="K7215" s="276">
        <f t="shared" si="564"/>
        <v>0</v>
      </c>
      <c r="L7215" s="269">
        <f t="shared" si="565"/>
        <v>0</v>
      </c>
      <c r="M7215" s="269">
        <f t="shared" si="566"/>
        <v>0</v>
      </c>
      <c r="N7215" s="276">
        <f t="shared" si="567"/>
        <v>0</v>
      </c>
      <c r="O7215" s="270">
        <f t="shared" si="563"/>
        <v>0</v>
      </c>
    </row>
    <row r="7216" spans="11:15" x14ac:dyDescent="0.25">
      <c r="K7216" s="276">
        <f t="shared" si="564"/>
        <v>0</v>
      </c>
      <c r="L7216" s="269">
        <f t="shared" si="565"/>
        <v>0</v>
      </c>
      <c r="M7216" s="269">
        <f t="shared" si="566"/>
        <v>0</v>
      </c>
      <c r="N7216" s="276">
        <f t="shared" si="567"/>
        <v>0</v>
      </c>
      <c r="O7216" s="270">
        <f t="shared" si="563"/>
        <v>0</v>
      </c>
    </row>
    <row r="7217" spans="11:15" x14ac:dyDescent="0.25">
      <c r="K7217" s="276">
        <f t="shared" si="564"/>
        <v>0</v>
      </c>
      <c r="L7217" s="269">
        <f t="shared" si="565"/>
        <v>0</v>
      </c>
      <c r="M7217" s="269">
        <f t="shared" si="566"/>
        <v>0</v>
      </c>
      <c r="N7217" s="276">
        <f t="shared" si="567"/>
        <v>0</v>
      </c>
      <c r="O7217" s="270">
        <f t="shared" si="563"/>
        <v>0</v>
      </c>
    </row>
    <row r="7218" spans="11:15" x14ac:dyDescent="0.25">
      <c r="K7218" s="276">
        <f t="shared" si="564"/>
        <v>0</v>
      </c>
      <c r="L7218" s="269">
        <f t="shared" si="565"/>
        <v>0</v>
      </c>
      <c r="M7218" s="269">
        <f t="shared" si="566"/>
        <v>0</v>
      </c>
      <c r="N7218" s="276">
        <f t="shared" si="567"/>
        <v>0</v>
      </c>
      <c r="O7218" s="270">
        <f t="shared" si="563"/>
        <v>0</v>
      </c>
    </row>
    <row r="7219" spans="11:15" x14ac:dyDescent="0.25">
      <c r="K7219" s="276">
        <f t="shared" si="564"/>
        <v>0</v>
      </c>
      <c r="L7219" s="269">
        <f t="shared" si="565"/>
        <v>0</v>
      </c>
      <c r="M7219" s="269">
        <f t="shared" si="566"/>
        <v>0</v>
      </c>
      <c r="N7219" s="276">
        <f t="shared" si="567"/>
        <v>0</v>
      </c>
      <c r="O7219" s="270">
        <f t="shared" si="563"/>
        <v>0</v>
      </c>
    </row>
    <row r="7220" spans="11:15" x14ac:dyDescent="0.25">
      <c r="K7220" s="276">
        <f t="shared" si="564"/>
        <v>0</v>
      </c>
      <c r="L7220" s="269">
        <f t="shared" si="565"/>
        <v>0</v>
      </c>
      <c r="M7220" s="269">
        <f t="shared" si="566"/>
        <v>0</v>
      </c>
      <c r="N7220" s="276">
        <f t="shared" si="567"/>
        <v>0</v>
      </c>
      <c r="O7220" s="270">
        <f t="shared" si="563"/>
        <v>0</v>
      </c>
    </row>
    <row r="7221" spans="11:15" x14ac:dyDescent="0.25">
      <c r="K7221" s="276">
        <f t="shared" si="564"/>
        <v>0</v>
      </c>
      <c r="L7221" s="269">
        <f t="shared" si="565"/>
        <v>0</v>
      </c>
      <c r="M7221" s="269">
        <f t="shared" si="566"/>
        <v>0</v>
      </c>
      <c r="N7221" s="276">
        <f t="shared" si="567"/>
        <v>0</v>
      </c>
      <c r="O7221" s="270">
        <f t="shared" si="563"/>
        <v>0</v>
      </c>
    </row>
    <row r="7222" spans="11:15" x14ac:dyDescent="0.25">
      <c r="K7222" s="276">
        <f t="shared" si="564"/>
        <v>0</v>
      </c>
      <c r="L7222" s="269">
        <f t="shared" si="565"/>
        <v>0</v>
      </c>
      <c r="M7222" s="269">
        <f t="shared" si="566"/>
        <v>0</v>
      </c>
      <c r="N7222" s="276">
        <f t="shared" si="567"/>
        <v>0</v>
      </c>
      <c r="O7222" s="270">
        <f t="shared" si="563"/>
        <v>0</v>
      </c>
    </row>
    <row r="7223" spans="11:15" x14ac:dyDescent="0.25">
      <c r="K7223" s="276">
        <f t="shared" si="564"/>
        <v>0</v>
      </c>
      <c r="L7223" s="269">
        <f t="shared" si="565"/>
        <v>0</v>
      </c>
      <c r="M7223" s="269">
        <f t="shared" si="566"/>
        <v>0</v>
      </c>
      <c r="N7223" s="276">
        <f t="shared" si="567"/>
        <v>0</v>
      </c>
      <c r="O7223" s="270">
        <f t="shared" si="563"/>
        <v>0</v>
      </c>
    </row>
    <row r="7224" spans="11:15" x14ac:dyDescent="0.25">
      <c r="K7224" s="276">
        <f t="shared" si="564"/>
        <v>0</v>
      </c>
      <c r="L7224" s="269">
        <f t="shared" si="565"/>
        <v>0</v>
      </c>
      <c r="M7224" s="269">
        <f t="shared" si="566"/>
        <v>0</v>
      </c>
      <c r="N7224" s="276">
        <f t="shared" si="567"/>
        <v>0</v>
      </c>
      <c r="O7224" s="270">
        <f t="shared" si="563"/>
        <v>0</v>
      </c>
    </row>
    <row r="7225" spans="11:15" x14ac:dyDescent="0.25">
      <c r="K7225" s="276">
        <f t="shared" si="564"/>
        <v>0</v>
      </c>
      <c r="L7225" s="269">
        <f t="shared" si="565"/>
        <v>0</v>
      </c>
      <c r="M7225" s="269">
        <f t="shared" si="566"/>
        <v>0</v>
      </c>
      <c r="N7225" s="276">
        <f t="shared" si="567"/>
        <v>0</v>
      </c>
      <c r="O7225" s="270">
        <f t="shared" si="563"/>
        <v>0</v>
      </c>
    </row>
    <row r="7226" spans="11:15" x14ac:dyDescent="0.25">
      <c r="K7226" s="276">
        <f t="shared" si="564"/>
        <v>0</v>
      </c>
      <c r="L7226" s="269">
        <f t="shared" si="565"/>
        <v>0</v>
      </c>
      <c r="M7226" s="269">
        <f t="shared" si="566"/>
        <v>0</v>
      </c>
      <c r="N7226" s="276">
        <f t="shared" si="567"/>
        <v>0</v>
      </c>
      <c r="O7226" s="270">
        <f t="shared" si="563"/>
        <v>0</v>
      </c>
    </row>
    <row r="7227" spans="11:15" x14ac:dyDescent="0.25">
      <c r="K7227" s="276">
        <f t="shared" si="564"/>
        <v>0</v>
      </c>
      <c r="L7227" s="269">
        <f t="shared" si="565"/>
        <v>0</v>
      </c>
      <c r="M7227" s="269">
        <f t="shared" si="566"/>
        <v>0</v>
      </c>
      <c r="N7227" s="276">
        <f t="shared" si="567"/>
        <v>0</v>
      </c>
      <c r="O7227" s="270">
        <f t="shared" si="563"/>
        <v>0</v>
      </c>
    </row>
    <row r="7228" spans="11:15" x14ac:dyDescent="0.25">
      <c r="K7228" s="276">
        <f t="shared" si="564"/>
        <v>0</v>
      </c>
      <c r="L7228" s="269">
        <f t="shared" si="565"/>
        <v>0</v>
      </c>
      <c r="M7228" s="269">
        <f t="shared" si="566"/>
        <v>0</v>
      </c>
      <c r="N7228" s="276">
        <f t="shared" si="567"/>
        <v>0</v>
      </c>
      <c r="O7228" s="270">
        <f t="shared" si="563"/>
        <v>0</v>
      </c>
    </row>
    <row r="7229" spans="11:15" x14ac:dyDescent="0.25">
      <c r="K7229" s="276">
        <f t="shared" si="564"/>
        <v>0</v>
      </c>
      <c r="L7229" s="269">
        <f t="shared" si="565"/>
        <v>0</v>
      </c>
      <c r="M7229" s="269">
        <f t="shared" si="566"/>
        <v>0</v>
      </c>
      <c r="N7229" s="276">
        <f t="shared" si="567"/>
        <v>0</v>
      </c>
      <c r="O7229" s="270">
        <f t="shared" si="563"/>
        <v>0</v>
      </c>
    </row>
    <row r="7230" spans="11:15" x14ac:dyDescent="0.25">
      <c r="K7230" s="276">
        <f t="shared" si="564"/>
        <v>0</v>
      </c>
      <c r="L7230" s="269">
        <f t="shared" si="565"/>
        <v>0</v>
      </c>
      <c r="M7230" s="269">
        <f t="shared" si="566"/>
        <v>0</v>
      </c>
      <c r="N7230" s="276">
        <f t="shared" si="567"/>
        <v>0</v>
      </c>
      <c r="O7230" s="270">
        <f t="shared" si="563"/>
        <v>0</v>
      </c>
    </row>
    <row r="7231" spans="11:15" x14ac:dyDescent="0.25">
      <c r="K7231" s="276">
        <f t="shared" si="564"/>
        <v>0</v>
      </c>
      <c r="L7231" s="269">
        <f t="shared" si="565"/>
        <v>0</v>
      </c>
      <c r="M7231" s="269">
        <f t="shared" si="566"/>
        <v>0</v>
      </c>
      <c r="N7231" s="276">
        <f t="shared" si="567"/>
        <v>0</v>
      </c>
      <c r="O7231" s="270">
        <f t="shared" si="563"/>
        <v>0</v>
      </c>
    </row>
    <row r="7232" spans="11:15" x14ac:dyDescent="0.25">
      <c r="K7232" s="276">
        <f t="shared" si="564"/>
        <v>0</v>
      </c>
      <c r="L7232" s="269">
        <f t="shared" si="565"/>
        <v>0</v>
      </c>
      <c r="M7232" s="269">
        <f t="shared" si="566"/>
        <v>0</v>
      </c>
      <c r="N7232" s="276">
        <f t="shared" si="567"/>
        <v>0</v>
      </c>
      <c r="O7232" s="270">
        <f t="shared" si="563"/>
        <v>0</v>
      </c>
    </row>
    <row r="7233" spans="11:15" x14ac:dyDescent="0.25">
      <c r="K7233" s="276">
        <f t="shared" si="564"/>
        <v>0</v>
      </c>
      <c r="L7233" s="269">
        <f t="shared" si="565"/>
        <v>0</v>
      </c>
      <c r="M7233" s="269">
        <f t="shared" si="566"/>
        <v>0</v>
      </c>
      <c r="N7233" s="276">
        <f t="shared" si="567"/>
        <v>0</v>
      </c>
      <c r="O7233" s="270">
        <f t="shared" si="563"/>
        <v>0</v>
      </c>
    </row>
    <row r="7234" spans="11:15" x14ac:dyDescent="0.25">
      <c r="K7234" s="276">
        <f t="shared" si="564"/>
        <v>0</v>
      </c>
      <c r="L7234" s="269">
        <f t="shared" si="565"/>
        <v>0</v>
      </c>
      <c r="M7234" s="269">
        <f t="shared" si="566"/>
        <v>0</v>
      </c>
      <c r="N7234" s="276">
        <f t="shared" si="567"/>
        <v>0</v>
      </c>
      <c r="O7234" s="270">
        <f t="shared" si="563"/>
        <v>0</v>
      </c>
    </row>
    <row r="7235" spans="11:15" x14ac:dyDescent="0.25">
      <c r="K7235" s="276">
        <f t="shared" si="564"/>
        <v>0</v>
      </c>
      <c r="L7235" s="269">
        <f t="shared" si="565"/>
        <v>0</v>
      </c>
      <c r="M7235" s="269">
        <f t="shared" si="566"/>
        <v>0</v>
      </c>
      <c r="N7235" s="276">
        <f t="shared" si="567"/>
        <v>0</v>
      </c>
      <c r="O7235" s="270">
        <f t="shared" si="563"/>
        <v>0</v>
      </c>
    </row>
    <row r="7236" spans="11:15" x14ac:dyDescent="0.25">
      <c r="K7236" s="276">
        <f t="shared" si="564"/>
        <v>0</v>
      </c>
      <c r="L7236" s="269">
        <f t="shared" si="565"/>
        <v>0</v>
      </c>
      <c r="M7236" s="269">
        <f t="shared" si="566"/>
        <v>0</v>
      </c>
      <c r="N7236" s="276">
        <f t="shared" si="567"/>
        <v>0</v>
      </c>
      <c r="O7236" s="270">
        <f t="shared" si="563"/>
        <v>0</v>
      </c>
    </row>
    <row r="7237" spans="11:15" x14ac:dyDescent="0.25">
      <c r="K7237" s="276">
        <f t="shared" si="564"/>
        <v>0</v>
      </c>
      <c r="L7237" s="269">
        <f t="shared" si="565"/>
        <v>0</v>
      </c>
      <c r="M7237" s="269">
        <f t="shared" si="566"/>
        <v>0</v>
      </c>
      <c r="N7237" s="276">
        <f t="shared" si="567"/>
        <v>0</v>
      </c>
      <c r="O7237" s="270">
        <f t="shared" si="563"/>
        <v>0</v>
      </c>
    </row>
    <row r="7238" spans="11:15" x14ac:dyDescent="0.25">
      <c r="K7238" s="276">
        <f t="shared" si="564"/>
        <v>0</v>
      </c>
      <c r="L7238" s="269">
        <f t="shared" si="565"/>
        <v>0</v>
      </c>
      <c r="M7238" s="269">
        <f t="shared" si="566"/>
        <v>0</v>
      </c>
      <c r="N7238" s="276">
        <f t="shared" si="567"/>
        <v>0</v>
      </c>
      <c r="O7238" s="270">
        <f t="shared" si="563"/>
        <v>0</v>
      </c>
    </row>
    <row r="7239" spans="11:15" x14ac:dyDescent="0.25">
      <c r="K7239" s="276">
        <f t="shared" si="564"/>
        <v>0</v>
      </c>
      <c r="L7239" s="269">
        <f t="shared" si="565"/>
        <v>0</v>
      </c>
      <c r="M7239" s="269">
        <f t="shared" si="566"/>
        <v>0</v>
      </c>
      <c r="N7239" s="276">
        <f t="shared" si="567"/>
        <v>0</v>
      </c>
      <c r="O7239" s="270">
        <f t="shared" si="563"/>
        <v>0</v>
      </c>
    </row>
    <row r="7240" spans="11:15" x14ac:dyDescent="0.25">
      <c r="K7240" s="276">
        <f t="shared" si="564"/>
        <v>0</v>
      </c>
      <c r="L7240" s="269">
        <f t="shared" si="565"/>
        <v>0</v>
      </c>
      <c r="M7240" s="269">
        <f t="shared" si="566"/>
        <v>0</v>
      </c>
      <c r="N7240" s="276">
        <f t="shared" si="567"/>
        <v>0</v>
      </c>
      <c r="O7240" s="270">
        <f t="shared" si="563"/>
        <v>0</v>
      </c>
    </row>
    <row r="7241" spans="11:15" x14ac:dyDescent="0.25">
      <c r="K7241" s="276">
        <f t="shared" si="564"/>
        <v>0</v>
      </c>
      <c r="L7241" s="269">
        <f t="shared" si="565"/>
        <v>0</v>
      </c>
      <c r="M7241" s="269">
        <f t="shared" si="566"/>
        <v>0</v>
      </c>
      <c r="N7241" s="276">
        <f t="shared" si="567"/>
        <v>0</v>
      </c>
      <c r="O7241" s="270">
        <f t="shared" si="563"/>
        <v>0</v>
      </c>
    </row>
    <row r="7242" spans="11:15" x14ac:dyDescent="0.25">
      <c r="K7242" s="276">
        <f t="shared" si="564"/>
        <v>0</v>
      </c>
      <c r="L7242" s="269">
        <f t="shared" si="565"/>
        <v>0</v>
      </c>
      <c r="M7242" s="269">
        <f t="shared" si="566"/>
        <v>0</v>
      </c>
      <c r="N7242" s="276">
        <f t="shared" si="567"/>
        <v>0</v>
      </c>
      <c r="O7242" s="270">
        <f t="shared" si="563"/>
        <v>0</v>
      </c>
    </row>
    <row r="7243" spans="11:15" x14ac:dyDescent="0.25">
      <c r="K7243" s="276">
        <f t="shared" si="564"/>
        <v>0</v>
      </c>
      <c r="L7243" s="269">
        <f t="shared" si="565"/>
        <v>0</v>
      </c>
      <c r="M7243" s="269">
        <f t="shared" si="566"/>
        <v>0</v>
      </c>
      <c r="N7243" s="276">
        <f t="shared" si="567"/>
        <v>0</v>
      </c>
      <c r="O7243" s="270">
        <f t="shared" si="563"/>
        <v>0</v>
      </c>
    </row>
    <row r="7244" spans="11:15" x14ac:dyDescent="0.25">
      <c r="K7244" s="276">
        <f t="shared" si="564"/>
        <v>0</v>
      </c>
      <c r="L7244" s="269">
        <f t="shared" si="565"/>
        <v>0</v>
      </c>
      <c r="M7244" s="269">
        <f t="shared" si="566"/>
        <v>0</v>
      </c>
      <c r="N7244" s="276">
        <f t="shared" si="567"/>
        <v>0</v>
      </c>
      <c r="O7244" s="270">
        <f t="shared" si="563"/>
        <v>0</v>
      </c>
    </row>
    <row r="7245" spans="11:15" x14ac:dyDescent="0.25">
      <c r="K7245" s="276">
        <f t="shared" si="564"/>
        <v>0</v>
      </c>
      <c r="L7245" s="269">
        <f t="shared" si="565"/>
        <v>0</v>
      </c>
      <c r="M7245" s="269">
        <f t="shared" si="566"/>
        <v>0</v>
      </c>
      <c r="N7245" s="276">
        <f t="shared" si="567"/>
        <v>0</v>
      </c>
      <c r="O7245" s="270">
        <f t="shared" si="563"/>
        <v>0</v>
      </c>
    </row>
    <row r="7246" spans="11:15" x14ac:dyDescent="0.25">
      <c r="K7246" s="276">
        <f t="shared" si="564"/>
        <v>0</v>
      </c>
      <c r="L7246" s="269">
        <f t="shared" si="565"/>
        <v>0</v>
      </c>
      <c r="M7246" s="269">
        <f t="shared" si="566"/>
        <v>0</v>
      </c>
      <c r="N7246" s="276">
        <f t="shared" si="567"/>
        <v>0</v>
      </c>
      <c r="O7246" s="270">
        <f t="shared" ref="O7246:O7309" si="568">SUM(F7246:I7246)</f>
        <v>0</v>
      </c>
    </row>
    <row r="7247" spans="11:15" x14ac:dyDescent="0.25">
      <c r="K7247" s="276">
        <f t="shared" si="564"/>
        <v>0</v>
      </c>
      <c r="L7247" s="269">
        <f t="shared" si="565"/>
        <v>0</v>
      </c>
      <c r="M7247" s="269">
        <f t="shared" si="566"/>
        <v>0</v>
      </c>
      <c r="N7247" s="276">
        <f t="shared" si="567"/>
        <v>0</v>
      </c>
      <c r="O7247" s="270">
        <f t="shared" si="568"/>
        <v>0</v>
      </c>
    </row>
    <row r="7248" spans="11:15" x14ac:dyDescent="0.25">
      <c r="K7248" s="276">
        <f t="shared" ref="K7248:K7311" si="569">J7248-C7248</f>
        <v>0</v>
      </c>
      <c r="L7248" s="269">
        <f t="shared" ref="L7248:L7311" si="570">A7248</f>
        <v>0</v>
      </c>
      <c r="M7248" s="269">
        <f t="shared" ref="M7248:M7311" si="571">B7248</f>
        <v>0</v>
      </c>
      <c r="N7248" s="276">
        <f t="shared" ref="N7248:N7311" si="572">J7248</f>
        <v>0</v>
      </c>
      <c r="O7248" s="270">
        <f t="shared" si="568"/>
        <v>0</v>
      </c>
    </row>
    <row r="7249" spans="11:15" x14ac:dyDescent="0.25">
      <c r="K7249" s="276">
        <f t="shared" si="569"/>
        <v>0</v>
      </c>
      <c r="L7249" s="269">
        <f t="shared" si="570"/>
        <v>0</v>
      </c>
      <c r="M7249" s="269">
        <f t="shared" si="571"/>
        <v>0</v>
      </c>
      <c r="N7249" s="276">
        <f t="shared" si="572"/>
        <v>0</v>
      </c>
      <c r="O7249" s="270">
        <f t="shared" si="568"/>
        <v>0</v>
      </c>
    </row>
    <row r="7250" spans="11:15" x14ac:dyDescent="0.25">
      <c r="K7250" s="276">
        <f t="shared" si="569"/>
        <v>0</v>
      </c>
      <c r="L7250" s="269">
        <f t="shared" si="570"/>
        <v>0</v>
      </c>
      <c r="M7250" s="269">
        <f t="shared" si="571"/>
        <v>0</v>
      </c>
      <c r="N7250" s="276">
        <f t="shared" si="572"/>
        <v>0</v>
      </c>
      <c r="O7250" s="270">
        <f t="shared" si="568"/>
        <v>0</v>
      </c>
    </row>
    <row r="7251" spans="11:15" x14ac:dyDescent="0.25">
      <c r="K7251" s="276">
        <f t="shared" si="569"/>
        <v>0</v>
      </c>
      <c r="L7251" s="269">
        <f t="shared" si="570"/>
        <v>0</v>
      </c>
      <c r="M7251" s="269">
        <f t="shared" si="571"/>
        <v>0</v>
      </c>
      <c r="N7251" s="276">
        <f t="shared" si="572"/>
        <v>0</v>
      </c>
      <c r="O7251" s="270">
        <f t="shared" si="568"/>
        <v>0</v>
      </c>
    </row>
    <row r="7252" spans="11:15" x14ac:dyDescent="0.25">
      <c r="K7252" s="276">
        <f t="shared" si="569"/>
        <v>0</v>
      </c>
      <c r="L7252" s="269">
        <f t="shared" si="570"/>
        <v>0</v>
      </c>
      <c r="M7252" s="269">
        <f t="shared" si="571"/>
        <v>0</v>
      </c>
      <c r="N7252" s="276">
        <f t="shared" si="572"/>
        <v>0</v>
      </c>
      <c r="O7252" s="270">
        <f t="shared" si="568"/>
        <v>0</v>
      </c>
    </row>
    <row r="7253" spans="11:15" x14ac:dyDescent="0.25">
      <c r="K7253" s="276">
        <f t="shared" si="569"/>
        <v>0</v>
      </c>
      <c r="L7253" s="269">
        <f t="shared" si="570"/>
        <v>0</v>
      </c>
      <c r="M7253" s="269">
        <f t="shared" si="571"/>
        <v>0</v>
      </c>
      <c r="N7253" s="276">
        <f t="shared" si="572"/>
        <v>0</v>
      </c>
      <c r="O7253" s="270">
        <f t="shared" si="568"/>
        <v>0</v>
      </c>
    </row>
    <row r="7254" spans="11:15" x14ac:dyDescent="0.25">
      <c r="K7254" s="276">
        <f t="shared" si="569"/>
        <v>0</v>
      </c>
      <c r="L7254" s="269">
        <f t="shared" si="570"/>
        <v>0</v>
      </c>
      <c r="M7254" s="269">
        <f t="shared" si="571"/>
        <v>0</v>
      </c>
      <c r="N7254" s="276">
        <f t="shared" si="572"/>
        <v>0</v>
      </c>
      <c r="O7254" s="270">
        <f t="shared" si="568"/>
        <v>0</v>
      </c>
    </row>
    <row r="7255" spans="11:15" x14ac:dyDescent="0.25">
      <c r="K7255" s="276">
        <f t="shared" si="569"/>
        <v>0</v>
      </c>
      <c r="L7255" s="269">
        <f t="shared" si="570"/>
        <v>0</v>
      </c>
      <c r="M7255" s="269">
        <f t="shared" si="571"/>
        <v>0</v>
      </c>
      <c r="N7255" s="276">
        <f t="shared" si="572"/>
        <v>0</v>
      </c>
      <c r="O7255" s="270">
        <f t="shared" si="568"/>
        <v>0</v>
      </c>
    </row>
    <row r="7256" spans="11:15" x14ac:dyDescent="0.25">
      <c r="K7256" s="276">
        <f t="shared" si="569"/>
        <v>0</v>
      </c>
      <c r="L7256" s="269">
        <f t="shared" si="570"/>
        <v>0</v>
      </c>
      <c r="M7256" s="269">
        <f t="shared" si="571"/>
        <v>0</v>
      </c>
      <c r="N7256" s="276">
        <f t="shared" si="572"/>
        <v>0</v>
      </c>
      <c r="O7256" s="270">
        <f t="shared" si="568"/>
        <v>0</v>
      </c>
    </row>
    <row r="7257" spans="11:15" x14ac:dyDescent="0.25">
      <c r="K7257" s="276">
        <f t="shared" si="569"/>
        <v>0</v>
      </c>
      <c r="L7257" s="269">
        <f t="shared" si="570"/>
        <v>0</v>
      </c>
      <c r="M7257" s="269">
        <f t="shared" si="571"/>
        <v>0</v>
      </c>
      <c r="N7257" s="276">
        <f t="shared" si="572"/>
        <v>0</v>
      </c>
      <c r="O7257" s="270">
        <f t="shared" si="568"/>
        <v>0</v>
      </c>
    </row>
    <row r="7258" spans="11:15" x14ac:dyDescent="0.25">
      <c r="K7258" s="276">
        <f t="shared" si="569"/>
        <v>0</v>
      </c>
      <c r="L7258" s="269">
        <f t="shared" si="570"/>
        <v>0</v>
      </c>
      <c r="M7258" s="269">
        <f t="shared" si="571"/>
        <v>0</v>
      </c>
      <c r="N7258" s="276">
        <f t="shared" si="572"/>
        <v>0</v>
      </c>
      <c r="O7258" s="270">
        <f t="shared" si="568"/>
        <v>0</v>
      </c>
    </row>
    <row r="7259" spans="11:15" x14ac:dyDescent="0.25">
      <c r="K7259" s="276">
        <f t="shared" si="569"/>
        <v>0</v>
      </c>
      <c r="L7259" s="269">
        <f t="shared" si="570"/>
        <v>0</v>
      </c>
      <c r="M7259" s="269">
        <f t="shared" si="571"/>
        <v>0</v>
      </c>
      <c r="N7259" s="276">
        <f t="shared" si="572"/>
        <v>0</v>
      </c>
      <c r="O7259" s="270">
        <f t="shared" si="568"/>
        <v>0</v>
      </c>
    </row>
    <row r="7260" spans="11:15" x14ac:dyDescent="0.25">
      <c r="K7260" s="276">
        <f t="shared" si="569"/>
        <v>0</v>
      </c>
      <c r="L7260" s="269">
        <f t="shared" si="570"/>
        <v>0</v>
      </c>
      <c r="M7260" s="269">
        <f t="shared" si="571"/>
        <v>0</v>
      </c>
      <c r="N7260" s="276">
        <f t="shared" si="572"/>
        <v>0</v>
      </c>
      <c r="O7260" s="270">
        <f t="shared" si="568"/>
        <v>0</v>
      </c>
    </row>
    <row r="7261" spans="11:15" x14ac:dyDescent="0.25">
      <c r="K7261" s="276">
        <f t="shared" si="569"/>
        <v>0</v>
      </c>
      <c r="L7261" s="269">
        <f t="shared" si="570"/>
        <v>0</v>
      </c>
      <c r="M7261" s="269">
        <f t="shared" si="571"/>
        <v>0</v>
      </c>
      <c r="N7261" s="276">
        <f t="shared" si="572"/>
        <v>0</v>
      </c>
      <c r="O7261" s="270">
        <f t="shared" si="568"/>
        <v>0</v>
      </c>
    </row>
    <row r="7262" spans="11:15" x14ac:dyDescent="0.25">
      <c r="K7262" s="276">
        <f t="shared" si="569"/>
        <v>0</v>
      </c>
      <c r="L7262" s="269">
        <f t="shared" si="570"/>
        <v>0</v>
      </c>
      <c r="M7262" s="269">
        <f t="shared" si="571"/>
        <v>0</v>
      </c>
      <c r="N7262" s="276">
        <f t="shared" si="572"/>
        <v>0</v>
      </c>
      <c r="O7262" s="270">
        <f t="shared" si="568"/>
        <v>0</v>
      </c>
    </row>
    <row r="7263" spans="11:15" x14ac:dyDescent="0.25">
      <c r="K7263" s="276">
        <f t="shared" si="569"/>
        <v>0</v>
      </c>
      <c r="L7263" s="269">
        <f t="shared" si="570"/>
        <v>0</v>
      </c>
      <c r="M7263" s="269">
        <f t="shared" si="571"/>
        <v>0</v>
      </c>
      <c r="N7263" s="276">
        <f t="shared" si="572"/>
        <v>0</v>
      </c>
      <c r="O7263" s="270">
        <f t="shared" si="568"/>
        <v>0</v>
      </c>
    </row>
    <row r="7264" spans="11:15" x14ac:dyDescent="0.25">
      <c r="K7264" s="276">
        <f t="shared" si="569"/>
        <v>0</v>
      </c>
      <c r="L7264" s="269">
        <f t="shared" si="570"/>
        <v>0</v>
      </c>
      <c r="M7264" s="269">
        <f t="shared" si="571"/>
        <v>0</v>
      </c>
      <c r="N7264" s="276">
        <f t="shared" si="572"/>
        <v>0</v>
      </c>
      <c r="O7264" s="270">
        <f t="shared" si="568"/>
        <v>0</v>
      </c>
    </row>
    <row r="7265" spans="11:15" x14ac:dyDescent="0.25">
      <c r="K7265" s="276">
        <f t="shared" si="569"/>
        <v>0</v>
      </c>
      <c r="L7265" s="269">
        <f t="shared" si="570"/>
        <v>0</v>
      </c>
      <c r="M7265" s="269">
        <f t="shared" si="571"/>
        <v>0</v>
      </c>
      <c r="N7265" s="276">
        <f t="shared" si="572"/>
        <v>0</v>
      </c>
      <c r="O7265" s="270">
        <f t="shared" si="568"/>
        <v>0</v>
      </c>
    </row>
    <row r="7266" spans="11:15" x14ac:dyDescent="0.25">
      <c r="K7266" s="276">
        <f t="shared" si="569"/>
        <v>0</v>
      </c>
      <c r="L7266" s="269">
        <f t="shared" si="570"/>
        <v>0</v>
      </c>
      <c r="M7266" s="269">
        <f t="shared" si="571"/>
        <v>0</v>
      </c>
      <c r="N7266" s="276">
        <f t="shared" si="572"/>
        <v>0</v>
      </c>
      <c r="O7266" s="270">
        <f t="shared" si="568"/>
        <v>0</v>
      </c>
    </row>
    <row r="7267" spans="11:15" x14ac:dyDescent="0.25">
      <c r="K7267" s="276">
        <f t="shared" si="569"/>
        <v>0</v>
      </c>
      <c r="L7267" s="269">
        <f t="shared" si="570"/>
        <v>0</v>
      </c>
      <c r="M7267" s="269">
        <f t="shared" si="571"/>
        <v>0</v>
      </c>
      <c r="N7267" s="276">
        <f t="shared" si="572"/>
        <v>0</v>
      </c>
      <c r="O7267" s="270">
        <f t="shared" si="568"/>
        <v>0</v>
      </c>
    </row>
    <row r="7268" spans="11:15" x14ac:dyDescent="0.25">
      <c r="K7268" s="276">
        <f t="shared" si="569"/>
        <v>0</v>
      </c>
      <c r="L7268" s="269">
        <f t="shared" si="570"/>
        <v>0</v>
      </c>
      <c r="M7268" s="269">
        <f t="shared" si="571"/>
        <v>0</v>
      </c>
      <c r="N7268" s="276">
        <f t="shared" si="572"/>
        <v>0</v>
      </c>
      <c r="O7268" s="270">
        <f t="shared" si="568"/>
        <v>0</v>
      </c>
    </row>
    <row r="7269" spans="11:15" x14ac:dyDescent="0.25">
      <c r="K7269" s="276">
        <f t="shared" si="569"/>
        <v>0</v>
      </c>
      <c r="L7269" s="269">
        <f t="shared" si="570"/>
        <v>0</v>
      </c>
      <c r="M7269" s="269">
        <f t="shared" si="571"/>
        <v>0</v>
      </c>
      <c r="N7269" s="276">
        <f t="shared" si="572"/>
        <v>0</v>
      </c>
      <c r="O7269" s="270">
        <f t="shared" si="568"/>
        <v>0</v>
      </c>
    </row>
    <row r="7270" spans="11:15" x14ac:dyDescent="0.25">
      <c r="K7270" s="276">
        <f t="shared" si="569"/>
        <v>0</v>
      </c>
      <c r="L7270" s="269">
        <f t="shared" si="570"/>
        <v>0</v>
      </c>
      <c r="M7270" s="269">
        <f t="shared" si="571"/>
        <v>0</v>
      </c>
      <c r="N7270" s="276">
        <f t="shared" si="572"/>
        <v>0</v>
      </c>
      <c r="O7270" s="270">
        <f t="shared" si="568"/>
        <v>0</v>
      </c>
    </row>
    <row r="7271" spans="11:15" x14ac:dyDescent="0.25">
      <c r="K7271" s="276">
        <f t="shared" si="569"/>
        <v>0</v>
      </c>
      <c r="L7271" s="269">
        <f t="shared" si="570"/>
        <v>0</v>
      </c>
      <c r="M7271" s="269">
        <f t="shared" si="571"/>
        <v>0</v>
      </c>
      <c r="N7271" s="276">
        <f t="shared" si="572"/>
        <v>0</v>
      </c>
      <c r="O7271" s="270">
        <f t="shared" si="568"/>
        <v>0</v>
      </c>
    </row>
    <row r="7272" spans="11:15" x14ac:dyDescent="0.25">
      <c r="K7272" s="276">
        <f t="shared" si="569"/>
        <v>0</v>
      </c>
      <c r="L7272" s="269">
        <f t="shared" si="570"/>
        <v>0</v>
      </c>
      <c r="M7272" s="269">
        <f t="shared" si="571"/>
        <v>0</v>
      </c>
      <c r="N7272" s="276">
        <f t="shared" si="572"/>
        <v>0</v>
      </c>
      <c r="O7272" s="270">
        <f t="shared" si="568"/>
        <v>0</v>
      </c>
    </row>
    <row r="7273" spans="11:15" x14ac:dyDescent="0.25">
      <c r="K7273" s="276">
        <f t="shared" si="569"/>
        <v>0</v>
      </c>
      <c r="L7273" s="269">
        <f t="shared" si="570"/>
        <v>0</v>
      </c>
      <c r="M7273" s="269">
        <f t="shared" si="571"/>
        <v>0</v>
      </c>
      <c r="N7273" s="276">
        <f t="shared" si="572"/>
        <v>0</v>
      </c>
      <c r="O7273" s="270">
        <f t="shared" si="568"/>
        <v>0</v>
      </c>
    </row>
    <row r="7274" spans="11:15" x14ac:dyDescent="0.25">
      <c r="K7274" s="276">
        <f t="shared" si="569"/>
        <v>0</v>
      </c>
      <c r="L7274" s="269">
        <f t="shared" si="570"/>
        <v>0</v>
      </c>
      <c r="M7274" s="269">
        <f t="shared" si="571"/>
        <v>0</v>
      </c>
      <c r="N7274" s="276">
        <f t="shared" si="572"/>
        <v>0</v>
      </c>
      <c r="O7274" s="270">
        <f t="shared" si="568"/>
        <v>0</v>
      </c>
    </row>
    <row r="7275" spans="11:15" x14ac:dyDescent="0.25">
      <c r="K7275" s="276">
        <f t="shared" si="569"/>
        <v>0</v>
      </c>
      <c r="L7275" s="269">
        <f t="shared" si="570"/>
        <v>0</v>
      </c>
      <c r="M7275" s="269">
        <f t="shared" si="571"/>
        <v>0</v>
      </c>
      <c r="N7275" s="276">
        <f t="shared" si="572"/>
        <v>0</v>
      </c>
      <c r="O7275" s="270">
        <f t="shared" si="568"/>
        <v>0</v>
      </c>
    </row>
    <row r="7276" spans="11:15" x14ac:dyDescent="0.25">
      <c r="K7276" s="276">
        <f t="shared" si="569"/>
        <v>0</v>
      </c>
      <c r="L7276" s="269">
        <f t="shared" si="570"/>
        <v>0</v>
      </c>
      <c r="M7276" s="269">
        <f t="shared" si="571"/>
        <v>0</v>
      </c>
      <c r="N7276" s="276">
        <f t="shared" si="572"/>
        <v>0</v>
      </c>
      <c r="O7276" s="270">
        <f t="shared" si="568"/>
        <v>0</v>
      </c>
    </row>
    <row r="7277" spans="11:15" x14ac:dyDescent="0.25">
      <c r="K7277" s="276">
        <f t="shared" si="569"/>
        <v>0</v>
      </c>
      <c r="L7277" s="269">
        <f t="shared" si="570"/>
        <v>0</v>
      </c>
      <c r="M7277" s="269">
        <f t="shared" si="571"/>
        <v>0</v>
      </c>
      <c r="N7277" s="276">
        <f t="shared" si="572"/>
        <v>0</v>
      </c>
      <c r="O7277" s="270">
        <f t="shared" si="568"/>
        <v>0</v>
      </c>
    </row>
    <row r="7278" spans="11:15" x14ac:dyDescent="0.25">
      <c r="K7278" s="276">
        <f t="shared" si="569"/>
        <v>0</v>
      </c>
      <c r="L7278" s="269">
        <f t="shared" si="570"/>
        <v>0</v>
      </c>
      <c r="M7278" s="269">
        <f t="shared" si="571"/>
        <v>0</v>
      </c>
      <c r="N7278" s="276">
        <f t="shared" si="572"/>
        <v>0</v>
      </c>
      <c r="O7278" s="270">
        <f t="shared" si="568"/>
        <v>0</v>
      </c>
    </row>
    <row r="7279" spans="11:15" x14ac:dyDescent="0.25">
      <c r="K7279" s="276">
        <f t="shared" si="569"/>
        <v>0</v>
      </c>
      <c r="L7279" s="269">
        <f t="shared" si="570"/>
        <v>0</v>
      </c>
      <c r="M7279" s="269">
        <f t="shared" si="571"/>
        <v>0</v>
      </c>
      <c r="N7279" s="276">
        <f t="shared" si="572"/>
        <v>0</v>
      </c>
      <c r="O7279" s="270">
        <f t="shared" si="568"/>
        <v>0</v>
      </c>
    </row>
    <row r="7280" spans="11:15" x14ac:dyDescent="0.25">
      <c r="K7280" s="276">
        <f t="shared" si="569"/>
        <v>0</v>
      </c>
      <c r="L7280" s="269">
        <f t="shared" si="570"/>
        <v>0</v>
      </c>
      <c r="M7280" s="269">
        <f t="shared" si="571"/>
        <v>0</v>
      </c>
      <c r="N7280" s="276">
        <f t="shared" si="572"/>
        <v>0</v>
      </c>
      <c r="O7280" s="270">
        <f t="shared" si="568"/>
        <v>0</v>
      </c>
    </row>
    <row r="7281" spans="11:15" x14ac:dyDescent="0.25">
      <c r="K7281" s="276">
        <f t="shared" si="569"/>
        <v>0</v>
      </c>
      <c r="L7281" s="269">
        <f t="shared" si="570"/>
        <v>0</v>
      </c>
      <c r="M7281" s="269">
        <f t="shared" si="571"/>
        <v>0</v>
      </c>
      <c r="N7281" s="276">
        <f t="shared" si="572"/>
        <v>0</v>
      </c>
      <c r="O7281" s="270">
        <f t="shared" si="568"/>
        <v>0</v>
      </c>
    </row>
    <row r="7282" spans="11:15" x14ac:dyDescent="0.25">
      <c r="K7282" s="276">
        <f t="shared" si="569"/>
        <v>0</v>
      </c>
      <c r="L7282" s="269">
        <f t="shared" si="570"/>
        <v>0</v>
      </c>
      <c r="M7282" s="269">
        <f t="shared" si="571"/>
        <v>0</v>
      </c>
      <c r="N7282" s="276">
        <f t="shared" si="572"/>
        <v>0</v>
      </c>
      <c r="O7282" s="270">
        <f t="shared" si="568"/>
        <v>0</v>
      </c>
    </row>
    <row r="7283" spans="11:15" x14ac:dyDescent="0.25">
      <c r="K7283" s="276">
        <f t="shared" si="569"/>
        <v>0</v>
      </c>
      <c r="L7283" s="269">
        <f t="shared" si="570"/>
        <v>0</v>
      </c>
      <c r="M7283" s="269">
        <f t="shared" si="571"/>
        <v>0</v>
      </c>
      <c r="N7283" s="276">
        <f t="shared" si="572"/>
        <v>0</v>
      </c>
      <c r="O7283" s="270">
        <f t="shared" si="568"/>
        <v>0</v>
      </c>
    </row>
    <row r="7284" spans="11:15" x14ac:dyDescent="0.25">
      <c r="K7284" s="276">
        <f t="shared" si="569"/>
        <v>0</v>
      </c>
      <c r="L7284" s="269">
        <f t="shared" si="570"/>
        <v>0</v>
      </c>
      <c r="M7284" s="269">
        <f t="shared" si="571"/>
        <v>0</v>
      </c>
      <c r="N7284" s="276">
        <f t="shared" si="572"/>
        <v>0</v>
      </c>
      <c r="O7284" s="270">
        <f t="shared" si="568"/>
        <v>0</v>
      </c>
    </row>
    <row r="7285" spans="11:15" x14ac:dyDescent="0.25">
      <c r="K7285" s="276">
        <f t="shared" si="569"/>
        <v>0</v>
      </c>
      <c r="L7285" s="269">
        <f t="shared" si="570"/>
        <v>0</v>
      </c>
      <c r="M7285" s="269">
        <f t="shared" si="571"/>
        <v>0</v>
      </c>
      <c r="N7285" s="276">
        <f t="shared" si="572"/>
        <v>0</v>
      </c>
      <c r="O7285" s="270">
        <f t="shared" si="568"/>
        <v>0</v>
      </c>
    </row>
    <row r="7286" spans="11:15" x14ac:dyDescent="0.25">
      <c r="K7286" s="276">
        <f t="shared" si="569"/>
        <v>0</v>
      </c>
      <c r="L7286" s="269">
        <f t="shared" si="570"/>
        <v>0</v>
      </c>
      <c r="M7286" s="269">
        <f t="shared" si="571"/>
        <v>0</v>
      </c>
      <c r="N7286" s="276">
        <f t="shared" si="572"/>
        <v>0</v>
      </c>
      <c r="O7286" s="270">
        <f t="shared" si="568"/>
        <v>0</v>
      </c>
    </row>
    <row r="7287" spans="11:15" x14ac:dyDescent="0.25">
      <c r="K7287" s="276">
        <f t="shared" si="569"/>
        <v>0</v>
      </c>
      <c r="L7287" s="269">
        <f t="shared" si="570"/>
        <v>0</v>
      </c>
      <c r="M7287" s="269">
        <f t="shared" si="571"/>
        <v>0</v>
      </c>
      <c r="N7287" s="276">
        <f t="shared" si="572"/>
        <v>0</v>
      </c>
      <c r="O7287" s="270">
        <f t="shared" si="568"/>
        <v>0</v>
      </c>
    </row>
    <row r="7288" spans="11:15" x14ac:dyDescent="0.25">
      <c r="K7288" s="276">
        <f t="shared" si="569"/>
        <v>0</v>
      </c>
      <c r="L7288" s="269">
        <f t="shared" si="570"/>
        <v>0</v>
      </c>
      <c r="M7288" s="269">
        <f t="shared" si="571"/>
        <v>0</v>
      </c>
      <c r="N7288" s="276">
        <f t="shared" si="572"/>
        <v>0</v>
      </c>
      <c r="O7288" s="270">
        <f t="shared" si="568"/>
        <v>0</v>
      </c>
    </row>
    <row r="7289" spans="11:15" x14ac:dyDescent="0.25">
      <c r="K7289" s="276">
        <f t="shared" si="569"/>
        <v>0</v>
      </c>
      <c r="L7289" s="269">
        <f t="shared" si="570"/>
        <v>0</v>
      </c>
      <c r="M7289" s="269">
        <f t="shared" si="571"/>
        <v>0</v>
      </c>
      <c r="N7289" s="276">
        <f t="shared" si="572"/>
        <v>0</v>
      </c>
      <c r="O7289" s="270">
        <f t="shared" si="568"/>
        <v>0</v>
      </c>
    </row>
    <row r="7290" spans="11:15" x14ac:dyDescent="0.25">
      <c r="K7290" s="276">
        <f t="shared" si="569"/>
        <v>0</v>
      </c>
      <c r="L7290" s="269">
        <f t="shared" si="570"/>
        <v>0</v>
      </c>
      <c r="M7290" s="269">
        <f t="shared" si="571"/>
        <v>0</v>
      </c>
      <c r="N7290" s="276">
        <f t="shared" si="572"/>
        <v>0</v>
      </c>
      <c r="O7290" s="270">
        <f t="shared" si="568"/>
        <v>0</v>
      </c>
    </row>
    <row r="7291" spans="11:15" x14ac:dyDescent="0.25">
      <c r="K7291" s="276">
        <f t="shared" si="569"/>
        <v>0</v>
      </c>
      <c r="L7291" s="269">
        <f t="shared" si="570"/>
        <v>0</v>
      </c>
      <c r="M7291" s="269">
        <f t="shared" si="571"/>
        <v>0</v>
      </c>
      <c r="N7291" s="276">
        <f t="shared" si="572"/>
        <v>0</v>
      </c>
      <c r="O7291" s="270">
        <f t="shared" si="568"/>
        <v>0</v>
      </c>
    </row>
    <row r="7292" spans="11:15" x14ac:dyDescent="0.25">
      <c r="K7292" s="276">
        <f t="shared" si="569"/>
        <v>0</v>
      </c>
      <c r="L7292" s="269">
        <f t="shared" si="570"/>
        <v>0</v>
      </c>
      <c r="M7292" s="269">
        <f t="shared" si="571"/>
        <v>0</v>
      </c>
      <c r="N7292" s="276">
        <f t="shared" si="572"/>
        <v>0</v>
      </c>
      <c r="O7292" s="270">
        <f t="shared" si="568"/>
        <v>0</v>
      </c>
    </row>
    <row r="7293" spans="11:15" x14ac:dyDescent="0.25">
      <c r="K7293" s="276">
        <f t="shared" si="569"/>
        <v>0</v>
      </c>
      <c r="L7293" s="269">
        <f t="shared" si="570"/>
        <v>0</v>
      </c>
      <c r="M7293" s="269">
        <f t="shared" si="571"/>
        <v>0</v>
      </c>
      <c r="N7293" s="276">
        <f t="shared" si="572"/>
        <v>0</v>
      </c>
      <c r="O7293" s="270">
        <f t="shared" si="568"/>
        <v>0</v>
      </c>
    </row>
    <row r="7294" spans="11:15" x14ac:dyDescent="0.25">
      <c r="K7294" s="276">
        <f t="shared" si="569"/>
        <v>0</v>
      </c>
      <c r="L7294" s="269">
        <f t="shared" si="570"/>
        <v>0</v>
      </c>
      <c r="M7294" s="269">
        <f t="shared" si="571"/>
        <v>0</v>
      </c>
      <c r="N7294" s="276">
        <f t="shared" si="572"/>
        <v>0</v>
      </c>
      <c r="O7294" s="270">
        <f t="shared" si="568"/>
        <v>0</v>
      </c>
    </row>
    <row r="7295" spans="11:15" x14ac:dyDescent="0.25">
      <c r="K7295" s="276">
        <f t="shared" si="569"/>
        <v>0</v>
      </c>
      <c r="L7295" s="269">
        <f t="shared" si="570"/>
        <v>0</v>
      </c>
      <c r="M7295" s="269">
        <f t="shared" si="571"/>
        <v>0</v>
      </c>
      <c r="N7295" s="276">
        <f t="shared" si="572"/>
        <v>0</v>
      </c>
      <c r="O7295" s="270">
        <f t="shared" si="568"/>
        <v>0</v>
      </c>
    </row>
    <row r="7296" spans="11:15" x14ac:dyDescent="0.25">
      <c r="K7296" s="276">
        <f t="shared" si="569"/>
        <v>0</v>
      </c>
      <c r="L7296" s="269">
        <f t="shared" si="570"/>
        <v>0</v>
      </c>
      <c r="M7296" s="269">
        <f t="shared" si="571"/>
        <v>0</v>
      </c>
      <c r="N7296" s="276">
        <f t="shared" si="572"/>
        <v>0</v>
      </c>
      <c r="O7296" s="270">
        <f t="shared" si="568"/>
        <v>0</v>
      </c>
    </row>
    <row r="7297" spans="11:15" x14ac:dyDescent="0.25">
      <c r="K7297" s="276">
        <f t="shared" si="569"/>
        <v>0</v>
      </c>
      <c r="L7297" s="269">
        <f t="shared" si="570"/>
        <v>0</v>
      </c>
      <c r="M7297" s="269">
        <f t="shared" si="571"/>
        <v>0</v>
      </c>
      <c r="N7297" s="276">
        <f t="shared" si="572"/>
        <v>0</v>
      </c>
      <c r="O7297" s="270">
        <f t="shared" si="568"/>
        <v>0</v>
      </c>
    </row>
    <row r="7298" spans="11:15" x14ac:dyDescent="0.25">
      <c r="K7298" s="276">
        <f t="shared" si="569"/>
        <v>0</v>
      </c>
      <c r="L7298" s="269">
        <f t="shared" si="570"/>
        <v>0</v>
      </c>
      <c r="M7298" s="269">
        <f t="shared" si="571"/>
        <v>0</v>
      </c>
      <c r="N7298" s="276">
        <f t="shared" si="572"/>
        <v>0</v>
      </c>
      <c r="O7298" s="270">
        <f t="shared" si="568"/>
        <v>0</v>
      </c>
    </row>
    <row r="7299" spans="11:15" x14ac:dyDescent="0.25">
      <c r="K7299" s="276">
        <f t="shared" si="569"/>
        <v>0</v>
      </c>
      <c r="L7299" s="269">
        <f t="shared" si="570"/>
        <v>0</v>
      </c>
      <c r="M7299" s="269">
        <f t="shared" si="571"/>
        <v>0</v>
      </c>
      <c r="N7299" s="276">
        <f t="shared" si="572"/>
        <v>0</v>
      </c>
      <c r="O7299" s="270">
        <f t="shared" si="568"/>
        <v>0</v>
      </c>
    </row>
    <row r="7300" spans="11:15" x14ac:dyDescent="0.25">
      <c r="K7300" s="276">
        <f t="shared" si="569"/>
        <v>0</v>
      </c>
      <c r="L7300" s="269">
        <f t="shared" si="570"/>
        <v>0</v>
      </c>
      <c r="M7300" s="269">
        <f t="shared" si="571"/>
        <v>0</v>
      </c>
      <c r="N7300" s="276">
        <f t="shared" si="572"/>
        <v>0</v>
      </c>
      <c r="O7300" s="270">
        <f t="shared" si="568"/>
        <v>0</v>
      </c>
    </row>
    <row r="7301" spans="11:15" x14ac:dyDescent="0.25">
      <c r="K7301" s="276">
        <f t="shared" si="569"/>
        <v>0</v>
      </c>
      <c r="L7301" s="269">
        <f t="shared" si="570"/>
        <v>0</v>
      </c>
      <c r="M7301" s="269">
        <f t="shared" si="571"/>
        <v>0</v>
      </c>
      <c r="N7301" s="276">
        <f t="shared" si="572"/>
        <v>0</v>
      </c>
      <c r="O7301" s="270">
        <f t="shared" si="568"/>
        <v>0</v>
      </c>
    </row>
    <row r="7302" spans="11:15" x14ac:dyDescent="0.25">
      <c r="K7302" s="276">
        <f t="shared" si="569"/>
        <v>0</v>
      </c>
      <c r="L7302" s="269">
        <f t="shared" si="570"/>
        <v>0</v>
      </c>
      <c r="M7302" s="269">
        <f t="shared" si="571"/>
        <v>0</v>
      </c>
      <c r="N7302" s="276">
        <f t="shared" si="572"/>
        <v>0</v>
      </c>
      <c r="O7302" s="270">
        <f t="shared" si="568"/>
        <v>0</v>
      </c>
    </row>
    <row r="7303" spans="11:15" x14ac:dyDescent="0.25">
      <c r="K7303" s="276">
        <f t="shared" si="569"/>
        <v>0</v>
      </c>
      <c r="L7303" s="269">
        <f t="shared" si="570"/>
        <v>0</v>
      </c>
      <c r="M7303" s="269">
        <f t="shared" si="571"/>
        <v>0</v>
      </c>
      <c r="N7303" s="276">
        <f t="shared" si="572"/>
        <v>0</v>
      </c>
      <c r="O7303" s="270">
        <f t="shared" si="568"/>
        <v>0</v>
      </c>
    </row>
    <row r="7304" spans="11:15" x14ac:dyDescent="0.25">
      <c r="K7304" s="276">
        <f t="shared" si="569"/>
        <v>0</v>
      </c>
      <c r="L7304" s="269">
        <f t="shared" si="570"/>
        <v>0</v>
      </c>
      <c r="M7304" s="269">
        <f t="shared" si="571"/>
        <v>0</v>
      </c>
      <c r="N7304" s="276">
        <f t="shared" si="572"/>
        <v>0</v>
      </c>
      <c r="O7304" s="270">
        <f t="shared" si="568"/>
        <v>0</v>
      </c>
    </row>
    <row r="7305" spans="11:15" x14ac:dyDescent="0.25">
      <c r="K7305" s="276">
        <f t="shared" si="569"/>
        <v>0</v>
      </c>
      <c r="L7305" s="269">
        <f t="shared" si="570"/>
        <v>0</v>
      </c>
      <c r="M7305" s="269">
        <f t="shared" si="571"/>
        <v>0</v>
      </c>
      <c r="N7305" s="276">
        <f t="shared" si="572"/>
        <v>0</v>
      </c>
      <c r="O7305" s="270">
        <f t="shared" si="568"/>
        <v>0</v>
      </c>
    </row>
    <row r="7306" spans="11:15" x14ac:dyDescent="0.25">
      <c r="K7306" s="276">
        <f t="shared" si="569"/>
        <v>0</v>
      </c>
      <c r="L7306" s="269">
        <f t="shared" si="570"/>
        <v>0</v>
      </c>
      <c r="M7306" s="269">
        <f t="shared" si="571"/>
        <v>0</v>
      </c>
      <c r="N7306" s="276">
        <f t="shared" si="572"/>
        <v>0</v>
      </c>
      <c r="O7306" s="270">
        <f t="shared" si="568"/>
        <v>0</v>
      </c>
    </row>
    <row r="7307" spans="11:15" x14ac:dyDescent="0.25">
      <c r="K7307" s="276">
        <f t="shared" si="569"/>
        <v>0</v>
      </c>
      <c r="L7307" s="269">
        <f t="shared" si="570"/>
        <v>0</v>
      </c>
      <c r="M7307" s="269">
        <f t="shared" si="571"/>
        <v>0</v>
      </c>
      <c r="N7307" s="276">
        <f t="shared" si="572"/>
        <v>0</v>
      </c>
      <c r="O7307" s="270">
        <f t="shared" si="568"/>
        <v>0</v>
      </c>
    </row>
    <row r="7308" spans="11:15" x14ac:dyDescent="0.25">
      <c r="K7308" s="276">
        <f t="shared" si="569"/>
        <v>0</v>
      </c>
      <c r="L7308" s="269">
        <f t="shared" si="570"/>
        <v>0</v>
      </c>
      <c r="M7308" s="269">
        <f t="shared" si="571"/>
        <v>0</v>
      </c>
      <c r="N7308" s="276">
        <f t="shared" si="572"/>
        <v>0</v>
      </c>
      <c r="O7308" s="270">
        <f t="shared" si="568"/>
        <v>0</v>
      </c>
    </row>
    <row r="7309" spans="11:15" x14ac:dyDescent="0.25">
      <c r="K7309" s="276">
        <f t="shared" si="569"/>
        <v>0</v>
      </c>
      <c r="L7309" s="269">
        <f t="shared" si="570"/>
        <v>0</v>
      </c>
      <c r="M7309" s="269">
        <f t="shared" si="571"/>
        <v>0</v>
      </c>
      <c r="N7309" s="276">
        <f t="shared" si="572"/>
        <v>0</v>
      </c>
      <c r="O7309" s="270">
        <f t="shared" si="568"/>
        <v>0</v>
      </c>
    </row>
    <row r="7310" spans="11:15" x14ac:dyDescent="0.25">
      <c r="K7310" s="276">
        <f t="shared" si="569"/>
        <v>0</v>
      </c>
      <c r="L7310" s="269">
        <f t="shared" si="570"/>
        <v>0</v>
      </c>
      <c r="M7310" s="269">
        <f t="shared" si="571"/>
        <v>0</v>
      </c>
      <c r="N7310" s="276">
        <f t="shared" si="572"/>
        <v>0</v>
      </c>
      <c r="O7310" s="270">
        <f t="shared" ref="O7310:O7373" si="573">SUM(F7310:I7310)</f>
        <v>0</v>
      </c>
    </row>
    <row r="7311" spans="11:15" x14ac:dyDescent="0.25">
      <c r="K7311" s="276">
        <f t="shared" si="569"/>
        <v>0</v>
      </c>
      <c r="L7311" s="269">
        <f t="shared" si="570"/>
        <v>0</v>
      </c>
      <c r="M7311" s="269">
        <f t="shared" si="571"/>
        <v>0</v>
      </c>
      <c r="N7311" s="276">
        <f t="shared" si="572"/>
        <v>0</v>
      </c>
      <c r="O7311" s="270">
        <f t="shared" si="573"/>
        <v>0</v>
      </c>
    </row>
    <row r="7312" spans="11:15" x14ac:dyDescent="0.25">
      <c r="K7312" s="276">
        <f t="shared" ref="K7312:K7375" si="574">J7312-C7312</f>
        <v>0</v>
      </c>
      <c r="L7312" s="269">
        <f t="shared" ref="L7312:L7375" si="575">A7312</f>
        <v>0</v>
      </c>
      <c r="M7312" s="269">
        <f t="shared" ref="M7312:M7375" si="576">B7312</f>
        <v>0</v>
      </c>
      <c r="N7312" s="276">
        <f t="shared" ref="N7312:N7375" si="577">J7312</f>
        <v>0</v>
      </c>
      <c r="O7312" s="270">
        <f t="shared" si="573"/>
        <v>0</v>
      </c>
    </row>
    <row r="7313" spans="11:15" x14ac:dyDescent="0.25">
      <c r="K7313" s="276">
        <f t="shared" si="574"/>
        <v>0</v>
      </c>
      <c r="L7313" s="269">
        <f t="shared" si="575"/>
        <v>0</v>
      </c>
      <c r="M7313" s="269">
        <f t="shared" si="576"/>
        <v>0</v>
      </c>
      <c r="N7313" s="276">
        <f t="shared" si="577"/>
        <v>0</v>
      </c>
      <c r="O7313" s="270">
        <f t="shared" si="573"/>
        <v>0</v>
      </c>
    </row>
    <row r="7314" spans="11:15" x14ac:dyDescent="0.25">
      <c r="K7314" s="276">
        <f t="shared" si="574"/>
        <v>0</v>
      </c>
      <c r="L7314" s="269">
        <f t="shared" si="575"/>
        <v>0</v>
      </c>
      <c r="M7314" s="269">
        <f t="shared" si="576"/>
        <v>0</v>
      </c>
      <c r="N7314" s="276">
        <f t="shared" si="577"/>
        <v>0</v>
      </c>
      <c r="O7314" s="270">
        <f t="shared" si="573"/>
        <v>0</v>
      </c>
    </row>
    <row r="7315" spans="11:15" x14ac:dyDescent="0.25">
      <c r="K7315" s="276">
        <f t="shared" si="574"/>
        <v>0</v>
      </c>
      <c r="L7315" s="269">
        <f t="shared" si="575"/>
        <v>0</v>
      </c>
      <c r="M7315" s="269">
        <f t="shared" si="576"/>
        <v>0</v>
      </c>
      <c r="N7315" s="276">
        <f t="shared" si="577"/>
        <v>0</v>
      </c>
      <c r="O7315" s="270">
        <f t="shared" si="573"/>
        <v>0</v>
      </c>
    </row>
    <row r="7316" spans="11:15" x14ac:dyDescent="0.25">
      <c r="K7316" s="276">
        <f t="shared" si="574"/>
        <v>0</v>
      </c>
      <c r="L7316" s="269">
        <f t="shared" si="575"/>
        <v>0</v>
      </c>
      <c r="M7316" s="269">
        <f t="shared" si="576"/>
        <v>0</v>
      </c>
      <c r="N7316" s="276">
        <f t="shared" si="577"/>
        <v>0</v>
      </c>
      <c r="O7316" s="270">
        <f t="shared" si="573"/>
        <v>0</v>
      </c>
    </row>
    <row r="7317" spans="11:15" x14ac:dyDescent="0.25">
      <c r="K7317" s="276">
        <f t="shared" si="574"/>
        <v>0</v>
      </c>
      <c r="L7317" s="269">
        <f t="shared" si="575"/>
        <v>0</v>
      </c>
      <c r="M7317" s="269">
        <f t="shared" si="576"/>
        <v>0</v>
      </c>
      <c r="N7317" s="276">
        <f t="shared" si="577"/>
        <v>0</v>
      </c>
      <c r="O7317" s="270">
        <f t="shared" si="573"/>
        <v>0</v>
      </c>
    </row>
    <row r="7318" spans="11:15" x14ac:dyDescent="0.25">
      <c r="K7318" s="276">
        <f t="shared" si="574"/>
        <v>0</v>
      </c>
      <c r="L7318" s="269">
        <f t="shared" si="575"/>
        <v>0</v>
      </c>
      <c r="M7318" s="269">
        <f t="shared" si="576"/>
        <v>0</v>
      </c>
      <c r="N7318" s="276">
        <f t="shared" si="577"/>
        <v>0</v>
      </c>
      <c r="O7318" s="270">
        <f t="shared" si="573"/>
        <v>0</v>
      </c>
    </row>
    <row r="7319" spans="11:15" x14ac:dyDescent="0.25">
      <c r="K7319" s="276">
        <f t="shared" si="574"/>
        <v>0</v>
      </c>
      <c r="L7319" s="269">
        <f t="shared" si="575"/>
        <v>0</v>
      </c>
      <c r="M7319" s="269">
        <f t="shared" si="576"/>
        <v>0</v>
      </c>
      <c r="N7319" s="276">
        <f t="shared" si="577"/>
        <v>0</v>
      </c>
      <c r="O7319" s="270">
        <f t="shared" si="573"/>
        <v>0</v>
      </c>
    </row>
    <row r="7320" spans="11:15" x14ac:dyDescent="0.25">
      <c r="K7320" s="276">
        <f t="shared" si="574"/>
        <v>0</v>
      </c>
      <c r="L7320" s="269">
        <f t="shared" si="575"/>
        <v>0</v>
      </c>
      <c r="M7320" s="269">
        <f t="shared" si="576"/>
        <v>0</v>
      </c>
      <c r="N7320" s="276">
        <f t="shared" si="577"/>
        <v>0</v>
      </c>
      <c r="O7320" s="270">
        <f t="shared" si="573"/>
        <v>0</v>
      </c>
    </row>
    <row r="7321" spans="11:15" x14ac:dyDescent="0.25">
      <c r="K7321" s="276">
        <f t="shared" si="574"/>
        <v>0</v>
      </c>
      <c r="L7321" s="269">
        <f t="shared" si="575"/>
        <v>0</v>
      </c>
      <c r="M7321" s="269">
        <f t="shared" si="576"/>
        <v>0</v>
      </c>
      <c r="N7321" s="276">
        <f t="shared" si="577"/>
        <v>0</v>
      </c>
      <c r="O7321" s="270">
        <f t="shared" si="573"/>
        <v>0</v>
      </c>
    </row>
    <row r="7322" spans="11:15" x14ac:dyDescent="0.25">
      <c r="K7322" s="276">
        <f t="shared" si="574"/>
        <v>0</v>
      </c>
      <c r="L7322" s="269">
        <f t="shared" si="575"/>
        <v>0</v>
      </c>
      <c r="M7322" s="269">
        <f t="shared" si="576"/>
        <v>0</v>
      </c>
      <c r="N7322" s="276">
        <f t="shared" si="577"/>
        <v>0</v>
      </c>
      <c r="O7322" s="270">
        <f t="shared" si="573"/>
        <v>0</v>
      </c>
    </row>
    <row r="7323" spans="11:15" x14ac:dyDescent="0.25">
      <c r="K7323" s="276">
        <f t="shared" si="574"/>
        <v>0</v>
      </c>
      <c r="L7323" s="269">
        <f t="shared" si="575"/>
        <v>0</v>
      </c>
      <c r="M7323" s="269">
        <f t="shared" si="576"/>
        <v>0</v>
      </c>
      <c r="N7323" s="276">
        <f t="shared" si="577"/>
        <v>0</v>
      </c>
      <c r="O7323" s="270">
        <f t="shared" si="573"/>
        <v>0</v>
      </c>
    </row>
    <row r="7324" spans="11:15" x14ac:dyDescent="0.25">
      <c r="K7324" s="276">
        <f t="shared" si="574"/>
        <v>0</v>
      </c>
      <c r="L7324" s="269">
        <f t="shared" si="575"/>
        <v>0</v>
      </c>
      <c r="M7324" s="269">
        <f t="shared" si="576"/>
        <v>0</v>
      </c>
      <c r="N7324" s="276">
        <f t="shared" si="577"/>
        <v>0</v>
      </c>
      <c r="O7324" s="270">
        <f t="shared" si="573"/>
        <v>0</v>
      </c>
    </row>
    <row r="7325" spans="11:15" x14ac:dyDescent="0.25">
      <c r="K7325" s="276">
        <f t="shared" si="574"/>
        <v>0</v>
      </c>
      <c r="L7325" s="269">
        <f t="shared" si="575"/>
        <v>0</v>
      </c>
      <c r="M7325" s="269">
        <f t="shared" si="576"/>
        <v>0</v>
      </c>
      <c r="N7325" s="276">
        <f t="shared" si="577"/>
        <v>0</v>
      </c>
      <c r="O7325" s="270">
        <f t="shared" si="573"/>
        <v>0</v>
      </c>
    </row>
    <row r="7326" spans="11:15" x14ac:dyDescent="0.25">
      <c r="K7326" s="276">
        <f t="shared" si="574"/>
        <v>0</v>
      </c>
      <c r="L7326" s="269">
        <f t="shared" si="575"/>
        <v>0</v>
      </c>
      <c r="M7326" s="269">
        <f t="shared" si="576"/>
        <v>0</v>
      </c>
      <c r="N7326" s="276">
        <f t="shared" si="577"/>
        <v>0</v>
      </c>
      <c r="O7326" s="270">
        <f t="shared" si="573"/>
        <v>0</v>
      </c>
    </row>
    <row r="7327" spans="11:15" x14ac:dyDescent="0.25">
      <c r="K7327" s="276">
        <f t="shared" si="574"/>
        <v>0</v>
      </c>
      <c r="L7327" s="269">
        <f t="shared" si="575"/>
        <v>0</v>
      </c>
      <c r="M7327" s="269">
        <f t="shared" si="576"/>
        <v>0</v>
      </c>
      <c r="N7327" s="276">
        <f t="shared" si="577"/>
        <v>0</v>
      </c>
      <c r="O7327" s="270">
        <f t="shared" si="573"/>
        <v>0</v>
      </c>
    </row>
    <row r="7328" spans="11:15" x14ac:dyDescent="0.25">
      <c r="K7328" s="276">
        <f t="shared" si="574"/>
        <v>0</v>
      </c>
      <c r="L7328" s="269">
        <f t="shared" si="575"/>
        <v>0</v>
      </c>
      <c r="M7328" s="269">
        <f t="shared" si="576"/>
        <v>0</v>
      </c>
      <c r="N7328" s="276">
        <f t="shared" si="577"/>
        <v>0</v>
      </c>
      <c r="O7328" s="270">
        <f t="shared" si="573"/>
        <v>0</v>
      </c>
    </row>
    <row r="7329" spans="11:15" x14ac:dyDescent="0.25">
      <c r="K7329" s="276">
        <f t="shared" si="574"/>
        <v>0</v>
      </c>
      <c r="L7329" s="269">
        <f t="shared" si="575"/>
        <v>0</v>
      </c>
      <c r="M7329" s="269">
        <f t="shared" si="576"/>
        <v>0</v>
      </c>
      <c r="N7329" s="276">
        <f t="shared" si="577"/>
        <v>0</v>
      </c>
      <c r="O7329" s="270">
        <f t="shared" si="573"/>
        <v>0</v>
      </c>
    </row>
    <row r="7330" spans="11:15" x14ac:dyDescent="0.25">
      <c r="K7330" s="276">
        <f t="shared" si="574"/>
        <v>0</v>
      </c>
      <c r="L7330" s="269">
        <f t="shared" si="575"/>
        <v>0</v>
      </c>
      <c r="M7330" s="269">
        <f t="shared" si="576"/>
        <v>0</v>
      </c>
      <c r="N7330" s="276">
        <f t="shared" si="577"/>
        <v>0</v>
      </c>
      <c r="O7330" s="270">
        <f t="shared" si="573"/>
        <v>0</v>
      </c>
    </row>
    <row r="7331" spans="11:15" x14ac:dyDescent="0.25">
      <c r="K7331" s="276">
        <f t="shared" si="574"/>
        <v>0</v>
      </c>
      <c r="L7331" s="269">
        <f t="shared" si="575"/>
        <v>0</v>
      </c>
      <c r="M7331" s="269">
        <f t="shared" si="576"/>
        <v>0</v>
      </c>
      <c r="N7331" s="276">
        <f t="shared" si="577"/>
        <v>0</v>
      </c>
      <c r="O7331" s="270">
        <f t="shared" si="573"/>
        <v>0</v>
      </c>
    </row>
    <row r="7332" spans="11:15" x14ac:dyDescent="0.25">
      <c r="K7332" s="276">
        <f t="shared" si="574"/>
        <v>0</v>
      </c>
      <c r="L7332" s="269">
        <f t="shared" si="575"/>
        <v>0</v>
      </c>
      <c r="M7332" s="269">
        <f t="shared" si="576"/>
        <v>0</v>
      </c>
      <c r="N7332" s="276">
        <f t="shared" si="577"/>
        <v>0</v>
      </c>
      <c r="O7332" s="270">
        <f t="shared" si="573"/>
        <v>0</v>
      </c>
    </row>
    <row r="7333" spans="11:15" x14ac:dyDescent="0.25">
      <c r="K7333" s="276">
        <f t="shared" si="574"/>
        <v>0</v>
      </c>
      <c r="L7333" s="269">
        <f t="shared" si="575"/>
        <v>0</v>
      </c>
      <c r="M7333" s="269">
        <f t="shared" si="576"/>
        <v>0</v>
      </c>
      <c r="N7333" s="276">
        <f t="shared" si="577"/>
        <v>0</v>
      </c>
      <c r="O7333" s="270">
        <f t="shared" si="573"/>
        <v>0</v>
      </c>
    </row>
    <row r="7334" spans="11:15" x14ac:dyDescent="0.25">
      <c r="K7334" s="276">
        <f t="shared" si="574"/>
        <v>0</v>
      </c>
      <c r="L7334" s="269">
        <f t="shared" si="575"/>
        <v>0</v>
      </c>
      <c r="M7334" s="269">
        <f t="shared" si="576"/>
        <v>0</v>
      </c>
      <c r="N7334" s="276">
        <f t="shared" si="577"/>
        <v>0</v>
      </c>
      <c r="O7334" s="270">
        <f t="shared" si="573"/>
        <v>0</v>
      </c>
    </row>
    <row r="7335" spans="11:15" x14ac:dyDescent="0.25">
      <c r="K7335" s="276">
        <f t="shared" si="574"/>
        <v>0</v>
      </c>
      <c r="L7335" s="269">
        <f t="shared" si="575"/>
        <v>0</v>
      </c>
      <c r="M7335" s="269">
        <f t="shared" si="576"/>
        <v>0</v>
      </c>
      <c r="N7335" s="276">
        <f t="shared" si="577"/>
        <v>0</v>
      </c>
      <c r="O7335" s="270">
        <f t="shared" si="573"/>
        <v>0</v>
      </c>
    </row>
    <row r="7336" spans="11:15" x14ac:dyDescent="0.25">
      <c r="K7336" s="276">
        <f t="shared" si="574"/>
        <v>0</v>
      </c>
      <c r="L7336" s="269">
        <f t="shared" si="575"/>
        <v>0</v>
      </c>
      <c r="M7336" s="269">
        <f t="shared" si="576"/>
        <v>0</v>
      </c>
      <c r="N7336" s="276">
        <f t="shared" si="577"/>
        <v>0</v>
      </c>
      <c r="O7336" s="270">
        <f t="shared" si="573"/>
        <v>0</v>
      </c>
    </row>
    <row r="7337" spans="11:15" x14ac:dyDescent="0.25">
      <c r="K7337" s="276">
        <f t="shared" si="574"/>
        <v>0</v>
      </c>
      <c r="L7337" s="269">
        <f t="shared" si="575"/>
        <v>0</v>
      </c>
      <c r="M7337" s="269">
        <f t="shared" si="576"/>
        <v>0</v>
      </c>
      <c r="N7337" s="276">
        <f t="shared" si="577"/>
        <v>0</v>
      </c>
      <c r="O7337" s="270">
        <f t="shared" si="573"/>
        <v>0</v>
      </c>
    </row>
    <row r="7338" spans="11:15" x14ac:dyDescent="0.25">
      <c r="K7338" s="276">
        <f t="shared" si="574"/>
        <v>0</v>
      </c>
      <c r="L7338" s="269">
        <f t="shared" si="575"/>
        <v>0</v>
      </c>
      <c r="M7338" s="269">
        <f t="shared" si="576"/>
        <v>0</v>
      </c>
      <c r="N7338" s="276">
        <f t="shared" si="577"/>
        <v>0</v>
      </c>
      <c r="O7338" s="270">
        <f t="shared" si="573"/>
        <v>0</v>
      </c>
    </row>
    <row r="7339" spans="11:15" x14ac:dyDescent="0.25">
      <c r="K7339" s="276">
        <f t="shared" si="574"/>
        <v>0</v>
      </c>
      <c r="L7339" s="269">
        <f t="shared" si="575"/>
        <v>0</v>
      </c>
      <c r="M7339" s="269">
        <f t="shared" si="576"/>
        <v>0</v>
      </c>
      <c r="N7339" s="276">
        <f t="shared" si="577"/>
        <v>0</v>
      </c>
      <c r="O7339" s="270">
        <f t="shared" si="573"/>
        <v>0</v>
      </c>
    </row>
    <row r="7340" spans="11:15" x14ac:dyDescent="0.25">
      <c r="K7340" s="276">
        <f t="shared" si="574"/>
        <v>0</v>
      </c>
      <c r="L7340" s="269">
        <f t="shared" si="575"/>
        <v>0</v>
      </c>
      <c r="M7340" s="269">
        <f t="shared" si="576"/>
        <v>0</v>
      </c>
      <c r="N7340" s="276">
        <f t="shared" si="577"/>
        <v>0</v>
      </c>
      <c r="O7340" s="270">
        <f t="shared" si="573"/>
        <v>0</v>
      </c>
    </row>
    <row r="7341" spans="11:15" x14ac:dyDescent="0.25">
      <c r="K7341" s="276">
        <f t="shared" si="574"/>
        <v>0</v>
      </c>
      <c r="L7341" s="269">
        <f t="shared" si="575"/>
        <v>0</v>
      </c>
      <c r="M7341" s="269">
        <f t="shared" si="576"/>
        <v>0</v>
      </c>
      <c r="N7341" s="276">
        <f t="shared" si="577"/>
        <v>0</v>
      </c>
      <c r="O7341" s="270">
        <f t="shared" si="573"/>
        <v>0</v>
      </c>
    </row>
    <row r="7342" spans="11:15" x14ac:dyDescent="0.25">
      <c r="K7342" s="276">
        <f t="shared" si="574"/>
        <v>0</v>
      </c>
      <c r="L7342" s="269">
        <f t="shared" si="575"/>
        <v>0</v>
      </c>
      <c r="M7342" s="269">
        <f t="shared" si="576"/>
        <v>0</v>
      </c>
      <c r="N7342" s="276">
        <f t="shared" si="577"/>
        <v>0</v>
      </c>
      <c r="O7342" s="270">
        <f t="shared" si="573"/>
        <v>0</v>
      </c>
    </row>
    <row r="7343" spans="11:15" x14ac:dyDescent="0.25">
      <c r="K7343" s="276">
        <f t="shared" si="574"/>
        <v>0</v>
      </c>
      <c r="L7343" s="269">
        <f t="shared" si="575"/>
        <v>0</v>
      </c>
      <c r="M7343" s="269">
        <f t="shared" si="576"/>
        <v>0</v>
      </c>
      <c r="N7343" s="276">
        <f t="shared" si="577"/>
        <v>0</v>
      </c>
      <c r="O7343" s="270">
        <f t="shared" si="573"/>
        <v>0</v>
      </c>
    </row>
    <row r="7344" spans="11:15" x14ac:dyDescent="0.25">
      <c r="K7344" s="276">
        <f t="shared" si="574"/>
        <v>0</v>
      </c>
      <c r="L7344" s="269">
        <f t="shared" si="575"/>
        <v>0</v>
      </c>
      <c r="M7344" s="269">
        <f t="shared" si="576"/>
        <v>0</v>
      </c>
      <c r="N7344" s="276">
        <f t="shared" si="577"/>
        <v>0</v>
      </c>
      <c r="O7344" s="270">
        <f t="shared" si="573"/>
        <v>0</v>
      </c>
    </row>
    <row r="7345" spans="11:15" x14ac:dyDescent="0.25">
      <c r="K7345" s="276">
        <f t="shared" si="574"/>
        <v>0</v>
      </c>
      <c r="L7345" s="269">
        <f t="shared" si="575"/>
        <v>0</v>
      </c>
      <c r="M7345" s="269">
        <f t="shared" si="576"/>
        <v>0</v>
      </c>
      <c r="N7345" s="276">
        <f t="shared" si="577"/>
        <v>0</v>
      </c>
      <c r="O7345" s="270">
        <f t="shared" si="573"/>
        <v>0</v>
      </c>
    </row>
    <row r="7346" spans="11:15" x14ac:dyDescent="0.25">
      <c r="K7346" s="276">
        <f t="shared" si="574"/>
        <v>0</v>
      </c>
      <c r="L7346" s="269">
        <f t="shared" si="575"/>
        <v>0</v>
      </c>
      <c r="M7346" s="269">
        <f t="shared" si="576"/>
        <v>0</v>
      </c>
      <c r="N7346" s="276">
        <f t="shared" si="577"/>
        <v>0</v>
      </c>
      <c r="O7346" s="270">
        <f t="shared" si="573"/>
        <v>0</v>
      </c>
    </row>
    <row r="7347" spans="11:15" x14ac:dyDescent="0.25">
      <c r="K7347" s="276">
        <f t="shared" si="574"/>
        <v>0</v>
      </c>
      <c r="L7347" s="269">
        <f t="shared" si="575"/>
        <v>0</v>
      </c>
      <c r="M7347" s="269">
        <f t="shared" si="576"/>
        <v>0</v>
      </c>
      <c r="N7347" s="276">
        <f t="shared" si="577"/>
        <v>0</v>
      </c>
      <c r="O7347" s="270">
        <f t="shared" si="573"/>
        <v>0</v>
      </c>
    </row>
    <row r="7348" spans="11:15" x14ac:dyDescent="0.25">
      <c r="K7348" s="276">
        <f t="shared" si="574"/>
        <v>0</v>
      </c>
      <c r="L7348" s="269">
        <f t="shared" si="575"/>
        <v>0</v>
      </c>
      <c r="M7348" s="269">
        <f t="shared" si="576"/>
        <v>0</v>
      </c>
      <c r="N7348" s="276">
        <f t="shared" si="577"/>
        <v>0</v>
      </c>
      <c r="O7348" s="270">
        <f t="shared" si="573"/>
        <v>0</v>
      </c>
    </row>
    <row r="7349" spans="11:15" x14ac:dyDescent="0.25">
      <c r="K7349" s="276">
        <f t="shared" si="574"/>
        <v>0</v>
      </c>
      <c r="L7349" s="269">
        <f t="shared" si="575"/>
        <v>0</v>
      </c>
      <c r="M7349" s="269">
        <f t="shared" si="576"/>
        <v>0</v>
      </c>
      <c r="N7349" s="276">
        <f t="shared" si="577"/>
        <v>0</v>
      </c>
      <c r="O7349" s="270">
        <f t="shared" si="573"/>
        <v>0</v>
      </c>
    </row>
    <row r="7350" spans="11:15" x14ac:dyDescent="0.25">
      <c r="K7350" s="276">
        <f t="shared" si="574"/>
        <v>0</v>
      </c>
      <c r="L7350" s="269">
        <f t="shared" si="575"/>
        <v>0</v>
      </c>
      <c r="M7350" s="269">
        <f t="shared" si="576"/>
        <v>0</v>
      </c>
      <c r="N7350" s="276">
        <f t="shared" si="577"/>
        <v>0</v>
      </c>
      <c r="O7350" s="270">
        <f t="shared" si="573"/>
        <v>0</v>
      </c>
    </row>
    <row r="7351" spans="11:15" x14ac:dyDescent="0.25">
      <c r="K7351" s="276">
        <f t="shared" si="574"/>
        <v>0</v>
      </c>
      <c r="L7351" s="269">
        <f t="shared" si="575"/>
        <v>0</v>
      </c>
      <c r="M7351" s="269">
        <f t="shared" si="576"/>
        <v>0</v>
      </c>
      <c r="N7351" s="276">
        <f t="shared" si="577"/>
        <v>0</v>
      </c>
      <c r="O7351" s="270">
        <f t="shared" si="573"/>
        <v>0</v>
      </c>
    </row>
    <row r="7352" spans="11:15" x14ac:dyDescent="0.25">
      <c r="K7352" s="276">
        <f t="shared" si="574"/>
        <v>0</v>
      </c>
      <c r="L7352" s="269">
        <f t="shared" si="575"/>
        <v>0</v>
      </c>
      <c r="M7352" s="269">
        <f t="shared" si="576"/>
        <v>0</v>
      </c>
      <c r="N7352" s="276">
        <f t="shared" si="577"/>
        <v>0</v>
      </c>
      <c r="O7352" s="270">
        <f t="shared" si="573"/>
        <v>0</v>
      </c>
    </row>
    <row r="7353" spans="11:15" x14ac:dyDescent="0.25">
      <c r="K7353" s="276">
        <f t="shared" si="574"/>
        <v>0</v>
      </c>
      <c r="L7353" s="269">
        <f t="shared" si="575"/>
        <v>0</v>
      </c>
      <c r="M7353" s="269">
        <f t="shared" si="576"/>
        <v>0</v>
      </c>
      <c r="N7353" s="276">
        <f t="shared" si="577"/>
        <v>0</v>
      </c>
      <c r="O7353" s="270">
        <f t="shared" si="573"/>
        <v>0</v>
      </c>
    </row>
    <row r="7354" spans="11:15" x14ac:dyDescent="0.25">
      <c r="K7354" s="276">
        <f t="shared" si="574"/>
        <v>0</v>
      </c>
      <c r="L7354" s="269">
        <f t="shared" si="575"/>
        <v>0</v>
      </c>
      <c r="M7354" s="269">
        <f t="shared" si="576"/>
        <v>0</v>
      </c>
      <c r="N7354" s="276">
        <f t="shared" si="577"/>
        <v>0</v>
      </c>
      <c r="O7354" s="270">
        <f t="shared" si="573"/>
        <v>0</v>
      </c>
    </row>
    <row r="7355" spans="11:15" x14ac:dyDescent="0.25">
      <c r="K7355" s="276">
        <f t="shared" si="574"/>
        <v>0</v>
      </c>
      <c r="L7355" s="269">
        <f t="shared" si="575"/>
        <v>0</v>
      </c>
      <c r="M7355" s="269">
        <f t="shared" si="576"/>
        <v>0</v>
      </c>
      <c r="N7355" s="276">
        <f t="shared" si="577"/>
        <v>0</v>
      </c>
      <c r="O7355" s="270">
        <f t="shared" si="573"/>
        <v>0</v>
      </c>
    </row>
    <row r="7356" spans="11:15" x14ac:dyDescent="0.25">
      <c r="K7356" s="276">
        <f t="shared" si="574"/>
        <v>0</v>
      </c>
      <c r="L7356" s="269">
        <f t="shared" si="575"/>
        <v>0</v>
      </c>
      <c r="M7356" s="269">
        <f t="shared" si="576"/>
        <v>0</v>
      </c>
      <c r="N7356" s="276">
        <f t="shared" si="577"/>
        <v>0</v>
      </c>
      <c r="O7356" s="270">
        <f t="shared" si="573"/>
        <v>0</v>
      </c>
    </row>
    <row r="7357" spans="11:15" x14ac:dyDescent="0.25">
      <c r="K7357" s="276">
        <f t="shared" si="574"/>
        <v>0</v>
      </c>
      <c r="L7357" s="269">
        <f t="shared" si="575"/>
        <v>0</v>
      </c>
      <c r="M7357" s="269">
        <f t="shared" si="576"/>
        <v>0</v>
      </c>
      <c r="N7357" s="276">
        <f t="shared" si="577"/>
        <v>0</v>
      </c>
      <c r="O7357" s="270">
        <f t="shared" si="573"/>
        <v>0</v>
      </c>
    </row>
    <row r="7358" spans="11:15" x14ac:dyDescent="0.25">
      <c r="K7358" s="276">
        <f t="shared" si="574"/>
        <v>0</v>
      </c>
      <c r="L7358" s="269">
        <f t="shared" si="575"/>
        <v>0</v>
      </c>
      <c r="M7358" s="269">
        <f t="shared" si="576"/>
        <v>0</v>
      </c>
      <c r="N7358" s="276">
        <f t="shared" si="577"/>
        <v>0</v>
      </c>
      <c r="O7358" s="270">
        <f t="shared" si="573"/>
        <v>0</v>
      </c>
    </row>
    <row r="7359" spans="11:15" x14ac:dyDescent="0.25">
      <c r="K7359" s="276">
        <f t="shared" si="574"/>
        <v>0</v>
      </c>
      <c r="L7359" s="269">
        <f t="shared" si="575"/>
        <v>0</v>
      </c>
      <c r="M7359" s="269">
        <f t="shared" si="576"/>
        <v>0</v>
      </c>
      <c r="N7359" s="276">
        <f t="shared" si="577"/>
        <v>0</v>
      </c>
      <c r="O7359" s="270">
        <f t="shared" si="573"/>
        <v>0</v>
      </c>
    </row>
    <row r="7360" spans="11:15" x14ac:dyDescent="0.25">
      <c r="K7360" s="276">
        <f t="shared" si="574"/>
        <v>0</v>
      </c>
      <c r="L7360" s="269">
        <f t="shared" si="575"/>
        <v>0</v>
      </c>
      <c r="M7360" s="269">
        <f t="shared" si="576"/>
        <v>0</v>
      </c>
      <c r="N7360" s="276">
        <f t="shared" si="577"/>
        <v>0</v>
      </c>
      <c r="O7360" s="270">
        <f t="shared" si="573"/>
        <v>0</v>
      </c>
    </row>
    <row r="7361" spans="11:15" x14ac:dyDescent="0.25">
      <c r="K7361" s="276">
        <f t="shared" si="574"/>
        <v>0</v>
      </c>
      <c r="L7361" s="269">
        <f t="shared" si="575"/>
        <v>0</v>
      </c>
      <c r="M7361" s="269">
        <f t="shared" si="576"/>
        <v>0</v>
      </c>
      <c r="N7361" s="276">
        <f t="shared" si="577"/>
        <v>0</v>
      </c>
      <c r="O7361" s="270">
        <f t="shared" si="573"/>
        <v>0</v>
      </c>
    </row>
    <row r="7362" spans="11:15" x14ac:dyDescent="0.25">
      <c r="K7362" s="276">
        <f t="shared" si="574"/>
        <v>0</v>
      </c>
      <c r="L7362" s="269">
        <f t="shared" si="575"/>
        <v>0</v>
      </c>
      <c r="M7362" s="269">
        <f t="shared" si="576"/>
        <v>0</v>
      </c>
      <c r="N7362" s="276">
        <f t="shared" si="577"/>
        <v>0</v>
      </c>
      <c r="O7362" s="270">
        <f t="shared" si="573"/>
        <v>0</v>
      </c>
    </row>
    <row r="7363" spans="11:15" x14ac:dyDescent="0.25">
      <c r="K7363" s="276">
        <f t="shared" si="574"/>
        <v>0</v>
      </c>
      <c r="L7363" s="269">
        <f t="shared" si="575"/>
        <v>0</v>
      </c>
      <c r="M7363" s="269">
        <f t="shared" si="576"/>
        <v>0</v>
      </c>
      <c r="N7363" s="276">
        <f t="shared" si="577"/>
        <v>0</v>
      </c>
      <c r="O7363" s="270">
        <f t="shared" si="573"/>
        <v>0</v>
      </c>
    </row>
    <row r="7364" spans="11:15" x14ac:dyDescent="0.25">
      <c r="K7364" s="276">
        <f t="shared" si="574"/>
        <v>0</v>
      </c>
      <c r="L7364" s="269">
        <f t="shared" si="575"/>
        <v>0</v>
      </c>
      <c r="M7364" s="269">
        <f t="shared" si="576"/>
        <v>0</v>
      </c>
      <c r="N7364" s="276">
        <f t="shared" si="577"/>
        <v>0</v>
      </c>
      <c r="O7364" s="270">
        <f t="shared" si="573"/>
        <v>0</v>
      </c>
    </row>
    <row r="7365" spans="11:15" x14ac:dyDescent="0.25">
      <c r="K7365" s="276">
        <f t="shared" si="574"/>
        <v>0</v>
      </c>
      <c r="L7365" s="269">
        <f t="shared" si="575"/>
        <v>0</v>
      </c>
      <c r="M7365" s="269">
        <f t="shared" si="576"/>
        <v>0</v>
      </c>
      <c r="N7365" s="276">
        <f t="shared" si="577"/>
        <v>0</v>
      </c>
      <c r="O7365" s="270">
        <f t="shared" si="573"/>
        <v>0</v>
      </c>
    </row>
    <row r="7366" spans="11:15" x14ac:dyDescent="0.25">
      <c r="K7366" s="276">
        <f t="shared" si="574"/>
        <v>0</v>
      </c>
      <c r="L7366" s="269">
        <f t="shared" si="575"/>
        <v>0</v>
      </c>
      <c r="M7366" s="269">
        <f t="shared" si="576"/>
        <v>0</v>
      </c>
      <c r="N7366" s="276">
        <f t="shared" si="577"/>
        <v>0</v>
      </c>
      <c r="O7366" s="270">
        <f t="shared" si="573"/>
        <v>0</v>
      </c>
    </row>
    <row r="7367" spans="11:15" x14ac:dyDescent="0.25">
      <c r="K7367" s="276">
        <f t="shared" si="574"/>
        <v>0</v>
      </c>
      <c r="L7367" s="269">
        <f t="shared" si="575"/>
        <v>0</v>
      </c>
      <c r="M7367" s="269">
        <f t="shared" si="576"/>
        <v>0</v>
      </c>
      <c r="N7367" s="276">
        <f t="shared" si="577"/>
        <v>0</v>
      </c>
      <c r="O7367" s="270">
        <f t="shared" si="573"/>
        <v>0</v>
      </c>
    </row>
    <row r="7368" spans="11:15" x14ac:dyDescent="0.25">
      <c r="K7368" s="276">
        <f t="shared" si="574"/>
        <v>0</v>
      </c>
      <c r="L7368" s="269">
        <f t="shared" si="575"/>
        <v>0</v>
      </c>
      <c r="M7368" s="269">
        <f t="shared" si="576"/>
        <v>0</v>
      </c>
      <c r="N7368" s="276">
        <f t="shared" si="577"/>
        <v>0</v>
      </c>
      <c r="O7368" s="270">
        <f t="shared" si="573"/>
        <v>0</v>
      </c>
    </row>
    <row r="7369" spans="11:15" x14ac:dyDescent="0.25">
      <c r="K7369" s="276">
        <f t="shared" si="574"/>
        <v>0</v>
      </c>
      <c r="L7369" s="269">
        <f t="shared" si="575"/>
        <v>0</v>
      </c>
      <c r="M7369" s="269">
        <f t="shared" si="576"/>
        <v>0</v>
      </c>
      <c r="N7369" s="276">
        <f t="shared" si="577"/>
        <v>0</v>
      </c>
      <c r="O7369" s="270">
        <f t="shared" si="573"/>
        <v>0</v>
      </c>
    </row>
    <row r="7370" spans="11:15" x14ac:dyDescent="0.25">
      <c r="K7370" s="276">
        <f t="shared" si="574"/>
        <v>0</v>
      </c>
      <c r="L7370" s="269">
        <f t="shared" si="575"/>
        <v>0</v>
      </c>
      <c r="M7370" s="269">
        <f t="shared" si="576"/>
        <v>0</v>
      </c>
      <c r="N7370" s="276">
        <f t="shared" si="577"/>
        <v>0</v>
      </c>
      <c r="O7370" s="270">
        <f t="shared" si="573"/>
        <v>0</v>
      </c>
    </row>
    <row r="7371" spans="11:15" x14ac:dyDescent="0.25">
      <c r="K7371" s="276">
        <f t="shared" si="574"/>
        <v>0</v>
      </c>
      <c r="L7371" s="269">
        <f t="shared" si="575"/>
        <v>0</v>
      </c>
      <c r="M7371" s="269">
        <f t="shared" si="576"/>
        <v>0</v>
      </c>
      <c r="N7371" s="276">
        <f t="shared" si="577"/>
        <v>0</v>
      </c>
      <c r="O7371" s="270">
        <f t="shared" si="573"/>
        <v>0</v>
      </c>
    </row>
    <row r="7372" spans="11:15" x14ac:dyDescent="0.25">
      <c r="K7372" s="276">
        <f t="shared" si="574"/>
        <v>0</v>
      </c>
      <c r="L7372" s="269">
        <f t="shared" si="575"/>
        <v>0</v>
      </c>
      <c r="M7372" s="269">
        <f t="shared" si="576"/>
        <v>0</v>
      </c>
      <c r="N7372" s="276">
        <f t="shared" si="577"/>
        <v>0</v>
      </c>
      <c r="O7372" s="270">
        <f t="shared" si="573"/>
        <v>0</v>
      </c>
    </row>
    <row r="7373" spans="11:15" x14ac:dyDescent="0.25">
      <c r="K7373" s="276">
        <f t="shared" si="574"/>
        <v>0</v>
      </c>
      <c r="L7373" s="269">
        <f t="shared" si="575"/>
        <v>0</v>
      </c>
      <c r="M7373" s="269">
        <f t="shared" si="576"/>
        <v>0</v>
      </c>
      <c r="N7373" s="276">
        <f t="shared" si="577"/>
        <v>0</v>
      </c>
      <c r="O7373" s="270">
        <f t="shared" si="573"/>
        <v>0</v>
      </c>
    </row>
    <row r="7374" spans="11:15" x14ac:dyDescent="0.25">
      <c r="K7374" s="276">
        <f t="shared" si="574"/>
        <v>0</v>
      </c>
      <c r="L7374" s="269">
        <f t="shared" si="575"/>
        <v>0</v>
      </c>
      <c r="M7374" s="269">
        <f t="shared" si="576"/>
        <v>0</v>
      </c>
      <c r="N7374" s="276">
        <f t="shared" si="577"/>
        <v>0</v>
      </c>
      <c r="O7374" s="270">
        <f t="shared" ref="O7374:O7437" si="578">SUM(F7374:I7374)</f>
        <v>0</v>
      </c>
    </row>
    <row r="7375" spans="11:15" x14ac:dyDescent="0.25">
      <c r="K7375" s="276">
        <f t="shared" si="574"/>
        <v>0</v>
      </c>
      <c r="L7375" s="269">
        <f t="shared" si="575"/>
        <v>0</v>
      </c>
      <c r="M7375" s="269">
        <f t="shared" si="576"/>
        <v>0</v>
      </c>
      <c r="N7375" s="276">
        <f t="shared" si="577"/>
        <v>0</v>
      </c>
      <c r="O7375" s="270">
        <f t="shared" si="578"/>
        <v>0</v>
      </c>
    </row>
    <row r="7376" spans="11:15" x14ac:dyDescent="0.25">
      <c r="K7376" s="276">
        <f t="shared" ref="K7376:K7439" si="579">J7376-C7376</f>
        <v>0</v>
      </c>
      <c r="L7376" s="269">
        <f t="shared" ref="L7376:L7439" si="580">A7376</f>
        <v>0</v>
      </c>
      <c r="M7376" s="269">
        <f t="shared" ref="M7376:M7439" si="581">B7376</f>
        <v>0</v>
      </c>
      <c r="N7376" s="276">
        <f t="shared" ref="N7376:N7439" si="582">J7376</f>
        <v>0</v>
      </c>
      <c r="O7376" s="270">
        <f t="shared" si="578"/>
        <v>0</v>
      </c>
    </row>
    <row r="7377" spans="11:15" x14ac:dyDescent="0.25">
      <c r="K7377" s="276">
        <f t="shared" si="579"/>
        <v>0</v>
      </c>
      <c r="L7377" s="269">
        <f t="shared" si="580"/>
        <v>0</v>
      </c>
      <c r="M7377" s="269">
        <f t="shared" si="581"/>
        <v>0</v>
      </c>
      <c r="N7377" s="276">
        <f t="shared" si="582"/>
        <v>0</v>
      </c>
      <c r="O7377" s="270">
        <f t="shared" si="578"/>
        <v>0</v>
      </c>
    </row>
    <row r="7378" spans="11:15" x14ac:dyDescent="0.25">
      <c r="K7378" s="276">
        <f t="shared" si="579"/>
        <v>0</v>
      </c>
      <c r="L7378" s="269">
        <f t="shared" si="580"/>
        <v>0</v>
      </c>
      <c r="M7378" s="269">
        <f t="shared" si="581"/>
        <v>0</v>
      </c>
      <c r="N7378" s="276">
        <f t="shared" si="582"/>
        <v>0</v>
      </c>
      <c r="O7378" s="270">
        <f t="shared" si="578"/>
        <v>0</v>
      </c>
    </row>
    <row r="7379" spans="11:15" x14ac:dyDescent="0.25">
      <c r="K7379" s="276">
        <f t="shared" si="579"/>
        <v>0</v>
      </c>
      <c r="L7379" s="269">
        <f t="shared" si="580"/>
        <v>0</v>
      </c>
      <c r="M7379" s="269">
        <f t="shared" si="581"/>
        <v>0</v>
      </c>
      <c r="N7379" s="276">
        <f t="shared" si="582"/>
        <v>0</v>
      </c>
      <c r="O7379" s="270">
        <f t="shared" si="578"/>
        <v>0</v>
      </c>
    </row>
    <row r="7380" spans="11:15" x14ac:dyDescent="0.25">
      <c r="K7380" s="276">
        <f t="shared" si="579"/>
        <v>0</v>
      </c>
      <c r="L7380" s="269">
        <f t="shared" si="580"/>
        <v>0</v>
      </c>
      <c r="M7380" s="269">
        <f t="shared" si="581"/>
        <v>0</v>
      </c>
      <c r="N7380" s="276">
        <f t="shared" si="582"/>
        <v>0</v>
      </c>
      <c r="O7380" s="270">
        <f t="shared" si="578"/>
        <v>0</v>
      </c>
    </row>
    <row r="7381" spans="11:15" x14ac:dyDescent="0.25">
      <c r="K7381" s="276">
        <f t="shared" si="579"/>
        <v>0</v>
      </c>
      <c r="L7381" s="269">
        <f t="shared" si="580"/>
        <v>0</v>
      </c>
      <c r="M7381" s="269">
        <f t="shared" si="581"/>
        <v>0</v>
      </c>
      <c r="N7381" s="276">
        <f t="shared" si="582"/>
        <v>0</v>
      </c>
      <c r="O7381" s="270">
        <f t="shared" si="578"/>
        <v>0</v>
      </c>
    </row>
    <row r="7382" spans="11:15" x14ac:dyDescent="0.25">
      <c r="K7382" s="276">
        <f t="shared" si="579"/>
        <v>0</v>
      </c>
      <c r="L7382" s="269">
        <f t="shared" si="580"/>
        <v>0</v>
      </c>
      <c r="M7382" s="269">
        <f t="shared" si="581"/>
        <v>0</v>
      </c>
      <c r="N7382" s="276">
        <f t="shared" si="582"/>
        <v>0</v>
      </c>
      <c r="O7382" s="270">
        <f t="shared" si="578"/>
        <v>0</v>
      </c>
    </row>
    <row r="7383" spans="11:15" x14ac:dyDescent="0.25">
      <c r="K7383" s="276">
        <f t="shared" si="579"/>
        <v>0</v>
      </c>
      <c r="L7383" s="269">
        <f t="shared" si="580"/>
        <v>0</v>
      </c>
      <c r="M7383" s="269">
        <f t="shared" si="581"/>
        <v>0</v>
      </c>
      <c r="N7383" s="276">
        <f t="shared" si="582"/>
        <v>0</v>
      </c>
      <c r="O7383" s="270">
        <f t="shared" si="578"/>
        <v>0</v>
      </c>
    </row>
    <row r="7384" spans="11:15" x14ac:dyDescent="0.25">
      <c r="K7384" s="276">
        <f t="shared" si="579"/>
        <v>0</v>
      </c>
      <c r="L7384" s="269">
        <f t="shared" si="580"/>
        <v>0</v>
      </c>
      <c r="M7384" s="269">
        <f t="shared" si="581"/>
        <v>0</v>
      </c>
      <c r="N7384" s="276">
        <f t="shared" si="582"/>
        <v>0</v>
      </c>
      <c r="O7384" s="270">
        <f t="shared" si="578"/>
        <v>0</v>
      </c>
    </row>
    <row r="7385" spans="11:15" x14ac:dyDescent="0.25">
      <c r="K7385" s="276">
        <f t="shared" si="579"/>
        <v>0</v>
      </c>
      <c r="L7385" s="269">
        <f t="shared" si="580"/>
        <v>0</v>
      </c>
      <c r="M7385" s="269">
        <f t="shared" si="581"/>
        <v>0</v>
      </c>
      <c r="N7385" s="276">
        <f t="shared" si="582"/>
        <v>0</v>
      </c>
      <c r="O7385" s="270">
        <f t="shared" si="578"/>
        <v>0</v>
      </c>
    </row>
    <row r="7386" spans="11:15" x14ac:dyDescent="0.25">
      <c r="K7386" s="276">
        <f t="shared" si="579"/>
        <v>0</v>
      </c>
      <c r="L7386" s="269">
        <f t="shared" si="580"/>
        <v>0</v>
      </c>
      <c r="M7386" s="269">
        <f t="shared" si="581"/>
        <v>0</v>
      </c>
      <c r="N7386" s="276">
        <f t="shared" si="582"/>
        <v>0</v>
      </c>
      <c r="O7386" s="270">
        <f t="shared" si="578"/>
        <v>0</v>
      </c>
    </row>
    <row r="7387" spans="11:15" x14ac:dyDescent="0.25">
      <c r="K7387" s="276">
        <f t="shared" si="579"/>
        <v>0</v>
      </c>
      <c r="L7387" s="269">
        <f t="shared" si="580"/>
        <v>0</v>
      </c>
      <c r="M7387" s="269">
        <f t="shared" si="581"/>
        <v>0</v>
      </c>
      <c r="N7387" s="276">
        <f t="shared" si="582"/>
        <v>0</v>
      </c>
      <c r="O7387" s="270">
        <f t="shared" si="578"/>
        <v>0</v>
      </c>
    </row>
    <row r="7388" spans="11:15" x14ac:dyDescent="0.25">
      <c r="K7388" s="276">
        <f t="shared" si="579"/>
        <v>0</v>
      </c>
      <c r="L7388" s="269">
        <f t="shared" si="580"/>
        <v>0</v>
      </c>
      <c r="M7388" s="269">
        <f t="shared" si="581"/>
        <v>0</v>
      </c>
      <c r="N7388" s="276">
        <f t="shared" si="582"/>
        <v>0</v>
      </c>
      <c r="O7388" s="270">
        <f t="shared" si="578"/>
        <v>0</v>
      </c>
    </row>
    <row r="7389" spans="11:15" x14ac:dyDescent="0.25">
      <c r="K7389" s="276">
        <f t="shared" si="579"/>
        <v>0</v>
      </c>
      <c r="L7389" s="269">
        <f t="shared" si="580"/>
        <v>0</v>
      </c>
      <c r="M7389" s="269">
        <f t="shared" si="581"/>
        <v>0</v>
      </c>
      <c r="N7389" s="276">
        <f t="shared" si="582"/>
        <v>0</v>
      </c>
      <c r="O7389" s="270">
        <f t="shared" si="578"/>
        <v>0</v>
      </c>
    </row>
    <row r="7390" spans="11:15" x14ac:dyDescent="0.25">
      <c r="K7390" s="276">
        <f t="shared" si="579"/>
        <v>0</v>
      </c>
      <c r="L7390" s="269">
        <f t="shared" si="580"/>
        <v>0</v>
      </c>
      <c r="M7390" s="269">
        <f t="shared" si="581"/>
        <v>0</v>
      </c>
      <c r="N7390" s="276">
        <f t="shared" si="582"/>
        <v>0</v>
      </c>
      <c r="O7390" s="270">
        <f t="shared" si="578"/>
        <v>0</v>
      </c>
    </row>
    <row r="7391" spans="11:15" x14ac:dyDescent="0.25">
      <c r="K7391" s="276">
        <f t="shared" si="579"/>
        <v>0</v>
      </c>
      <c r="L7391" s="269">
        <f t="shared" si="580"/>
        <v>0</v>
      </c>
      <c r="M7391" s="269">
        <f t="shared" si="581"/>
        <v>0</v>
      </c>
      <c r="N7391" s="276">
        <f t="shared" si="582"/>
        <v>0</v>
      </c>
      <c r="O7391" s="270">
        <f t="shared" si="578"/>
        <v>0</v>
      </c>
    </row>
    <row r="7392" spans="11:15" x14ac:dyDescent="0.25">
      <c r="K7392" s="276">
        <f t="shared" si="579"/>
        <v>0</v>
      </c>
      <c r="L7392" s="269">
        <f t="shared" si="580"/>
        <v>0</v>
      </c>
      <c r="M7392" s="269">
        <f t="shared" si="581"/>
        <v>0</v>
      </c>
      <c r="N7392" s="276">
        <f t="shared" si="582"/>
        <v>0</v>
      </c>
      <c r="O7392" s="270">
        <f t="shared" si="578"/>
        <v>0</v>
      </c>
    </row>
    <row r="7393" spans="11:15" x14ac:dyDescent="0.25">
      <c r="K7393" s="276">
        <f t="shared" si="579"/>
        <v>0</v>
      </c>
      <c r="L7393" s="269">
        <f t="shared" si="580"/>
        <v>0</v>
      </c>
      <c r="M7393" s="269">
        <f t="shared" si="581"/>
        <v>0</v>
      </c>
      <c r="N7393" s="276">
        <f t="shared" si="582"/>
        <v>0</v>
      </c>
      <c r="O7393" s="270">
        <f t="shared" si="578"/>
        <v>0</v>
      </c>
    </row>
    <row r="7394" spans="11:15" x14ac:dyDescent="0.25">
      <c r="K7394" s="276">
        <f t="shared" si="579"/>
        <v>0</v>
      </c>
      <c r="L7394" s="269">
        <f t="shared" si="580"/>
        <v>0</v>
      </c>
      <c r="M7394" s="269">
        <f t="shared" si="581"/>
        <v>0</v>
      </c>
      <c r="N7394" s="276">
        <f t="shared" si="582"/>
        <v>0</v>
      </c>
      <c r="O7394" s="270">
        <f t="shared" si="578"/>
        <v>0</v>
      </c>
    </row>
    <row r="7395" spans="11:15" x14ac:dyDescent="0.25">
      <c r="K7395" s="276">
        <f t="shared" si="579"/>
        <v>0</v>
      </c>
      <c r="L7395" s="269">
        <f t="shared" si="580"/>
        <v>0</v>
      </c>
      <c r="M7395" s="269">
        <f t="shared" si="581"/>
        <v>0</v>
      </c>
      <c r="N7395" s="276">
        <f t="shared" si="582"/>
        <v>0</v>
      </c>
      <c r="O7395" s="270">
        <f t="shared" si="578"/>
        <v>0</v>
      </c>
    </row>
    <row r="7396" spans="11:15" x14ac:dyDescent="0.25">
      <c r="K7396" s="276">
        <f t="shared" si="579"/>
        <v>0</v>
      </c>
      <c r="L7396" s="269">
        <f t="shared" si="580"/>
        <v>0</v>
      </c>
      <c r="M7396" s="269">
        <f t="shared" si="581"/>
        <v>0</v>
      </c>
      <c r="N7396" s="276">
        <f t="shared" si="582"/>
        <v>0</v>
      </c>
      <c r="O7396" s="270">
        <f t="shared" si="578"/>
        <v>0</v>
      </c>
    </row>
    <row r="7397" spans="11:15" x14ac:dyDescent="0.25">
      <c r="K7397" s="276">
        <f t="shared" si="579"/>
        <v>0</v>
      </c>
      <c r="L7397" s="269">
        <f t="shared" si="580"/>
        <v>0</v>
      </c>
      <c r="M7397" s="269">
        <f t="shared" si="581"/>
        <v>0</v>
      </c>
      <c r="N7397" s="276">
        <f t="shared" si="582"/>
        <v>0</v>
      </c>
      <c r="O7397" s="270">
        <f t="shared" si="578"/>
        <v>0</v>
      </c>
    </row>
    <row r="7398" spans="11:15" x14ac:dyDescent="0.25">
      <c r="K7398" s="276">
        <f t="shared" si="579"/>
        <v>0</v>
      </c>
      <c r="L7398" s="269">
        <f t="shared" si="580"/>
        <v>0</v>
      </c>
      <c r="M7398" s="269">
        <f t="shared" si="581"/>
        <v>0</v>
      </c>
      <c r="N7398" s="276">
        <f t="shared" si="582"/>
        <v>0</v>
      </c>
      <c r="O7398" s="270">
        <f t="shared" si="578"/>
        <v>0</v>
      </c>
    </row>
    <row r="7399" spans="11:15" x14ac:dyDescent="0.25">
      <c r="K7399" s="276">
        <f t="shared" si="579"/>
        <v>0</v>
      </c>
      <c r="L7399" s="269">
        <f t="shared" si="580"/>
        <v>0</v>
      </c>
      <c r="M7399" s="269">
        <f t="shared" si="581"/>
        <v>0</v>
      </c>
      <c r="N7399" s="276">
        <f t="shared" si="582"/>
        <v>0</v>
      </c>
      <c r="O7399" s="270">
        <f t="shared" si="578"/>
        <v>0</v>
      </c>
    </row>
    <row r="7400" spans="11:15" x14ac:dyDescent="0.25">
      <c r="K7400" s="276">
        <f t="shared" si="579"/>
        <v>0</v>
      </c>
      <c r="L7400" s="269">
        <f t="shared" si="580"/>
        <v>0</v>
      </c>
      <c r="M7400" s="269">
        <f t="shared" si="581"/>
        <v>0</v>
      </c>
      <c r="N7400" s="276">
        <f t="shared" si="582"/>
        <v>0</v>
      </c>
      <c r="O7400" s="270">
        <f t="shared" si="578"/>
        <v>0</v>
      </c>
    </row>
    <row r="7401" spans="11:15" x14ac:dyDescent="0.25">
      <c r="K7401" s="276">
        <f t="shared" si="579"/>
        <v>0</v>
      </c>
      <c r="L7401" s="269">
        <f t="shared" si="580"/>
        <v>0</v>
      </c>
      <c r="M7401" s="269">
        <f t="shared" si="581"/>
        <v>0</v>
      </c>
      <c r="N7401" s="276">
        <f t="shared" si="582"/>
        <v>0</v>
      </c>
      <c r="O7401" s="270">
        <f t="shared" si="578"/>
        <v>0</v>
      </c>
    </row>
    <row r="7402" spans="11:15" x14ac:dyDescent="0.25">
      <c r="K7402" s="276">
        <f t="shared" si="579"/>
        <v>0</v>
      </c>
      <c r="L7402" s="269">
        <f t="shared" si="580"/>
        <v>0</v>
      </c>
      <c r="M7402" s="269">
        <f t="shared" si="581"/>
        <v>0</v>
      </c>
      <c r="N7402" s="276">
        <f t="shared" si="582"/>
        <v>0</v>
      </c>
      <c r="O7402" s="270">
        <f t="shared" si="578"/>
        <v>0</v>
      </c>
    </row>
    <row r="7403" spans="11:15" x14ac:dyDescent="0.25">
      <c r="K7403" s="276">
        <f t="shared" si="579"/>
        <v>0</v>
      </c>
      <c r="L7403" s="269">
        <f t="shared" si="580"/>
        <v>0</v>
      </c>
      <c r="M7403" s="269">
        <f t="shared" si="581"/>
        <v>0</v>
      </c>
      <c r="N7403" s="276">
        <f t="shared" si="582"/>
        <v>0</v>
      </c>
      <c r="O7403" s="270">
        <f t="shared" si="578"/>
        <v>0</v>
      </c>
    </row>
    <row r="7404" spans="11:15" x14ac:dyDescent="0.25">
      <c r="K7404" s="276">
        <f t="shared" si="579"/>
        <v>0</v>
      </c>
      <c r="L7404" s="269">
        <f t="shared" si="580"/>
        <v>0</v>
      </c>
      <c r="M7404" s="269">
        <f t="shared" si="581"/>
        <v>0</v>
      </c>
      <c r="N7404" s="276">
        <f t="shared" si="582"/>
        <v>0</v>
      </c>
      <c r="O7404" s="270">
        <f t="shared" si="578"/>
        <v>0</v>
      </c>
    </row>
    <row r="7405" spans="11:15" x14ac:dyDescent="0.25">
      <c r="K7405" s="276">
        <f t="shared" si="579"/>
        <v>0</v>
      </c>
      <c r="L7405" s="269">
        <f t="shared" si="580"/>
        <v>0</v>
      </c>
      <c r="M7405" s="269">
        <f t="shared" si="581"/>
        <v>0</v>
      </c>
      <c r="N7405" s="276">
        <f t="shared" si="582"/>
        <v>0</v>
      </c>
      <c r="O7405" s="270">
        <f t="shared" si="578"/>
        <v>0</v>
      </c>
    </row>
    <row r="7406" spans="11:15" x14ac:dyDescent="0.25">
      <c r="K7406" s="276">
        <f t="shared" si="579"/>
        <v>0</v>
      </c>
      <c r="L7406" s="269">
        <f t="shared" si="580"/>
        <v>0</v>
      </c>
      <c r="M7406" s="269">
        <f t="shared" si="581"/>
        <v>0</v>
      </c>
      <c r="N7406" s="276">
        <f t="shared" si="582"/>
        <v>0</v>
      </c>
      <c r="O7406" s="270">
        <f t="shared" si="578"/>
        <v>0</v>
      </c>
    </row>
    <row r="7407" spans="11:15" x14ac:dyDescent="0.25">
      <c r="K7407" s="276">
        <f t="shared" si="579"/>
        <v>0</v>
      </c>
      <c r="L7407" s="269">
        <f t="shared" si="580"/>
        <v>0</v>
      </c>
      <c r="M7407" s="269">
        <f t="shared" si="581"/>
        <v>0</v>
      </c>
      <c r="N7407" s="276">
        <f t="shared" si="582"/>
        <v>0</v>
      </c>
      <c r="O7407" s="270">
        <f t="shared" si="578"/>
        <v>0</v>
      </c>
    </row>
    <row r="7408" spans="11:15" x14ac:dyDescent="0.25">
      <c r="K7408" s="276">
        <f t="shared" si="579"/>
        <v>0</v>
      </c>
      <c r="L7408" s="269">
        <f t="shared" si="580"/>
        <v>0</v>
      </c>
      <c r="M7408" s="269">
        <f t="shared" si="581"/>
        <v>0</v>
      </c>
      <c r="N7408" s="276">
        <f t="shared" si="582"/>
        <v>0</v>
      </c>
      <c r="O7408" s="270">
        <f t="shared" si="578"/>
        <v>0</v>
      </c>
    </row>
    <row r="7409" spans="11:15" x14ac:dyDescent="0.25">
      <c r="K7409" s="276">
        <f t="shared" si="579"/>
        <v>0</v>
      </c>
      <c r="L7409" s="269">
        <f t="shared" si="580"/>
        <v>0</v>
      </c>
      <c r="M7409" s="269">
        <f t="shared" si="581"/>
        <v>0</v>
      </c>
      <c r="N7409" s="276">
        <f t="shared" si="582"/>
        <v>0</v>
      </c>
      <c r="O7409" s="270">
        <f t="shared" si="578"/>
        <v>0</v>
      </c>
    </row>
    <row r="7410" spans="11:15" x14ac:dyDescent="0.25">
      <c r="K7410" s="276">
        <f t="shared" si="579"/>
        <v>0</v>
      </c>
      <c r="L7410" s="269">
        <f t="shared" si="580"/>
        <v>0</v>
      </c>
      <c r="M7410" s="269">
        <f t="shared" si="581"/>
        <v>0</v>
      </c>
      <c r="N7410" s="276">
        <f t="shared" si="582"/>
        <v>0</v>
      </c>
      <c r="O7410" s="270">
        <f t="shared" si="578"/>
        <v>0</v>
      </c>
    </row>
    <row r="7411" spans="11:15" x14ac:dyDescent="0.25">
      <c r="K7411" s="276">
        <f t="shared" si="579"/>
        <v>0</v>
      </c>
      <c r="L7411" s="269">
        <f t="shared" si="580"/>
        <v>0</v>
      </c>
      <c r="M7411" s="269">
        <f t="shared" si="581"/>
        <v>0</v>
      </c>
      <c r="N7411" s="276">
        <f t="shared" si="582"/>
        <v>0</v>
      </c>
      <c r="O7411" s="270">
        <f t="shared" si="578"/>
        <v>0</v>
      </c>
    </row>
    <row r="7412" spans="11:15" x14ac:dyDescent="0.25">
      <c r="K7412" s="276">
        <f t="shared" si="579"/>
        <v>0</v>
      </c>
      <c r="L7412" s="269">
        <f t="shared" si="580"/>
        <v>0</v>
      </c>
      <c r="M7412" s="269">
        <f t="shared" si="581"/>
        <v>0</v>
      </c>
      <c r="N7412" s="276">
        <f t="shared" si="582"/>
        <v>0</v>
      </c>
      <c r="O7412" s="270">
        <f t="shared" si="578"/>
        <v>0</v>
      </c>
    </row>
    <row r="7413" spans="11:15" x14ac:dyDescent="0.25">
      <c r="K7413" s="276">
        <f t="shared" si="579"/>
        <v>0</v>
      </c>
      <c r="L7413" s="269">
        <f t="shared" si="580"/>
        <v>0</v>
      </c>
      <c r="M7413" s="269">
        <f t="shared" si="581"/>
        <v>0</v>
      </c>
      <c r="N7413" s="276">
        <f t="shared" si="582"/>
        <v>0</v>
      </c>
      <c r="O7413" s="270">
        <f t="shared" si="578"/>
        <v>0</v>
      </c>
    </row>
    <row r="7414" spans="11:15" x14ac:dyDescent="0.25">
      <c r="K7414" s="276">
        <f t="shared" si="579"/>
        <v>0</v>
      </c>
      <c r="L7414" s="269">
        <f t="shared" si="580"/>
        <v>0</v>
      </c>
      <c r="M7414" s="269">
        <f t="shared" si="581"/>
        <v>0</v>
      </c>
      <c r="N7414" s="276">
        <f t="shared" si="582"/>
        <v>0</v>
      </c>
      <c r="O7414" s="270">
        <f t="shared" si="578"/>
        <v>0</v>
      </c>
    </row>
    <row r="7415" spans="11:15" x14ac:dyDescent="0.25">
      <c r="K7415" s="276">
        <f t="shared" si="579"/>
        <v>0</v>
      </c>
      <c r="L7415" s="269">
        <f t="shared" si="580"/>
        <v>0</v>
      </c>
      <c r="M7415" s="269">
        <f t="shared" si="581"/>
        <v>0</v>
      </c>
      <c r="N7415" s="276">
        <f t="shared" si="582"/>
        <v>0</v>
      </c>
      <c r="O7415" s="270">
        <f t="shared" si="578"/>
        <v>0</v>
      </c>
    </row>
    <row r="7416" spans="11:15" x14ac:dyDescent="0.25">
      <c r="K7416" s="276">
        <f t="shared" si="579"/>
        <v>0</v>
      </c>
      <c r="L7416" s="269">
        <f t="shared" si="580"/>
        <v>0</v>
      </c>
      <c r="M7416" s="269">
        <f t="shared" si="581"/>
        <v>0</v>
      </c>
      <c r="N7416" s="276">
        <f t="shared" si="582"/>
        <v>0</v>
      </c>
      <c r="O7416" s="270">
        <f t="shared" si="578"/>
        <v>0</v>
      </c>
    </row>
    <row r="7417" spans="11:15" x14ac:dyDescent="0.25">
      <c r="K7417" s="276">
        <f t="shared" si="579"/>
        <v>0</v>
      </c>
      <c r="L7417" s="269">
        <f t="shared" si="580"/>
        <v>0</v>
      </c>
      <c r="M7417" s="269">
        <f t="shared" si="581"/>
        <v>0</v>
      </c>
      <c r="N7417" s="276">
        <f t="shared" si="582"/>
        <v>0</v>
      </c>
      <c r="O7417" s="270">
        <f t="shared" si="578"/>
        <v>0</v>
      </c>
    </row>
    <row r="7418" spans="11:15" x14ac:dyDescent="0.25">
      <c r="K7418" s="276">
        <f t="shared" si="579"/>
        <v>0</v>
      </c>
      <c r="L7418" s="269">
        <f t="shared" si="580"/>
        <v>0</v>
      </c>
      <c r="M7418" s="269">
        <f t="shared" si="581"/>
        <v>0</v>
      </c>
      <c r="N7418" s="276">
        <f t="shared" si="582"/>
        <v>0</v>
      </c>
      <c r="O7418" s="270">
        <f t="shared" si="578"/>
        <v>0</v>
      </c>
    </row>
    <row r="7419" spans="11:15" x14ac:dyDescent="0.25">
      <c r="K7419" s="276">
        <f t="shared" si="579"/>
        <v>0</v>
      </c>
      <c r="L7419" s="269">
        <f t="shared" si="580"/>
        <v>0</v>
      </c>
      <c r="M7419" s="269">
        <f t="shared" si="581"/>
        <v>0</v>
      </c>
      <c r="N7419" s="276">
        <f t="shared" si="582"/>
        <v>0</v>
      </c>
      <c r="O7419" s="270">
        <f t="shared" si="578"/>
        <v>0</v>
      </c>
    </row>
    <row r="7420" spans="11:15" x14ac:dyDescent="0.25">
      <c r="K7420" s="276">
        <f t="shared" si="579"/>
        <v>0</v>
      </c>
      <c r="L7420" s="269">
        <f t="shared" si="580"/>
        <v>0</v>
      </c>
      <c r="M7420" s="269">
        <f t="shared" si="581"/>
        <v>0</v>
      </c>
      <c r="N7420" s="276">
        <f t="shared" si="582"/>
        <v>0</v>
      </c>
      <c r="O7420" s="270">
        <f t="shared" si="578"/>
        <v>0</v>
      </c>
    </row>
    <row r="7421" spans="11:15" x14ac:dyDescent="0.25">
      <c r="K7421" s="276">
        <f t="shared" si="579"/>
        <v>0</v>
      </c>
      <c r="L7421" s="269">
        <f t="shared" si="580"/>
        <v>0</v>
      </c>
      <c r="M7421" s="269">
        <f t="shared" si="581"/>
        <v>0</v>
      </c>
      <c r="N7421" s="276">
        <f t="shared" si="582"/>
        <v>0</v>
      </c>
      <c r="O7421" s="270">
        <f t="shared" si="578"/>
        <v>0</v>
      </c>
    </row>
    <row r="7422" spans="11:15" x14ac:dyDescent="0.25">
      <c r="K7422" s="276">
        <f t="shared" si="579"/>
        <v>0</v>
      </c>
      <c r="L7422" s="269">
        <f t="shared" si="580"/>
        <v>0</v>
      </c>
      <c r="M7422" s="269">
        <f t="shared" si="581"/>
        <v>0</v>
      </c>
      <c r="N7422" s="276">
        <f t="shared" si="582"/>
        <v>0</v>
      </c>
      <c r="O7422" s="270">
        <f t="shared" si="578"/>
        <v>0</v>
      </c>
    </row>
    <row r="7423" spans="11:15" x14ac:dyDescent="0.25">
      <c r="K7423" s="276">
        <f t="shared" si="579"/>
        <v>0</v>
      </c>
      <c r="L7423" s="269">
        <f t="shared" si="580"/>
        <v>0</v>
      </c>
      <c r="M7423" s="269">
        <f t="shared" si="581"/>
        <v>0</v>
      </c>
      <c r="N7423" s="276">
        <f t="shared" si="582"/>
        <v>0</v>
      </c>
      <c r="O7423" s="270">
        <f t="shared" si="578"/>
        <v>0</v>
      </c>
    </row>
    <row r="7424" spans="11:15" x14ac:dyDescent="0.25">
      <c r="K7424" s="276">
        <f t="shared" si="579"/>
        <v>0</v>
      </c>
      <c r="L7424" s="269">
        <f t="shared" si="580"/>
        <v>0</v>
      </c>
      <c r="M7424" s="269">
        <f t="shared" si="581"/>
        <v>0</v>
      </c>
      <c r="N7424" s="276">
        <f t="shared" si="582"/>
        <v>0</v>
      </c>
      <c r="O7424" s="270">
        <f t="shared" si="578"/>
        <v>0</v>
      </c>
    </row>
    <row r="7425" spans="11:15" x14ac:dyDescent="0.25">
      <c r="K7425" s="276">
        <f t="shared" si="579"/>
        <v>0</v>
      </c>
      <c r="L7425" s="269">
        <f t="shared" si="580"/>
        <v>0</v>
      </c>
      <c r="M7425" s="269">
        <f t="shared" si="581"/>
        <v>0</v>
      </c>
      <c r="N7425" s="276">
        <f t="shared" si="582"/>
        <v>0</v>
      </c>
      <c r="O7425" s="270">
        <f t="shared" si="578"/>
        <v>0</v>
      </c>
    </row>
    <row r="7426" spans="11:15" x14ac:dyDescent="0.25">
      <c r="K7426" s="276">
        <f t="shared" si="579"/>
        <v>0</v>
      </c>
      <c r="L7426" s="269">
        <f t="shared" si="580"/>
        <v>0</v>
      </c>
      <c r="M7426" s="269">
        <f t="shared" si="581"/>
        <v>0</v>
      </c>
      <c r="N7426" s="276">
        <f t="shared" si="582"/>
        <v>0</v>
      </c>
      <c r="O7426" s="270">
        <f t="shared" si="578"/>
        <v>0</v>
      </c>
    </row>
    <row r="7427" spans="11:15" x14ac:dyDescent="0.25">
      <c r="K7427" s="276">
        <f t="shared" si="579"/>
        <v>0</v>
      </c>
      <c r="L7427" s="269">
        <f t="shared" si="580"/>
        <v>0</v>
      </c>
      <c r="M7427" s="269">
        <f t="shared" si="581"/>
        <v>0</v>
      </c>
      <c r="N7427" s="276">
        <f t="shared" si="582"/>
        <v>0</v>
      </c>
      <c r="O7427" s="270">
        <f t="shared" si="578"/>
        <v>0</v>
      </c>
    </row>
    <row r="7428" spans="11:15" x14ac:dyDescent="0.25">
      <c r="K7428" s="276">
        <f t="shared" si="579"/>
        <v>0</v>
      </c>
      <c r="L7428" s="269">
        <f t="shared" si="580"/>
        <v>0</v>
      </c>
      <c r="M7428" s="269">
        <f t="shared" si="581"/>
        <v>0</v>
      </c>
      <c r="N7428" s="276">
        <f t="shared" si="582"/>
        <v>0</v>
      </c>
      <c r="O7428" s="270">
        <f t="shared" si="578"/>
        <v>0</v>
      </c>
    </row>
    <row r="7429" spans="11:15" x14ac:dyDescent="0.25">
      <c r="K7429" s="276">
        <f t="shared" si="579"/>
        <v>0</v>
      </c>
      <c r="L7429" s="269">
        <f t="shared" si="580"/>
        <v>0</v>
      </c>
      <c r="M7429" s="269">
        <f t="shared" si="581"/>
        <v>0</v>
      </c>
      <c r="N7429" s="276">
        <f t="shared" si="582"/>
        <v>0</v>
      </c>
      <c r="O7429" s="270">
        <f t="shared" si="578"/>
        <v>0</v>
      </c>
    </row>
    <row r="7430" spans="11:15" x14ac:dyDescent="0.25">
      <c r="K7430" s="276">
        <f t="shared" si="579"/>
        <v>0</v>
      </c>
      <c r="L7430" s="269">
        <f t="shared" si="580"/>
        <v>0</v>
      </c>
      <c r="M7430" s="269">
        <f t="shared" si="581"/>
        <v>0</v>
      </c>
      <c r="N7430" s="276">
        <f t="shared" si="582"/>
        <v>0</v>
      </c>
      <c r="O7430" s="270">
        <f t="shared" si="578"/>
        <v>0</v>
      </c>
    </row>
    <row r="7431" spans="11:15" x14ac:dyDescent="0.25">
      <c r="K7431" s="276">
        <f t="shared" si="579"/>
        <v>0</v>
      </c>
      <c r="L7431" s="269">
        <f t="shared" si="580"/>
        <v>0</v>
      </c>
      <c r="M7431" s="269">
        <f t="shared" si="581"/>
        <v>0</v>
      </c>
      <c r="N7431" s="276">
        <f t="shared" si="582"/>
        <v>0</v>
      </c>
      <c r="O7431" s="270">
        <f t="shared" si="578"/>
        <v>0</v>
      </c>
    </row>
    <row r="7432" spans="11:15" x14ac:dyDescent="0.25">
      <c r="K7432" s="276">
        <f t="shared" si="579"/>
        <v>0</v>
      </c>
      <c r="L7432" s="269">
        <f t="shared" si="580"/>
        <v>0</v>
      </c>
      <c r="M7432" s="269">
        <f t="shared" si="581"/>
        <v>0</v>
      </c>
      <c r="N7432" s="276">
        <f t="shared" si="582"/>
        <v>0</v>
      </c>
      <c r="O7432" s="270">
        <f t="shared" si="578"/>
        <v>0</v>
      </c>
    </row>
    <row r="7433" spans="11:15" x14ac:dyDescent="0.25">
      <c r="K7433" s="276">
        <f t="shared" si="579"/>
        <v>0</v>
      </c>
      <c r="L7433" s="269">
        <f t="shared" si="580"/>
        <v>0</v>
      </c>
      <c r="M7433" s="269">
        <f t="shared" si="581"/>
        <v>0</v>
      </c>
      <c r="N7433" s="276">
        <f t="shared" si="582"/>
        <v>0</v>
      </c>
      <c r="O7433" s="270">
        <f t="shared" si="578"/>
        <v>0</v>
      </c>
    </row>
    <row r="7434" spans="11:15" x14ac:dyDescent="0.25">
      <c r="K7434" s="276">
        <f t="shared" si="579"/>
        <v>0</v>
      </c>
      <c r="L7434" s="269">
        <f t="shared" si="580"/>
        <v>0</v>
      </c>
      <c r="M7434" s="269">
        <f t="shared" si="581"/>
        <v>0</v>
      </c>
      <c r="N7434" s="276">
        <f t="shared" si="582"/>
        <v>0</v>
      </c>
      <c r="O7434" s="270">
        <f t="shared" si="578"/>
        <v>0</v>
      </c>
    </row>
    <row r="7435" spans="11:15" x14ac:dyDescent="0.25">
      <c r="K7435" s="276">
        <f t="shared" si="579"/>
        <v>0</v>
      </c>
      <c r="L7435" s="269">
        <f t="shared" si="580"/>
        <v>0</v>
      </c>
      <c r="M7435" s="269">
        <f t="shared" si="581"/>
        <v>0</v>
      </c>
      <c r="N7435" s="276">
        <f t="shared" si="582"/>
        <v>0</v>
      </c>
      <c r="O7435" s="270">
        <f t="shared" si="578"/>
        <v>0</v>
      </c>
    </row>
    <row r="7436" spans="11:15" x14ac:dyDescent="0.25">
      <c r="K7436" s="276">
        <f t="shared" si="579"/>
        <v>0</v>
      </c>
      <c r="L7436" s="269">
        <f t="shared" si="580"/>
        <v>0</v>
      </c>
      <c r="M7436" s="269">
        <f t="shared" si="581"/>
        <v>0</v>
      </c>
      <c r="N7436" s="276">
        <f t="shared" si="582"/>
        <v>0</v>
      </c>
      <c r="O7436" s="270">
        <f t="shared" si="578"/>
        <v>0</v>
      </c>
    </row>
    <row r="7437" spans="11:15" x14ac:dyDescent="0.25">
      <c r="K7437" s="276">
        <f t="shared" si="579"/>
        <v>0</v>
      </c>
      <c r="L7437" s="269">
        <f t="shared" si="580"/>
        <v>0</v>
      </c>
      <c r="M7437" s="269">
        <f t="shared" si="581"/>
        <v>0</v>
      </c>
      <c r="N7437" s="276">
        <f t="shared" si="582"/>
        <v>0</v>
      </c>
      <c r="O7437" s="270">
        <f t="shared" si="578"/>
        <v>0</v>
      </c>
    </row>
    <row r="7438" spans="11:15" x14ac:dyDescent="0.25">
      <c r="K7438" s="276">
        <f t="shared" si="579"/>
        <v>0</v>
      </c>
      <c r="L7438" s="269">
        <f t="shared" si="580"/>
        <v>0</v>
      </c>
      <c r="M7438" s="269">
        <f t="shared" si="581"/>
        <v>0</v>
      </c>
      <c r="N7438" s="276">
        <f t="shared" si="582"/>
        <v>0</v>
      </c>
      <c r="O7438" s="270">
        <f t="shared" ref="O7438:O7501" si="583">SUM(F7438:I7438)</f>
        <v>0</v>
      </c>
    </row>
    <row r="7439" spans="11:15" x14ac:dyDescent="0.25">
      <c r="K7439" s="276">
        <f t="shared" si="579"/>
        <v>0</v>
      </c>
      <c r="L7439" s="269">
        <f t="shared" si="580"/>
        <v>0</v>
      </c>
      <c r="M7439" s="269">
        <f t="shared" si="581"/>
        <v>0</v>
      </c>
      <c r="N7439" s="276">
        <f t="shared" si="582"/>
        <v>0</v>
      </c>
      <c r="O7439" s="270">
        <f t="shared" si="583"/>
        <v>0</v>
      </c>
    </row>
    <row r="7440" spans="11:15" x14ac:dyDescent="0.25">
      <c r="K7440" s="276">
        <f t="shared" ref="K7440:K7503" si="584">J7440-C7440</f>
        <v>0</v>
      </c>
      <c r="L7440" s="269">
        <f t="shared" ref="L7440:L7503" si="585">A7440</f>
        <v>0</v>
      </c>
      <c r="M7440" s="269">
        <f t="shared" ref="M7440:M7503" si="586">B7440</f>
        <v>0</v>
      </c>
      <c r="N7440" s="276">
        <f t="shared" ref="N7440:N7503" si="587">J7440</f>
        <v>0</v>
      </c>
      <c r="O7440" s="270">
        <f t="shared" si="583"/>
        <v>0</v>
      </c>
    </row>
    <row r="7441" spans="11:15" x14ac:dyDescent="0.25">
      <c r="K7441" s="276">
        <f t="shared" si="584"/>
        <v>0</v>
      </c>
      <c r="L7441" s="269">
        <f t="shared" si="585"/>
        <v>0</v>
      </c>
      <c r="M7441" s="269">
        <f t="shared" si="586"/>
        <v>0</v>
      </c>
      <c r="N7441" s="276">
        <f t="shared" si="587"/>
        <v>0</v>
      </c>
      <c r="O7441" s="270">
        <f t="shared" si="583"/>
        <v>0</v>
      </c>
    </row>
    <row r="7442" spans="11:15" x14ac:dyDescent="0.25">
      <c r="K7442" s="276">
        <f t="shared" si="584"/>
        <v>0</v>
      </c>
      <c r="L7442" s="269">
        <f t="shared" si="585"/>
        <v>0</v>
      </c>
      <c r="M7442" s="269">
        <f t="shared" si="586"/>
        <v>0</v>
      </c>
      <c r="N7442" s="276">
        <f t="shared" si="587"/>
        <v>0</v>
      </c>
      <c r="O7442" s="270">
        <f t="shared" si="583"/>
        <v>0</v>
      </c>
    </row>
    <row r="7443" spans="11:15" x14ac:dyDescent="0.25">
      <c r="K7443" s="276">
        <f t="shared" si="584"/>
        <v>0</v>
      </c>
      <c r="L7443" s="269">
        <f t="shared" si="585"/>
        <v>0</v>
      </c>
      <c r="M7443" s="269">
        <f t="shared" si="586"/>
        <v>0</v>
      </c>
      <c r="N7443" s="276">
        <f t="shared" si="587"/>
        <v>0</v>
      </c>
      <c r="O7443" s="270">
        <f t="shared" si="583"/>
        <v>0</v>
      </c>
    </row>
    <row r="7444" spans="11:15" x14ac:dyDescent="0.25">
      <c r="K7444" s="276">
        <f t="shared" si="584"/>
        <v>0</v>
      </c>
      <c r="L7444" s="269">
        <f t="shared" si="585"/>
        <v>0</v>
      </c>
      <c r="M7444" s="269">
        <f t="shared" si="586"/>
        <v>0</v>
      </c>
      <c r="N7444" s="276">
        <f t="shared" si="587"/>
        <v>0</v>
      </c>
      <c r="O7444" s="270">
        <f t="shared" si="583"/>
        <v>0</v>
      </c>
    </row>
    <row r="7445" spans="11:15" x14ac:dyDescent="0.25">
      <c r="K7445" s="276">
        <f t="shared" si="584"/>
        <v>0</v>
      </c>
      <c r="L7445" s="269">
        <f t="shared" si="585"/>
        <v>0</v>
      </c>
      <c r="M7445" s="269">
        <f t="shared" si="586"/>
        <v>0</v>
      </c>
      <c r="N7445" s="276">
        <f t="shared" si="587"/>
        <v>0</v>
      </c>
      <c r="O7445" s="270">
        <f t="shared" si="583"/>
        <v>0</v>
      </c>
    </row>
    <row r="7446" spans="11:15" x14ac:dyDescent="0.25">
      <c r="K7446" s="276">
        <f t="shared" si="584"/>
        <v>0</v>
      </c>
      <c r="L7446" s="269">
        <f t="shared" si="585"/>
        <v>0</v>
      </c>
      <c r="M7446" s="269">
        <f t="shared" si="586"/>
        <v>0</v>
      </c>
      <c r="N7446" s="276">
        <f t="shared" si="587"/>
        <v>0</v>
      </c>
      <c r="O7446" s="270">
        <f t="shared" si="583"/>
        <v>0</v>
      </c>
    </row>
    <row r="7447" spans="11:15" x14ac:dyDescent="0.25">
      <c r="K7447" s="276">
        <f t="shared" si="584"/>
        <v>0</v>
      </c>
      <c r="L7447" s="269">
        <f t="shared" si="585"/>
        <v>0</v>
      </c>
      <c r="M7447" s="269">
        <f t="shared" si="586"/>
        <v>0</v>
      </c>
      <c r="N7447" s="276">
        <f t="shared" si="587"/>
        <v>0</v>
      </c>
      <c r="O7447" s="270">
        <f t="shared" si="583"/>
        <v>0</v>
      </c>
    </row>
    <row r="7448" spans="11:15" x14ac:dyDescent="0.25">
      <c r="K7448" s="276">
        <f t="shared" si="584"/>
        <v>0</v>
      </c>
      <c r="L7448" s="269">
        <f t="shared" si="585"/>
        <v>0</v>
      </c>
      <c r="M7448" s="269">
        <f t="shared" si="586"/>
        <v>0</v>
      </c>
      <c r="N7448" s="276">
        <f t="shared" si="587"/>
        <v>0</v>
      </c>
      <c r="O7448" s="270">
        <f t="shared" si="583"/>
        <v>0</v>
      </c>
    </row>
    <row r="7449" spans="11:15" x14ac:dyDescent="0.25">
      <c r="K7449" s="276">
        <f t="shared" si="584"/>
        <v>0</v>
      </c>
      <c r="L7449" s="269">
        <f t="shared" si="585"/>
        <v>0</v>
      </c>
      <c r="M7449" s="269">
        <f t="shared" si="586"/>
        <v>0</v>
      </c>
      <c r="N7449" s="276">
        <f t="shared" si="587"/>
        <v>0</v>
      </c>
      <c r="O7449" s="270">
        <f t="shared" si="583"/>
        <v>0</v>
      </c>
    </row>
    <row r="7450" spans="11:15" x14ac:dyDescent="0.25">
      <c r="K7450" s="276">
        <f t="shared" si="584"/>
        <v>0</v>
      </c>
      <c r="L7450" s="269">
        <f t="shared" si="585"/>
        <v>0</v>
      </c>
      <c r="M7450" s="269">
        <f t="shared" si="586"/>
        <v>0</v>
      </c>
      <c r="N7450" s="276">
        <f t="shared" si="587"/>
        <v>0</v>
      </c>
      <c r="O7450" s="270">
        <f t="shared" si="583"/>
        <v>0</v>
      </c>
    </row>
    <row r="7451" spans="11:15" x14ac:dyDescent="0.25">
      <c r="K7451" s="276">
        <f t="shared" si="584"/>
        <v>0</v>
      </c>
      <c r="L7451" s="269">
        <f t="shared" si="585"/>
        <v>0</v>
      </c>
      <c r="M7451" s="269">
        <f t="shared" si="586"/>
        <v>0</v>
      </c>
      <c r="N7451" s="276">
        <f t="shared" si="587"/>
        <v>0</v>
      </c>
      <c r="O7451" s="270">
        <f t="shared" si="583"/>
        <v>0</v>
      </c>
    </row>
    <row r="7452" spans="11:15" x14ac:dyDescent="0.25">
      <c r="K7452" s="276">
        <f t="shared" si="584"/>
        <v>0</v>
      </c>
      <c r="L7452" s="269">
        <f t="shared" si="585"/>
        <v>0</v>
      </c>
      <c r="M7452" s="269">
        <f t="shared" si="586"/>
        <v>0</v>
      </c>
      <c r="N7452" s="276">
        <f t="shared" si="587"/>
        <v>0</v>
      </c>
      <c r="O7452" s="270">
        <f t="shared" si="583"/>
        <v>0</v>
      </c>
    </row>
    <row r="7453" spans="11:15" x14ac:dyDescent="0.25">
      <c r="K7453" s="276">
        <f t="shared" si="584"/>
        <v>0</v>
      </c>
      <c r="L7453" s="269">
        <f t="shared" si="585"/>
        <v>0</v>
      </c>
      <c r="M7453" s="269">
        <f t="shared" si="586"/>
        <v>0</v>
      </c>
      <c r="N7453" s="276">
        <f t="shared" si="587"/>
        <v>0</v>
      </c>
      <c r="O7453" s="270">
        <f t="shared" si="583"/>
        <v>0</v>
      </c>
    </row>
    <row r="7454" spans="11:15" x14ac:dyDescent="0.25">
      <c r="K7454" s="276">
        <f t="shared" si="584"/>
        <v>0</v>
      </c>
      <c r="L7454" s="269">
        <f t="shared" si="585"/>
        <v>0</v>
      </c>
      <c r="M7454" s="269">
        <f t="shared" si="586"/>
        <v>0</v>
      </c>
      <c r="N7454" s="276">
        <f t="shared" si="587"/>
        <v>0</v>
      </c>
      <c r="O7454" s="270">
        <f t="shared" si="583"/>
        <v>0</v>
      </c>
    </row>
    <row r="7455" spans="11:15" x14ac:dyDescent="0.25">
      <c r="K7455" s="276">
        <f t="shared" si="584"/>
        <v>0</v>
      </c>
      <c r="L7455" s="269">
        <f t="shared" si="585"/>
        <v>0</v>
      </c>
      <c r="M7455" s="269">
        <f t="shared" si="586"/>
        <v>0</v>
      </c>
      <c r="N7455" s="276">
        <f t="shared" si="587"/>
        <v>0</v>
      </c>
      <c r="O7455" s="270">
        <f t="shared" si="583"/>
        <v>0</v>
      </c>
    </row>
    <row r="7456" spans="11:15" x14ac:dyDescent="0.25">
      <c r="K7456" s="276">
        <f t="shared" si="584"/>
        <v>0</v>
      </c>
      <c r="L7456" s="269">
        <f t="shared" si="585"/>
        <v>0</v>
      </c>
      <c r="M7456" s="269">
        <f t="shared" si="586"/>
        <v>0</v>
      </c>
      <c r="N7456" s="276">
        <f t="shared" si="587"/>
        <v>0</v>
      </c>
      <c r="O7456" s="270">
        <f t="shared" si="583"/>
        <v>0</v>
      </c>
    </row>
    <row r="7457" spans="11:15" x14ac:dyDescent="0.25">
      <c r="K7457" s="276">
        <f t="shared" si="584"/>
        <v>0</v>
      </c>
      <c r="L7457" s="269">
        <f t="shared" si="585"/>
        <v>0</v>
      </c>
      <c r="M7457" s="269">
        <f t="shared" si="586"/>
        <v>0</v>
      </c>
      <c r="N7457" s="276">
        <f t="shared" si="587"/>
        <v>0</v>
      </c>
      <c r="O7457" s="270">
        <f t="shared" si="583"/>
        <v>0</v>
      </c>
    </row>
    <row r="7458" spans="11:15" x14ac:dyDescent="0.25">
      <c r="K7458" s="276">
        <f t="shared" si="584"/>
        <v>0</v>
      </c>
      <c r="L7458" s="269">
        <f t="shared" si="585"/>
        <v>0</v>
      </c>
      <c r="M7458" s="269">
        <f t="shared" si="586"/>
        <v>0</v>
      </c>
      <c r="N7458" s="276">
        <f t="shared" si="587"/>
        <v>0</v>
      </c>
      <c r="O7458" s="270">
        <f t="shared" si="583"/>
        <v>0</v>
      </c>
    </row>
    <row r="7459" spans="11:15" x14ac:dyDescent="0.25">
      <c r="K7459" s="276">
        <f t="shared" si="584"/>
        <v>0</v>
      </c>
      <c r="L7459" s="269">
        <f t="shared" si="585"/>
        <v>0</v>
      </c>
      <c r="M7459" s="269">
        <f t="shared" si="586"/>
        <v>0</v>
      </c>
      <c r="N7459" s="276">
        <f t="shared" si="587"/>
        <v>0</v>
      </c>
      <c r="O7459" s="270">
        <f t="shared" si="583"/>
        <v>0</v>
      </c>
    </row>
    <row r="7460" spans="11:15" x14ac:dyDescent="0.25">
      <c r="K7460" s="276">
        <f t="shared" si="584"/>
        <v>0</v>
      </c>
      <c r="L7460" s="269">
        <f t="shared" si="585"/>
        <v>0</v>
      </c>
      <c r="M7460" s="269">
        <f t="shared" si="586"/>
        <v>0</v>
      </c>
      <c r="N7460" s="276">
        <f t="shared" si="587"/>
        <v>0</v>
      </c>
      <c r="O7460" s="270">
        <f t="shared" si="583"/>
        <v>0</v>
      </c>
    </row>
    <row r="7461" spans="11:15" x14ac:dyDescent="0.25">
      <c r="K7461" s="276">
        <f t="shared" si="584"/>
        <v>0</v>
      </c>
      <c r="L7461" s="269">
        <f t="shared" si="585"/>
        <v>0</v>
      </c>
      <c r="M7461" s="269">
        <f t="shared" si="586"/>
        <v>0</v>
      </c>
      <c r="N7461" s="276">
        <f t="shared" si="587"/>
        <v>0</v>
      </c>
      <c r="O7461" s="270">
        <f t="shared" si="583"/>
        <v>0</v>
      </c>
    </row>
    <row r="7462" spans="11:15" x14ac:dyDescent="0.25">
      <c r="K7462" s="276">
        <f t="shared" si="584"/>
        <v>0</v>
      </c>
      <c r="L7462" s="269">
        <f t="shared" si="585"/>
        <v>0</v>
      </c>
      <c r="M7462" s="269">
        <f t="shared" si="586"/>
        <v>0</v>
      </c>
      <c r="N7462" s="276">
        <f t="shared" si="587"/>
        <v>0</v>
      </c>
      <c r="O7462" s="270">
        <f t="shared" si="583"/>
        <v>0</v>
      </c>
    </row>
    <row r="7463" spans="11:15" x14ac:dyDescent="0.25">
      <c r="K7463" s="276">
        <f t="shared" si="584"/>
        <v>0</v>
      </c>
      <c r="L7463" s="269">
        <f t="shared" si="585"/>
        <v>0</v>
      </c>
      <c r="M7463" s="269">
        <f t="shared" si="586"/>
        <v>0</v>
      </c>
      <c r="N7463" s="276">
        <f t="shared" si="587"/>
        <v>0</v>
      </c>
      <c r="O7463" s="270">
        <f t="shared" si="583"/>
        <v>0</v>
      </c>
    </row>
    <row r="7464" spans="11:15" x14ac:dyDescent="0.25">
      <c r="K7464" s="276">
        <f t="shared" si="584"/>
        <v>0</v>
      </c>
      <c r="L7464" s="269">
        <f t="shared" si="585"/>
        <v>0</v>
      </c>
      <c r="M7464" s="269">
        <f t="shared" si="586"/>
        <v>0</v>
      </c>
      <c r="N7464" s="276">
        <f t="shared" si="587"/>
        <v>0</v>
      </c>
      <c r="O7464" s="270">
        <f t="shared" si="583"/>
        <v>0</v>
      </c>
    </row>
    <row r="7465" spans="11:15" x14ac:dyDescent="0.25">
      <c r="K7465" s="276">
        <f t="shared" si="584"/>
        <v>0</v>
      </c>
      <c r="L7465" s="269">
        <f t="shared" si="585"/>
        <v>0</v>
      </c>
      <c r="M7465" s="269">
        <f t="shared" si="586"/>
        <v>0</v>
      </c>
      <c r="N7465" s="276">
        <f t="shared" si="587"/>
        <v>0</v>
      </c>
      <c r="O7465" s="270">
        <f t="shared" si="583"/>
        <v>0</v>
      </c>
    </row>
    <row r="7466" spans="11:15" x14ac:dyDescent="0.25">
      <c r="K7466" s="276">
        <f t="shared" si="584"/>
        <v>0</v>
      </c>
      <c r="L7466" s="269">
        <f t="shared" si="585"/>
        <v>0</v>
      </c>
      <c r="M7466" s="269">
        <f t="shared" si="586"/>
        <v>0</v>
      </c>
      <c r="N7466" s="276">
        <f t="shared" si="587"/>
        <v>0</v>
      </c>
      <c r="O7466" s="270">
        <f t="shared" si="583"/>
        <v>0</v>
      </c>
    </row>
    <row r="7467" spans="11:15" x14ac:dyDescent="0.25">
      <c r="K7467" s="276">
        <f t="shared" si="584"/>
        <v>0</v>
      </c>
      <c r="L7467" s="269">
        <f t="shared" si="585"/>
        <v>0</v>
      </c>
      <c r="M7467" s="269">
        <f t="shared" si="586"/>
        <v>0</v>
      </c>
      <c r="N7467" s="276">
        <f t="shared" si="587"/>
        <v>0</v>
      </c>
      <c r="O7467" s="270">
        <f t="shared" si="583"/>
        <v>0</v>
      </c>
    </row>
    <row r="7468" spans="11:15" x14ac:dyDescent="0.25">
      <c r="K7468" s="276">
        <f t="shared" si="584"/>
        <v>0</v>
      </c>
      <c r="L7468" s="269">
        <f t="shared" si="585"/>
        <v>0</v>
      </c>
      <c r="M7468" s="269">
        <f t="shared" si="586"/>
        <v>0</v>
      </c>
      <c r="N7468" s="276">
        <f t="shared" si="587"/>
        <v>0</v>
      </c>
      <c r="O7468" s="270">
        <f t="shared" si="583"/>
        <v>0</v>
      </c>
    </row>
    <row r="7469" spans="11:15" x14ac:dyDescent="0.25">
      <c r="K7469" s="276">
        <f t="shared" si="584"/>
        <v>0</v>
      </c>
      <c r="L7469" s="269">
        <f t="shared" si="585"/>
        <v>0</v>
      </c>
      <c r="M7469" s="269">
        <f t="shared" si="586"/>
        <v>0</v>
      </c>
      <c r="N7469" s="276">
        <f t="shared" si="587"/>
        <v>0</v>
      </c>
      <c r="O7469" s="270">
        <f t="shared" si="583"/>
        <v>0</v>
      </c>
    </row>
    <row r="7470" spans="11:15" x14ac:dyDescent="0.25">
      <c r="K7470" s="276">
        <f t="shared" si="584"/>
        <v>0</v>
      </c>
      <c r="L7470" s="269">
        <f t="shared" si="585"/>
        <v>0</v>
      </c>
      <c r="M7470" s="269">
        <f t="shared" si="586"/>
        <v>0</v>
      </c>
      <c r="N7470" s="276">
        <f t="shared" si="587"/>
        <v>0</v>
      </c>
      <c r="O7470" s="270">
        <f t="shared" si="583"/>
        <v>0</v>
      </c>
    </row>
    <row r="7471" spans="11:15" x14ac:dyDescent="0.25">
      <c r="K7471" s="276">
        <f t="shared" si="584"/>
        <v>0</v>
      </c>
      <c r="L7471" s="269">
        <f t="shared" si="585"/>
        <v>0</v>
      </c>
      <c r="M7471" s="269">
        <f t="shared" si="586"/>
        <v>0</v>
      </c>
      <c r="N7471" s="276">
        <f t="shared" si="587"/>
        <v>0</v>
      </c>
      <c r="O7471" s="270">
        <f t="shared" si="583"/>
        <v>0</v>
      </c>
    </row>
    <row r="7472" spans="11:15" x14ac:dyDescent="0.25">
      <c r="K7472" s="276">
        <f t="shared" si="584"/>
        <v>0</v>
      </c>
      <c r="L7472" s="269">
        <f t="shared" si="585"/>
        <v>0</v>
      </c>
      <c r="M7472" s="269">
        <f t="shared" si="586"/>
        <v>0</v>
      </c>
      <c r="N7472" s="276">
        <f t="shared" si="587"/>
        <v>0</v>
      </c>
      <c r="O7472" s="270">
        <f t="shared" si="583"/>
        <v>0</v>
      </c>
    </row>
    <row r="7473" spans="11:15" x14ac:dyDescent="0.25">
      <c r="K7473" s="276">
        <f t="shared" si="584"/>
        <v>0</v>
      </c>
      <c r="L7473" s="269">
        <f t="shared" si="585"/>
        <v>0</v>
      </c>
      <c r="M7473" s="269">
        <f t="shared" si="586"/>
        <v>0</v>
      </c>
      <c r="N7473" s="276">
        <f t="shared" si="587"/>
        <v>0</v>
      </c>
      <c r="O7473" s="270">
        <f t="shared" si="583"/>
        <v>0</v>
      </c>
    </row>
    <row r="7474" spans="11:15" x14ac:dyDescent="0.25">
      <c r="K7474" s="276">
        <f t="shared" si="584"/>
        <v>0</v>
      </c>
      <c r="L7474" s="269">
        <f t="shared" si="585"/>
        <v>0</v>
      </c>
      <c r="M7474" s="269">
        <f t="shared" si="586"/>
        <v>0</v>
      </c>
      <c r="N7474" s="276">
        <f t="shared" si="587"/>
        <v>0</v>
      </c>
      <c r="O7474" s="270">
        <f t="shared" si="583"/>
        <v>0</v>
      </c>
    </row>
    <row r="7475" spans="11:15" x14ac:dyDescent="0.25">
      <c r="K7475" s="276">
        <f t="shared" si="584"/>
        <v>0</v>
      </c>
      <c r="L7475" s="269">
        <f t="shared" si="585"/>
        <v>0</v>
      </c>
      <c r="M7475" s="269">
        <f t="shared" si="586"/>
        <v>0</v>
      </c>
      <c r="N7475" s="276">
        <f t="shared" si="587"/>
        <v>0</v>
      </c>
      <c r="O7475" s="270">
        <f t="shared" si="583"/>
        <v>0</v>
      </c>
    </row>
    <row r="7476" spans="11:15" x14ac:dyDescent="0.25">
      <c r="K7476" s="276">
        <f t="shared" si="584"/>
        <v>0</v>
      </c>
      <c r="L7476" s="269">
        <f t="shared" si="585"/>
        <v>0</v>
      </c>
      <c r="M7476" s="269">
        <f t="shared" si="586"/>
        <v>0</v>
      </c>
      <c r="N7476" s="276">
        <f t="shared" si="587"/>
        <v>0</v>
      </c>
      <c r="O7476" s="270">
        <f t="shared" si="583"/>
        <v>0</v>
      </c>
    </row>
    <row r="7477" spans="11:15" x14ac:dyDescent="0.25">
      <c r="K7477" s="276">
        <f t="shared" si="584"/>
        <v>0</v>
      </c>
      <c r="L7477" s="269">
        <f t="shared" si="585"/>
        <v>0</v>
      </c>
      <c r="M7477" s="269">
        <f t="shared" si="586"/>
        <v>0</v>
      </c>
      <c r="N7477" s="276">
        <f t="shared" si="587"/>
        <v>0</v>
      </c>
      <c r="O7477" s="270">
        <f t="shared" si="583"/>
        <v>0</v>
      </c>
    </row>
    <row r="7478" spans="11:15" x14ac:dyDescent="0.25">
      <c r="K7478" s="276">
        <f t="shared" si="584"/>
        <v>0</v>
      </c>
      <c r="L7478" s="269">
        <f t="shared" si="585"/>
        <v>0</v>
      </c>
      <c r="M7478" s="269">
        <f t="shared" si="586"/>
        <v>0</v>
      </c>
      <c r="N7478" s="276">
        <f t="shared" si="587"/>
        <v>0</v>
      </c>
      <c r="O7478" s="270">
        <f t="shared" si="583"/>
        <v>0</v>
      </c>
    </row>
    <row r="7479" spans="11:15" x14ac:dyDescent="0.25">
      <c r="K7479" s="276">
        <f t="shared" si="584"/>
        <v>0</v>
      </c>
      <c r="L7479" s="269">
        <f t="shared" si="585"/>
        <v>0</v>
      </c>
      <c r="M7479" s="269">
        <f t="shared" si="586"/>
        <v>0</v>
      </c>
      <c r="N7479" s="276">
        <f t="shared" si="587"/>
        <v>0</v>
      </c>
      <c r="O7479" s="270">
        <f t="shared" si="583"/>
        <v>0</v>
      </c>
    </row>
    <row r="7480" spans="11:15" x14ac:dyDescent="0.25">
      <c r="K7480" s="276">
        <f t="shared" si="584"/>
        <v>0</v>
      </c>
      <c r="L7480" s="269">
        <f t="shared" si="585"/>
        <v>0</v>
      </c>
      <c r="M7480" s="269">
        <f t="shared" si="586"/>
        <v>0</v>
      </c>
      <c r="N7480" s="276">
        <f t="shared" si="587"/>
        <v>0</v>
      </c>
      <c r="O7480" s="270">
        <f t="shared" si="583"/>
        <v>0</v>
      </c>
    </row>
    <row r="7481" spans="11:15" x14ac:dyDescent="0.25">
      <c r="K7481" s="276">
        <f t="shared" si="584"/>
        <v>0</v>
      </c>
      <c r="L7481" s="269">
        <f t="shared" si="585"/>
        <v>0</v>
      </c>
      <c r="M7481" s="269">
        <f t="shared" si="586"/>
        <v>0</v>
      </c>
      <c r="N7481" s="276">
        <f t="shared" si="587"/>
        <v>0</v>
      </c>
      <c r="O7481" s="270">
        <f t="shared" si="583"/>
        <v>0</v>
      </c>
    </row>
    <row r="7482" spans="11:15" x14ac:dyDescent="0.25">
      <c r="K7482" s="276">
        <f t="shared" si="584"/>
        <v>0</v>
      </c>
      <c r="L7482" s="269">
        <f t="shared" si="585"/>
        <v>0</v>
      </c>
      <c r="M7482" s="269">
        <f t="shared" si="586"/>
        <v>0</v>
      </c>
      <c r="N7482" s="276">
        <f t="shared" si="587"/>
        <v>0</v>
      </c>
      <c r="O7482" s="270">
        <f t="shared" si="583"/>
        <v>0</v>
      </c>
    </row>
    <row r="7483" spans="11:15" x14ac:dyDescent="0.25">
      <c r="K7483" s="276">
        <f t="shared" si="584"/>
        <v>0</v>
      </c>
      <c r="L7483" s="269">
        <f t="shared" si="585"/>
        <v>0</v>
      </c>
      <c r="M7483" s="269">
        <f t="shared" si="586"/>
        <v>0</v>
      </c>
      <c r="N7483" s="276">
        <f t="shared" si="587"/>
        <v>0</v>
      </c>
      <c r="O7483" s="270">
        <f t="shared" si="583"/>
        <v>0</v>
      </c>
    </row>
    <row r="7484" spans="11:15" x14ac:dyDescent="0.25">
      <c r="K7484" s="276">
        <f t="shared" si="584"/>
        <v>0</v>
      </c>
      <c r="L7484" s="269">
        <f t="shared" si="585"/>
        <v>0</v>
      </c>
      <c r="M7484" s="269">
        <f t="shared" si="586"/>
        <v>0</v>
      </c>
      <c r="N7484" s="276">
        <f t="shared" si="587"/>
        <v>0</v>
      </c>
      <c r="O7484" s="270">
        <f t="shared" si="583"/>
        <v>0</v>
      </c>
    </row>
    <row r="7485" spans="11:15" x14ac:dyDescent="0.25">
      <c r="K7485" s="276">
        <f t="shared" si="584"/>
        <v>0</v>
      </c>
      <c r="L7485" s="269">
        <f t="shared" si="585"/>
        <v>0</v>
      </c>
      <c r="M7485" s="269">
        <f t="shared" si="586"/>
        <v>0</v>
      </c>
      <c r="N7485" s="276">
        <f t="shared" si="587"/>
        <v>0</v>
      </c>
      <c r="O7485" s="270">
        <f t="shared" si="583"/>
        <v>0</v>
      </c>
    </row>
    <row r="7486" spans="11:15" x14ac:dyDescent="0.25">
      <c r="K7486" s="276">
        <f t="shared" si="584"/>
        <v>0</v>
      </c>
      <c r="L7486" s="269">
        <f t="shared" si="585"/>
        <v>0</v>
      </c>
      <c r="M7486" s="269">
        <f t="shared" si="586"/>
        <v>0</v>
      </c>
      <c r="N7486" s="276">
        <f t="shared" si="587"/>
        <v>0</v>
      </c>
      <c r="O7486" s="270">
        <f t="shared" si="583"/>
        <v>0</v>
      </c>
    </row>
    <row r="7487" spans="11:15" x14ac:dyDescent="0.25">
      <c r="K7487" s="276">
        <f t="shared" si="584"/>
        <v>0</v>
      </c>
      <c r="L7487" s="269">
        <f t="shared" si="585"/>
        <v>0</v>
      </c>
      <c r="M7487" s="269">
        <f t="shared" si="586"/>
        <v>0</v>
      </c>
      <c r="N7487" s="276">
        <f t="shared" si="587"/>
        <v>0</v>
      </c>
      <c r="O7487" s="270">
        <f t="shared" si="583"/>
        <v>0</v>
      </c>
    </row>
    <row r="7488" spans="11:15" x14ac:dyDescent="0.25">
      <c r="K7488" s="276">
        <f t="shared" si="584"/>
        <v>0</v>
      </c>
      <c r="L7488" s="269">
        <f t="shared" si="585"/>
        <v>0</v>
      </c>
      <c r="M7488" s="269">
        <f t="shared" si="586"/>
        <v>0</v>
      </c>
      <c r="N7488" s="276">
        <f t="shared" si="587"/>
        <v>0</v>
      </c>
      <c r="O7488" s="270">
        <f t="shared" si="583"/>
        <v>0</v>
      </c>
    </row>
    <row r="7489" spans="11:15" x14ac:dyDescent="0.25">
      <c r="K7489" s="276">
        <f t="shared" si="584"/>
        <v>0</v>
      </c>
      <c r="L7489" s="269">
        <f t="shared" si="585"/>
        <v>0</v>
      </c>
      <c r="M7489" s="269">
        <f t="shared" si="586"/>
        <v>0</v>
      </c>
      <c r="N7489" s="276">
        <f t="shared" si="587"/>
        <v>0</v>
      </c>
      <c r="O7489" s="270">
        <f t="shared" si="583"/>
        <v>0</v>
      </c>
    </row>
    <row r="7490" spans="11:15" x14ac:dyDescent="0.25">
      <c r="K7490" s="276">
        <f t="shared" si="584"/>
        <v>0</v>
      </c>
      <c r="L7490" s="269">
        <f t="shared" si="585"/>
        <v>0</v>
      </c>
      <c r="M7490" s="269">
        <f t="shared" si="586"/>
        <v>0</v>
      </c>
      <c r="N7490" s="276">
        <f t="shared" si="587"/>
        <v>0</v>
      </c>
      <c r="O7490" s="270">
        <f t="shared" si="583"/>
        <v>0</v>
      </c>
    </row>
    <row r="7491" spans="11:15" x14ac:dyDescent="0.25">
      <c r="K7491" s="276">
        <f t="shared" si="584"/>
        <v>0</v>
      </c>
      <c r="L7491" s="269">
        <f t="shared" si="585"/>
        <v>0</v>
      </c>
      <c r="M7491" s="269">
        <f t="shared" si="586"/>
        <v>0</v>
      </c>
      <c r="N7491" s="276">
        <f t="shared" si="587"/>
        <v>0</v>
      </c>
      <c r="O7491" s="270">
        <f t="shared" si="583"/>
        <v>0</v>
      </c>
    </row>
    <row r="7492" spans="11:15" x14ac:dyDescent="0.25">
      <c r="K7492" s="276">
        <f t="shared" si="584"/>
        <v>0</v>
      </c>
      <c r="L7492" s="269">
        <f t="shared" si="585"/>
        <v>0</v>
      </c>
      <c r="M7492" s="269">
        <f t="shared" si="586"/>
        <v>0</v>
      </c>
      <c r="N7492" s="276">
        <f t="shared" si="587"/>
        <v>0</v>
      </c>
      <c r="O7492" s="270">
        <f t="shared" si="583"/>
        <v>0</v>
      </c>
    </row>
    <row r="7493" spans="11:15" x14ac:dyDescent="0.25">
      <c r="K7493" s="276">
        <f t="shared" si="584"/>
        <v>0</v>
      </c>
      <c r="L7493" s="269">
        <f t="shared" si="585"/>
        <v>0</v>
      </c>
      <c r="M7493" s="269">
        <f t="shared" si="586"/>
        <v>0</v>
      </c>
      <c r="N7493" s="276">
        <f t="shared" si="587"/>
        <v>0</v>
      </c>
      <c r="O7493" s="270">
        <f t="shared" si="583"/>
        <v>0</v>
      </c>
    </row>
    <row r="7494" spans="11:15" x14ac:dyDescent="0.25">
      <c r="K7494" s="276">
        <f t="shared" si="584"/>
        <v>0</v>
      </c>
      <c r="L7494" s="269">
        <f t="shared" si="585"/>
        <v>0</v>
      </c>
      <c r="M7494" s="269">
        <f t="shared" si="586"/>
        <v>0</v>
      </c>
      <c r="N7494" s="276">
        <f t="shared" si="587"/>
        <v>0</v>
      </c>
      <c r="O7494" s="270">
        <f t="shared" si="583"/>
        <v>0</v>
      </c>
    </row>
    <row r="7495" spans="11:15" x14ac:dyDescent="0.25">
      <c r="K7495" s="276">
        <f t="shared" si="584"/>
        <v>0</v>
      </c>
      <c r="L7495" s="269">
        <f t="shared" si="585"/>
        <v>0</v>
      </c>
      <c r="M7495" s="269">
        <f t="shared" si="586"/>
        <v>0</v>
      </c>
      <c r="N7495" s="276">
        <f t="shared" si="587"/>
        <v>0</v>
      </c>
      <c r="O7495" s="270">
        <f t="shared" si="583"/>
        <v>0</v>
      </c>
    </row>
    <row r="7496" spans="11:15" x14ac:dyDescent="0.25">
      <c r="K7496" s="276">
        <f t="shared" si="584"/>
        <v>0</v>
      </c>
      <c r="L7496" s="269">
        <f t="shared" si="585"/>
        <v>0</v>
      </c>
      <c r="M7496" s="269">
        <f t="shared" si="586"/>
        <v>0</v>
      </c>
      <c r="N7496" s="276">
        <f t="shared" si="587"/>
        <v>0</v>
      </c>
      <c r="O7496" s="270">
        <f t="shared" si="583"/>
        <v>0</v>
      </c>
    </row>
    <row r="7497" spans="11:15" x14ac:dyDescent="0.25">
      <c r="K7497" s="276">
        <f t="shared" si="584"/>
        <v>0</v>
      </c>
      <c r="L7497" s="269">
        <f t="shared" si="585"/>
        <v>0</v>
      </c>
      <c r="M7497" s="269">
        <f t="shared" si="586"/>
        <v>0</v>
      </c>
      <c r="N7497" s="276">
        <f t="shared" si="587"/>
        <v>0</v>
      </c>
      <c r="O7497" s="270">
        <f t="shared" si="583"/>
        <v>0</v>
      </c>
    </row>
    <row r="7498" spans="11:15" x14ac:dyDescent="0.25">
      <c r="K7498" s="276">
        <f t="shared" si="584"/>
        <v>0</v>
      </c>
      <c r="L7498" s="269">
        <f t="shared" si="585"/>
        <v>0</v>
      </c>
      <c r="M7498" s="269">
        <f t="shared" si="586"/>
        <v>0</v>
      </c>
      <c r="N7498" s="276">
        <f t="shared" si="587"/>
        <v>0</v>
      </c>
      <c r="O7498" s="270">
        <f t="shared" si="583"/>
        <v>0</v>
      </c>
    </row>
    <row r="7499" spans="11:15" x14ac:dyDescent="0.25">
      <c r="K7499" s="276">
        <f t="shared" si="584"/>
        <v>0</v>
      </c>
      <c r="L7499" s="269">
        <f t="shared" si="585"/>
        <v>0</v>
      </c>
      <c r="M7499" s="269">
        <f t="shared" si="586"/>
        <v>0</v>
      </c>
      <c r="N7499" s="276">
        <f t="shared" si="587"/>
        <v>0</v>
      </c>
      <c r="O7499" s="270">
        <f t="shared" si="583"/>
        <v>0</v>
      </c>
    </row>
    <row r="7500" spans="11:15" x14ac:dyDescent="0.25">
      <c r="K7500" s="276">
        <f t="shared" si="584"/>
        <v>0</v>
      </c>
      <c r="L7500" s="269">
        <f t="shared" si="585"/>
        <v>0</v>
      </c>
      <c r="M7500" s="269">
        <f t="shared" si="586"/>
        <v>0</v>
      </c>
      <c r="N7500" s="276">
        <f t="shared" si="587"/>
        <v>0</v>
      </c>
      <c r="O7500" s="270">
        <f t="shared" si="583"/>
        <v>0</v>
      </c>
    </row>
    <row r="7501" spans="11:15" x14ac:dyDescent="0.25">
      <c r="K7501" s="276">
        <f t="shared" si="584"/>
        <v>0</v>
      </c>
      <c r="L7501" s="269">
        <f t="shared" si="585"/>
        <v>0</v>
      </c>
      <c r="M7501" s="269">
        <f t="shared" si="586"/>
        <v>0</v>
      </c>
      <c r="N7501" s="276">
        <f t="shared" si="587"/>
        <v>0</v>
      </c>
      <c r="O7501" s="270">
        <f t="shared" si="583"/>
        <v>0</v>
      </c>
    </row>
    <row r="7502" spans="11:15" x14ac:dyDescent="0.25">
      <c r="K7502" s="276">
        <f t="shared" si="584"/>
        <v>0</v>
      </c>
      <c r="L7502" s="269">
        <f t="shared" si="585"/>
        <v>0</v>
      </c>
      <c r="M7502" s="269">
        <f t="shared" si="586"/>
        <v>0</v>
      </c>
      <c r="N7502" s="276">
        <f t="shared" si="587"/>
        <v>0</v>
      </c>
      <c r="O7502" s="270">
        <f t="shared" ref="O7502:O7565" si="588">SUM(F7502:I7502)</f>
        <v>0</v>
      </c>
    </row>
    <row r="7503" spans="11:15" x14ac:dyDescent="0.25">
      <c r="K7503" s="276">
        <f t="shared" si="584"/>
        <v>0</v>
      </c>
      <c r="L7503" s="269">
        <f t="shared" si="585"/>
        <v>0</v>
      </c>
      <c r="M7503" s="269">
        <f t="shared" si="586"/>
        <v>0</v>
      </c>
      <c r="N7503" s="276">
        <f t="shared" si="587"/>
        <v>0</v>
      </c>
      <c r="O7503" s="270">
        <f t="shared" si="588"/>
        <v>0</v>
      </c>
    </row>
    <row r="7504" spans="11:15" x14ac:dyDescent="0.25">
      <c r="K7504" s="276">
        <f t="shared" ref="K7504:K7567" si="589">J7504-C7504</f>
        <v>0</v>
      </c>
      <c r="L7504" s="269">
        <f t="shared" ref="L7504:L7567" si="590">A7504</f>
        <v>0</v>
      </c>
      <c r="M7504" s="269">
        <f t="shared" ref="M7504:M7567" si="591">B7504</f>
        <v>0</v>
      </c>
      <c r="N7504" s="276">
        <f t="shared" ref="N7504:N7567" si="592">J7504</f>
        <v>0</v>
      </c>
      <c r="O7504" s="270">
        <f t="shared" si="588"/>
        <v>0</v>
      </c>
    </row>
    <row r="7505" spans="11:15" x14ac:dyDescent="0.25">
      <c r="K7505" s="276">
        <f t="shared" si="589"/>
        <v>0</v>
      </c>
      <c r="L7505" s="269">
        <f t="shared" si="590"/>
        <v>0</v>
      </c>
      <c r="M7505" s="269">
        <f t="shared" si="591"/>
        <v>0</v>
      </c>
      <c r="N7505" s="276">
        <f t="shared" si="592"/>
        <v>0</v>
      </c>
      <c r="O7505" s="270">
        <f t="shared" si="588"/>
        <v>0</v>
      </c>
    </row>
    <row r="7506" spans="11:15" x14ac:dyDescent="0.25">
      <c r="K7506" s="276">
        <f t="shared" si="589"/>
        <v>0</v>
      </c>
      <c r="L7506" s="269">
        <f t="shared" si="590"/>
        <v>0</v>
      </c>
      <c r="M7506" s="269">
        <f t="shared" si="591"/>
        <v>0</v>
      </c>
      <c r="N7506" s="276">
        <f t="shared" si="592"/>
        <v>0</v>
      </c>
      <c r="O7506" s="270">
        <f t="shared" si="588"/>
        <v>0</v>
      </c>
    </row>
    <row r="7507" spans="11:15" x14ac:dyDescent="0.25">
      <c r="K7507" s="276">
        <f t="shared" si="589"/>
        <v>0</v>
      </c>
      <c r="L7507" s="269">
        <f t="shared" si="590"/>
        <v>0</v>
      </c>
      <c r="M7507" s="269">
        <f t="shared" si="591"/>
        <v>0</v>
      </c>
      <c r="N7507" s="276">
        <f t="shared" si="592"/>
        <v>0</v>
      </c>
      <c r="O7507" s="270">
        <f t="shared" si="588"/>
        <v>0</v>
      </c>
    </row>
    <row r="7508" spans="11:15" x14ac:dyDescent="0.25">
      <c r="K7508" s="276">
        <f t="shared" si="589"/>
        <v>0</v>
      </c>
      <c r="L7508" s="269">
        <f t="shared" si="590"/>
        <v>0</v>
      </c>
      <c r="M7508" s="269">
        <f t="shared" si="591"/>
        <v>0</v>
      </c>
      <c r="N7508" s="276">
        <f t="shared" si="592"/>
        <v>0</v>
      </c>
      <c r="O7508" s="270">
        <f t="shared" si="588"/>
        <v>0</v>
      </c>
    </row>
    <row r="7509" spans="11:15" x14ac:dyDescent="0.25">
      <c r="K7509" s="276">
        <f t="shared" si="589"/>
        <v>0</v>
      </c>
      <c r="L7509" s="269">
        <f t="shared" si="590"/>
        <v>0</v>
      </c>
      <c r="M7509" s="269">
        <f t="shared" si="591"/>
        <v>0</v>
      </c>
      <c r="N7509" s="276">
        <f t="shared" si="592"/>
        <v>0</v>
      </c>
      <c r="O7509" s="270">
        <f t="shared" si="588"/>
        <v>0</v>
      </c>
    </row>
    <row r="7510" spans="11:15" x14ac:dyDescent="0.25">
      <c r="K7510" s="276">
        <f t="shared" si="589"/>
        <v>0</v>
      </c>
      <c r="L7510" s="269">
        <f t="shared" si="590"/>
        <v>0</v>
      </c>
      <c r="M7510" s="269">
        <f t="shared" si="591"/>
        <v>0</v>
      </c>
      <c r="N7510" s="276">
        <f t="shared" si="592"/>
        <v>0</v>
      </c>
      <c r="O7510" s="270">
        <f t="shared" si="588"/>
        <v>0</v>
      </c>
    </row>
    <row r="7511" spans="11:15" x14ac:dyDescent="0.25">
      <c r="K7511" s="276">
        <f t="shared" si="589"/>
        <v>0</v>
      </c>
      <c r="L7511" s="269">
        <f t="shared" si="590"/>
        <v>0</v>
      </c>
      <c r="M7511" s="269">
        <f t="shared" si="591"/>
        <v>0</v>
      </c>
      <c r="N7511" s="276">
        <f t="shared" si="592"/>
        <v>0</v>
      </c>
      <c r="O7511" s="270">
        <f t="shared" si="588"/>
        <v>0</v>
      </c>
    </row>
    <row r="7512" spans="11:15" x14ac:dyDescent="0.25">
      <c r="K7512" s="276">
        <f t="shared" si="589"/>
        <v>0</v>
      </c>
      <c r="L7512" s="269">
        <f t="shared" si="590"/>
        <v>0</v>
      </c>
      <c r="M7512" s="269">
        <f t="shared" si="591"/>
        <v>0</v>
      </c>
      <c r="N7512" s="276">
        <f t="shared" si="592"/>
        <v>0</v>
      </c>
      <c r="O7512" s="270">
        <f t="shared" si="588"/>
        <v>0</v>
      </c>
    </row>
    <row r="7513" spans="11:15" x14ac:dyDescent="0.25">
      <c r="K7513" s="276">
        <f t="shared" si="589"/>
        <v>0</v>
      </c>
      <c r="L7513" s="269">
        <f t="shared" si="590"/>
        <v>0</v>
      </c>
      <c r="M7513" s="269">
        <f t="shared" si="591"/>
        <v>0</v>
      </c>
      <c r="N7513" s="276">
        <f t="shared" si="592"/>
        <v>0</v>
      </c>
      <c r="O7513" s="270">
        <f t="shared" si="588"/>
        <v>0</v>
      </c>
    </row>
    <row r="7514" spans="11:15" x14ac:dyDescent="0.25">
      <c r="K7514" s="276">
        <f t="shared" si="589"/>
        <v>0</v>
      </c>
      <c r="L7514" s="269">
        <f t="shared" si="590"/>
        <v>0</v>
      </c>
      <c r="M7514" s="269">
        <f t="shared" si="591"/>
        <v>0</v>
      </c>
      <c r="N7514" s="276">
        <f t="shared" si="592"/>
        <v>0</v>
      </c>
      <c r="O7514" s="270">
        <f t="shared" si="588"/>
        <v>0</v>
      </c>
    </row>
    <row r="7515" spans="11:15" x14ac:dyDescent="0.25">
      <c r="K7515" s="276">
        <f t="shared" si="589"/>
        <v>0</v>
      </c>
      <c r="L7515" s="269">
        <f t="shared" si="590"/>
        <v>0</v>
      </c>
      <c r="M7515" s="269">
        <f t="shared" si="591"/>
        <v>0</v>
      </c>
      <c r="N7515" s="276">
        <f t="shared" si="592"/>
        <v>0</v>
      </c>
      <c r="O7515" s="270">
        <f t="shared" si="588"/>
        <v>0</v>
      </c>
    </row>
    <row r="7516" spans="11:15" x14ac:dyDescent="0.25">
      <c r="K7516" s="276">
        <f t="shared" si="589"/>
        <v>0</v>
      </c>
      <c r="L7516" s="269">
        <f t="shared" si="590"/>
        <v>0</v>
      </c>
      <c r="M7516" s="269">
        <f t="shared" si="591"/>
        <v>0</v>
      </c>
      <c r="N7516" s="276">
        <f t="shared" si="592"/>
        <v>0</v>
      </c>
      <c r="O7516" s="270">
        <f t="shared" si="588"/>
        <v>0</v>
      </c>
    </row>
    <row r="7517" spans="11:15" x14ac:dyDescent="0.25">
      <c r="K7517" s="276">
        <f t="shared" si="589"/>
        <v>0</v>
      </c>
      <c r="L7517" s="269">
        <f t="shared" si="590"/>
        <v>0</v>
      </c>
      <c r="M7517" s="269">
        <f t="shared" si="591"/>
        <v>0</v>
      </c>
      <c r="N7517" s="276">
        <f t="shared" si="592"/>
        <v>0</v>
      </c>
      <c r="O7517" s="270">
        <f t="shared" si="588"/>
        <v>0</v>
      </c>
    </row>
    <row r="7518" spans="11:15" x14ac:dyDescent="0.25">
      <c r="K7518" s="276">
        <f t="shared" si="589"/>
        <v>0</v>
      </c>
      <c r="L7518" s="269">
        <f t="shared" si="590"/>
        <v>0</v>
      </c>
      <c r="M7518" s="269">
        <f t="shared" si="591"/>
        <v>0</v>
      </c>
      <c r="N7518" s="276">
        <f t="shared" si="592"/>
        <v>0</v>
      </c>
      <c r="O7518" s="270">
        <f t="shared" si="588"/>
        <v>0</v>
      </c>
    </row>
    <row r="7519" spans="11:15" x14ac:dyDescent="0.25">
      <c r="K7519" s="276">
        <f t="shared" si="589"/>
        <v>0</v>
      </c>
      <c r="L7519" s="269">
        <f t="shared" si="590"/>
        <v>0</v>
      </c>
      <c r="M7519" s="269">
        <f t="shared" si="591"/>
        <v>0</v>
      </c>
      <c r="N7519" s="276">
        <f t="shared" si="592"/>
        <v>0</v>
      </c>
      <c r="O7519" s="270">
        <f t="shared" si="588"/>
        <v>0</v>
      </c>
    </row>
    <row r="7520" spans="11:15" x14ac:dyDescent="0.25">
      <c r="K7520" s="276">
        <f t="shared" si="589"/>
        <v>0</v>
      </c>
      <c r="L7520" s="269">
        <f t="shared" si="590"/>
        <v>0</v>
      </c>
      <c r="M7520" s="269">
        <f t="shared" si="591"/>
        <v>0</v>
      </c>
      <c r="N7520" s="276">
        <f t="shared" si="592"/>
        <v>0</v>
      </c>
      <c r="O7520" s="270">
        <f t="shared" si="588"/>
        <v>0</v>
      </c>
    </row>
    <row r="7521" spans="11:15" x14ac:dyDescent="0.25">
      <c r="K7521" s="276">
        <f t="shared" si="589"/>
        <v>0</v>
      </c>
      <c r="L7521" s="269">
        <f t="shared" si="590"/>
        <v>0</v>
      </c>
      <c r="M7521" s="269">
        <f t="shared" si="591"/>
        <v>0</v>
      </c>
      <c r="N7521" s="276">
        <f t="shared" si="592"/>
        <v>0</v>
      </c>
      <c r="O7521" s="270">
        <f t="shared" si="588"/>
        <v>0</v>
      </c>
    </row>
    <row r="7522" spans="11:15" x14ac:dyDescent="0.25">
      <c r="K7522" s="276">
        <f t="shared" si="589"/>
        <v>0</v>
      </c>
      <c r="L7522" s="269">
        <f t="shared" si="590"/>
        <v>0</v>
      </c>
      <c r="M7522" s="269">
        <f t="shared" si="591"/>
        <v>0</v>
      </c>
      <c r="N7522" s="276">
        <f t="shared" si="592"/>
        <v>0</v>
      </c>
      <c r="O7522" s="270">
        <f t="shared" si="588"/>
        <v>0</v>
      </c>
    </row>
    <row r="7523" spans="11:15" x14ac:dyDescent="0.25">
      <c r="K7523" s="276">
        <f t="shared" si="589"/>
        <v>0</v>
      </c>
      <c r="L7523" s="269">
        <f t="shared" si="590"/>
        <v>0</v>
      </c>
      <c r="M7523" s="269">
        <f t="shared" si="591"/>
        <v>0</v>
      </c>
      <c r="N7523" s="276">
        <f t="shared" si="592"/>
        <v>0</v>
      </c>
      <c r="O7523" s="270">
        <f t="shared" si="588"/>
        <v>0</v>
      </c>
    </row>
    <row r="7524" spans="11:15" x14ac:dyDescent="0.25">
      <c r="K7524" s="276">
        <f t="shared" si="589"/>
        <v>0</v>
      </c>
      <c r="L7524" s="269">
        <f t="shared" si="590"/>
        <v>0</v>
      </c>
      <c r="M7524" s="269">
        <f t="shared" si="591"/>
        <v>0</v>
      </c>
      <c r="N7524" s="276">
        <f t="shared" si="592"/>
        <v>0</v>
      </c>
      <c r="O7524" s="270">
        <f t="shared" si="588"/>
        <v>0</v>
      </c>
    </row>
    <row r="7525" spans="11:15" x14ac:dyDescent="0.25">
      <c r="K7525" s="276">
        <f t="shared" si="589"/>
        <v>0</v>
      </c>
      <c r="L7525" s="269">
        <f t="shared" si="590"/>
        <v>0</v>
      </c>
      <c r="M7525" s="269">
        <f t="shared" si="591"/>
        <v>0</v>
      </c>
      <c r="N7525" s="276">
        <f t="shared" si="592"/>
        <v>0</v>
      </c>
      <c r="O7525" s="270">
        <f t="shared" si="588"/>
        <v>0</v>
      </c>
    </row>
    <row r="7526" spans="11:15" x14ac:dyDescent="0.25">
      <c r="K7526" s="276">
        <f t="shared" si="589"/>
        <v>0</v>
      </c>
      <c r="L7526" s="269">
        <f t="shared" si="590"/>
        <v>0</v>
      </c>
      <c r="M7526" s="269">
        <f t="shared" si="591"/>
        <v>0</v>
      </c>
      <c r="N7526" s="276">
        <f t="shared" si="592"/>
        <v>0</v>
      </c>
      <c r="O7526" s="270">
        <f t="shared" si="588"/>
        <v>0</v>
      </c>
    </row>
    <row r="7527" spans="11:15" x14ac:dyDescent="0.25">
      <c r="K7527" s="276">
        <f t="shared" si="589"/>
        <v>0</v>
      </c>
      <c r="L7527" s="269">
        <f t="shared" si="590"/>
        <v>0</v>
      </c>
      <c r="M7527" s="269">
        <f t="shared" si="591"/>
        <v>0</v>
      </c>
      <c r="N7527" s="276">
        <f t="shared" si="592"/>
        <v>0</v>
      </c>
      <c r="O7527" s="270">
        <f t="shared" si="588"/>
        <v>0</v>
      </c>
    </row>
    <row r="7528" spans="11:15" x14ac:dyDescent="0.25">
      <c r="K7528" s="276">
        <f t="shared" si="589"/>
        <v>0</v>
      </c>
      <c r="L7528" s="269">
        <f t="shared" si="590"/>
        <v>0</v>
      </c>
      <c r="M7528" s="269">
        <f t="shared" si="591"/>
        <v>0</v>
      </c>
      <c r="N7528" s="276">
        <f t="shared" si="592"/>
        <v>0</v>
      </c>
      <c r="O7528" s="270">
        <f t="shared" si="588"/>
        <v>0</v>
      </c>
    </row>
    <row r="7529" spans="11:15" x14ac:dyDescent="0.25">
      <c r="K7529" s="276">
        <f t="shared" si="589"/>
        <v>0</v>
      </c>
      <c r="L7529" s="269">
        <f t="shared" si="590"/>
        <v>0</v>
      </c>
      <c r="M7529" s="269">
        <f t="shared" si="591"/>
        <v>0</v>
      </c>
      <c r="N7529" s="276">
        <f t="shared" si="592"/>
        <v>0</v>
      </c>
      <c r="O7529" s="270">
        <f t="shared" si="588"/>
        <v>0</v>
      </c>
    </row>
    <row r="7530" spans="11:15" x14ac:dyDescent="0.25">
      <c r="K7530" s="276">
        <f t="shared" si="589"/>
        <v>0</v>
      </c>
      <c r="L7530" s="269">
        <f t="shared" si="590"/>
        <v>0</v>
      </c>
      <c r="M7530" s="269">
        <f t="shared" si="591"/>
        <v>0</v>
      </c>
      <c r="N7530" s="276">
        <f t="shared" si="592"/>
        <v>0</v>
      </c>
      <c r="O7530" s="270">
        <f t="shared" si="588"/>
        <v>0</v>
      </c>
    </row>
    <row r="7531" spans="11:15" x14ac:dyDescent="0.25">
      <c r="K7531" s="276">
        <f t="shared" si="589"/>
        <v>0</v>
      </c>
      <c r="L7531" s="269">
        <f t="shared" si="590"/>
        <v>0</v>
      </c>
      <c r="M7531" s="269">
        <f t="shared" si="591"/>
        <v>0</v>
      </c>
      <c r="N7531" s="276">
        <f t="shared" si="592"/>
        <v>0</v>
      </c>
      <c r="O7531" s="270">
        <f t="shared" si="588"/>
        <v>0</v>
      </c>
    </row>
    <row r="7532" spans="11:15" x14ac:dyDescent="0.25">
      <c r="K7532" s="276">
        <f t="shared" si="589"/>
        <v>0</v>
      </c>
      <c r="L7532" s="269">
        <f t="shared" si="590"/>
        <v>0</v>
      </c>
      <c r="M7532" s="269">
        <f t="shared" si="591"/>
        <v>0</v>
      </c>
      <c r="N7532" s="276">
        <f t="shared" si="592"/>
        <v>0</v>
      </c>
      <c r="O7532" s="270">
        <f t="shared" si="588"/>
        <v>0</v>
      </c>
    </row>
    <row r="7533" spans="11:15" x14ac:dyDescent="0.25">
      <c r="K7533" s="276">
        <f t="shared" si="589"/>
        <v>0</v>
      </c>
      <c r="L7533" s="269">
        <f t="shared" si="590"/>
        <v>0</v>
      </c>
      <c r="M7533" s="269">
        <f t="shared" si="591"/>
        <v>0</v>
      </c>
      <c r="N7533" s="276">
        <f t="shared" si="592"/>
        <v>0</v>
      </c>
      <c r="O7533" s="270">
        <f t="shared" si="588"/>
        <v>0</v>
      </c>
    </row>
    <row r="7534" spans="11:15" x14ac:dyDescent="0.25">
      <c r="K7534" s="276">
        <f t="shared" si="589"/>
        <v>0</v>
      </c>
      <c r="L7534" s="269">
        <f t="shared" si="590"/>
        <v>0</v>
      </c>
      <c r="M7534" s="269">
        <f t="shared" si="591"/>
        <v>0</v>
      </c>
      <c r="N7534" s="276">
        <f t="shared" si="592"/>
        <v>0</v>
      </c>
      <c r="O7534" s="270">
        <f t="shared" si="588"/>
        <v>0</v>
      </c>
    </row>
    <row r="7535" spans="11:15" x14ac:dyDescent="0.25">
      <c r="K7535" s="276">
        <f t="shared" si="589"/>
        <v>0</v>
      </c>
      <c r="L7535" s="269">
        <f t="shared" si="590"/>
        <v>0</v>
      </c>
      <c r="M7535" s="269">
        <f t="shared" si="591"/>
        <v>0</v>
      </c>
      <c r="N7535" s="276">
        <f t="shared" si="592"/>
        <v>0</v>
      </c>
      <c r="O7535" s="270">
        <f t="shared" si="588"/>
        <v>0</v>
      </c>
    </row>
    <row r="7536" spans="11:15" x14ac:dyDescent="0.25">
      <c r="K7536" s="276">
        <f t="shared" si="589"/>
        <v>0</v>
      </c>
      <c r="L7536" s="269">
        <f t="shared" si="590"/>
        <v>0</v>
      </c>
      <c r="M7536" s="269">
        <f t="shared" si="591"/>
        <v>0</v>
      </c>
      <c r="N7536" s="276">
        <f t="shared" si="592"/>
        <v>0</v>
      </c>
      <c r="O7536" s="270">
        <f t="shared" si="588"/>
        <v>0</v>
      </c>
    </row>
    <row r="7537" spans="11:15" x14ac:dyDescent="0.25">
      <c r="K7537" s="276">
        <f t="shared" si="589"/>
        <v>0</v>
      </c>
      <c r="L7537" s="269">
        <f t="shared" si="590"/>
        <v>0</v>
      </c>
      <c r="M7537" s="269">
        <f t="shared" si="591"/>
        <v>0</v>
      </c>
      <c r="N7537" s="276">
        <f t="shared" si="592"/>
        <v>0</v>
      </c>
      <c r="O7537" s="270">
        <f t="shared" si="588"/>
        <v>0</v>
      </c>
    </row>
    <row r="7538" spans="11:15" x14ac:dyDescent="0.25">
      <c r="K7538" s="276">
        <f t="shared" si="589"/>
        <v>0</v>
      </c>
      <c r="L7538" s="269">
        <f t="shared" si="590"/>
        <v>0</v>
      </c>
      <c r="M7538" s="269">
        <f t="shared" si="591"/>
        <v>0</v>
      </c>
      <c r="N7538" s="276">
        <f t="shared" si="592"/>
        <v>0</v>
      </c>
      <c r="O7538" s="270">
        <f t="shared" si="588"/>
        <v>0</v>
      </c>
    </row>
    <row r="7539" spans="11:15" x14ac:dyDescent="0.25">
      <c r="K7539" s="276">
        <f t="shared" si="589"/>
        <v>0</v>
      </c>
      <c r="L7539" s="269">
        <f t="shared" si="590"/>
        <v>0</v>
      </c>
      <c r="M7539" s="269">
        <f t="shared" si="591"/>
        <v>0</v>
      </c>
      <c r="N7539" s="276">
        <f t="shared" si="592"/>
        <v>0</v>
      </c>
      <c r="O7539" s="270">
        <f t="shared" si="588"/>
        <v>0</v>
      </c>
    </row>
    <row r="7540" spans="11:15" x14ac:dyDescent="0.25">
      <c r="K7540" s="276">
        <f t="shared" si="589"/>
        <v>0</v>
      </c>
      <c r="L7540" s="269">
        <f t="shared" si="590"/>
        <v>0</v>
      </c>
      <c r="M7540" s="269">
        <f t="shared" si="591"/>
        <v>0</v>
      </c>
      <c r="N7540" s="276">
        <f t="shared" si="592"/>
        <v>0</v>
      </c>
      <c r="O7540" s="270">
        <f t="shared" si="588"/>
        <v>0</v>
      </c>
    </row>
    <row r="7541" spans="11:15" x14ac:dyDescent="0.25">
      <c r="K7541" s="276">
        <f t="shared" si="589"/>
        <v>0</v>
      </c>
      <c r="L7541" s="269">
        <f t="shared" si="590"/>
        <v>0</v>
      </c>
      <c r="M7541" s="269">
        <f t="shared" si="591"/>
        <v>0</v>
      </c>
      <c r="N7541" s="276">
        <f t="shared" si="592"/>
        <v>0</v>
      </c>
      <c r="O7541" s="270">
        <f t="shared" si="588"/>
        <v>0</v>
      </c>
    </row>
    <row r="7542" spans="11:15" x14ac:dyDescent="0.25">
      <c r="K7542" s="276">
        <f t="shared" si="589"/>
        <v>0</v>
      </c>
      <c r="L7542" s="269">
        <f t="shared" si="590"/>
        <v>0</v>
      </c>
      <c r="M7542" s="269">
        <f t="shared" si="591"/>
        <v>0</v>
      </c>
      <c r="N7542" s="276">
        <f t="shared" si="592"/>
        <v>0</v>
      </c>
      <c r="O7542" s="270">
        <f t="shared" si="588"/>
        <v>0</v>
      </c>
    </row>
    <row r="7543" spans="11:15" x14ac:dyDescent="0.25">
      <c r="K7543" s="276">
        <f t="shared" si="589"/>
        <v>0</v>
      </c>
      <c r="L7543" s="269">
        <f t="shared" si="590"/>
        <v>0</v>
      </c>
      <c r="M7543" s="269">
        <f t="shared" si="591"/>
        <v>0</v>
      </c>
      <c r="N7543" s="276">
        <f t="shared" si="592"/>
        <v>0</v>
      </c>
      <c r="O7543" s="270">
        <f t="shared" si="588"/>
        <v>0</v>
      </c>
    </row>
    <row r="7544" spans="11:15" x14ac:dyDescent="0.25">
      <c r="K7544" s="276">
        <f t="shared" si="589"/>
        <v>0</v>
      </c>
      <c r="L7544" s="269">
        <f t="shared" si="590"/>
        <v>0</v>
      </c>
      <c r="M7544" s="269">
        <f t="shared" si="591"/>
        <v>0</v>
      </c>
      <c r="N7544" s="276">
        <f t="shared" si="592"/>
        <v>0</v>
      </c>
      <c r="O7544" s="270">
        <f t="shared" si="588"/>
        <v>0</v>
      </c>
    </row>
    <row r="7545" spans="11:15" x14ac:dyDescent="0.25">
      <c r="K7545" s="276">
        <f t="shared" si="589"/>
        <v>0</v>
      </c>
      <c r="L7545" s="269">
        <f t="shared" si="590"/>
        <v>0</v>
      </c>
      <c r="M7545" s="269">
        <f t="shared" si="591"/>
        <v>0</v>
      </c>
      <c r="N7545" s="276">
        <f t="shared" si="592"/>
        <v>0</v>
      </c>
      <c r="O7545" s="270">
        <f t="shared" si="588"/>
        <v>0</v>
      </c>
    </row>
    <row r="7546" spans="11:15" x14ac:dyDescent="0.25">
      <c r="K7546" s="276">
        <f t="shared" si="589"/>
        <v>0</v>
      </c>
      <c r="L7546" s="269">
        <f t="shared" si="590"/>
        <v>0</v>
      </c>
      <c r="M7546" s="269">
        <f t="shared" si="591"/>
        <v>0</v>
      </c>
      <c r="N7546" s="276">
        <f t="shared" si="592"/>
        <v>0</v>
      </c>
      <c r="O7546" s="270">
        <f t="shared" si="588"/>
        <v>0</v>
      </c>
    </row>
    <row r="7547" spans="11:15" x14ac:dyDescent="0.25">
      <c r="K7547" s="276">
        <f t="shared" si="589"/>
        <v>0</v>
      </c>
      <c r="L7547" s="269">
        <f t="shared" si="590"/>
        <v>0</v>
      </c>
      <c r="M7547" s="269">
        <f t="shared" si="591"/>
        <v>0</v>
      </c>
      <c r="N7547" s="276">
        <f t="shared" si="592"/>
        <v>0</v>
      </c>
      <c r="O7547" s="270">
        <f t="shared" si="588"/>
        <v>0</v>
      </c>
    </row>
    <row r="7548" spans="11:15" x14ac:dyDescent="0.25">
      <c r="K7548" s="276">
        <f t="shared" si="589"/>
        <v>0</v>
      </c>
      <c r="L7548" s="269">
        <f t="shared" si="590"/>
        <v>0</v>
      </c>
      <c r="M7548" s="269">
        <f t="shared" si="591"/>
        <v>0</v>
      </c>
      <c r="N7548" s="276">
        <f t="shared" si="592"/>
        <v>0</v>
      </c>
      <c r="O7548" s="270">
        <f t="shared" si="588"/>
        <v>0</v>
      </c>
    </row>
    <row r="7549" spans="11:15" x14ac:dyDescent="0.25">
      <c r="K7549" s="276">
        <f t="shared" si="589"/>
        <v>0</v>
      </c>
      <c r="L7549" s="269">
        <f t="shared" si="590"/>
        <v>0</v>
      </c>
      <c r="M7549" s="269">
        <f t="shared" si="591"/>
        <v>0</v>
      </c>
      <c r="N7549" s="276">
        <f t="shared" si="592"/>
        <v>0</v>
      </c>
      <c r="O7549" s="270">
        <f t="shared" si="588"/>
        <v>0</v>
      </c>
    </row>
    <row r="7550" spans="11:15" x14ac:dyDescent="0.25">
      <c r="K7550" s="276">
        <f t="shared" si="589"/>
        <v>0</v>
      </c>
      <c r="L7550" s="269">
        <f t="shared" si="590"/>
        <v>0</v>
      </c>
      <c r="M7550" s="269">
        <f t="shared" si="591"/>
        <v>0</v>
      </c>
      <c r="N7550" s="276">
        <f t="shared" si="592"/>
        <v>0</v>
      </c>
      <c r="O7550" s="270">
        <f t="shared" si="588"/>
        <v>0</v>
      </c>
    </row>
    <row r="7551" spans="11:15" x14ac:dyDescent="0.25">
      <c r="K7551" s="276">
        <f t="shared" si="589"/>
        <v>0</v>
      </c>
      <c r="L7551" s="269">
        <f t="shared" si="590"/>
        <v>0</v>
      </c>
      <c r="M7551" s="269">
        <f t="shared" si="591"/>
        <v>0</v>
      </c>
      <c r="N7551" s="276">
        <f t="shared" si="592"/>
        <v>0</v>
      </c>
      <c r="O7551" s="270">
        <f t="shared" si="588"/>
        <v>0</v>
      </c>
    </row>
    <row r="7552" spans="11:15" x14ac:dyDescent="0.25">
      <c r="K7552" s="276">
        <f t="shared" si="589"/>
        <v>0</v>
      </c>
      <c r="L7552" s="269">
        <f t="shared" si="590"/>
        <v>0</v>
      </c>
      <c r="M7552" s="269">
        <f t="shared" si="591"/>
        <v>0</v>
      </c>
      <c r="N7552" s="276">
        <f t="shared" si="592"/>
        <v>0</v>
      </c>
      <c r="O7552" s="270">
        <f t="shared" si="588"/>
        <v>0</v>
      </c>
    </row>
    <row r="7553" spans="11:15" x14ac:dyDescent="0.25">
      <c r="K7553" s="276">
        <f t="shared" si="589"/>
        <v>0</v>
      </c>
      <c r="L7553" s="269">
        <f t="shared" si="590"/>
        <v>0</v>
      </c>
      <c r="M7553" s="269">
        <f t="shared" si="591"/>
        <v>0</v>
      </c>
      <c r="N7553" s="276">
        <f t="shared" si="592"/>
        <v>0</v>
      </c>
      <c r="O7553" s="270">
        <f t="shared" si="588"/>
        <v>0</v>
      </c>
    </row>
    <row r="7554" spans="11:15" x14ac:dyDescent="0.25">
      <c r="K7554" s="276">
        <f t="shared" si="589"/>
        <v>0</v>
      </c>
      <c r="L7554" s="269">
        <f t="shared" si="590"/>
        <v>0</v>
      </c>
      <c r="M7554" s="269">
        <f t="shared" si="591"/>
        <v>0</v>
      </c>
      <c r="N7554" s="276">
        <f t="shared" si="592"/>
        <v>0</v>
      </c>
      <c r="O7554" s="270">
        <f t="shared" si="588"/>
        <v>0</v>
      </c>
    </row>
    <row r="7555" spans="11:15" x14ac:dyDescent="0.25">
      <c r="K7555" s="276">
        <f t="shared" si="589"/>
        <v>0</v>
      </c>
      <c r="L7555" s="269">
        <f t="shared" si="590"/>
        <v>0</v>
      </c>
      <c r="M7555" s="269">
        <f t="shared" si="591"/>
        <v>0</v>
      </c>
      <c r="N7555" s="276">
        <f t="shared" si="592"/>
        <v>0</v>
      </c>
      <c r="O7555" s="270">
        <f t="shared" si="588"/>
        <v>0</v>
      </c>
    </row>
    <row r="7556" spans="11:15" x14ac:dyDescent="0.25">
      <c r="K7556" s="276">
        <f t="shared" si="589"/>
        <v>0</v>
      </c>
      <c r="L7556" s="269">
        <f t="shared" si="590"/>
        <v>0</v>
      </c>
      <c r="M7556" s="269">
        <f t="shared" si="591"/>
        <v>0</v>
      </c>
      <c r="N7556" s="276">
        <f t="shared" si="592"/>
        <v>0</v>
      </c>
      <c r="O7556" s="270">
        <f t="shared" si="588"/>
        <v>0</v>
      </c>
    </row>
    <row r="7557" spans="11:15" x14ac:dyDescent="0.25">
      <c r="K7557" s="276">
        <f t="shared" si="589"/>
        <v>0</v>
      </c>
      <c r="L7557" s="269">
        <f t="shared" si="590"/>
        <v>0</v>
      </c>
      <c r="M7557" s="269">
        <f t="shared" si="591"/>
        <v>0</v>
      </c>
      <c r="N7557" s="276">
        <f t="shared" si="592"/>
        <v>0</v>
      </c>
      <c r="O7557" s="270">
        <f t="shared" si="588"/>
        <v>0</v>
      </c>
    </row>
    <row r="7558" spans="11:15" x14ac:dyDescent="0.25">
      <c r="K7558" s="276">
        <f t="shared" si="589"/>
        <v>0</v>
      </c>
      <c r="L7558" s="269">
        <f t="shared" si="590"/>
        <v>0</v>
      </c>
      <c r="M7558" s="269">
        <f t="shared" si="591"/>
        <v>0</v>
      </c>
      <c r="N7558" s="276">
        <f t="shared" si="592"/>
        <v>0</v>
      </c>
      <c r="O7558" s="270">
        <f t="shared" si="588"/>
        <v>0</v>
      </c>
    </row>
    <row r="7559" spans="11:15" x14ac:dyDescent="0.25">
      <c r="K7559" s="276">
        <f t="shared" si="589"/>
        <v>0</v>
      </c>
      <c r="L7559" s="269">
        <f t="shared" si="590"/>
        <v>0</v>
      </c>
      <c r="M7559" s="269">
        <f t="shared" si="591"/>
        <v>0</v>
      </c>
      <c r="N7559" s="276">
        <f t="shared" si="592"/>
        <v>0</v>
      </c>
      <c r="O7559" s="270">
        <f t="shared" si="588"/>
        <v>0</v>
      </c>
    </row>
    <row r="7560" spans="11:15" x14ac:dyDescent="0.25">
      <c r="K7560" s="276">
        <f t="shared" si="589"/>
        <v>0</v>
      </c>
      <c r="L7560" s="269">
        <f t="shared" si="590"/>
        <v>0</v>
      </c>
      <c r="M7560" s="269">
        <f t="shared" si="591"/>
        <v>0</v>
      </c>
      <c r="N7560" s="276">
        <f t="shared" si="592"/>
        <v>0</v>
      </c>
      <c r="O7560" s="270">
        <f t="shared" si="588"/>
        <v>0</v>
      </c>
    </row>
    <row r="7561" spans="11:15" x14ac:dyDescent="0.25">
      <c r="K7561" s="276">
        <f t="shared" si="589"/>
        <v>0</v>
      </c>
      <c r="L7561" s="269">
        <f t="shared" si="590"/>
        <v>0</v>
      </c>
      <c r="M7561" s="269">
        <f t="shared" si="591"/>
        <v>0</v>
      </c>
      <c r="N7561" s="276">
        <f t="shared" si="592"/>
        <v>0</v>
      </c>
      <c r="O7561" s="270">
        <f t="shared" si="588"/>
        <v>0</v>
      </c>
    </row>
    <row r="7562" spans="11:15" x14ac:dyDescent="0.25">
      <c r="K7562" s="276">
        <f t="shared" si="589"/>
        <v>0</v>
      </c>
      <c r="L7562" s="269">
        <f t="shared" si="590"/>
        <v>0</v>
      </c>
      <c r="M7562" s="269">
        <f t="shared" si="591"/>
        <v>0</v>
      </c>
      <c r="N7562" s="276">
        <f t="shared" si="592"/>
        <v>0</v>
      </c>
      <c r="O7562" s="270">
        <f t="shared" si="588"/>
        <v>0</v>
      </c>
    </row>
    <row r="7563" spans="11:15" x14ac:dyDescent="0.25">
      <c r="K7563" s="276">
        <f t="shared" si="589"/>
        <v>0</v>
      </c>
      <c r="L7563" s="269">
        <f t="shared" si="590"/>
        <v>0</v>
      </c>
      <c r="M7563" s="269">
        <f t="shared" si="591"/>
        <v>0</v>
      </c>
      <c r="N7563" s="276">
        <f t="shared" si="592"/>
        <v>0</v>
      </c>
      <c r="O7563" s="270">
        <f t="shared" si="588"/>
        <v>0</v>
      </c>
    </row>
    <row r="7564" spans="11:15" x14ac:dyDescent="0.25">
      <c r="K7564" s="276">
        <f t="shared" si="589"/>
        <v>0</v>
      </c>
      <c r="L7564" s="269">
        <f t="shared" si="590"/>
        <v>0</v>
      </c>
      <c r="M7564" s="269">
        <f t="shared" si="591"/>
        <v>0</v>
      </c>
      <c r="N7564" s="276">
        <f t="shared" si="592"/>
        <v>0</v>
      </c>
      <c r="O7564" s="270">
        <f t="shared" si="588"/>
        <v>0</v>
      </c>
    </row>
    <row r="7565" spans="11:15" x14ac:dyDescent="0.25">
      <c r="K7565" s="276">
        <f t="shared" si="589"/>
        <v>0</v>
      </c>
      <c r="L7565" s="269">
        <f t="shared" si="590"/>
        <v>0</v>
      </c>
      <c r="M7565" s="269">
        <f t="shared" si="591"/>
        <v>0</v>
      </c>
      <c r="N7565" s="276">
        <f t="shared" si="592"/>
        <v>0</v>
      </c>
      <c r="O7565" s="270">
        <f t="shared" si="588"/>
        <v>0</v>
      </c>
    </row>
    <row r="7566" spans="11:15" x14ac:dyDescent="0.25">
      <c r="K7566" s="276">
        <f t="shared" si="589"/>
        <v>0</v>
      </c>
      <c r="L7566" s="269">
        <f t="shared" si="590"/>
        <v>0</v>
      </c>
      <c r="M7566" s="269">
        <f t="shared" si="591"/>
        <v>0</v>
      </c>
      <c r="N7566" s="276">
        <f t="shared" si="592"/>
        <v>0</v>
      </c>
      <c r="O7566" s="270">
        <f t="shared" ref="O7566:O7629" si="593">SUM(F7566:I7566)</f>
        <v>0</v>
      </c>
    </row>
    <row r="7567" spans="11:15" x14ac:dyDescent="0.25">
      <c r="K7567" s="276">
        <f t="shared" si="589"/>
        <v>0</v>
      </c>
      <c r="L7567" s="269">
        <f t="shared" si="590"/>
        <v>0</v>
      </c>
      <c r="M7567" s="269">
        <f t="shared" si="591"/>
        <v>0</v>
      </c>
      <c r="N7567" s="276">
        <f t="shared" si="592"/>
        <v>0</v>
      </c>
      <c r="O7567" s="270">
        <f t="shared" si="593"/>
        <v>0</v>
      </c>
    </row>
    <row r="7568" spans="11:15" x14ac:dyDescent="0.25">
      <c r="K7568" s="276">
        <f t="shared" ref="K7568:K7631" si="594">J7568-C7568</f>
        <v>0</v>
      </c>
      <c r="L7568" s="269">
        <f t="shared" ref="L7568:L7631" si="595">A7568</f>
        <v>0</v>
      </c>
      <c r="M7568" s="269">
        <f t="shared" ref="M7568:M7631" si="596">B7568</f>
        <v>0</v>
      </c>
      <c r="N7568" s="276">
        <f t="shared" ref="N7568:N7631" si="597">J7568</f>
        <v>0</v>
      </c>
      <c r="O7568" s="270">
        <f t="shared" si="593"/>
        <v>0</v>
      </c>
    </row>
    <row r="7569" spans="11:15" x14ac:dyDescent="0.25">
      <c r="K7569" s="276">
        <f t="shared" si="594"/>
        <v>0</v>
      </c>
      <c r="L7569" s="269">
        <f t="shared" si="595"/>
        <v>0</v>
      </c>
      <c r="M7569" s="269">
        <f t="shared" si="596"/>
        <v>0</v>
      </c>
      <c r="N7569" s="276">
        <f t="shared" si="597"/>
        <v>0</v>
      </c>
      <c r="O7569" s="270">
        <f t="shared" si="593"/>
        <v>0</v>
      </c>
    </row>
    <row r="7570" spans="11:15" x14ac:dyDescent="0.25">
      <c r="K7570" s="276">
        <f t="shared" si="594"/>
        <v>0</v>
      </c>
      <c r="L7570" s="269">
        <f t="shared" si="595"/>
        <v>0</v>
      </c>
      <c r="M7570" s="269">
        <f t="shared" si="596"/>
        <v>0</v>
      </c>
      <c r="N7570" s="276">
        <f t="shared" si="597"/>
        <v>0</v>
      </c>
      <c r="O7570" s="270">
        <f t="shared" si="593"/>
        <v>0</v>
      </c>
    </row>
    <row r="7571" spans="11:15" x14ac:dyDescent="0.25">
      <c r="K7571" s="276">
        <f t="shared" si="594"/>
        <v>0</v>
      </c>
      <c r="L7571" s="269">
        <f t="shared" si="595"/>
        <v>0</v>
      </c>
      <c r="M7571" s="269">
        <f t="shared" si="596"/>
        <v>0</v>
      </c>
      <c r="N7571" s="276">
        <f t="shared" si="597"/>
        <v>0</v>
      </c>
      <c r="O7571" s="270">
        <f t="shared" si="593"/>
        <v>0</v>
      </c>
    </row>
    <row r="7572" spans="11:15" x14ac:dyDescent="0.25">
      <c r="K7572" s="276">
        <f t="shared" si="594"/>
        <v>0</v>
      </c>
      <c r="L7572" s="269">
        <f t="shared" si="595"/>
        <v>0</v>
      </c>
      <c r="M7572" s="269">
        <f t="shared" si="596"/>
        <v>0</v>
      </c>
      <c r="N7572" s="276">
        <f t="shared" si="597"/>
        <v>0</v>
      </c>
      <c r="O7572" s="270">
        <f t="shared" si="593"/>
        <v>0</v>
      </c>
    </row>
    <row r="7573" spans="11:15" x14ac:dyDescent="0.25">
      <c r="K7573" s="276">
        <f t="shared" si="594"/>
        <v>0</v>
      </c>
      <c r="L7573" s="269">
        <f t="shared" si="595"/>
        <v>0</v>
      </c>
      <c r="M7573" s="269">
        <f t="shared" si="596"/>
        <v>0</v>
      </c>
      <c r="N7573" s="276">
        <f t="shared" si="597"/>
        <v>0</v>
      </c>
      <c r="O7573" s="270">
        <f t="shared" si="593"/>
        <v>0</v>
      </c>
    </row>
    <row r="7574" spans="11:15" x14ac:dyDescent="0.25">
      <c r="K7574" s="276">
        <f t="shared" si="594"/>
        <v>0</v>
      </c>
      <c r="L7574" s="269">
        <f t="shared" si="595"/>
        <v>0</v>
      </c>
      <c r="M7574" s="269">
        <f t="shared" si="596"/>
        <v>0</v>
      </c>
      <c r="N7574" s="276">
        <f t="shared" si="597"/>
        <v>0</v>
      </c>
      <c r="O7574" s="270">
        <f t="shared" si="593"/>
        <v>0</v>
      </c>
    </row>
    <row r="7575" spans="11:15" x14ac:dyDescent="0.25">
      <c r="K7575" s="276">
        <f t="shared" si="594"/>
        <v>0</v>
      </c>
      <c r="L7575" s="269">
        <f t="shared" si="595"/>
        <v>0</v>
      </c>
      <c r="M7575" s="269">
        <f t="shared" si="596"/>
        <v>0</v>
      </c>
      <c r="N7575" s="276">
        <f t="shared" si="597"/>
        <v>0</v>
      </c>
      <c r="O7575" s="270">
        <f t="shared" si="593"/>
        <v>0</v>
      </c>
    </row>
    <row r="7576" spans="11:15" x14ac:dyDescent="0.25">
      <c r="K7576" s="276">
        <f t="shared" si="594"/>
        <v>0</v>
      </c>
      <c r="L7576" s="269">
        <f t="shared" si="595"/>
        <v>0</v>
      </c>
      <c r="M7576" s="269">
        <f t="shared" si="596"/>
        <v>0</v>
      </c>
      <c r="N7576" s="276">
        <f t="shared" si="597"/>
        <v>0</v>
      </c>
      <c r="O7576" s="270">
        <f t="shared" si="593"/>
        <v>0</v>
      </c>
    </row>
    <row r="7577" spans="11:15" x14ac:dyDescent="0.25">
      <c r="K7577" s="276">
        <f t="shared" si="594"/>
        <v>0</v>
      </c>
      <c r="L7577" s="269">
        <f t="shared" si="595"/>
        <v>0</v>
      </c>
      <c r="M7577" s="269">
        <f t="shared" si="596"/>
        <v>0</v>
      </c>
      <c r="N7577" s="276">
        <f t="shared" si="597"/>
        <v>0</v>
      </c>
      <c r="O7577" s="270">
        <f t="shared" si="593"/>
        <v>0</v>
      </c>
    </row>
    <row r="7578" spans="11:15" x14ac:dyDescent="0.25">
      <c r="K7578" s="276">
        <f t="shared" si="594"/>
        <v>0</v>
      </c>
      <c r="L7578" s="269">
        <f t="shared" si="595"/>
        <v>0</v>
      </c>
      <c r="M7578" s="269">
        <f t="shared" si="596"/>
        <v>0</v>
      </c>
      <c r="N7578" s="276">
        <f t="shared" si="597"/>
        <v>0</v>
      </c>
      <c r="O7578" s="270">
        <f t="shared" si="593"/>
        <v>0</v>
      </c>
    </row>
    <row r="7579" spans="11:15" x14ac:dyDescent="0.25">
      <c r="K7579" s="276">
        <f t="shared" si="594"/>
        <v>0</v>
      </c>
      <c r="L7579" s="269">
        <f t="shared" si="595"/>
        <v>0</v>
      </c>
      <c r="M7579" s="269">
        <f t="shared" si="596"/>
        <v>0</v>
      </c>
      <c r="N7579" s="276">
        <f t="shared" si="597"/>
        <v>0</v>
      </c>
      <c r="O7579" s="270">
        <f t="shared" si="593"/>
        <v>0</v>
      </c>
    </row>
    <row r="7580" spans="11:15" x14ac:dyDescent="0.25">
      <c r="K7580" s="276">
        <f t="shared" si="594"/>
        <v>0</v>
      </c>
      <c r="L7580" s="269">
        <f t="shared" si="595"/>
        <v>0</v>
      </c>
      <c r="M7580" s="269">
        <f t="shared" si="596"/>
        <v>0</v>
      </c>
      <c r="N7580" s="276">
        <f t="shared" si="597"/>
        <v>0</v>
      </c>
      <c r="O7580" s="270">
        <f t="shared" si="593"/>
        <v>0</v>
      </c>
    </row>
    <row r="7581" spans="11:15" x14ac:dyDescent="0.25">
      <c r="K7581" s="276">
        <f t="shared" si="594"/>
        <v>0</v>
      </c>
      <c r="L7581" s="269">
        <f t="shared" si="595"/>
        <v>0</v>
      </c>
      <c r="M7581" s="269">
        <f t="shared" si="596"/>
        <v>0</v>
      </c>
      <c r="N7581" s="276">
        <f t="shared" si="597"/>
        <v>0</v>
      </c>
      <c r="O7581" s="270">
        <f t="shared" si="593"/>
        <v>0</v>
      </c>
    </row>
    <row r="7582" spans="11:15" x14ac:dyDescent="0.25">
      <c r="K7582" s="276">
        <f t="shared" si="594"/>
        <v>0</v>
      </c>
      <c r="L7582" s="269">
        <f t="shared" si="595"/>
        <v>0</v>
      </c>
      <c r="M7582" s="269">
        <f t="shared" si="596"/>
        <v>0</v>
      </c>
      <c r="N7582" s="276">
        <f t="shared" si="597"/>
        <v>0</v>
      </c>
      <c r="O7582" s="270">
        <f t="shared" si="593"/>
        <v>0</v>
      </c>
    </row>
    <row r="7583" spans="11:15" x14ac:dyDescent="0.25">
      <c r="K7583" s="276">
        <f t="shared" si="594"/>
        <v>0</v>
      </c>
      <c r="L7583" s="269">
        <f t="shared" si="595"/>
        <v>0</v>
      </c>
      <c r="M7583" s="269">
        <f t="shared" si="596"/>
        <v>0</v>
      </c>
      <c r="N7583" s="276">
        <f t="shared" si="597"/>
        <v>0</v>
      </c>
      <c r="O7583" s="270">
        <f t="shared" si="593"/>
        <v>0</v>
      </c>
    </row>
    <row r="7584" spans="11:15" x14ac:dyDescent="0.25">
      <c r="K7584" s="276">
        <f t="shared" si="594"/>
        <v>0</v>
      </c>
      <c r="L7584" s="269">
        <f t="shared" si="595"/>
        <v>0</v>
      </c>
      <c r="M7584" s="269">
        <f t="shared" si="596"/>
        <v>0</v>
      </c>
      <c r="N7584" s="276">
        <f t="shared" si="597"/>
        <v>0</v>
      </c>
      <c r="O7584" s="270">
        <f t="shared" si="593"/>
        <v>0</v>
      </c>
    </row>
    <row r="7585" spans="11:15" x14ac:dyDescent="0.25">
      <c r="K7585" s="276">
        <f t="shared" si="594"/>
        <v>0</v>
      </c>
      <c r="L7585" s="269">
        <f t="shared" si="595"/>
        <v>0</v>
      </c>
      <c r="M7585" s="269">
        <f t="shared" si="596"/>
        <v>0</v>
      </c>
      <c r="N7585" s="276">
        <f t="shared" si="597"/>
        <v>0</v>
      </c>
      <c r="O7585" s="270">
        <f t="shared" si="593"/>
        <v>0</v>
      </c>
    </row>
    <row r="7586" spans="11:15" x14ac:dyDescent="0.25">
      <c r="K7586" s="276">
        <f t="shared" si="594"/>
        <v>0</v>
      </c>
      <c r="L7586" s="269">
        <f t="shared" si="595"/>
        <v>0</v>
      </c>
      <c r="M7586" s="269">
        <f t="shared" si="596"/>
        <v>0</v>
      </c>
      <c r="N7586" s="276">
        <f t="shared" si="597"/>
        <v>0</v>
      </c>
      <c r="O7586" s="270">
        <f t="shared" si="593"/>
        <v>0</v>
      </c>
    </row>
    <row r="7587" spans="11:15" x14ac:dyDescent="0.25">
      <c r="K7587" s="276">
        <f t="shared" si="594"/>
        <v>0</v>
      </c>
      <c r="L7587" s="269">
        <f t="shared" si="595"/>
        <v>0</v>
      </c>
      <c r="M7587" s="269">
        <f t="shared" si="596"/>
        <v>0</v>
      </c>
      <c r="N7587" s="276">
        <f t="shared" si="597"/>
        <v>0</v>
      </c>
      <c r="O7587" s="270">
        <f t="shared" si="593"/>
        <v>0</v>
      </c>
    </row>
    <row r="7588" spans="11:15" x14ac:dyDescent="0.25">
      <c r="K7588" s="276">
        <f t="shared" si="594"/>
        <v>0</v>
      </c>
      <c r="L7588" s="269">
        <f t="shared" si="595"/>
        <v>0</v>
      </c>
      <c r="M7588" s="269">
        <f t="shared" si="596"/>
        <v>0</v>
      </c>
      <c r="N7588" s="276">
        <f t="shared" si="597"/>
        <v>0</v>
      </c>
      <c r="O7588" s="270">
        <f t="shared" si="593"/>
        <v>0</v>
      </c>
    </row>
    <row r="7589" spans="11:15" x14ac:dyDescent="0.25">
      <c r="K7589" s="276">
        <f t="shared" si="594"/>
        <v>0</v>
      </c>
      <c r="L7589" s="269">
        <f t="shared" si="595"/>
        <v>0</v>
      </c>
      <c r="M7589" s="269">
        <f t="shared" si="596"/>
        <v>0</v>
      </c>
      <c r="N7589" s="276">
        <f t="shared" si="597"/>
        <v>0</v>
      </c>
      <c r="O7589" s="270">
        <f t="shared" si="593"/>
        <v>0</v>
      </c>
    </row>
    <row r="7590" spans="11:15" x14ac:dyDescent="0.25">
      <c r="K7590" s="276">
        <f t="shared" si="594"/>
        <v>0</v>
      </c>
      <c r="L7590" s="269">
        <f t="shared" si="595"/>
        <v>0</v>
      </c>
      <c r="M7590" s="269">
        <f t="shared" si="596"/>
        <v>0</v>
      </c>
      <c r="N7590" s="276">
        <f t="shared" si="597"/>
        <v>0</v>
      </c>
      <c r="O7590" s="270">
        <f t="shared" si="593"/>
        <v>0</v>
      </c>
    </row>
    <row r="7591" spans="11:15" x14ac:dyDescent="0.25">
      <c r="K7591" s="276">
        <f t="shared" si="594"/>
        <v>0</v>
      </c>
      <c r="L7591" s="269">
        <f t="shared" si="595"/>
        <v>0</v>
      </c>
      <c r="M7591" s="269">
        <f t="shared" si="596"/>
        <v>0</v>
      </c>
      <c r="N7591" s="276">
        <f t="shared" si="597"/>
        <v>0</v>
      </c>
      <c r="O7591" s="270">
        <f t="shared" si="593"/>
        <v>0</v>
      </c>
    </row>
    <row r="7592" spans="11:15" x14ac:dyDescent="0.25">
      <c r="K7592" s="276">
        <f t="shared" si="594"/>
        <v>0</v>
      </c>
      <c r="L7592" s="269">
        <f t="shared" si="595"/>
        <v>0</v>
      </c>
      <c r="M7592" s="269">
        <f t="shared" si="596"/>
        <v>0</v>
      </c>
      <c r="N7592" s="276">
        <f t="shared" si="597"/>
        <v>0</v>
      </c>
      <c r="O7592" s="270">
        <f t="shared" si="593"/>
        <v>0</v>
      </c>
    </row>
    <row r="7593" spans="11:15" x14ac:dyDescent="0.25">
      <c r="K7593" s="276">
        <f t="shared" si="594"/>
        <v>0</v>
      </c>
      <c r="L7593" s="269">
        <f t="shared" si="595"/>
        <v>0</v>
      </c>
      <c r="M7593" s="269">
        <f t="shared" si="596"/>
        <v>0</v>
      </c>
      <c r="N7593" s="276">
        <f t="shared" si="597"/>
        <v>0</v>
      </c>
      <c r="O7593" s="270">
        <f t="shared" si="593"/>
        <v>0</v>
      </c>
    </row>
    <row r="7594" spans="11:15" x14ac:dyDescent="0.25">
      <c r="K7594" s="276">
        <f t="shared" si="594"/>
        <v>0</v>
      </c>
      <c r="L7594" s="269">
        <f t="shared" si="595"/>
        <v>0</v>
      </c>
      <c r="M7594" s="269">
        <f t="shared" si="596"/>
        <v>0</v>
      </c>
      <c r="N7594" s="276">
        <f t="shared" si="597"/>
        <v>0</v>
      </c>
      <c r="O7594" s="270">
        <f t="shared" si="593"/>
        <v>0</v>
      </c>
    </row>
    <row r="7595" spans="11:15" x14ac:dyDescent="0.25">
      <c r="K7595" s="276">
        <f t="shared" si="594"/>
        <v>0</v>
      </c>
      <c r="L7595" s="269">
        <f t="shared" si="595"/>
        <v>0</v>
      </c>
      <c r="M7595" s="269">
        <f t="shared" si="596"/>
        <v>0</v>
      </c>
      <c r="N7595" s="276">
        <f t="shared" si="597"/>
        <v>0</v>
      </c>
      <c r="O7595" s="270">
        <f t="shared" si="593"/>
        <v>0</v>
      </c>
    </row>
    <row r="7596" spans="11:15" x14ac:dyDescent="0.25">
      <c r="K7596" s="276">
        <f t="shared" si="594"/>
        <v>0</v>
      </c>
      <c r="L7596" s="269">
        <f t="shared" si="595"/>
        <v>0</v>
      </c>
      <c r="M7596" s="269">
        <f t="shared" si="596"/>
        <v>0</v>
      </c>
      <c r="N7596" s="276">
        <f t="shared" si="597"/>
        <v>0</v>
      </c>
      <c r="O7596" s="270">
        <f t="shared" si="593"/>
        <v>0</v>
      </c>
    </row>
    <row r="7597" spans="11:15" x14ac:dyDescent="0.25">
      <c r="K7597" s="276">
        <f t="shared" si="594"/>
        <v>0</v>
      </c>
      <c r="L7597" s="269">
        <f t="shared" si="595"/>
        <v>0</v>
      </c>
      <c r="M7597" s="269">
        <f t="shared" si="596"/>
        <v>0</v>
      </c>
      <c r="N7597" s="276">
        <f t="shared" si="597"/>
        <v>0</v>
      </c>
      <c r="O7597" s="270">
        <f t="shared" si="593"/>
        <v>0</v>
      </c>
    </row>
    <row r="7598" spans="11:15" x14ac:dyDescent="0.25">
      <c r="K7598" s="276">
        <f t="shared" si="594"/>
        <v>0</v>
      </c>
      <c r="L7598" s="269">
        <f t="shared" si="595"/>
        <v>0</v>
      </c>
      <c r="M7598" s="269">
        <f t="shared" si="596"/>
        <v>0</v>
      </c>
      <c r="N7598" s="276">
        <f t="shared" si="597"/>
        <v>0</v>
      </c>
      <c r="O7598" s="270">
        <f t="shared" si="593"/>
        <v>0</v>
      </c>
    </row>
    <row r="7599" spans="11:15" x14ac:dyDescent="0.25">
      <c r="K7599" s="276">
        <f t="shared" si="594"/>
        <v>0</v>
      </c>
      <c r="L7599" s="269">
        <f t="shared" si="595"/>
        <v>0</v>
      </c>
      <c r="M7599" s="269">
        <f t="shared" si="596"/>
        <v>0</v>
      </c>
      <c r="N7599" s="276">
        <f t="shared" si="597"/>
        <v>0</v>
      </c>
      <c r="O7599" s="270">
        <f t="shared" si="593"/>
        <v>0</v>
      </c>
    </row>
    <row r="7600" spans="11:15" x14ac:dyDescent="0.25">
      <c r="K7600" s="276">
        <f t="shared" si="594"/>
        <v>0</v>
      </c>
      <c r="L7600" s="269">
        <f t="shared" si="595"/>
        <v>0</v>
      </c>
      <c r="M7600" s="269">
        <f t="shared" si="596"/>
        <v>0</v>
      </c>
      <c r="N7600" s="276">
        <f t="shared" si="597"/>
        <v>0</v>
      </c>
      <c r="O7600" s="270">
        <f t="shared" si="593"/>
        <v>0</v>
      </c>
    </row>
    <row r="7601" spans="11:15" x14ac:dyDescent="0.25">
      <c r="K7601" s="276">
        <f t="shared" si="594"/>
        <v>0</v>
      </c>
      <c r="L7601" s="269">
        <f t="shared" si="595"/>
        <v>0</v>
      </c>
      <c r="M7601" s="269">
        <f t="shared" si="596"/>
        <v>0</v>
      </c>
      <c r="N7601" s="276">
        <f t="shared" si="597"/>
        <v>0</v>
      </c>
      <c r="O7601" s="270">
        <f t="shared" si="593"/>
        <v>0</v>
      </c>
    </row>
    <row r="7602" spans="11:15" x14ac:dyDescent="0.25">
      <c r="K7602" s="276">
        <f t="shared" si="594"/>
        <v>0</v>
      </c>
      <c r="L7602" s="269">
        <f t="shared" si="595"/>
        <v>0</v>
      </c>
      <c r="M7602" s="269">
        <f t="shared" si="596"/>
        <v>0</v>
      </c>
      <c r="N7602" s="276">
        <f t="shared" si="597"/>
        <v>0</v>
      </c>
      <c r="O7602" s="270">
        <f t="shared" si="593"/>
        <v>0</v>
      </c>
    </row>
    <row r="7603" spans="11:15" x14ac:dyDescent="0.25">
      <c r="K7603" s="276">
        <f t="shared" si="594"/>
        <v>0</v>
      </c>
      <c r="L7603" s="269">
        <f t="shared" si="595"/>
        <v>0</v>
      </c>
      <c r="M7603" s="269">
        <f t="shared" si="596"/>
        <v>0</v>
      </c>
      <c r="N7603" s="276">
        <f t="shared" si="597"/>
        <v>0</v>
      </c>
      <c r="O7603" s="270">
        <f t="shared" si="593"/>
        <v>0</v>
      </c>
    </row>
    <row r="7604" spans="11:15" x14ac:dyDescent="0.25">
      <c r="K7604" s="276">
        <f t="shared" si="594"/>
        <v>0</v>
      </c>
      <c r="L7604" s="269">
        <f t="shared" si="595"/>
        <v>0</v>
      </c>
      <c r="M7604" s="269">
        <f t="shared" si="596"/>
        <v>0</v>
      </c>
      <c r="N7604" s="276">
        <f t="shared" si="597"/>
        <v>0</v>
      </c>
      <c r="O7604" s="270">
        <f t="shared" si="593"/>
        <v>0</v>
      </c>
    </row>
    <row r="7605" spans="11:15" x14ac:dyDescent="0.25">
      <c r="K7605" s="276">
        <f t="shared" si="594"/>
        <v>0</v>
      </c>
      <c r="L7605" s="269">
        <f t="shared" si="595"/>
        <v>0</v>
      </c>
      <c r="M7605" s="269">
        <f t="shared" si="596"/>
        <v>0</v>
      </c>
      <c r="N7605" s="276">
        <f t="shared" si="597"/>
        <v>0</v>
      </c>
      <c r="O7605" s="270">
        <f t="shared" si="593"/>
        <v>0</v>
      </c>
    </row>
    <row r="7606" spans="11:15" x14ac:dyDescent="0.25">
      <c r="K7606" s="276">
        <f t="shared" si="594"/>
        <v>0</v>
      </c>
      <c r="L7606" s="269">
        <f t="shared" si="595"/>
        <v>0</v>
      </c>
      <c r="M7606" s="269">
        <f t="shared" si="596"/>
        <v>0</v>
      </c>
      <c r="N7606" s="276">
        <f t="shared" si="597"/>
        <v>0</v>
      </c>
      <c r="O7606" s="270">
        <f t="shared" si="593"/>
        <v>0</v>
      </c>
    </row>
    <row r="7607" spans="11:15" x14ac:dyDescent="0.25">
      <c r="K7607" s="276">
        <f t="shared" si="594"/>
        <v>0</v>
      </c>
      <c r="L7607" s="269">
        <f t="shared" si="595"/>
        <v>0</v>
      </c>
      <c r="M7607" s="269">
        <f t="shared" si="596"/>
        <v>0</v>
      </c>
      <c r="N7607" s="276">
        <f t="shared" si="597"/>
        <v>0</v>
      </c>
      <c r="O7607" s="270">
        <f t="shared" si="593"/>
        <v>0</v>
      </c>
    </row>
    <row r="7608" spans="11:15" x14ac:dyDescent="0.25">
      <c r="K7608" s="276">
        <f t="shared" si="594"/>
        <v>0</v>
      </c>
      <c r="L7608" s="269">
        <f t="shared" si="595"/>
        <v>0</v>
      </c>
      <c r="M7608" s="269">
        <f t="shared" si="596"/>
        <v>0</v>
      </c>
      <c r="N7608" s="276">
        <f t="shared" si="597"/>
        <v>0</v>
      </c>
      <c r="O7608" s="270">
        <f t="shared" si="593"/>
        <v>0</v>
      </c>
    </row>
    <row r="7609" spans="11:15" x14ac:dyDescent="0.25">
      <c r="K7609" s="276">
        <f t="shared" si="594"/>
        <v>0</v>
      </c>
      <c r="L7609" s="269">
        <f t="shared" si="595"/>
        <v>0</v>
      </c>
      <c r="M7609" s="269">
        <f t="shared" si="596"/>
        <v>0</v>
      </c>
      <c r="N7609" s="276">
        <f t="shared" si="597"/>
        <v>0</v>
      </c>
      <c r="O7609" s="270">
        <f t="shared" si="593"/>
        <v>0</v>
      </c>
    </row>
    <row r="7610" spans="11:15" x14ac:dyDescent="0.25">
      <c r="K7610" s="276">
        <f t="shared" si="594"/>
        <v>0</v>
      </c>
      <c r="L7610" s="269">
        <f t="shared" si="595"/>
        <v>0</v>
      </c>
      <c r="M7610" s="269">
        <f t="shared" si="596"/>
        <v>0</v>
      </c>
      <c r="N7610" s="276">
        <f t="shared" si="597"/>
        <v>0</v>
      </c>
      <c r="O7610" s="270">
        <f t="shared" si="593"/>
        <v>0</v>
      </c>
    </row>
    <row r="7611" spans="11:15" x14ac:dyDescent="0.25">
      <c r="K7611" s="276">
        <f t="shared" si="594"/>
        <v>0</v>
      </c>
      <c r="L7611" s="269">
        <f t="shared" si="595"/>
        <v>0</v>
      </c>
      <c r="M7611" s="269">
        <f t="shared" si="596"/>
        <v>0</v>
      </c>
      <c r="N7611" s="276">
        <f t="shared" si="597"/>
        <v>0</v>
      </c>
      <c r="O7611" s="270">
        <f t="shared" si="593"/>
        <v>0</v>
      </c>
    </row>
    <row r="7612" spans="11:15" x14ac:dyDescent="0.25">
      <c r="K7612" s="276">
        <f t="shared" si="594"/>
        <v>0</v>
      </c>
      <c r="L7612" s="269">
        <f t="shared" si="595"/>
        <v>0</v>
      </c>
      <c r="M7612" s="269">
        <f t="shared" si="596"/>
        <v>0</v>
      </c>
      <c r="N7612" s="276">
        <f t="shared" si="597"/>
        <v>0</v>
      </c>
      <c r="O7612" s="270">
        <f t="shared" si="593"/>
        <v>0</v>
      </c>
    </row>
    <row r="7613" spans="11:15" x14ac:dyDescent="0.25">
      <c r="K7613" s="276">
        <f t="shared" si="594"/>
        <v>0</v>
      </c>
      <c r="L7613" s="269">
        <f t="shared" si="595"/>
        <v>0</v>
      </c>
      <c r="M7613" s="269">
        <f t="shared" si="596"/>
        <v>0</v>
      </c>
      <c r="N7613" s="276">
        <f t="shared" si="597"/>
        <v>0</v>
      </c>
      <c r="O7613" s="270">
        <f t="shared" si="593"/>
        <v>0</v>
      </c>
    </row>
    <row r="7614" spans="11:15" x14ac:dyDescent="0.25">
      <c r="K7614" s="276">
        <f t="shared" si="594"/>
        <v>0</v>
      </c>
      <c r="L7614" s="269">
        <f t="shared" si="595"/>
        <v>0</v>
      </c>
      <c r="M7614" s="269">
        <f t="shared" si="596"/>
        <v>0</v>
      </c>
      <c r="N7614" s="276">
        <f t="shared" si="597"/>
        <v>0</v>
      </c>
      <c r="O7614" s="270">
        <f t="shared" si="593"/>
        <v>0</v>
      </c>
    </row>
    <row r="7615" spans="11:15" x14ac:dyDescent="0.25">
      <c r="K7615" s="276">
        <f t="shared" si="594"/>
        <v>0</v>
      </c>
      <c r="L7615" s="269">
        <f t="shared" si="595"/>
        <v>0</v>
      </c>
      <c r="M7615" s="269">
        <f t="shared" si="596"/>
        <v>0</v>
      </c>
      <c r="N7615" s="276">
        <f t="shared" si="597"/>
        <v>0</v>
      </c>
      <c r="O7615" s="270">
        <f t="shared" si="593"/>
        <v>0</v>
      </c>
    </row>
    <row r="7616" spans="11:15" x14ac:dyDescent="0.25">
      <c r="K7616" s="276">
        <f t="shared" si="594"/>
        <v>0</v>
      </c>
      <c r="L7616" s="269">
        <f t="shared" si="595"/>
        <v>0</v>
      </c>
      <c r="M7616" s="269">
        <f t="shared" si="596"/>
        <v>0</v>
      </c>
      <c r="N7616" s="276">
        <f t="shared" si="597"/>
        <v>0</v>
      </c>
      <c r="O7616" s="270">
        <f t="shared" si="593"/>
        <v>0</v>
      </c>
    </row>
    <row r="7617" spans="11:15" x14ac:dyDescent="0.25">
      <c r="K7617" s="276">
        <f t="shared" si="594"/>
        <v>0</v>
      </c>
      <c r="L7617" s="269">
        <f t="shared" si="595"/>
        <v>0</v>
      </c>
      <c r="M7617" s="269">
        <f t="shared" si="596"/>
        <v>0</v>
      </c>
      <c r="N7617" s="276">
        <f t="shared" si="597"/>
        <v>0</v>
      </c>
      <c r="O7617" s="270">
        <f t="shared" si="593"/>
        <v>0</v>
      </c>
    </row>
    <row r="7618" spans="11:15" x14ac:dyDescent="0.25">
      <c r="K7618" s="276">
        <f t="shared" si="594"/>
        <v>0</v>
      </c>
      <c r="L7618" s="269">
        <f t="shared" si="595"/>
        <v>0</v>
      </c>
      <c r="M7618" s="269">
        <f t="shared" si="596"/>
        <v>0</v>
      </c>
      <c r="N7618" s="276">
        <f t="shared" si="597"/>
        <v>0</v>
      </c>
      <c r="O7618" s="270">
        <f t="shared" si="593"/>
        <v>0</v>
      </c>
    </row>
    <row r="7619" spans="11:15" x14ac:dyDescent="0.25">
      <c r="K7619" s="276">
        <f t="shared" si="594"/>
        <v>0</v>
      </c>
      <c r="L7619" s="269">
        <f t="shared" si="595"/>
        <v>0</v>
      </c>
      <c r="M7619" s="269">
        <f t="shared" si="596"/>
        <v>0</v>
      </c>
      <c r="N7619" s="276">
        <f t="shared" si="597"/>
        <v>0</v>
      </c>
      <c r="O7619" s="270">
        <f t="shared" si="593"/>
        <v>0</v>
      </c>
    </row>
    <row r="7620" spans="11:15" x14ac:dyDescent="0.25">
      <c r="K7620" s="276">
        <f t="shared" si="594"/>
        <v>0</v>
      </c>
      <c r="L7620" s="269">
        <f t="shared" si="595"/>
        <v>0</v>
      </c>
      <c r="M7620" s="269">
        <f t="shared" si="596"/>
        <v>0</v>
      </c>
      <c r="N7620" s="276">
        <f t="shared" si="597"/>
        <v>0</v>
      </c>
      <c r="O7620" s="270">
        <f t="shared" si="593"/>
        <v>0</v>
      </c>
    </row>
    <row r="7621" spans="11:15" x14ac:dyDescent="0.25">
      <c r="K7621" s="276">
        <f t="shared" si="594"/>
        <v>0</v>
      </c>
      <c r="L7621" s="269">
        <f t="shared" si="595"/>
        <v>0</v>
      </c>
      <c r="M7621" s="269">
        <f t="shared" si="596"/>
        <v>0</v>
      </c>
      <c r="N7621" s="276">
        <f t="shared" si="597"/>
        <v>0</v>
      </c>
      <c r="O7621" s="270">
        <f t="shared" si="593"/>
        <v>0</v>
      </c>
    </row>
    <row r="7622" spans="11:15" x14ac:dyDescent="0.25">
      <c r="K7622" s="276">
        <f t="shared" si="594"/>
        <v>0</v>
      </c>
      <c r="L7622" s="269">
        <f t="shared" si="595"/>
        <v>0</v>
      </c>
      <c r="M7622" s="269">
        <f t="shared" si="596"/>
        <v>0</v>
      </c>
      <c r="N7622" s="276">
        <f t="shared" si="597"/>
        <v>0</v>
      </c>
      <c r="O7622" s="270">
        <f t="shared" si="593"/>
        <v>0</v>
      </c>
    </row>
    <row r="7623" spans="11:15" x14ac:dyDescent="0.25">
      <c r="K7623" s="276">
        <f t="shared" si="594"/>
        <v>0</v>
      </c>
      <c r="L7623" s="269">
        <f t="shared" si="595"/>
        <v>0</v>
      </c>
      <c r="M7623" s="269">
        <f t="shared" si="596"/>
        <v>0</v>
      </c>
      <c r="N7623" s="276">
        <f t="shared" si="597"/>
        <v>0</v>
      </c>
      <c r="O7623" s="270">
        <f t="shared" si="593"/>
        <v>0</v>
      </c>
    </row>
    <row r="7624" spans="11:15" x14ac:dyDescent="0.25">
      <c r="K7624" s="276">
        <f t="shared" si="594"/>
        <v>0</v>
      </c>
      <c r="L7624" s="269">
        <f t="shared" si="595"/>
        <v>0</v>
      </c>
      <c r="M7624" s="269">
        <f t="shared" si="596"/>
        <v>0</v>
      </c>
      <c r="N7624" s="276">
        <f t="shared" si="597"/>
        <v>0</v>
      </c>
      <c r="O7624" s="270">
        <f t="shared" si="593"/>
        <v>0</v>
      </c>
    </row>
    <row r="7625" spans="11:15" x14ac:dyDescent="0.25">
      <c r="K7625" s="276">
        <f t="shared" si="594"/>
        <v>0</v>
      </c>
      <c r="L7625" s="269">
        <f t="shared" si="595"/>
        <v>0</v>
      </c>
      <c r="M7625" s="269">
        <f t="shared" si="596"/>
        <v>0</v>
      </c>
      <c r="N7625" s="276">
        <f t="shared" si="597"/>
        <v>0</v>
      </c>
      <c r="O7625" s="270">
        <f t="shared" si="593"/>
        <v>0</v>
      </c>
    </row>
    <row r="7626" spans="11:15" x14ac:dyDescent="0.25">
      <c r="K7626" s="276">
        <f t="shared" si="594"/>
        <v>0</v>
      </c>
      <c r="L7626" s="269">
        <f t="shared" si="595"/>
        <v>0</v>
      </c>
      <c r="M7626" s="269">
        <f t="shared" si="596"/>
        <v>0</v>
      </c>
      <c r="N7626" s="276">
        <f t="shared" si="597"/>
        <v>0</v>
      </c>
      <c r="O7626" s="270">
        <f t="shared" si="593"/>
        <v>0</v>
      </c>
    </row>
    <row r="7627" spans="11:15" x14ac:dyDescent="0.25">
      <c r="K7627" s="276">
        <f t="shared" si="594"/>
        <v>0</v>
      </c>
      <c r="L7627" s="269">
        <f t="shared" si="595"/>
        <v>0</v>
      </c>
      <c r="M7627" s="269">
        <f t="shared" si="596"/>
        <v>0</v>
      </c>
      <c r="N7627" s="276">
        <f t="shared" si="597"/>
        <v>0</v>
      </c>
      <c r="O7627" s="270">
        <f t="shared" si="593"/>
        <v>0</v>
      </c>
    </row>
    <row r="7628" spans="11:15" x14ac:dyDescent="0.25">
      <c r="K7628" s="276">
        <f t="shared" si="594"/>
        <v>0</v>
      </c>
      <c r="L7628" s="269">
        <f t="shared" si="595"/>
        <v>0</v>
      </c>
      <c r="M7628" s="269">
        <f t="shared" si="596"/>
        <v>0</v>
      </c>
      <c r="N7628" s="276">
        <f t="shared" si="597"/>
        <v>0</v>
      </c>
      <c r="O7628" s="270">
        <f t="shared" si="593"/>
        <v>0</v>
      </c>
    </row>
    <row r="7629" spans="11:15" x14ac:dyDescent="0.25">
      <c r="K7629" s="276">
        <f t="shared" si="594"/>
        <v>0</v>
      </c>
      <c r="L7629" s="269">
        <f t="shared" si="595"/>
        <v>0</v>
      </c>
      <c r="M7629" s="269">
        <f t="shared" si="596"/>
        <v>0</v>
      </c>
      <c r="N7629" s="276">
        <f t="shared" si="597"/>
        <v>0</v>
      </c>
      <c r="O7629" s="270">
        <f t="shared" si="593"/>
        <v>0</v>
      </c>
    </row>
    <row r="7630" spans="11:15" x14ac:dyDescent="0.25">
      <c r="K7630" s="276">
        <f t="shared" si="594"/>
        <v>0</v>
      </c>
      <c r="L7630" s="269">
        <f t="shared" si="595"/>
        <v>0</v>
      </c>
      <c r="M7630" s="269">
        <f t="shared" si="596"/>
        <v>0</v>
      </c>
      <c r="N7630" s="276">
        <f t="shared" si="597"/>
        <v>0</v>
      </c>
      <c r="O7630" s="270">
        <f t="shared" ref="O7630:O7693" si="598">SUM(F7630:I7630)</f>
        <v>0</v>
      </c>
    </row>
    <row r="7631" spans="11:15" x14ac:dyDescent="0.25">
      <c r="K7631" s="276">
        <f t="shared" si="594"/>
        <v>0</v>
      </c>
      <c r="L7631" s="269">
        <f t="shared" si="595"/>
        <v>0</v>
      </c>
      <c r="M7631" s="269">
        <f t="shared" si="596"/>
        <v>0</v>
      </c>
      <c r="N7631" s="276">
        <f t="shared" si="597"/>
        <v>0</v>
      </c>
      <c r="O7631" s="270">
        <f t="shared" si="598"/>
        <v>0</v>
      </c>
    </row>
    <row r="7632" spans="11:15" x14ac:dyDescent="0.25">
      <c r="K7632" s="276">
        <f t="shared" ref="K7632:K7695" si="599">J7632-C7632</f>
        <v>0</v>
      </c>
      <c r="L7632" s="269">
        <f t="shared" ref="L7632:L7695" si="600">A7632</f>
        <v>0</v>
      </c>
      <c r="M7632" s="269">
        <f t="shared" ref="M7632:M7695" si="601">B7632</f>
        <v>0</v>
      </c>
      <c r="N7632" s="276">
        <f t="shared" ref="N7632:N7695" si="602">J7632</f>
        <v>0</v>
      </c>
      <c r="O7632" s="270">
        <f t="shared" si="598"/>
        <v>0</v>
      </c>
    </row>
    <row r="7633" spans="11:15" x14ac:dyDescent="0.25">
      <c r="K7633" s="276">
        <f t="shared" si="599"/>
        <v>0</v>
      </c>
      <c r="L7633" s="269">
        <f t="shared" si="600"/>
        <v>0</v>
      </c>
      <c r="M7633" s="269">
        <f t="shared" si="601"/>
        <v>0</v>
      </c>
      <c r="N7633" s="276">
        <f t="shared" si="602"/>
        <v>0</v>
      </c>
      <c r="O7633" s="270">
        <f t="shared" si="598"/>
        <v>0</v>
      </c>
    </row>
    <row r="7634" spans="11:15" x14ac:dyDescent="0.25">
      <c r="K7634" s="276">
        <f t="shared" si="599"/>
        <v>0</v>
      </c>
      <c r="L7634" s="269">
        <f t="shared" si="600"/>
        <v>0</v>
      </c>
      <c r="M7634" s="269">
        <f t="shared" si="601"/>
        <v>0</v>
      </c>
      <c r="N7634" s="276">
        <f t="shared" si="602"/>
        <v>0</v>
      </c>
      <c r="O7634" s="270">
        <f t="shared" si="598"/>
        <v>0</v>
      </c>
    </row>
    <row r="7635" spans="11:15" x14ac:dyDescent="0.25">
      <c r="K7635" s="276">
        <f t="shared" si="599"/>
        <v>0</v>
      </c>
      <c r="L7635" s="269">
        <f t="shared" si="600"/>
        <v>0</v>
      </c>
      <c r="M7635" s="269">
        <f t="shared" si="601"/>
        <v>0</v>
      </c>
      <c r="N7635" s="276">
        <f t="shared" si="602"/>
        <v>0</v>
      </c>
      <c r="O7635" s="270">
        <f t="shared" si="598"/>
        <v>0</v>
      </c>
    </row>
    <row r="7636" spans="11:15" x14ac:dyDescent="0.25">
      <c r="K7636" s="276">
        <f t="shared" si="599"/>
        <v>0</v>
      </c>
      <c r="L7636" s="269">
        <f t="shared" si="600"/>
        <v>0</v>
      </c>
      <c r="M7636" s="269">
        <f t="shared" si="601"/>
        <v>0</v>
      </c>
      <c r="N7636" s="276">
        <f t="shared" si="602"/>
        <v>0</v>
      </c>
      <c r="O7636" s="270">
        <f t="shared" si="598"/>
        <v>0</v>
      </c>
    </row>
    <row r="7637" spans="11:15" x14ac:dyDescent="0.25">
      <c r="K7637" s="276">
        <f t="shared" si="599"/>
        <v>0</v>
      </c>
      <c r="L7637" s="269">
        <f t="shared" si="600"/>
        <v>0</v>
      </c>
      <c r="M7637" s="269">
        <f t="shared" si="601"/>
        <v>0</v>
      </c>
      <c r="N7637" s="276">
        <f t="shared" si="602"/>
        <v>0</v>
      </c>
      <c r="O7637" s="270">
        <f t="shared" si="598"/>
        <v>0</v>
      </c>
    </row>
    <row r="7638" spans="11:15" x14ac:dyDescent="0.25">
      <c r="K7638" s="276">
        <f t="shared" si="599"/>
        <v>0</v>
      </c>
      <c r="L7638" s="269">
        <f t="shared" si="600"/>
        <v>0</v>
      </c>
      <c r="M7638" s="269">
        <f t="shared" si="601"/>
        <v>0</v>
      </c>
      <c r="N7638" s="276">
        <f t="shared" si="602"/>
        <v>0</v>
      </c>
      <c r="O7638" s="270">
        <f t="shared" si="598"/>
        <v>0</v>
      </c>
    </row>
    <row r="7639" spans="11:15" x14ac:dyDescent="0.25">
      <c r="K7639" s="276">
        <f t="shared" si="599"/>
        <v>0</v>
      </c>
      <c r="L7639" s="269">
        <f t="shared" si="600"/>
        <v>0</v>
      </c>
      <c r="M7639" s="269">
        <f t="shared" si="601"/>
        <v>0</v>
      </c>
      <c r="N7639" s="276">
        <f t="shared" si="602"/>
        <v>0</v>
      </c>
      <c r="O7639" s="270">
        <f t="shared" si="598"/>
        <v>0</v>
      </c>
    </row>
    <row r="7640" spans="11:15" x14ac:dyDescent="0.25">
      <c r="K7640" s="276">
        <f t="shared" si="599"/>
        <v>0</v>
      </c>
      <c r="L7640" s="269">
        <f t="shared" si="600"/>
        <v>0</v>
      </c>
      <c r="M7640" s="269">
        <f t="shared" si="601"/>
        <v>0</v>
      </c>
      <c r="N7640" s="276">
        <f t="shared" si="602"/>
        <v>0</v>
      </c>
      <c r="O7640" s="270">
        <f t="shared" si="598"/>
        <v>0</v>
      </c>
    </row>
    <row r="7641" spans="11:15" x14ac:dyDescent="0.25">
      <c r="K7641" s="276">
        <f t="shared" si="599"/>
        <v>0</v>
      </c>
      <c r="L7641" s="269">
        <f t="shared" si="600"/>
        <v>0</v>
      </c>
      <c r="M7641" s="269">
        <f t="shared" si="601"/>
        <v>0</v>
      </c>
      <c r="N7641" s="276">
        <f t="shared" si="602"/>
        <v>0</v>
      </c>
      <c r="O7641" s="270">
        <f t="shared" si="598"/>
        <v>0</v>
      </c>
    </row>
    <row r="7642" spans="11:15" x14ac:dyDescent="0.25">
      <c r="K7642" s="276">
        <f t="shared" si="599"/>
        <v>0</v>
      </c>
      <c r="L7642" s="269">
        <f t="shared" si="600"/>
        <v>0</v>
      </c>
      <c r="M7642" s="269">
        <f t="shared" si="601"/>
        <v>0</v>
      </c>
      <c r="N7642" s="276">
        <f t="shared" si="602"/>
        <v>0</v>
      </c>
      <c r="O7642" s="270">
        <f t="shared" si="598"/>
        <v>0</v>
      </c>
    </row>
    <row r="7643" spans="11:15" x14ac:dyDescent="0.25">
      <c r="K7643" s="276">
        <f t="shared" si="599"/>
        <v>0</v>
      </c>
      <c r="L7643" s="269">
        <f t="shared" si="600"/>
        <v>0</v>
      </c>
      <c r="M7643" s="269">
        <f t="shared" si="601"/>
        <v>0</v>
      </c>
      <c r="N7643" s="276">
        <f t="shared" si="602"/>
        <v>0</v>
      </c>
      <c r="O7643" s="270">
        <f t="shared" si="598"/>
        <v>0</v>
      </c>
    </row>
    <row r="7644" spans="11:15" x14ac:dyDescent="0.25">
      <c r="K7644" s="276">
        <f t="shared" si="599"/>
        <v>0</v>
      </c>
      <c r="L7644" s="269">
        <f t="shared" si="600"/>
        <v>0</v>
      </c>
      <c r="M7644" s="269">
        <f t="shared" si="601"/>
        <v>0</v>
      </c>
      <c r="N7644" s="276">
        <f t="shared" si="602"/>
        <v>0</v>
      </c>
      <c r="O7644" s="270">
        <f t="shared" si="598"/>
        <v>0</v>
      </c>
    </row>
    <row r="7645" spans="11:15" x14ac:dyDescent="0.25">
      <c r="K7645" s="276">
        <f t="shared" si="599"/>
        <v>0</v>
      </c>
      <c r="L7645" s="269">
        <f t="shared" si="600"/>
        <v>0</v>
      </c>
      <c r="M7645" s="269">
        <f t="shared" si="601"/>
        <v>0</v>
      </c>
      <c r="N7645" s="276">
        <f t="shared" si="602"/>
        <v>0</v>
      </c>
      <c r="O7645" s="270">
        <f t="shared" si="598"/>
        <v>0</v>
      </c>
    </row>
    <row r="7646" spans="11:15" x14ac:dyDescent="0.25">
      <c r="K7646" s="276">
        <f t="shared" si="599"/>
        <v>0</v>
      </c>
      <c r="L7646" s="269">
        <f t="shared" si="600"/>
        <v>0</v>
      </c>
      <c r="M7646" s="269">
        <f t="shared" si="601"/>
        <v>0</v>
      </c>
      <c r="N7646" s="276">
        <f t="shared" si="602"/>
        <v>0</v>
      </c>
      <c r="O7646" s="270">
        <f t="shared" si="598"/>
        <v>0</v>
      </c>
    </row>
    <row r="7647" spans="11:15" x14ac:dyDescent="0.25">
      <c r="K7647" s="276">
        <f t="shared" si="599"/>
        <v>0</v>
      </c>
      <c r="L7647" s="269">
        <f t="shared" si="600"/>
        <v>0</v>
      </c>
      <c r="M7647" s="269">
        <f t="shared" si="601"/>
        <v>0</v>
      </c>
      <c r="N7647" s="276">
        <f t="shared" si="602"/>
        <v>0</v>
      </c>
      <c r="O7647" s="270">
        <f t="shared" si="598"/>
        <v>0</v>
      </c>
    </row>
    <row r="7648" spans="11:15" x14ac:dyDescent="0.25">
      <c r="K7648" s="276">
        <f t="shared" si="599"/>
        <v>0</v>
      </c>
      <c r="L7648" s="269">
        <f t="shared" si="600"/>
        <v>0</v>
      </c>
      <c r="M7648" s="269">
        <f t="shared" si="601"/>
        <v>0</v>
      </c>
      <c r="N7648" s="276">
        <f t="shared" si="602"/>
        <v>0</v>
      </c>
      <c r="O7648" s="270">
        <f t="shared" si="598"/>
        <v>0</v>
      </c>
    </row>
    <row r="7649" spans="11:15" x14ac:dyDescent="0.25">
      <c r="K7649" s="276">
        <f t="shared" si="599"/>
        <v>0</v>
      </c>
      <c r="L7649" s="269">
        <f t="shared" si="600"/>
        <v>0</v>
      </c>
      <c r="M7649" s="269">
        <f t="shared" si="601"/>
        <v>0</v>
      </c>
      <c r="N7649" s="276">
        <f t="shared" si="602"/>
        <v>0</v>
      </c>
      <c r="O7649" s="270">
        <f t="shared" si="598"/>
        <v>0</v>
      </c>
    </row>
    <row r="7650" spans="11:15" x14ac:dyDescent="0.25">
      <c r="K7650" s="276">
        <f t="shared" si="599"/>
        <v>0</v>
      </c>
      <c r="L7650" s="269">
        <f t="shared" si="600"/>
        <v>0</v>
      </c>
      <c r="M7650" s="269">
        <f t="shared" si="601"/>
        <v>0</v>
      </c>
      <c r="N7650" s="276">
        <f t="shared" si="602"/>
        <v>0</v>
      </c>
      <c r="O7650" s="270">
        <f t="shared" si="598"/>
        <v>0</v>
      </c>
    </row>
    <row r="7651" spans="11:15" x14ac:dyDescent="0.25">
      <c r="K7651" s="276">
        <f t="shared" si="599"/>
        <v>0</v>
      </c>
      <c r="L7651" s="269">
        <f t="shared" si="600"/>
        <v>0</v>
      </c>
      <c r="M7651" s="269">
        <f t="shared" si="601"/>
        <v>0</v>
      </c>
      <c r="N7651" s="276">
        <f t="shared" si="602"/>
        <v>0</v>
      </c>
      <c r="O7651" s="270">
        <f t="shared" si="598"/>
        <v>0</v>
      </c>
    </row>
    <row r="7652" spans="11:15" x14ac:dyDescent="0.25">
      <c r="K7652" s="276">
        <f t="shared" si="599"/>
        <v>0</v>
      </c>
      <c r="L7652" s="269">
        <f t="shared" si="600"/>
        <v>0</v>
      </c>
      <c r="M7652" s="269">
        <f t="shared" si="601"/>
        <v>0</v>
      </c>
      <c r="N7652" s="276">
        <f t="shared" si="602"/>
        <v>0</v>
      </c>
      <c r="O7652" s="270">
        <f t="shared" si="598"/>
        <v>0</v>
      </c>
    </row>
    <row r="7653" spans="11:15" x14ac:dyDescent="0.25">
      <c r="K7653" s="276">
        <f t="shared" si="599"/>
        <v>0</v>
      </c>
      <c r="L7653" s="269">
        <f t="shared" si="600"/>
        <v>0</v>
      </c>
      <c r="M7653" s="269">
        <f t="shared" si="601"/>
        <v>0</v>
      </c>
      <c r="N7653" s="276">
        <f t="shared" si="602"/>
        <v>0</v>
      </c>
      <c r="O7653" s="270">
        <f t="shared" si="598"/>
        <v>0</v>
      </c>
    </row>
    <row r="7654" spans="11:15" x14ac:dyDescent="0.25">
      <c r="K7654" s="276">
        <f t="shared" si="599"/>
        <v>0</v>
      </c>
      <c r="L7654" s="269">
        <f t="shared" si="600"/>
        <v>0</v>
      </c>
      <c r="M7654" s="269">
        <f t="shared" si="601"/>
        <v>0</v>
      </c>
      <c r="N7654" s="276">
        <f t="shared" si="602"/>
        <v>0</v>
      </c>
      <c r="O7654" s="270">
        <f t="shared" si="598"/>
        <v>0</v>
      </c>
    </row>
    <row r="7655" spans="11:15" x14ac:dyDescent="0.25">
      <c r="K7655" s="276">
        <f t="shared" si="599"/>
        <v>0</v>
      </c>
      <c r="L7655" s="269">
        <f t="shared" si="600"/>
        <v>0</v>
      </c>
      <c r="M7655" s="269">
        <f t="shared" si="601"/>
        <v>0</v>
      </c>
      <c r="N7655" s="276">
        <f t="shared" si="602"/>
        <v>0</v>
      </c>
      <c r="O7655" s="270">
        <f t="shared" si="598"/>
        <v>0</v>
      </c>
    </row>
    <row r="7656" spans="11:15" x14ac:dyDescent="0.25">
      <c r="K7656" s="276">
        <f t="shared" si="599"/>
        <v>0</v>
      </c>
      <c r="L7656" s="269">
        <f t="shared" si="600"/>
        <v>0</v>
      </c>
      <c r="M7656" s="269">
        <f t="shared" si="601"/>
        <v>0</v>
      </c>
      <c r="N7656" s="276">
        <f t="shared" si="602"/>
        <v>0</v>
      </c>
      <c r="O7656" s="270">
        <f t="shared" si="598"/>
        <v>0</v>
      </c>
    </row>
    <row r="7657" spans="11:15" x14ac:dyDescent="0.25">
      <c r="K7657" s="276">
        <f t="shared" si="599"/>
        <v>0</v>
      </c>
      <c r="L7657" s="269">
        <f t="shared" si="600"/>
        <v>0</v>
      </c>
      <c r="M7657" s="269">
        <f t="shared" si="601"/>
        <v>0</v>
      </c>
      <c r="N7657" s="276">
        <f t="shared" si="602"/>
        <v>0</v>
      </c>
      <c r="O7657" s="270">
        <f t="shared" si="598"/>
        <v>0</v>
      </c>
    </row>
    <row r="7658" spans="11:15" x14ac:dyDescent="0.25">
      <c r="K7658" s="276">
        <f t="shared" si="599"/>
        <v>0</v>
      </c>
      <c r="L7658" s="269">
        <f t="shared" si="600"/>
        <v>0</v>
      </c>
      <c r="M7658" s="269">
        <f t="shared" si="601"/>
        <v>0</v>
      </c>
      <c r="N7658" s="276">
        <f t="shared" si="602"/>
        <v>0</v>
      </c>
      <c r="O7658" s="270">
        <f t="shared" si="598"/>
        <v>0</v>
      </c>
    </row>
    <row r="7659" spans="11:15" x14ac:dyDescent="0.25">
      <c r="K7659" s="276">
        <f t="shared" si="599"/>
        <v>0</v>
      </c>
      <c r="L7659" s="269">
        <f t="shared" si="600"/>
        <v>0</v>
      </c>
      <c r="M7659" s="269">
        <f t="shared" si="601"/>
        <v>0</v>
      </c>
      <c r="N7659" s="276">
        <f t="shared" si="602"/>
        <v>0</v>
      </c>
      <c r="O7659" s="270">
        <f t="shared" si="598"/>
        <v>0</v>
      </c>
    </row>
    <row r="7660" spans="11:15" x14ac:dyDescent="0.25">
      <c r="K7660" s="276">
        <f t="shared" si="599"/>
        <v>0</v>
      </c>
      <c r="L7660" s="269">
        <f t="shared" si="600"/>
        <v>0</v>
      </c>
      <c r="M7660" s="269">
        <f t="shared" si="601"/>
        <v>0</v>
      </c>
      <c r="N7660" s="276">
        <f t="shared" si="602"/>
        <v>0</v>
      </c>
      <c r="O7660" s="270">
        <f t="shared" si="598"/>
        <v>0</v>
      </c>
    </row>
    <row r="7661" spans="11:15" x14ac:dyDescent="0.25">
      <c r="K7661" s="276">
        <f t="shared" si="599"/>
        <v>0</v>
      </c>
      <c r="L7661" s="269">
        <f t="shared" si="600"/>
        <v>0</v>
      </c>
      <c r="M7661" s="269">
        <f t="shared" si="601"/>
        <v>0</v>
      </c>
      <c r="N7661" s="276">
        <f t="shared" si="602"/>
        <v>0</v>
      </c>
      <c r="O7661" s="270">
        <f t="shared" si="598"/>
        <v>0</v>
      </c>
    </row>
    <row r="7662" spans="11:15" x14ac:dyDescent="0.25">
      <c r="K7662" s="276">
        <f t="shared" si="599"/>
        <v>0</v>
      </c>
      <c r="L7662" s="269">
        <f t="shared" si="600"/>
        <v>0</v>
      </c>
      <c r="M7662" s="269">
        <f t="shared" si="601"/>
        <v>0</v>
      </c>
      <c r="N7662" s="276">
        <f t="shared" si="602"/>
        <v>0</v>
      </c>
      <c r="O7662" s="270">
        <f t="shared" si="598"/>
        <v>0</v>
      </c>
    </row>
    <row r="7663" spans="11:15" x14ac:dyDescent="0.25">
      <c r="K7663" s="276">
        <f t="shared" si="599"/>
        <v>0</v>
      </c>
      <c r="L7663" s="269">
        <f t="shared" si="600"/>
        <v>0</v>
      </c>
      <c r="M7663" s="269">
        <f t="shared" si="601"/>
        <v>0</v>
      </c>
      <c r="N7663" s="276">
        <f t="shared" si="602"/>
        <v>0</v>
      </c>
      <c r="O7663" s="270">
        <f t="shared" si="598"/>
        <v>0</v>
      </c>
    </row>
    <row r="7664" spans="11:15" x14ac:dyDescent="0.25">
      <c r="K7664" s="276">
        <f t="shared" si="599"/>
        <v>0</v>
      </c>
      <c r="L7664" s="269">
        <f t="shared" si="600"/>
        <v>0</v>
      </c>
      <c r="M7664" s="269">
        <f t="shared" si="601"/>
        <v>0</v>
      </c>
      <c r="N7664" s="276">
        <f t="shared" si="602"/>
        <v>0</v>
      </c>
      <c r="O7664" s="270">
        <f t="shared" si="598"/>
        <v>0</v>
      </c>
    </row>
    <row r="7665" spans="11:15" x14ac:dyDescent="0.25">
      <c r="K7665" s="276">
        <f t="shared" si="599"/>
        <v>0</v>
      </c>
      <c r="L7665" s="269">
        <f t="shared" si="600"/>
        <v>0</v>
      </c>
      <c r="M7665" s="269">
        <f t="shared" si="601"/>
        <v>0</v>
      </c>
      <c r="N7665" s="276">
        <f t="shared" si="602"/>
        <v>0</v>
      </c>
      <c r="O7665" s="270">
        <f t="shared" si="598"/>
        <v>0</v>
      </c>
    </row>
    <row r="7666" spans="11:15" x14ac:dyDescent="0.25">
      <c r="K7666" s="276">
        <f t="shared" si="599"/>
        <v>0</v>
      </c>
      <c r="L7666" s="269">
        <f t="shared" si="600"/>
        <v>0</v>
      </c>
      <c r="M7666" s="269">
        <f t="shared" si="601"/>
        <v>0</v>
      </c>
      <c r="N7666" s="276">
        <f t="shared" si="602"/>
        <v>0</v>
      </c>
      <c r="O7666" s="270">
        <f t="shared" si="598"/>
        <v>0</v>
      </c>
    </row>
    <row r="7667" spans="11:15" x14ac:dyDescent="0.25">
      <c r="K7667" s="276">
        <f t="shared" si="599"/>
        <v>0</v>
      </c>
      <c r="L7667" s="269">
        <f t="shared" si="600"/>
        <v>0</v>
      </c>
      <c r="M7667" s="269">
        <f t="shared" si="601"/>
        <v>0</v>
      </c>
      <c r="N7667" s="276">
        <f t="shared" si="602"/>
        <v>0</v>
      </c>
      <c r="O7667" s="270">
        <f t="shared" si="598"/>
        <v>0</v>
      </c>
    </row>
    <row r="7668" spans="11:15" x14ac:dyDescent="0.25">
      <c r="K7668" s="276">
        <f t="shared" si="599"/>
        <v>0</v>
      </c>
      <c r="L7668" s="269">
        <f t="shared" si="600"/>
        <v>0</v>
      </c>
      <c r="M7668" s="269">
        <f t="shared" si="601"/>
        <v>0</v>
      </c>
      <c r="N7668" s="276">
        <f t="shared" si="602"/>
        <v>0</v>
      </c>
      <c r="O7668" s="270">
        <f t="shared" si="598"/>
        <v>0</v>
      </c>
    </row>
    <row r="7669" spans="11:15" x14ac:dyDescent="0.25">
      <c r="K7669" s="276">
        <f t="shared" si="599"/>
        <v>0</v>
      </c>
      <c r="L7669" s="269">
        <f t="shared" si="600"/>
        <v>0</v>
      </c>
      <c r="M7669" s="269">
        <f t="shared" si="601"/>
        <v>0</v>
      </c>
      <c r="N7669" s="276">
        <f t="shared" si="602"/>
        <v>0</v>
      </c>
      <c r="O7669" s="270">
        <f t="shared" si="598"/>
        <v>0</v>
      </c>
    </row>
    <row r="7670" spans="11:15" x14ac:dyDescent="0.25">
      <c r="K7670" s="276">
        <f t="shared" si="599"/>
        <v>0</v>
      </c>
      <c r="L7670" s="269">
        <f t="shared" si="600"/>
        <v>0</v>
      </c>
      <c r="M7670" s="269">
        <f t="shared" si="601"/>
        <v>0</v>
      </c>
      <c r="N7670" s="276">
        <f t="shared" si="602"/>
        <v>0</v>
      </c>
      <c r="O7670" s="270">
        <f t="shared" si="598"/>
        <v>0</v>
      </c>
    </row>
    <row r="7671" spans="11:15" x14ac:dyDescent="0.25">
      <c r="K7671" s="276">
        <f t="shared" si="599"/>
        <v>0</v>
      </c>
      <c r="L7671" s="269">
        <f t="shared" si="600"/>
        <v>0</v>
      </c>
      <c r="M7671" s="269">
        <f t="shared" si="601"/>
        <v>0</v>
      </c>
      <c r="N7671" s="276">
        <f t="shared" si="602"/>
        <v>0</v>
      </c>
      <c r="O7671" s="270">
        <f t="shared" si="598"/>
        <v>0</v>
      </c>
    </row>
    <row r="7672" spans="11:15" x14ac:dyDescent="0.25">
      <c r="K7672" s="276">
        <f t="shared" si="599"/>
        <v>0</v>
      </c>
      <c r="L7672" s="269">
        <f t="shared" si="600"/>
        <v>0</v>
      </c>
      <c r="M7672" s="269">
        <f t="shared" si="601"/>
        <v>0</v>
      </c>
      <c r="N7672" s="276">
        <f t="shared" si="602"/>
        <v>0</v>
      </c>
      <c r="O7672" s="270">
        <f t="shared" si="598"/>
        <v>0</v>
      </c>
    </row>
    <row r="7673" spans="11:15" x14ac:dyDescent="0.25">
      <c r="K7673" s="276">
        <f t="shared" si="599"/>
        <v>0</v>
      </c>
      <c r="L7673" s="269">
        <f t="shared" si="600"/>
        <v>0</v>
      </c>
      <c r="M7673" s="269">
        <f t="shared" si="601"/>
        <v>0</v>
      </c>
      <c r="N7673" s="276">
        <f t="shared" si="602"/>
        <v>0</v>
      </c>
      <c r="O7673" s="270">
        <f t="shared" si="598"/>
        <v>0</v>
      </c>
    </row>
    <row r="7674" spans="11:15" x14ac:dyDescent="0.25">
      <c r="K7674" s="276">
        <f t="shared" si="599"/>
        <v>0</v>
      </c>
      <c r="L7674" s="269">
        <f t="shared" si="600"/>
        <v>0</v>
      </c>
      <c r="M7674" s="269">
        <f t="shared" si="601"/>
        <v>0</v>
      </c>
      <c r="N7674" s="276">
        <f t="shared" si="602"/>
        <v>0</v>
      </c>
      <c r="O7674" s="270">
        <f t="shared" si="598"/>
        <v>0</v>
      </c>
    </row>
    <row r="7675" spans="11:15" x14ac:dyDescent="0.25">
      <c r="K7675" s="276">
        <f t="shared" si="599"/>
        <v>0</v>
      </c>
      <c r="L7675" s="269">
        <f t="shared" si="600"/>
        <v>0</v>
      </c>
      <c r="M7675" s="269">
        <f t="shared" si="601"/>
        <v>0</v>
      </c>
      <c r="N7675" s="276">
        <f t="shared" si="602"/>
        <v>0</v>
      </c>
      <c r="O7675" s="270">
        <f t="shared" si="598"/>
        <v>0</v>
      </c>
    </row>
    <row r="7676" spans="11:15" x14ac:dyDescent="0.25">
      <c r="K7676" s="276">
        <f t="shared" si="599"/>
        <v>0</v>
      </c>
      <c r="L7676" s="269">
        <f t="shared" si="600"/>
        <v>0</v>
      </c>
      <c r="M7676" s="269">
        <f t="shared" si="601"/>
        <v>0</v>
      </c>
      <c r="N7676" s="276">
        <f t="shared" si="602"/>
        <v>0</v>
      </c>
      <c r="O7676" s="270">
        <f t="shared" si="598"/>
        <v>0</v>
      </c>
    </row>
    <row r="7677" spans="11:15" x14ac:dyDescent="0.25">
      <c r="K7677" s="276">
        <f t="shared" si="599"/>
        <v>0</v>
      </c>
      <c r="L7677" s="269">
        <f t="shared" si="600"/>
        <v>0</v>
      </c>
      <c r="M7677" s="269">
        <f t="shared" si="601"/>
        <v>0</v>
      </c>
      <c r="N7677" s="276">
        <f t="shared" si="602"/>
        <v>0</v>
      </c>
      <c r="O7677" s="270">
        <f t="shared" si="598"/>
        <v>0</v>
      </c>
    </row>
    <row r="7678" spans="11:15" x14ac:dyDescent="0.25">
      <c r="K7678" s="276">
        <f t="shared" si="599"/>
        <v>0</v>
      </c>
      <c r="L7678" s="269">
        <f t="shared" si="600"/>
        <v>0</v>
      </c>
      <c r="M7678" s="269">
        <f t="shared" si="601"/>
        <v>0</v>
      </c>
      <c r="N7678" s="276">
        <f t="shared" si="602"/>
        <v>0</v>
      </c>
      <c r="O7678" s="270">
        <f t="shared" si="598"/>
        <v>0</v>
      </c>
    </row>
    <row r="7679" spans="11:15" x14ac:dyDescent="0.25">
      <c r="K7679" s="276">
        <f t="shared" si="599"/>
        <v>0</v>
      </c>
      <c r="L7679" s="269">
        <f t="shared" si="600"/>
        <v>0</v>
      </c>
      <c r="M7679" s="269">
        <f t="shared" si="601"/>
        <v>0</v>
      </c>
      <c r="N7679" s="276">
        <f t="shared" si="602"/>
        <v>0</v>
      </c>
      <c r="O7679" s="270">
        <f t="shared" si="598"/>
        <v>0</v>
      </c>
    </row>
    <row r="7680" spans="11:15" x14ac:dyDescent="0.25">
      <c r="K7680" s="276">
        <f t="shared" si="599"/>
        <v>0</v>
      </c>
      <c r="L7680" s="269">
        <f t="shared" si="600"/>
        <v>0</v>
      </c>
      <c r="M7680" s="269">
        <f t="shared" si="601"/>
        <v>0</v>
      </c>
      <c r="N7680" s="276">
        <f t="shared" si="602"/>
        <v>0</v>
      </c>
      <c r="O7680" s="270">
        <f t="shared" si="598"/>
        <v>0</v>
      </c>
    </row>
    <row r="7681" spans="11:15" x14ac:dyDescent="0.25">
      <c r="K7681" s="276">
        <f t="shared" si="599"/>
        <v>0</v>
      </c>
      <c r="L7681" s="269">
        <f t="shared" si="600"/>
        <v>0</v>
      </c>
      <c r="M7681" s="269">
        <f t="shared" si="601"/>
        <v>0</v>
      </c>
      <c r="N7681" s="276">
        <f t="shared" si="602"/>
        <v>0</v>
      </c>
      <c r="O7681" s="270">
        <f t="shared" si="598"/>
        <v>0</v>
      </c>
    </row>
    <row r="7682" spans="11:15" x14ac:dyDescent="0.25">
      <c r="K7682" s="276">
        <f t="shared" si="599"/>
        <v>0</v>
      </c>
      <c r="L7682" s="269">
        <f t="shared" si="600"/>
        <v>0</v>
      </c>
      <c r="M7682" s="269">
        <f t="shared" si="601"/>
        <v>0</v>
      </c>
      <c r="N7682" s="276">
        <f t="shared" si="602"/>
        <v>0</v>
      </c>
      <c r="O7682" s="270">
        <f t="shared" si="598"/>
        <v>0</v>
      </c>
    </row>
    <row r="7683" spans="11:15" x14ac:dyDescent="0.25">
      <c r="K7683" s="276">
        <f t="shared" si="599"/>
        <v>0</v>
      </c>
      <c r="L7683" s="269">
        <f t="shared" si="600"/>
        <v>0</v>
      </c>
      <c r="M7683" s="269">
        <f t="shared" si="601"/>
        <v>0</v>
      </c>
      <c r="N7683" s="276">
        <f t="shared" si="602"/>
        <v>0</v>
      </c>
      <c r="O7683" s="270">
        <f t="shared" si="598"/>
        <v>0</v>
      </c>
    </row>
    <row r="7684" spans="11:15" x14ac:dyDescent="0.25">
      <c r="K7684" s="276">
        <f t="shared" si="599"/>
        <v>0</v>
      </c>
      <c r="L7684" s="269">
        <f t="shared" si="600"/>
        <v>0</v>
      </c>
      <c r="M7684" s="269">
        <f t="shared" si="601"/>
        <v>0</v>
      </c>
      <c r="N7684" s="276">
        <f t="shared" si="602"/>
        <v>0</v>
      </c>
      <c r="O7684" s="270">
        <f t="shared" si="598"/>
        <v>0</v>
      </c>
    </row>
    <row r="7685" spans="11:15" x14ac:dyDescent="0.25">
      <c r="K7685" s="276">
        <f t="shared" si="599"/>
        <v>0</v>
      </c>
      <c r="L7685" s="269">
        <f t="shared" si="600"/>
        <v>0</v>
      </c>
      <c r="M7685" s="269">
        <f t="shared" si="601"/>
        <v>0</v>
      </c>
      <c r="N7685" s="276">
        <f t="shared" si="602"/>
        <v>0</v>
      </c>
      <c r="O7685" s="270">
        <f t="shared" si="598"/>
        <v>0</v>
      </c>
    </row>
    <row r="7686" spans="11:15" x14ac:dyDescent="0.25">
      <c r="K7686" s="276">
        <f t="shared" si="599"/>
        <v>0</v>
      </c>
      <c r="L7686" s="269">
        <f t="shared" si="600"/>
        <v>0</v>
      </c>
      <c r="M7686" s="269">
        <f t="shared" si="601"/>
        <v>0</v>
      </c>
      <c r="N7686" s="276">
        <f t="shared" si="602"/>
        <v>0</v>
      </c>
      <c r="O7686" s="270">
        <f t="shared" si="598"/>
        <v>0</v>
      </c>
    </row>
    <row r="7687" spans="11:15" x14ac:dyDescent="0.25">
      <c r="K7687" s="276">
        <f t="shared" si="599"/>
        <v>0</v>
      </c>
      <c r="L7687" s="269">
        <f t="shared" si="600"/>
        <v>0</v>
      </c>
      <c r="M7687" s="269">
        <f t="shared" si="601"/>
        <v>0</v>
      </c>
      <c r="N7687" s="276">
        <f t="shared" si="602"/>
        <v>0</v>
      </c>
      <c r="O7687" s="270">
        <f t="shared" si="598"/>
        <v>0</v>
      </c>
    </row>
    <row r="7688" spans="11:15" x14ac:dyDescent="0.25">
      <c r="K7688" s="276">
        <f t="shared" si="599"/>
        <v>0</v>
      </c>
      <c r="L7688" s="269">
        <f t="shared" si="600"/>
        <v>0</v>
      </c>
      <c r="M7688" s="269">
        <f t="shared" si="601"/>
        <v>0</v>
      </c>
      <c r="N7688" s="276">
        <f t="shared" si="602"/>
        <v>0</v>
      </c>
      <c r="O7688" s="270">
        <f t="shared" si="598"/>
        <v>0</v>
      </c>
    </row>
    <row r="7689" spans="11:15" x14ac:dyDescent="0.25">
      <c r="K7689" s="276">
        <f t="shared" si="599"/>
        <v>0</v>
      </c>
      <c r="L7689" s="269">
        <f t="shared" si="600"/>
        <v>0</v>
      </c>
      <c r="M7689" s="269">
        <f t="shared" si="601"/>
        <v>0</v>
      </c>
      <c r="N7689" s="276">
        <f t="shared" si="602"/>
        <v>0</v>
      </c>
      <c r="O7689" s="270">
        <f t="shared" si="598"/>
        <v>0</v>
      </c>
    </row>
    <row r="7690" spans="11:15" x14ac:dyDescent="0.25">
      <c r="K7690" s="276">
        <f t="shared" si="599"/>
        <v>0</v>
      </c>
      <c r="L7690" s="269">
        <f t="shared" si="600"/>
        <v>0</v>
      </c>
      <c r="M7690" s="269">
        <f t="shared" si="601"/>
        <v>0</v>
      </c>
      <c r="N7690" s="276">
        <f t="shared" si="602"/>
        <v>0</v>
      </c>
      <c r="O7690" s="270">
        <f t="shared" si="598"/>
        <v>0</v>
      </c>
    </row>
    <row r="7691" spans="11:15" x14ac:dyDescent="0.25">
      <c r="K7691" s="276">
        <f t="shared" si="599"/>
        <v>0</v>
      </c>
      <c r="L7691" s="269">
        <f t="shared" si="600"/>
        <v>0</v>
      </c>
      <c r="M7691" s="269">
        <f t="shared" si="601"/>
        <v>0</v>
      </c>
      <c r="N7691" s="276">
        <f t="shared" si="602"/>
        <v>0</v>
      </c>
      <c r="O7691" s="270">
        <f t="shared" si="598"/>
        <v>0</v>
      </c>
    </row>
    <row r="7692" spans="11:15" x14ac:dyDescent="0.25">
      <c r="K7692" s="276">
        <f t="shared" si="599"/>
        <v>0</v>
      </c>
      <c r="L7692" s="269">
        <f t="shared" si="600"/>
        <v>0</v>
      </c>
      <c r="M7692" s="269">
        <f t="shared" si="601"/>
        <v>0</v>
      </c>
      <c r="N7692" s="276">
        <f t="shared" si="602"/>
        <v>0</v>
      </c>
      <c r="O7692" s="270">
        <f t="shared" si="598"/>
        <v>0</v>
      </c>
    </row>
    <row r="7693" spans="11:15" x14ac:dyDescent="0.25">
      <c r="K7693" s="276">
        <f t="shared" si="599"/>
        <v>0</v>
      </c>
      <c r="L7693" s="269">
        <f t="shared" si="600"/>
        <v>0</v>
      </c>
      <c r="M7693" s="269">
        <f t="shared" si="601"/>
        <v>0</v>
      </c>
      <c r="N7693" s="276">
        <f t="shared" si="602"/>
        <v>0</v>
      </c>
      <c r="O7693" s="270">
        <f t="shared" si="598"/>
        <v>0</v>
      </c>
    </row>
    <row r="7694" spans="11:15" x14ac:dyDescent="0.25">
      <c r="K7694" s="276">
        <f t="shared" si="599"/>
        <v>0</v>
      </c>
      <c r="L7694" s="269">
        <f t="shared" si="600"/>
        <v>0</v>
      </c>
      <c r="M7694" s="269">
        <f t="shared" si="601"/>
        <v>0</v>
      </c>
      <c r="N7694" s="276">
        <f t="shared" si="602"/>
        <v>0</v>
      </c>
      <c r="O7694" s="270">
        <f t="shared" ref="O7694:O7757" si="603">SUM(F7694:I7694)</f>
        <v>0</v>
      </c>
    </row>
    <row r="7695" spans="11:15" x14ac:dyDescent="0.25">
      <c r="K7695" s="276">
        <f t="shared" si="599"/>
        <v>0</v>
      </c>
      <c r="L7695" s="269">
        <f t="shared" si="600"/>
        <v>0</v>
      </c>
      <c r="M7695" s="269">
        <f t="shared" si="601"/>
        <v>0</v>
      </c>
      <c r="N7695" s="276">
        <f t="shared" si="602"/>
        <v>0</v>
      </c>
      <c r="O7695" s="270">
        <f t="shared" si="603"/>
        <v>0</v>
      </c>
    </row>
    <row r="7696" spans="11:15" x14ac:dyDescent="0.25">
      <c r="K7696" s="276">
        <f t="shared" ref="K7696:K7759" si="604">J7696-C7696</f>
        <v>0</v>
      </c>
      <c r="L7696" s="269">
        <f t="shared" ref="L7696:L7759" si="605">A7696</f>
        <v>0</v>
      </c>
      <c r="M7696" s="269">
        <f t="shared" ref="M7696:M7759" si="606">B7696</f>
        <v>0</v>
      </c>
      <c r="N7696" s="276">
        <f t="shared" ref="N7696:N7759" si="607">J7696</f>
        <v>0</v>
      </c>
      <c r="O7696" s="270">
        <f t="shared" si="603"/>
        <v>0</v>
      </c>
    </row>
    <row r="7697" spans="11:15" x14ac:dyDescent="0.25">
      <c r="K7697" s="276">
        <f t="shared" si="604"/>
        <v>0</v>
      </c>
      <c r="L7697" s="269">
        <f t="shared" si="605"/>
        <v>0</v>
      </c>
      <c r="M7697" s="269">
        <f t="shared" si="606"/>
        <v>0</v>
      </c>
      <c r="N7697" s="276">
        <f t="shared" si="607"/>
        <v>0</v>
      </c>
      <c r="O7697" s="270">
        <f t="shared" si="603"/>
        <v>0</v>
      </c>
    </row>
    <row r="7698" spans="11:15" x14ac:dyDescent="0.25">
      <c r="K7698" s="276">
        <f t="shared" si="604"/>
        <v>0</v>
      </c>
      <c r="L7698" s="269">
        <f t="shared" si="605"/>
        <v>0</v>
      </c>
      <c r="M7698" s="269">
        <f t="shared" si="606"/>
        <v>0</v>
      </c>
      <c r="N7698" s="276">
        <f t="shared" si="607"/>
        <v>0</v>
      </c>
      <c r="O7698" s="270">
        <f t="shared" si="603"/>
        <v>0</v>
      </c>
    </row>
    <row r="7699" spans="11:15" x14ac:dyDescent="0.25">
      <c r="K7699" s="276">
        <f t="shared" si="604"/>
        <v>0</v>
      </c>
      <c r="L7699" s="269">
        <f t="shared" si="605"/>
        <v>0</v>
      </c>
      <c r="M7699" s="269">
        <f t="shared" si="606"/>
        <v>0</v>
      </c>
      <c r="N7699" s="276">
        <f t="shared" si="607"/>
        <v>0</v>
      </c>
      <c r="O7699" s="270">
        <f t="shared" si="603"/>
        <v>0</v>
      </c>
    </row>
    <row r="7700" spans="11:15" x14ac:dyDescent="0.25">
      <c r="K7700" s="276">
        <f t="shared" si="604"/>
        <v>0</v>
      </c>
      <c r="L7700" s="269">
        <f t="shared" si="605"/>
        <v>0</v>
      </c>
      <c r="M7700" s="269">
        <f t="shared" si="606"/>
        <v>0</v>
      </c>
      <c r="N7700" s="276">
        <f t="shared" si="607"/>
        <v>0</v>
      </c>
      <c r="O7700" s="270">
        <f t="shared" si="603"/>
        <v>0</v>
      </c>
    </row>
    <row r="7701" spans="11:15" x14ac:dyDescent="0.25">
      <c r="K7701" s="276">
        <f t="shared" si="604"/>
        <v>0</v>
      </c>
      <c r="L7701" s="269">
        <f t="shared" si="605"/>
        <v>0</v>
      </c>
      <c r="M7701" s="269">
        <f t="shared" si="606"/>
        <v>0</v>
      </c>
      <c r="N7701" s="276">
        <f t="shared" si="607"/>
        <v>0</v>
      </c>
      <c r="O7701" s="270">
        <f t="shared" si="603"/>
        <v>0</v>
      </c>
    </row>
    <row r="7702" spans="11:15" x14ac:dyDescent="0.25">
      <c r="K7702" s="276">
        <f t="shared" si="604"/>
        <v>0</v>
      </c>
      <c r="L7702" s="269">
        <f t="shared" si="605"/>
        <v>0</v>
      </c>
      <c r="M7702" s="269">
        <f t="shared" si="606"/>
        <v>0</v>
      </c>
      <c r="N7702" s="276">
        <f t="shared" si="607"/>
        <v>0</v>
      </c>
      <c r="O7702" s="270">
        <f t="shared" si="603"/>
        <v>0</v>
      </c>
    </row>
    <row r="7703" spans="11:15" x14ac:dyDescent="0.25">
      <c r="K7703" s="276">
        <f t="shared" si="604"/>
        <v>0</v>
      </c>
      <c r="L7703" s="269">
        <f t="shared" si="605"/>
        <v>0</v>
      </c>
      <c r="M7703" s="269">
        <f t="shared" si="606"/>
        <v>0</v>
      </c>
      <c r="N7703" s="276">
        <f t="shared" si="607"/>
        <v>0</v>
      </c>
      <c r="O7703" s="270">
        <f t="shared" si="603"/>
        <v>0</v>
      </c>
    </row>
    <row r="7704" spans="11:15" x14ac:dyDescent="0.25">
      <c r="K7704" s="276">
        <f t="shared" si="604"/>
        <v>0</v>
      </c>
      <c r="L7704" s="269">
        <f t="shared" si="605"/>
        <v>0</v>
      </c>
      <c r="M7704" s="269">
        <f t="shared" si="606"/>
        <v>0</v>
      </c>
      <c r="N7704" s="276">
        <f t="shared" si="607"/>
        <v>0</v>
      </c>
      <c r="O7704" s="270">
        <f t="shared" si="603"/>
        <v>0</v>
      </c>
    </row>
    <row r="7705" spans="11:15" x14ac:dyDescent="0.25">
      <c r="K7705" s="276">
        <f t="shared" si="604"/>
        <v>0</v>
      </c>
      <c r="L7705" s="269">
        <f t="shared" si="605"/>
        <v>0</v>
      </c>
      <c r="M7705" s="269">
        <f t="shared" si="606"/>
        <v>0</v>
      </c>
      <c r="N7705" s="276">
        <f t="shared" si="607"/>
        <v>0</v>
      </c>
      <c r="O7705" s="270">
        <f t="shared" si="603"/>
        <v>0</v>
      </c>
    </row>
    <row r="7706" spans="11:15" x14ac:dyDescent="0.25">
      <c r="K7706" s="276">
        <f t="shared" si="604"/>
        <v>0</v>
      </c>
      <c r="L7706" s="269">
        <f t="shared" si="605"/>
        <v>0</v>
      </c>
      <c r="M7706" s="269">
        <f t="shared" si="606"/>
        <v>0</v>
      </c>
      <c r="N7706" s="276">
        <f t="shared" si="607"/>
        <v>0</v>
      </c>
      <c r="O7706" s="270">
        <f t="shared" si="603"/>
        <v>0</v>
      </c>
    </row>
    <row r="7707" spans="11:15" x14ac:dyDescent="0.25">
      <c r="K7707" s="276">
        <f t="shared" si="604"/>
        <v>0</v>
      </c>
      <c r="L7707" s="269">
        <f t="shared" si="605"/>
        <v>0</v>
      </c>
      <c r="M7707" s="269">
        <f t="shared" si="606"/>
        <v>0</v>
      </c>
      <c r="N7707" s="276">
        <f t="shared" si="607"/>
        <v>0</v>
      </c>
      <c r="O7707" s="270">
        <f t="shared" si="603"/>
        <v>0</v>
      </c>
    </row>
    <row r="7708" spans="11:15" x14ac:dyDescent="0.25">
      <c r="K7708" s="276">
        <f t="shared" si="604"/>
        <v>0</v>
      </c>
      <c r="L7708" s="269">
        <f t="shared" si="605"/>
        <v>0</v>
      </c>
      <c r="M7708" s="269">
        <f t="shared" si="606"/>
        <v>0</v>
      </c>
      <c r="N7708" s="276">
        <f t="shared" si="607"/>
        <v>0</v>
      </c>
      <c r="O7708" s="270">
        <f t="shared" si="603"/>
        <v>0</v>
      </c>
    </row>
    <row r="7709" spans="11:15" x14ac:dyDescent="0.25">
      <c r="K7709" s="276">
        <f t="shared" si="604"/>
        <v>0</v>
      </c>
      <c r="L7709" s="269">
        <f t="shared" si="605"/>
        <v>0</v>
      </c>
      <c r="M7709" s="269">
        <f t="shared" si="606"/>
        <v>0</v>
      </c>
      <c r="N7709" s="276">
        <f t="shared" si="607"/>
        <v>0</v>
      </c>
      <c r="O7709" s="270">
        <f t="shared" si="603"/>
        <v>0</v>
      </c>
    </row>
    <row r="7710" spans="11:15" x14ac:dyDescent="0.25">
      <c r="K7710" s="276">
        <f t="shared" si="604"/>
        <v>0</v>
      </c>
      <c r="L7710" s="269">
        <f t="shared" si="605"/>
        <v>0</v>
      </c>
      <c r="M7710" s="269">
        <f t="shared" si="606"/>
        <v>0</v>
      </c>
      <c r="N7710" s="276">
        <f t="shared" si="607"/>
        <v>0</v>
      </c>
      <c r="O7710" s="270">
        <f t="shared" si="603"/>
        <v>0</v>
      </c>
    </row>
    <row r="7711" spans="11:15" x14ac:dyDescent="0.25">
      <c r="K7711" s="276">
        <f t="shared" si="604"/>
        <v>0</v>
      </c>
      <c r="L7711" s="269">
        <f t="shared" si="605"/>
        <v>0</v>
      </c>
      <c r="M7711" s="269">
        <f t="shared" si="606"/>
        <v>0</v>
      </c>
      <c r="N7711" s="276">
        <f t="shared" si="607"/>
        <v>0</v>
      </c>
      <c r="O7711" s="270">
        <f t="shared" si="603"/>
        <v>0</v>
      </c>
    </row>
    <row r="7712" spans="11:15" x14ac:dyDescent="0.25">
      <c r="K7712" s="276">
        <f t="shared" si="604"/>
        <v>0</v>
      </c>
      <c r="L7712" s="269">
        <f t="shared" si="605"/>
        <v>0</v>
      </c>
      <c r="M7712" s="269">
        <f t="shared" si="606"/>
        <v>0</v>
      </c>
      <c r="N7712" s="276">
        <f t="shared" si="607"/>
        <v>0</v>
      </c>
      <c r="O7712" s="270">
        <f t="shared" si="603"/>
        <v>0</v>
      </c>
    </row>
    <row r="7713" spans="11:15" x14ac:dyDescent="0.25">
      <c r="K7713" s="276">
        <f t="shared" si="604"/>
        <v>0</v>
      </c>
      <c r="L7713" s="269">
        <f t="shared" si="605"/>
        <v>0</v>
      </c>
      <c r="M7713" s="269">
        <f t="shared" si="606"/>
        <v>0</v>
      </c>
      <c r="N7713" s="276">
        <f t="shared" si="607"/>
        <v>0</v>
      </c>
      <c r="O7713" s="270">
        <f t="shared" si="603"/>
        <v>0</v>
      </c>
    </row>
    <row r="7714" spans="11:15" x14ac:dyDescent="0.25">
      <c r="K7714" s="276">
        <f t="shared" si="604"/>
        <v>0</v>
      </c>
      <c r="L7714" s="269">
        <f t="shared" si="605"/>
        <v>0</v>
      </c>
      <c r="M7714" s="269">
        <f t="shared" si="606"/>
        <v>0</v>
      </c>
      <c r="N7714" s="276">
        <f t="shared" si="607"/>
        <v>0</v>
      </c>
      <c r="O7714" s="270">
        <f t="shared" si="603"/>
        <v>0</v>
      </c>
    </row>
    <row r="7715" spans="11:15" x14ac:dyDescent="0.25">
      <c r="K7715" s="276">
        <f t="shared" si="604"/>
        <v>0</v>
      </c>
      <c r="L7715" s="269">
        <f t="shared" si="605"/>
        <v>0</v>
      </c>
      <c r="M7715" s="269">
        <f t="shared" si="606"/>
        <v>0</v>
      </c>
      <c r="N7715" s="276">
        <f t="shared" si="607"/>
        <v>0</v>
      </c>
      <c r="O7715" s="270">
        <f t="shared" si="603"/>
        <v>0</v>
      </c>
    </row>
    <row r="7716" spans="11:15" x14ac:dyDescent="0.25">
      <c r="K7716" s="276">
        <f t="shared" si="604"/>
        <v>0</v>
      </c>
      <c r="L7716" s="269">
        <f t="shared" si="605"/>
        <v>0</v>
      </c>
      <c r="M7716" s="269">
        <f t="shared" si="606"/>
        <v>0</v>
      </c>
      <c r="N7716" s="276">
        <f t="shared" si="607"/>
        <v>0</v>
      </c>
      <c r="O7716" s="270">
        <f t="shared" si="603"/>
        <v>0</v>
      </c>
    </row>
    <row r="7717" spans="11:15" x14ac:dyDescent="0.25">
      <c r="K7717" s="276">
        <f t="shared" si="604"/>
        <v>0</v>
      </c>
      <c r="L7717" s="269">
        <f t="shared" si="605"/>
        <v>0</v>
      </c>
      <c r="M7717" s="269">
        <f t="shared" si="606"/>
        <v>0</v>
      </c>
      <c r="N7717" s="276">
        <f t="shared" si="607"/>
        <v>0</v>
      </c>
      <c r="O7717" s="270">
        <f t="shared" si="603"/>
        <v>0</v>
      </c>
    </row>
    <row r="7718" spans="11:15" x14ac:dyDescent="0.25">
      <c r="K7718" s="276">
        <f t="shared" si="604"/>
        <v>0</v>
      </c>
      <c r="L7718" s="269">
        <f t="shared" si="605"/>
        <v>0</v>
      </c>
      <c r="M7718" s="269">
        <f t="shared" si="606"/>
        <v>0</v>
      </c>
      <c r="N7718" s="276">
        <f t="shared" si="607"/>
        <v>0</v>
      </c>
      <c r="O7718" s="270">
        <f t="shared" si="603"/>
        <v>0</v>
      </c>
    </row>
    <row r="7719" spans="11:15" x14ac:dyDescent="0.25">
      <c r="K7719" s="276">
        <f t="shared" si="604"/>
        <v>0</v>
      </c>
      <c r="L7719" s="269">
        <f t="shared" si="605"/>
        <v>0</v>
      </c>
      <c r="M7719" s="269">
        <f t="shared" si="606"/>
        <v>0</v>
      </c>
      <c r="N7719" s="276">
        <f t="shared" si="607"/>
        <v>0</v>
      </c>
      <c r="O7719" s="270">
        <f t="shared" si="603"/>
        <v>0</v>
      </c>
    </row>
    <row r="7720" spans="11:15" x14ac:dyDescent="0.25">
      <c r="K7720" s="276">
        <f t="shared" si="604"/>
        <v>0</v>
      </c>
      <c r="L7720" s="269">
        <f t="shared" si="605"/>
        <v>0</v>
      </c>
      <c r="M7720" s="269">
        <f t="shared" si="606"/>
        <v>0</v>
      </c>
      <c r="N7720" s="276">
        <f t="shared" si="607"/>
        <v>0</v>
      </c>
      <c r="O7720" s="270">
        <f t="shared" si="603"/>
        <v>0</v>
      </c>
    </row>
    <row r="7721" spans="11:15" x14ac:dyDescent="0.25">
      <c r="K7721" s="276">
        <f t="shared" si="604"/>
        <v>0</v>
      </c>
      <c r="L7721" s="269">
        <f t="shared" si="605"/>
        <v>0</v>
      </c>
      <c r="M7721" s="269">
        <f t="shared" si="606"/>
        <v>0</v>
      </c>
      <c r="N7721" s="276">
        <f t="shared" si="607"/>
        <v>0</v>
      </c>
      <c r="O7721" s="270">
        <f t="shared" si="603"/>
        <v>0</v>
      </c>
    </row>
    <row r="7722" spans="11:15" x14ac:dyDescent="0.25">
      <c r="K7722" s="276">
        <f t="shared" si="604"/>
        <v>0</v>
      </c>
      <c r="L7722" s="269">
        <f t="shared" si="605"/>
        <v>0</v>
      </c>
      <c r="M7722" s="269">
        <f t="shared" si="606"/>
        <v>0</v>
      </c>
      <c r="N7722" s="276">
        <f t="shared" si="607"/>
        <v>0</v>
      </c>
      <c r="O7722" s="270">
        <f t="shared" si="603"/>
        <v>0</v>
      </c>
    </row>
    <row r="7723" spans="11:15" x14ac:dyDescent="0.25">
      <c r="K7723" s="276">
        <f t="shared" si="604"/>
        <v>0</v>
      </c>
      <c r="L7723" s="269">
        <f t="shared" si="605"/>
        <v>0</v>
      </c>
      <c r="M7723" s="269">
        <f t="shared" si="606"/>
        <v>0</v>
      </c>
      <c r="N7723" s="276">
        <f t="shared" si="607"/>
        <v>0</v>
      </c>
      <c r="O7723" s="270">
        <f t="shared" si="603"/>
        <v>0</v>
      </c>
    </row>
    <row r="7724" spans="11:15" x14ac:dyDescent="0.25">
      <c r="K7724" s="276">
        <f t="shared" si="604"/>
        <v>0</v>
      </c>
      <c r="L7724" s="269">
        <f t="shared" si="605"/>
        <v>0</v>
      </c>
      <c r="M7724" s="269">
        <f t="shared" si="606"/>
        <v>0</v>
      </c>
      <c r="N7724" s="276">
        <f t="shared" si="607"/>
        <v>0</v>
      </c>
      <c r="O7724" s="270">
        <f t="shared" si="603"/>
        <v>0</v>
      </c>
    </row>
    <row r="7725" spans="11:15" x14ac:dyDescent="0.25">
      <c r="K7725" s="276">
        <f t="shared" si="604"/>
        <v>0</v>
      </c>
      <c r="L7725" s="269">
        <f t="shared" si="605"/>
        <v>0</v>
      </c>
      <c r="M7725" s="269">
        <f t="shared" si="606"/>
        <v>0</v>
      </c>
      <c r="N7725" s="276">
        <f t="shared" si="607"/>
        <v>0</v>
      </c>
      <c r="O7725" s="270">
        <f t="shared" si="603"/>
        <v>0</v>
      </c>
    </row>
    <row r="7726" spans="11:15" x14ac:dyDescent="0.25">
      <c r="K7726" s="276">
        <f t="shared" si="604"/>
        <v>0</v>
      </c>
      <c r="L7726" s="269">
        <f t="shared" si="605"/>
        <v>0</v>
      </c>
      <c r="M7726" s="269">
        <f t="shared" si="606"/>
        <v>0</v>
      </c>
      <c r="N7726" s="276">
        <f t="shared" si="607"/>
        <v>0</v>
      </c>
      <c r="O7726" s="270">
        <f t="shared" si="603"/>
        <v>0</v>
      </c>
    </row>
    <row r="7727" spans="11:15" x14ac:dyDescent="0.25">
      <c r="K7727" s="276">
        <f t="shared" si="604"/>
        <v>0</v>
      </c>
      <c r="L7727" s="269">
        <f t="shared" si="605"/>
        <v>0</v>
      </c>
      <c r="M7727" s="269">
        <f t="shared" si="606"/>
        <v>0</v>
      </c>
      <c r="N7727" s="276">
        <f t="shared" si="607"/>
        <v>0</v>
      </c>
      <c r="O7727" s="270">
        <f t="shared" si="603"/>
        <v>0</v>
      </c>
    </row>
    <row r="7728" spans="11:15" x14ac:dyDescent="0.25">
      <c r="K7728" s="276">
        <f t="shared" si="604"/>
        <v>0</v>
      </c>
      <c r="L7728" s="269">
        <f t="shared" si="605"/>
        <v>0</v>
      </c>
      <c r="M7728" s="269">
        <f t="shared" si="606"/>
        <v>0</v>
      </c>
      <c r="N7728" s="276">
        <f t="shared" si="607"/>
        <v>0</v>
      </c>
      <c r="O7728" s="270">
        <f t="shared" si="603"/>
        <v>0</v>
      </c>
    </row>
    <row r="7729" spans="11:15" x14ac:dyDescent="0.25">
      <c r="K7729" s="276">
        <f t="shared" si="604"/>
        <v>0</v>
      </c>
      <c r="L7729" s="269">
        <f t="shared" si="605"/>
        <v>0</v>
      </c>
      <c r="M7729" s="269">
        <f t="shared" si="606"/>
        <v>0</v>
      </c>
      <c r="N7729" s="276">
        <f t="shared" si="607"/>
        <v>0</v>
      </c>
      <c r="O7729" s="270">
        <f t="shared" si="603"/>
        <v>0</v>
      </c>
    </row>
    <row r="7730" spans="11:15" x14ac:dyDescent="0.25">
      <c r="K7730" s="276">
        <f t="shared" si="604"/>
        <v>0</v>
      </c>
      <c r="L7730" s="269">
        <f t="shared" si="605"/>
        <v>0</v>
      </c>
      <c r="M7730" s="269">
        <f t="shared" si="606"/>
        <v>0</v>
      </c>
      <c r="N7730" s="276">
        <f t="shared" si="607"/>
        <v>0</v>
      </c>
      <c r="O7730" s="270">
        <f t="shared" si="603"/>
        <v>0</v>
      </c>
    </row>
    <row r="7731" spans="11:15" x14ac:dyDescent="0.25">
      <c r="K7731" s="276">
        <f t="shared" si="604"/>
        <v>0</v>
      </c>
      <c r="L7731" s="269">
        <f t="shared" si="605"/>
        <v>0</v>
      </c>
      <c r="M7731" s="269">
        <f t="shared" si="606"/>
        <v>0</v>
      </c>
      <c r="N7731" s="276">
        <f t="shared" si="607"/>
        <v>0</v>
      </c>
      <c r="O7731" s="270">
        <f t="shared" si="603"/>
        <v>0</v>
      </c>
    </row>
    <row r="7732" spans="11:15" x14ac:dyDescent="0.25">
      <c r="K7732" s="276">
        <f t="shared" si="604"/>
        <v>0</v>
      </c>
      <c r="L7732" s="269">
        <f t="shared" si="605"/>
        <v>0</v>
      </c>
      <c r="M7732" s="269">
        <f t="shared" si="606"/>
        <v>0</v>
      </c>
      <c r="N7732" s="276">
        <f t="shared" si="607"/>
        <v>0</v>
      </c>
      <c r="O7732" s="270">
        <f t="shared" si="603"/>
        <v>0</v>
      </c>
    </row>
    <row r="7733" spans="11:15" x14ac:dyDescent="0.25">
      <c r="K7733" s="276">
        <f t="shared" si="604"/>
        <v>0</v>
      </c>
      <c r="L7733" s="269">
        <f t="shared" si="605"/>
        <v>0</v>
      </c>
      <c r="M7733" s="269">
        <f t="shared" si="606"/>
        <v>0</v>
      </c>
      <c r="N7733" s="276">
        <f t="shared" si="607"/>
        <v>0</v>
      </c>
      <c r="O7733" s="270">
        <f t="shared" si="603"/>
        <v>0</v>
      </c>
    </row>
    <row r="7734" spans="11:15" x14ac:dyDescent="0.25">
      <c r="K7734" s="276">
        <f t="shared" si="604"/>
        <v>0</v>
      </c>
      <c r="L7734" s="269">
        <f t="shared" si="605"/>
        <v>0</v>
      </c>
      <c r="M7734" s="269">
        <f t="shared" si="606"/>
        <v>0</v>
      </c>
      <c r="N7734" s="276">
        <f t="shared" si="607"/>
        <v>0</v>
      </c>
      <c r="O7734" s="270">
        <f t="shared" si="603"/>
        <v>0</v>
      </c>
    </row>
    <row r="7735" spans="11:15" x14ac:dyDescent="0.25">
      <c r="K7735" s="276">
        <f t="shared" si="604"/>
        <v>0</v>
      </c>
      <c r="L7735" s="269">
        <f t="shared" si="605"/>
        <v>0</v>
      </c>
      <c r="M7735" s="269">
        <f t="shared" si="606"/>
        <v>0</v>
      </c>
      <c r="N7735" s="276">
        <f t="shared" si="607"/>
        <v>0</v>
      </c>
      <c r="O7735" s="270">
        <f t="shared" si="603"/>
        <v>0</v>
      </c>
    </row>
    <row r="7736" spans="11:15" x14ac:dyDescent="0.25">
      <c r="K7736" s="276">
        <f t="shared" si="604"/>
        <v>0</v>
      </c>
      <c r="L7736" s="269">
        <f t="shared" si="605"/>
        <v>0</v>
      </c>
      <c r="M7736" s="269">
        <f t="shared" si="606"/>
        <v>0</v>
      </c>
      <c r="N7736" s="276">
        <f t="shared" si="607"/>
        <v>0</v>
      </c>
      <c r="O7736" s="270">
        <f t="shared" si="603"/>
        <v>0</v>
      </c>
    </row>
    <row r="7737" spans="11:15" x14ac:dyDescent="0.25">
      <c r="K7737" s="276">
        <f t="shared" si="604"/>
        <v>0</v>
      </c>
      <c r="L7737" s="269">
        <f t="shared" si="605"/>
        <v>0</v>
      </c>
      <c r="M7737" s="269">
        <f t="shared" si="606"/>
        <v>0</v>
      </c>
      <c r="N7737" s="276">
        <f t="shared" si="607"/>
        <v>0</v>
      </c>
      <c r="O7737" s="270">
        <f t="shared" si="603"/>
        <v>0</v>
      </c>
    </row>
    <row r="7738" spans="11:15" x14ac:dyDescent="0.25">
      <c r="K7738" s="276">
        <f t="shared" si="604"/>
        <v>0</v>
      </c>
      <c r="L7738" s="269">
        <f t="shared" si="605"/>
        <v>0</v>
      </c>
      <c r="M7738" s="269">
        <f t="shared" si="606"/>
        <v>0</v>
      </c>
      <c r="N7738" s="276">
        <f t="shared" si="607"/>
        <v>0</v>
      </c>
      <c r="O7738" s="270">
        <f t="shared" si="603"/>
        <v>0</v>
      </c>
    </row>
    <row r="7739" spans="11:15" x14ac:dyDescent="0.25">
      <c r="K7739" s="276">
        <f t="shared" si="604"/>
        <v>0</v>
      </c>
      <c r="L7739" s="269">
        <f t="shared" si="605"/>
        <v>0</v>
      </c>
      <c r="M7739" s="269">
        <f t="shared" si="606"/>
        <v>0</v>
      </c>
      <c r="N7739" s="276">
        <f t="shared" si="607"/>
        <v>0</v>
      </c>
      <c r="O7739" s="270">
        <f t="shared" si="603"/>
        <v>0</v>
      </c>
    </row>
    <row r="7740" spans="11:15" x14ac:dyDescent="0.25">
      <c r="K7740" s="276">
        <f t="shared" si="604"/>
        <v>0</v>
      </c>
      <c r="L7740" s="269">
        <f t="shared" si="605"/>
        <v>0</v>
      </c>
      <c r="M7740" s="269">
        <f t="shared" si="606"/>
        <v>0</v>
      </c>
      <c r="N7740" s="276">
        <f t="shared" si="607"/>
        <v>0</v>
      </c>
      <c r="O7740" s="270">
        <f t="shared" si="603"/>
        <v>0</v>
      </c>
    </row>
    <row r="7741" spans="11:15" x14ac:dyDescent="0.25">
      <c r="K7741" s="276">
        <f t="shared" si="604"/>
        <v>0</v>
      </c>
      <c r="L7741" s="269">
        <f t="shared" si="605"/>
        <v>0</v>
      </c>
      <c r="M7741" s="269">
        <f t="shared" si="606"/>
        <v>0</v>
      </c>
      <c r="N7741" s="276">
        <f t="shared" si="607"/>
        <v>0</v>
      </c>
      <c r="O7741" s="270">
        <f t="shared" si="603"/>
        <v>0</v>
      </c>
    </row>
    <row r="7742" spans="11:15" x14ac:dyDescent="0.25">
      <c r="K7742" s="276">
        <f t="shared" si="604"/>
        <v>0</v>
      </c>
      <c r="L7742" s="269">
        <f t="shared" si="605"/>
        <v>0</v>
      </c>
      <c r="M7742" s="269">
        <f t="shared" si="606"/>
        <v>0</v>
      </c>
      <c r="N7742" s="276">
        <f t="shared" si="607"/>
        <v>0</v>
      </c>
      <c r="O7742" s="270">
        <f t="shared" si="603"/>
        <v>0</v>
      </c>
    </row>
    <row r="7743" spans="11:15" x14ac:dyDescent="0.25">
      <c r="K7743" s="276">
        <f t="shared" si="604"/>
        <v>0</v>
      </c>
      <c r="L7743" s="269">
        <f t="shared" si="605"/>
        <v>0</v>
      </c>
      <c r="M7743" s="269">
        <f t="shared" si="606"/>
        <v>0</v>
      </c>
      <c r="N7743" s="276">
        <f t="shared" si="607"/>
        <v>0</v>
      </c>
      <c r="O7743" s="270">
        <f t="shared" si="603"/>
        <v>0</v>
      </c>
    </row>
    <row r="7744" spans="11:15" x14ac:dyDescent="0.25">
      <c r="K7744" s="276">
        <f t="shared" si="604"/>
        <v>0</v>
      </c>
      <c r="L7744" s="269">
        <f t="shared" si="605"/>
        <v>0</v>
      </c>
      <c r="M7744" s="269">
        <f t="shared" si="606"/>
        <v>0</v>
      </c>
      <c r="N7744" s="276">
        <f t="shared" si="607"/>
        <v>0</v>
      </c>
      <c r="O7744" s="270">
        <f t="shared" si="603"/>
        <v>0</v>
      </c>
    </row>
    <row r="7745" spans="11:15" x14ac:dyDescent="0.25">
      <c r="K7745" s="276">
        <f t="shared" si="604"/>
        <v>0</v>
      </c>
      <c r="L7745" s="269">
        <f t="shared" si="605"/>
        <v>0</v>
      </c>
      <c r="M7745" s="269">
        <f t="shared" si="606"/>
        <v>0</v>
      </c>
      <c r="N7745" s="276">
        <f t="shared" si="607"/>
        <v>0</v>
      </c>
      <c r="O7745" s="270">
        <f t="shared" si="603"/>
        <v>0</v>
      </c>
    </row>
    <row r="7746" spans="11:15" x14ac:dyDescent="0.25">
      <c r="K7746" s="276">
        <f t="shared" si="604"/>
        <v>0</v>
      </c>
      <c r="L7746" s="269">
        <f t="shared" si="605"/>
        <v>0</v>
      </c>
      <c r="M7746" s="269">
        <f t="shared" si="606"/>
        <v>0</v>
      </c>
      <c r="N7746" s="276">
        <f t="shared" si="607"/>
        <v>0</v>
      </c>
      <c r="O7746" s="270">
        <f t="shared" si="603"/>
        <v>0</v>
      </c>
    </row>
    <row r="7747" spans="11:15" x14ac:dyDescent="0.25">
      <c r="K7747" s="276">
        <f t="shared" si="604"/>
        <v>0</v>
      </c>
      <c r="L7747" s="269">
        <f t="shared" si="605"/>
        <v>0</v>
      </c>
      <c r="M7747" s="269">
        <f t="shared" si="606"/>
        <v>0</v>
      </c>
      <c r="N7747" s="276">
        <f t="shared" si="607"/>
        <v>0</v>
      </c>
      <c r="O7747" s="270">
        <f t="shared" si="603"/>
        <v>0</v>
      </c>
    </row>
    <row r="7748" spans="11:15" x14ac:dyDescent="0.25">
      <c r="K7748" s="276">
        <f t="shared" si="604"/>
        <v>0</v>
      </c>
      <c r="L7748" s="269">
        <f t="shared" si="605"/>
        <v>0</v>
      </c>
      <c r="M7748" s="269">
        <f t="shared" si="606"/>
        <v>0</v>
      </c>
      <c r="N7748" s="276">
        <f t="shared" si="607"/>
        <v>0</v>
      </c>
      <c r="O7748" s="270">
        <f t="shared" si="603"/>
        <v>0</v>
      </c>
    </row>
    <row r="7749" spans="11:15" x14ac:dyDescent="0.25">
      <c r="K7749" s="276">
        <f t="shared" si="604"/>
        <v>0</v>
      </c>
      <c r="L7749" s="269">
        <f t="shared" si="605"/>
        <v>0</v>
      </c>
      <c r="M7749" s="269">
        <f t="shared" si="606"/>
        <v>0</v>
      </c>
      <c r="N7749" s="276">
        <f t="shared" si="607"/>
        <v>0</v>
      </c>
      <c r="O7749" s="270">
        <f t="shared" si="603"/>
        <v>0</v>
      </c>
    </row>
    <row r="7750" spans="11:15" x14ac:dyDescent="0.25">
      <c r="K7750" s="276">
        <f t="shared" si="604"/>
        <v>0</v>
      </c>
      <c r="L7750" s="269">
        <f t="shared" si="605"/>
        <v>0</v>
      </c>
      <c r="M7750" s="269">
        <f t="shared" si="606"/>
        <v>0</v>
      </c>
      <c r="N7750" s="276">
        <f t="shared" si="607"/>
        <v>0</v>
      </c>
      <c r="O7750" s="270">
        <f t="shared" si="603"/>
        <v>0</v>
      </c>
    </row>
    <row r="7751" spans="11:15" x14ac:dyDescent="0.25">
      <c r="K7751" s="276">
        <f t="shared" si="604"/>
        <v>0</v>
      </c>
      <c r="L7751" s="269">
        <f t="shared" si="605"/>
        <v>0</v>
      </c>
      <c r="M7751" s="269">
        <f t="shared" si="606"/>
        <v>0</v>
      </c>
      <c r="N7751" s="276">
        <f t="shared" si="607"/>
        <v>0</v>
      </c>
      <c r="O7751" s="270">
        <f t="shared" si="603"/>
        <v>0</v>
      </c>
    </row>
    <row r="7752" spans="11:15" x14ac:dyDescent="0.25">
      <c r="K7752" s="276">
        <f t="shared" si="604"/>
        <v>0</v>
      </c>
      <c r="L7752" s="269">
        <f t="shared" si="605"/>
        <v>0</v>
      </c>
      <c r="M7752" s="269">
        <f t="shared" si="606"/>
        <v>0</v>
      </c>
      <c r="N7752" s="276">
        <f t="shared" si="607"/>
        <v>0</v>
      </c>
      <c r="O7752" s="270">
        <f t="shared" si="603"/>
        <v>0</v>
      </c>
    </row>
    <row r="7753" spans="11:15" x14ac:dyDescent="0.25">
      <c r="K7753" s="276">
        <f t="shared" si="604"/>
        <v>0</v>
      </c>
      <c r="L7753" s="269">
        <f t="shared" si="605"/>
        <v>0</v>
      </c>
      <c r="M7753" s="269">
        <f t="shared" si="606"/>
        <v>0</v>
      </c>
      <c r="N7753" s="276">
        <f t="shared" si="607"/>
        <v>0</v>
      </c>
      <c r="O7753" s="270">
        <f t="shared" si="603"/>
        <v>0</v>
      </c>
    </row>
    <row r="7754" spans="11:15" x14ac:dyDescent="0.25">
      <c r="K7754" s="276">
        <f t="shared" si="604"/>
        <v>0</v>
      </c>
      <c r="L7754" s="269">
        <f t="shared" si="605"/>
        <v>0</v>
      </c>
      <c r="M7754" s="269">
        <f t="shared" si="606"/>
        <v>0</v>
      </c>
      <c r="N7754" s="276">
        <f t="shared" si="607"/>
        <v>0</v>
      </c>
      <c r="O7754" s="270">
        <f t="shared" si="603"/>
        <v>0</v>
      </c>
    </row>
    <row r="7755" spans="11:15" x14ac:dyDescent="0.25">
      <c r="K7755" s="276">
        <f t="shared" si="604"/>
        <v>0</v>
      </c>
      <c r="L7755" s="269">
        <f t="shared" si="605"/>
        <v>0</v>
      </c>
      <c r="M7755" s="269">
        <f t="shared" si="606"/>
        <v>0</v>
      </c>
      <c r="N7755" s="276">
        <f t="shared" si="607"/>
        <v>0</v>
      </c>
      <c r="O7755" s="270">
        <f t="shared" si="603"/>
        <v>0</v>
      </c>
    </row>
    <row r="7756" spans="11:15" x14ac:dyDescent="0.25">
      <c r="K7756" s="276">
        <f t="shared" si="604"/>
        <v>0</v>
      </c>
      <c r="L7756" s="269">
        <f t="shared" si="605"/>
        <v>0</v>
      </c>
      <c r="M7756" s="269">
        <f t="shared" si="606"/>
        <v>0</v>
      </c>
      <c r="N7756" s="276">
        <f t="shared" si="607"/>
        <v>0</v>
      </c>
      <c r="O7756" s="270">
        <f t="shared" si="603"/>
        <v>0</v>
      </c>
    </row>
    <row r="7757" spans="11:15" x14ac:dyDescent="0.25">
      <c r="K7757" s="276">
        <f t="shared" si="604"/>
        <v>0</v>
      </c>
      <c r="L7757" s="269">
        <f t="shared" si="605"/>
        <v>0</v>
      </c>
      <c r="M7757" s="269">
        <f t="shared" si="606"/>
        <v>0</v>
      </c>
      <c r="N7757" s="276">
        <f t="shared" si="607"/>
        <v>0</v>
      </c>
      <c r="O7757" s="270">
        <f t="shared" si="603"/>
        <v>0</v>
      </c>
    </row>
    <row r="7758" spans="11:15" x14ac:dyDescent="0.25">
      <c r="K7758" s="276">
        <f t="shared" si="604"/>
        <v>0</v>
      </c>
      <c r="L7758" s="269">
        <f t="shared" si="605"/>
        <v>0</v>
      </c>
      <c r="M7758" s="269">
        <f t="shared" si="606"/>
        <v>0</v>
      </c>
      <c r="N7758" s="276">
        <f t="shared" si="607"/>
        <v>0</v>
      </c>
      <c r="O7758" s="270">
        <f t="shared" ref="O7758:O7821" si="608">SUM(F7758:I7758)</f>
        <v>0</v>
      </c>
    </row>
    <row r="7759" spans="11:15" x14ac:dyDescent="0.25">
      <c r="K7759" s="276">
        <f t="shared" si="604"/>
        <v>0</v>
      </c>
      <c r="L7759" s="269">
        <f t="shared" si="605"/>
        <v>0</v>
      </c>
      <c r="M7759" s="269">
        <f t="shared" si="606"/>
        <v>0</v>
      </c>
      <c r="N7759" s="276">
        <f t="shared" si="607"/>
        <v>0</v>
      </c>
      <c r="O7759" s="270">
        <f t="shared" si="608"/>
        <v>0</v>
      </c>
    </row>
    <row r="7760" spans="11:15" x14ac:dyDescent="0.25">
      <c r="K7760" s="276">
        <f t="shared" ref="K7760:K7823" si="609">J7760-C7760</f>
        <v>0</v>
      </c>
      <c r="L7760" s="269">
        <f t="shared" ref="L7760:L7823" si="610">A7760</f>
        <v>0</v>
      </c>
      <c r="M7760" s="269">
        <f t="shared" ref="M7760:M7823" si="611">B7760</f>
        <v>0</v>
      </c>
      <c r="N7760" s="276">
        <f t="shared" ref="N7760:N7823" si="612">J7760</f>
        <v>0</v>
      </c>
      <c r="O7760" s="270">
        <f t="shared" si="608"/>
        <v>0</v>
      </c>
    </row>
    <row r="7761" spans="11:15" x14ac:dyDescent="0.25">
      <c r="K7761" s="276">
        <f t="shared" si="609"/>
        <v>0</v>
      </c>
      <c r="L7761" s="269">
        <f t="shared" si="610"/>
        <v>0</v>
      </c>
      <c r="M7761" s="269">
        <f t="shared" si="611"/>
        <v>0</v>
      </c>
      <c r="N7761" s="276">
        <f t="shared" si="612"/>
        <v>0</v>
      </c>
      <c r="O7761" s="270">
        <f t="shared" si="608"/>
        <v>0</v>
      </c>
    </row>
    <row r="7762" spans="11:15" x14ac:dyDescent="0.25">
      <c r="K7762" s="276">
        <f t="shared" si="609"/>
        <v>0</v>
      </c>
      <c r="L7762" s="269">
        <f t="shared" si="610"/>
        <v>0</v>
      </c>
      <c r="M7762" s="269">
        <f t="shared" si="611"/>
        <v>0</v>
      </c>
      <c r="N7762" s="276">
        <f t="shared" si="612"/>
        <v>0</v>
      </c>
      <c r="O7762" s="270">
        <f t="shared" si="608"/>
        <v>0</v>
      </c>
    </row>
    <row r="7763" spans="11:15" x14ac:dyDescent="0.25">
      <c r="K7763" s="276">
        <f t="shared" si="609"/>
        <v>0</v>
      </c>
      <c r="L7763" s="269">
        <f t="shared" si="610"/>
        <v>0</v>
      </c>
      <c r="M7763" s="269">
        <f t="shared" si="611"/>
        <v>0</v>
      </c>
      <c r="N7763" s="276">
        <f t="shared" si="612"/>
        <v>0</v>
      </c>
      <c r="O7763" s="270">
        <f t="shared" si="608"/>
        <v>0</v>
      </c>
    </row>
    <row r="7764" spans="11:15" x14ac:dyDescent="0.25">
      <c r="K7764" s="276">
        <f t="shared" si="609"/>
        <v>0</v>
      </c>
      <c r="L7764" s="269">
        <f t="shared" si="610"/>
        <v>0</v>
      </c>
      <c r="M7764" s="269">
        <f t="shared" si="611"/>
        <v>0</v>
      </c>
      <c r="N7764" s="276">
        <f t="shared" si="612"/>
        <v>0</v>
      </c>
      <c r="O7764" s="270">
        <f t="shared" si="608"/>
        <v>0</v>
      </c>
    </row>
    <row r="7765" spans="11:15" x14ac:dyDescent="0.25">
      <c r="K7765" s="276">
        <f t="shared" si="609"/>
        <v>0</v>
      </c>
      <c r="L7765" s="269">
        <f t="shared" si="610"/>
        <v>0</v>
      </c>
      <c r="M7765" s="269">
        <f t="shared" si="611"/>
        <v>0</v>
      </c>
      <c r="N7765" s="276">
        <f t="shared" si="612"/>
        <v>0</v>
      </c>
      <c r="O7765" s="270">
        <f t="shared" si="608"/>
        <v>0</v>
      </c>
    </row>
    <row r="7766" spans="11:15" x14ac:dyDescent="0.25">
      <c r="K7766" s="276">
        <f t="shared" si="609"/>
        <v>0</v>
      </c>
      <c r="L7766" s="269">
        <f t="shared" si="610"/>
        <v>0</v>
      </c>
      <c r="M7766" s="269">
        <f t="shared" si="611"/>
        <v>0</v>
      </c>
      <c r="N7766" s="276">
        <f t="shared" si="612"/>
        <v>0</v>
      </c>
      <c r="O7766" s="270">
        <f t="shared" si="608"/>
        <v>0</v>
      </c>
    </row>
    <row r="7767" spans="11:15" x14ac:dyDescent="0.25">
      <c r="K7767" s="276">
        <f t="shared" si="609"/>
        <v>0</v>
      </c>
      <c r="L7767" s="269">
        <f t="shared" si="610"/>
        <v>0</v>
      </c>
      <c r="M7767" s="269">
        <f t="shared" si="611"/>
        <v>0</v>
      </c>
      <c r="N7767" s="276">
        <f t="shared" si="612"/>
        <v>0</v>
      </c>
      <c r="O7767" s="270">
        <f t="shared" si="608"/>
        <v>0</v>
      </c>
    </row>
    <row r="7768" spans="11:15" x14ac:dyDescent="0.25">
      <c r="K7768" s="276">
        <f t="shared" si="609"/>
        <v>0</v>
      </c>
      <c r="L7768" s="269">
        <f t="shared" si="610"/>
        <v>0</v>
      </c>
      <c r="M7768" s="269">
        <f t="shared" si="611"/>
        <v>0</v>
      </c>
      <c r="N7768" s="276">
        <f t="shared" si="612"/>
        <v>0</v>
      </c>
      <c r="O7768" s="270">
        <f t="shared" si="608"/>
        <v>0</v>
      </c>
    </row>
    <row r="7769" spans="11:15" x14ac:dyDescent="0.25">
      <c r="K7769" s="276">
        <f t="shared" si="609"/>
        <v>0</v>
      </c>
      <c r="L7769" s="269">
        <f t="shared" si="610"/>
        <v>0</v>
      </c>
      <c r="M7769" s="269">
        <f t="shared" si="611"/>
        <v>0</v>
      </c>
      <c r="N7769" s="276">
        <f t="shared" si="612"/>
        <v>0</v>
      </c>
      <c r="O7769" s="270">
        <f t="shared" si="608"/>
        <v>0</v>
      </c>
    </row>
    <row r="7770" spans="11:15" x14ac:dyDescent="0.25">
      <c r="K7770" s="276">
        <f t="shared" si="609"/>
        <v>0</v>
      </c>
      <c r="L7770" s="269">
        <f t="shared" si="610"/>
        <v>0</v>
      </c>
      <c r="M7770" s="269">
        <f t="shared" si="611"/>
        <v>0</v>
      </c>
      <c r="N7770" s="276">
        <f t="shared" si="612"/>
        <v>0</v>
      </c>
      <c r="O7770" s="270">
        <f t="shared" si="608"/>
        <v>0</v>
      </c>
    </row>
    <row r="7771" spans="11:15" x14ac:dyDescent="0.25">
      <c r="K7771" s="276">
        <f t="shared" si="609"/>
        <v>0</v>
      </c>
      <c r="L7771" s="269">
        <f t="shared" si="610"/>
        <v>0</v>
      </c>
      <c r="M7771" s="269">
        <f t="shared" si="611"/>
        <v>0</v>
      </c>
      <c r="N7771" s="276">
        <f t="shared" si="612"/>
        <v>0</v>
      </c>
      <c r="O7771" s="270">
        <f t="shared" si="608"/>
        <v>0</v>
      </c>
    </row>
    <row r="7772" spans="11:15" x14ac:dyDescent="0.25">
      <c r="K7772" s="276">
        <f t="shared" si="609"/>
        <v>0</v>
      </c>
      <c r="L7772" s="269">
        <f t="shared" si="610"/>
        <v>0</v>
      </c>
      <c r="M7772" s="269">
        <f t="shared" si="611"/>
        <v>0</v>
      </c>
      <c r="N7772" s="276">
        <f t="shared" si="612"/>
        <v>0</v>
      </c>
      <c r="O7772" s="270">
        <f t="shared" si="608"/>
        <v>0</v>
      </c>
    </row>
    <row r="7773" spans="11:15" x14ac:dyDescent="0.25">
      <c r="K7773" s="276">
        <f t="shared" si="609"/>
        <v>0</v>
      </c>
      <c r="L7773" s="269">
        <f t="shared" si="610"/>
        <v>0</v>
      </c>
      <c r="M7773" s="269">
        <f t="shared" si="611"/>
        <v>0</v>
      </c>
      <c r="N7773" s="276">
        <f t="shared" si="612"/>
        <v>0</v>
      </c>
      <c r="O7773" s="270">
        <f t="shared" si="608"/>
        <v>0</v>
      </c>
    </row>
    <row r="7774" spans="11:15" x14ac:dyDescent="0.25">
      <c r="K7774" s="276">
        <f t="shared" si="609"/>
        <v>0</v>
      </c>
      <c r="L7774" s="269">
        <f t="shared" si="610"/>
        <v>0</v>
      </c>
      <c r="M7774" s="269">
        <f t="shared" si="611"/>
        <v>0</v>
      </c>
      <c r="N7774" s="276">
        <f t="shared" si="612"/>
        <v>0</v>
      </c>
      <c r="O7774" s="270">
        <f t="shared" si="608"/>
        <v>0</v>
      </c>
    </row>
    <row r="7775" spans="11:15" x14ac:dyDescent="0.25">
      <c r="K7775" s="276">
        <f t="shared" si="609"/>
        <v>0</v>
      </c>
      <c r="L7775" s="269">
        <f t="shared" si="610"/>
        <v>0</v>
      </c>
      <c r="M7775" s="269">
        <f t="shared" si="611"/>
        <v>0</v>
      </c>
      <c r="N7775" s="276">
        <f t="shared" si="612"/>
        <v>0</v>
      </c>
      <c r="O7775" s="270">
        <f t="shared" si="608"/>
        <v>0</v>
      </c>
    </row>
    <row r="7776" spans="11:15" x14ac:dyDescent="0.25">
      <c r="K7776" s="276">
        <f t="shared" si="609"/>
        <v>0</v>
      </c>
      <c r="L7776" s="269">
        <f t="shared" si="610"/>
        <v>0</v>
      </c>
      <c r="M7776" s="269">
        <f t="shared" si="611"/>
        <v>0</v>
      </c>
      <c r="N7776" s="276">
        <f t="shared" si="612"/>
        <v>0</v>
      </c>
      <c r="O7776" s="270">
        <f t="shared" si="608"/>
        <v>0</v>
      </c>
    </row>
    <row r="7777" spans="11:15" x14ac:dyDescent="0.25">
      <c r="K7777" s="276">
        <f t="shared" si="609"/>
        <v>0</v>
      </c>
      <c r="L7777" s="269">
        <f t="shared" si="610"/>
        <v>0</v>
      </c>
      <c r="M7777" s="269">
        <f t="shared" si="611"/>
        <v>0</v>
      </c>
      <c r="N7777" s="276">
        <f t="shared" si="612"/>
        <v>0</v>
      </c>
      <c r="O7777" s="270">
        <f t="shared" si="608"/>
        <v>0</v>
      </c>
    </row>
    <row r="7778" spans="11:15" x14ac:dyDescent="0.25">
      <c r="K7778" s="276">
        <f t="shared" si="609"/>
        <v>0</v>
      </c>
      <c r="L7778" s="269">
        <f t="shared" si="610"/>
        <v>0</v>
      </c>
      <c r="M7778" s="269">
        <f t="shared" si="611"/>
        <v>0</v>
      </c>
      <c r="N7778" s="276">
        <f t="shared" si="612"/>
        <v>0</v>
      </c>
      <c r="O7778" s="270">
        <f t="shared" si="608"/>
        <v>0</v>
      </c>
    </row>
    <row r="7779" spans="11:15" x14ac:dyDescent="0.25">
      <c r="K7779" s="276">
        <f t="shared" si="609"/>
        <v>0</v>
      </c>
      <c r="L7779" s="269">
        <f t="shared" si="610"/>
        <v>0</v>
      </c>
      <c r="M7779" s="269">
        <f t="shared" si="611"/>
        <v>0</v>
      </c>
      <c r="N7779" s="276">
        <f t="shared" si="612"/>
        <v>0</v>
      </c>
      <c r="O7779" s="270">
        <f t="shared" si="608"/>
        <v>0</v>
      </c>
    </row>
    <row r="7780" spans="11:15" x14ac:dyDescent="0.25">
      <c r="K7780" s="276">
        <f t="shared" si="609"/>
        <v>0</v>
      </c>
      <c r="L7780" s="269">
        <f t="shared" si="610"/>
        <v>0</v>
      </c>
      <c r="M7780" s="269">
        <f t="shared" si="611"/>
        <v>0</v>
      </c>
      <c r="N7780" s="276">
        <f t="shared" si="612"/>
        <v>0</v>
      </c>
      <c r="O7780" s="270">
        <f t="shared" si="608"/>
        <v>0</v>
      </c>
    </row>
    <row r="7781" spans="11:15" x14ac:dyDescent="0.25">
      <c r="K7781" s="276">
        <f t="shared" si="609"/>
        <v>0</v>
      </c>
      <c r="L7781" s="269">
        <f t="shared" si="610"/>
        <v>0</v>
      </c>
      <c r="M7781" s="269">
        <f t="shared" si="611"/>
        <v>0</v>
      </c>
      <c r="N7781" s="276">
        <f t="shared" si="612"/>
        <v>0</v>
      </c>
      <c r="O7781" s="270">
        <f t="shared" si="608"/>
        <v>0</v>
      </c>
    </row>
    <row r="7782" spans="11:15" x14ac:dyDescent="0.25">
      <c r="K7782" s="276">
        <f t="shared" si="609"/>
        <v>0</v>
      </c>
      <c r="L7782" s="269">
        <f t="shared" si="610"/>
        <v>0</v>
      </c>
      <c r="M7782" s="269">
        <f t="shared" si="611"/>
        <v>0</v>
      </c>
      <c r="N7782" s="276">
        <f t="shared" si="612"/>
        <v>0</v>
      </c>
      <c r="O7782" s="270">
        <f t="shared" si="608"/>
        <v>0</v>
      </c>
    </row>
    <row r="7783" spans="11:15" x14ac:dyDescent="0.25">
      <c r="K7783" s="276">
        <f t="shared" si="609"/>
        <v>0</v>
      </c>
      <c r="L7783" s="269">
        <f t="shared" si="610"/>
        <v>0</v>
      </c>
      <c r="M7783" s="269">
        <f t="shared" si="611"/>
        <v>0</v>
      </c>
      <c r="N7783" s="276">
        <f t="shared" si="612"/>
        <v>0</v>
      </c>
      <c r="O7783" s="270">
        <f t="shared" si="608"/>
        <v>0</v>
      </c>
    </row>
    <row r="7784" spans="11:15" x14ac:dyDescent="0.25">
      <c r="K7784" s="276">
        <f t="shared" si="609"/>
        <v>0</v>
      </c>
      <c r="L7784" s="269">
        <f t="shared" si="610"/>
        <v>0</v>
      </c>
      <c r="M7784" s="269">
        <f t="shared" si="611"/>
        <v>0</v>
      </c>
      <c r="N7784" s="276">
        <f t="shared" si="612"/>
        <v>0</v>
      </c>
      <c r="O7784" s="270">
        <f t="shared" si="608"/>
        <v>0</v>
      </c>
    </row>
    <row r="7785" spans="11:15" x14ac:dyDescent="0.25">
      <c r="K7785" s="276">
        <f t="shared" si="609"/>
        <v>0</v>
      </c>
      <c r="L7785" s="269">
        <f t="shared" si="610"/>
        <v>0</v>
      </c>
      <c r="M7785" s="269">
        <f t="shared" si="611"/>
        <v>0</v>
      </c>
      <c r="N7785" s="276">
        <f t="shared" si="612"/>
        <v>0</v>
      </c>
      <c r="O7785" s="270">
        <f t="shared" si="608"/>
        <v>0</v>
      </c>
    </row>
    <row r="7786" spans="11:15" x14ac:dyDescent="0.25">
      <c r="K7786" s="276">
        <f t="shared" si="609"/>
        <v>0</v>
      </c>
      <c r="L7786" s="269">
        <f t="shared" si="610"/>
        <v>0</v>
      </c>
      <c r="M7786" s="269">
        <f t="shared" si="611"/>
        <v>0</v>
      </c>
      <c r="N7786" s="276">
        <f t="shared" si="612"/>
        <v>0</v>
      </c>
      <c r="O7786" s="270">
        <f t="shared" si="608"/>
        <v>0</v>
      </c>
    </row>
    <row r="7787" spans="11:15" x14ac:dyDescent="0.25">
      <c r="K7787" s="276">
        <f t="shared" si="609"/>
        <v>0</v>
      </c>
      <c r="L7787" s="269">
        <f t="shared" si="610"/>
        <v>0</v>
      </c>
      <c r="M7787" s="269">
        <f t="shared" si="611"/>
        <v>0</v>
      </c>
      <c r="N7787" s="276">
        <f t="shared" si="612"/>
        <v>0</v>
      </c>
      <c r="O7787" s="270">
        <f t="shared" si="608"/>
        <v>0</v>
      </c>
    </row>
    <row r="7788" spans="11:15" x14ac:dyDescent="0.25">
      <c r="K7788" s="276">
        <f t="shared" si="609"/>
        <v>0</v>
      </c>
      <c r="L7788" s="269">
        <f t="shared" si="610"/>
        <v>0</v>
      </c>
      <c r="M7788" s="269">
        <f t="shared" si="611"/>
        <v>0</v>
      </c>
      <c r="N7788" s="276">
        <f t="shared" si="612"/>
        <v>0</v>
      </c>
      <c r="O7788" s="270">
        <f t="shared" si="608"/>
        <v>0</v>
      </c>
    </row>
    <row r="7789" spans="11:15" x14ac:dyDescent="0.25">
      <c r="K7789" s="276">
        <f t="shared" si="609"/>
        <v>0</v>
      </c>
      <c r="L7789" s="269">
        <f t="shared" si="610"/>
        <v>0</v>
      </c>
      <c r="M7789" s="269">
        <f t="shared" si="611"/>
        <v>0</v>
      </c>
      <c r="N7789" s="276">
        <f t="shared" si="612"/>
        <v>0</v>
      </c>
      <c r="O7789" s="270">
        <f t="shared" si="608"/>
        <v>0</v>
      </c>
    </row>
    <row r="7790" spans="11:15" x14ac:dyDescent="0.25">
      <c r="K7790" s="276">
        <f t="shared" si="609"/>
        <v>0</v>
      </c>
      <c r="L7790" s="269">
        <f t="shared" si="610"/>
        <v>0</v>
      </c>
      <c r="M7790" s="269">
        <f t="shared" si="611"/>
        <v>0</v>
      </c>
      <c r="N7790" s="276">
        <f t="shared" si="612"/>
        <v>0</v>
      </c>
      <c r="O7790" s="270">
        <f t="shared" si="608"/>
        <v>0</v>
      </c>
    </row>
    <row r="7791" spans="11:15" x14ac:dyDescent="0.25">
      <c r="K7791" s="276">
        <f t="shared" si="609"/>
        <v>0</v>
      </c>
      <c r="L7791" s="269">
        <f t="shared" si="610"/>
        <v>0</v>
      </c>
      <c r="M7791" s="269">
        <f t="shared" si="611"/>
        <v>0</v>
      </c>
      <c r="N7791" s="276">
        <f t="shared" si="612"/>
        <v>0</v>
      </c>
      <c r="O7791" s="270">
        <f t="shared" si="608"/>
        <v>0</v>
      </c>
    </row>
    <row r="7792" spans="11:15" x14ac:dyDescent="0.25">
      <c r="K7792" s="276">
        <f t="shared" si="609"/>
        <v>0</v>
      </c>
      <c r="L7792" s="269">
        <f t="shared" si="610"/>
        <v>0</v>
      </c>
      <c r="M7792" s="269">
        <f t="shared" si="611"/>
        <v>0</v>
      </c>
      <c r="N7792" s="276">
        <f t="shared" si="612"/>
        <v>0</v>
      </c>
      <c r="O7792" s="270">
        <f t="shared" si="608"/>
        <v>0</v>
      </c>
    </row>
    <row r="7793" spans="11:15" x14ac:dyDescent="0.25">
      <c r="K7793" s="276">
        <f t="shared" si="609"/>
        <v>0</v>
      </c>
      <c r="L7793" s="269">
        <f t="shared" si="610"/>
        <v>0</v>
      </c>
      <c r="M7793" s="269">
        <f t="shared" si="611"/>
        <v>0</v>
      </c>
      <c r="N7793" s="276">
        <f t="shared" si="612"/>
        <v>0</v>
      </c>
      <c r="O7793" s="270">
        <f t="shared" si="608"/>
        <v>0</v>
      </c>
    </row>
    <row r="7794" spans="11:15" x14ac:dyDescent="0.25">
      <c r="K7794" s="276">
        <f t="shared" si="609"/>
        <v>0</v>
      </c>
      <c r="L7794" s="269">
        <f t="shared" si="610"/>
        <v>0</v>
      </c>
      <c r="M7794" s="269">
        <f t="shared" si="611"/>
        <v>0</v>
      </c>
      <c r="N7794" s="276">
        <f t="shared" si="612"/>
        <v>0</v>
      </c>
      <c r="O7794" s="270">
        <f t="shared" si="608"/>
        <v>0</v>
      </c>
    </row>
    <row r="7795" spans="11:15" x14ac:dyDescent="0.25">
      <c r="K7795" s="276">
        <f t="shared" si="609"/>
        <v>0</v>
      </c>
      <c r="L7795" s="269">
        <f t="shared" si="610"/>
        <v>0</v>
      </c>
      <c r="M7795" s="269">
        <f t="shared" si="611"/>
        <v>0</v>
      </c>
      <c r="N7795" s="276">
        <f t="shared" si="612"/>
        <v>0</v>
      </c>
      <c r="O7795" s="270">
        <f t="shared" si="608"/>
        <v>0</v>
      </c>
    </row>
    <row r="7796" spans="11:15" x14ac:dyDescent="0.25">
      <c r="K7796" s="276">
        <f t="shared" si="609"/>
        <v>0</v>
      </c>
      <c r="L7796" s="269">
        <f t="shared" si="610"/>
        <v>0</v>
      </c>
      <c r="M7796" s="269">
        <f t="shared" si="611"/>
        <v>0</v>
      </c>
      <c r="N7796" s="276">
        <f t="shared" si="612"/>
        <v>0</v>
      </c>
      <c r="O7796" s="270">
        <f t="shared" si="608"/>
        <v>0</v>
      </c>
    </row>
    <row r="7797" spans="11:15" x14ac:dyDescent="0.25">
      <c r="K7797" s="276">
        <f t="shared" si="609"/>
        <v>0</v>
      </c>
      <c r="L7797" s="269">
        <f t="shared" si="610"/>
        <v>0</v>
      </c>
      <c r="M7797" s="269">
        <f t="shared" si="611"/>
        <v>0</v>
      </c>
      <c r="N7797" s="276">
        <f t="shared" si="612"/>
        <v>0</v>
      </c>
      <c r="O7797" s="270">
        <f t="shared" si="608"/>
        <v>0</v>
      </c>
    </row>
    <row r="7798" spans="11:15" x14ac:dyDescent="0.25">
      <c r="K7798" s="276">
        <f t="shared" si="609"/>
        <v>0</v>
      </c>
      <c r="L7798" s="269">
        <f t="shared" si="610"/>
        <v>0</v>
      </c>
      <c r="M7798" s="269">
        <f t="shared" si="611"/>
        <v>0</v>
      </c>
      <c r="N7798" s="276">
        <f t="shared" si="612"/>
        <v>0</v>
      </c>
      <c r="O7798" s="270">
        <f t="shared" si="608"/>
        <v>0</v>
      </c>
    </row>
    <row r="7799" spans="11:15" x14ac:dyDescent="0.25">
      <c r="K7799" s="276">
        <f t="shared" si="609"/>
        <v>0</v>
      </c>
      <c r="L7799" s="269">
        <f t="shared" si="610"/>
        <v>0</v>
      </c>
      <c r="M7799" s="269">
        <f t="shared" si="611"/>
        <v>0</v>
      </c>
      <c r="N7799" s="276">
        <f t="shared" si="612"/>
        <v>0</v>
      </c>
      <c r="O7799" s="270">
        <f t="shared" si="608"/>
        <v>0</v>
      </c>
    </row>
    <row r="7800" spans="11:15" x14ac:dyDescent="0.25">
      <c r="K7800" s="276">
        <f t="shared" si="609"/>
        <v>0</v>
      </c>
      <c r="L7800" s="269">
        <f t="shared" si="610"/>
        <v>0</v>
      </c>
      <c r="M7800" s="269">
        <f t="shared" si="611"/>
        <v>0</v>
      </c>
      <c r="N7800" s="276">
        <f t="shared" si="612"/>
        <v>0</v>
      </c>
      <c r="O7800" s="270">
        <f t="shared" si="608"/>
        <v>0</v>
      </c>
    </row>
    <row r="7801" spans="11:15" x14ac:dyDescent="0.25">
      <c r="K7801" s="276">
        <f t="shared" si="609"/>
        <v>0</v>
      </c>
      <c r="L7801" s="269">
        <f t="shared" si="610"/>
        <v>0</v>
      </c>
      <c r="M7801" s="269">
        <f t="shared" si="611"/>
        <v>0</v>
      </c>
      <c r="N7801" s="276">
        <f t="shared" si="612"/>
        <v>0</v>
      </c>
      <c r="O7801" s="270">
        <f t="shared" si="608"/>
        <v>0</v>
      </c>
    </row>
    <row r="7802" spans="11:15" x14ac:dyDescent="0.25">
      <c r="K7802" s="276">
        <f t="shared" si="609"/>
        <v>0</v>
      </c>
      <c r="L7802" s="269">
        <f t="shared" si="610"/>
        <v>0</v>
      </c>
      <c r="M7802" s="269">
        <f t="shared" si="611"/>
        <v>0</v>
      </c>
      <c r="N7802" s="276">
        <f t="shared" si="612"/>
        <v>0</v>
      </c>
      <c r="O7802" s="270">
        <f t="shared" si="608"/>
        <v>0</v>
      </c>
    </row>
    <row r="7803" spans="11:15" x14ac:dyDescent="0.25">
      <c r="K7803" s="276">
        <f t="shared" si="609"/>
        <v>0</v>
      </c>
      <c r="L7803" s="269">
        <f t="shared" si="610"/>
        <v>0</v>
      </c>
      <c r="M7803" s="269">
        <f t="shared" si="611"/>
        <v>0</v>
      </c>
      <c r="N7803" s="276">
        <f t="shared" si="612"/>
        <v>0</v>
      </c>
      <c r="O7803" s="270">
        <f t="shared" si="608"/>
        <v>0</v>
      </c>
    </row>
    <row r="7804" spans="11:15" x14ac:dyDescent="0.25">
      <c r="K7804" s="276">
        <f t="shared" si="609"/>
        <v>0</v>
      </c>
      <c r="L7804" s="269">
        <f t="shared" si="610"/>
        <v>0</v>
      </c>
      <c r="M7804" s="269">
        <f t="shared" si="611"/>
        <v>0</v>
      </c>
      <c r="N7804" s="276">
        <f t="shared" si="612"/>
        <v>0</v>
      </c>
      <c r="O7804" s="270">
        <f t="shared" si="608"/>
        <v>0</v>
      </c>
    </row>
    <row r="7805" spans="11:15" x14ac:dyDescent="0.25">
      <c r="K7805" s="276">
        <f t="shared" si="609"/>
        <v>0</v>
      </c>
      <c r="L7805" s="269">
        <f t="shared" si="610"/>
        <v>0</v>
      </c>
      <c r="M7805" s="269">
        <f t="shared" si="611"/>
        <v>0</v>
      </c>
      <c r="N7805" s="276">
        <f t="shared" si="612"/>
        <v>0</v>
      </c>
      <c r="O7805" s="270">
        <f t="shared" si="608"/>
        <v>0</v>
      </c>
    </row>
    <row r="7806" spans="11:15" x14ac:dyDescent="0.25">
      <c r="K7806" s="276">
        <f t="shared" si="609"/>
        <v>0</v>
      </c>
      <c r="L7806" s="269">
        <f t="shared" si="610"/>
        <v>0</v>
      </c>
      <c r="M7806" s="269">
        <f t="shared" si="611"/>
        <v>0</v>
      </c>
      <c r="N7806" s="276">
        <f t="shared" si="612"/>
        <v>0</v>
      </c>
      <c r="O7806" s="270">
        <f t="shared" si="608"/>
        <v>0</v>
      </c>
    </row>
    <row r="7807" spans="11:15" x14ac:dyDescent="0.25">
      <c r="K7807" s="276">
        <f t="shared" si="609"/>
        <v>0</v>
      </c>
      <c r="L7807" s="269">
        <f t="shared" si="610"/>
        <v>0</v>
      </c>
      <c r="M7807" s="269">
        <f t="shared" si="611"/>
        <v>0</v>
      </c>
      <c r="N7807" s="276">
        <f t="shared" si="612"/>
        <v>0</v>
      </c>
      <c r="O7807" s="270">
        <f t="shared" si="608"/>
        <v>0</v>
      </c>
    </row>
    <row r="7808" spans="11:15" x14ac:dyDescent="0.25">
      <c r="K7808" s="276">
        <f t="shared" si="609"/>
        <v>0</v>
      </c>
      <c r="L7808" s="269">
        <f t="shared" si="610"/>
        <v>0</v>
      </c>
      <c r="M7808" s="269">
        <f t="shared" si="611"/>
        <v>0</v>
      </c>
      <c r="N7808" s="276">
        <f t="shared" si="612"/>
        <v>0</v>
      </c>
      <c r="O7808" s="270">
        <f t="shared" si="608"/>
        <v>0</v>
      </c>
    </row>
    <row r="7809" spans="11:15" x14ac:dyDescent="0.25">
      <c r="K7809" s="276">
        <f t="shared" si="609"/>
        <v>0</v>
      </c>
      <c r="L7809" s="269">
        <f t="shared" si="610"/>
        <v>0</v>
      </c>
      <c r="M7809" s="269">
        <f t="shared" si="611"/>
        <v>0</v>
      </c>
      <c r="N7809" s="276">
        <f t="shared" si="612"/>
        <v>0</v>
      </c>
      <c r="O7809" s="270">
        <f t="shared" si="608"/>
        <v>0</v>
      </c>
    </row>
    <row r="7810" spans="11:15" x14ac:dyDescent="0.25">
      <c r="K7810" s="276">
        <f t="shared" si="609"/>
        <v>0</v>
      </c>
      <c r="L7810" s="269">
        <f t="shared" si="610"/>
        <v>0</v>
      </c>
      <c r="M7810" s="269">
        <f t="shared" si="611"/>
        <v>0</v>
      </c>
      <c r="N7810" s="276">
        <f t="shared" si="612"/>
        <v>0</v>
      </c>
      <c r="O7810" s="270">
        <f t="shared" si="608"/>
        <v>0</v>
      </c>
    </row>
    <row r="7811" spans="11:15" x14ac:dyDescent="0.25">
      <c r="K7811" s="276">
        <f t="shared" si="609"/>
        <v>0</v>
      </c>
      <c r="L7811" s="269">
        <f t="shared" si="610"/>
        <v>0</v>
      </c>
      <c r="M7811" s="269">
        <f t="shared" si="611"/>
        <v>0</v>
      </c>
      <c r="N7811" s="276">
        <f t="shared" si="612"/>
        <v>0</v>
      </c>
      <c r="O7811" s="270">
        <f t="shared" si="608"/>
        <v>0</v>
      </c>
    </row>
    <row r="7812" spans="11:15" x14ac:dyDescent="0.25">
      <c r="K7812" s="276">
        <f t="shared" si="609"/>
        <v>0</v>
      </c>
      <c r="L7812" s="269">
        <f t="shared" si="610"/>
        <v>0</v>
      </c>
      <c r="M7812" s="269">
        <f t="shared" si="611"/>
        <v>0</v>
      </c>
      <c r="N7812" s="276">
        <f t="shared" si="612"/>
        <v>0</v>
      </c>
      <c r="O7812" s="270">
        <f t="shared" si="608"/>
        <v>0</v>
      </c>
    </row>
    <row r="7813" spans="11:15" x14ac:dyDescent="0.25">
      <c r="K7813" s="276">
        <f t="shared" si="609"/>
        <v>0</v>
      </c>
      <c r="L7813" s="269">
        <f t="shared" si="610"/>
        <v>0</v>
      </c>
      <c r="M7813" s="269">
        <f t="shared" si="611"/>
        <v>0</v>
      </c>
      <c r="N7813" s="276">
        <f t="shared" si="612"/>
        <v>0</v>
      </c>
      <c r="O7813" s="270">
        <f t="shared" si="608"/>
        <v>0</v>
      </c>
    </row>
    <row r="7814" spans="11:15" x14ac:dyDescent="0.25">
      <c r="K7814" s="276">
        <f t="shared" si="609"/>
        <v>0</v>
      </c>
      <c r="L7814" s="269">
        <f t="shared" si="610"/>
        <v>0</v>
      </c>
      <c r="M7814" s="269">
        <f t="shared" si="611"/>
        <v>0</v>
      </c>
      <c r="N7814" s="276">
        <f t="shared" si="612"/>
        <v>0</v>
      </c>
      <c r="O7814" s="270">
        <f t="shared" si="608"/>
        <v>0</v>
      </c>
    </row>
    <row r="7815" spans="11:15" x14ac:dyDescent="0.25">
      <c r="K7815" s="276">
        <f t="shared" si="609"/>
        <v>0</v>
      </c>
      <c r="L7815" s="269">
        <f t="shared" si="610"/>
        <v>0</v>
      </c>
      <c r="M7815" s="269">
        <f t="shared" si="611"/>
        <v>0</v>
      </c>
      <c r="N7815" s="276">
        <f t="shared" si="612"/>
        <v>0</v>
      </c>
      <c r="O7815" s="270">
        <f t="shared" si="608"/>
        <v>0</v>
      </c>
    </row>
    <row r="7816" spans="11:15" x14ac:dyDescent="0.25">
      <c r="K7816" s="276">
        <f t="shared" si="609"/>
        <v>0</v>
      </c>
      <c r="L7816" s="269">
        <f t="shared" si="610"/>
        <v>0</v>
      </c>
      <c r="M7816" s="269">
        <f t="shared" si="611"/>
        <v>0</v>
      </c>
      <c r="N7816" s="276">
        <f t="shared" si="612"/>
        <v>0</v>
      </c>
      <c r="O7816" s="270">
        <f t="shared" si="608"/>
        <v>0</v>
      </c>
    </row>
    <row r="7817" spans="11:15" x14ac:dyDescent="0.25">
      <c r="K7817" s="276">
        <f t="shared" si="609"/>
        <v>0</v>
      </c>
      <c r="L7817" s="269">
        <f t="shared" si="610"/>
        <v>0</v>
      </c>
      <c r="M7817" s="269">
        <f t="shared" si="611"/>
        <v>0</v>
      </c>
      <c r="N7817" s="276">
        <f t="shared" si="612"/>
        <v>0</v>
      </c>
      <c r="O7817" s="270">
        <f t="shared" si="608"/>
        <v>0</v>
      </c>
    </row>
    <row r="7818" spans="11:15" x14ac:dyDescent="0.25">
      <c r="K7818" s="276">
        <f t="shared" si="609"/>
        <v>0</v>
      </c>
      <c r="L7818" s="269">
        <f t="shared" si="610"/>
        <v>0</v>
      </c>
      <c r="M7818" s="269">
        <f t="shared" si="611"/>
        <v>0</v>
      </c>
      <c r="N7818" s="276">
        <f t="shared" si="612"/>
        <v>0</v>
      </c>
      <c r="O7818" s="270">
        <f t="shared" si="608"/>
        <v>0</v>
      </c>
    </row>
    <row r="7819" spans="11:15" x14ac:dyDescent="0.25">
      <c r="K7819" s="276">
        <f t="shared" si="609"/>
        <v>0</v>
      </c>
      <c r="L7819" s="269">
        <f t="shared" si="610"/>
        <v>0</v>
      </c>
      <c r="M7819" s="269">
        <f t="shared" si="611"/>
        <v>0</v>
      </c>
      <c r="N7819" s="276">
        <f t="shared" si="612"/>
        <v>0</v>
      </c>
      <c r="O7819" s="270">
        <f t="shared" si="608"/>
        <v>0</v>
      </c>
    </row>
    <row r="7820" spans="11:15" x14ac:dyDescent="0.25">
      <c r="K7820" s="276">
        <f t="shared" si="609"/>
        <v>0</v>
      </c>
      <c r="L7820" s="269">
        <f t="shared" si="610"/>
        <v>0</v>
      </c>
      <c r="M7820" s="269">
        <f t="shared" si="611"/>
        <v>0</v>
      </c>
      <c r="N7820" s="276">
        <f t="shared" si="612"/>
        <v>0</v>
      </c>
      <c r="O7820" s="270">
        <f t="shared" si="608"/>
        <v>0</v>
      </c>
    </row>
    <row r="7821" spans="11:15" x14ac:dyDescent="0.25">
      <c r="K7821" s="276">
        <f t="shared" si="609"/>
        <v>0</v>
      </c>
      <c r="L7821" s="269">
        <f t="shared" si="610"/>
        <v>0</v>
      </c>
      <c r="M7821" s="269">
        <f t="shared" si="611"/>
        <v>0</v>
      </c>
      <c r="N7821" s="276">
        <f t="shared" si="612"/>
        <v>0</v>
      </c>
      <c r="O7821" s="270">
        <f t="shared" si="608"/>
        <v>0</v>
      </c>
    </row>
    <row r="7822" spans="11:15" x14ac:dyDescent="0.25">
      <c r="K7822" s="276">
        <f t="shared" si="609"/>
        <v>0</v>
      </c>
      <c r="L7822" s="269">
        <f t="shared" si="610"/>
        <v>0</v>
      </c>
      <c r="M7822" s="269">
        <f t="shared" si="611"/>
        <v>0</v>
      </c>
      <c r="N7822" s="276">
        <f t="shared" si="612"/>
        <v>0</v>
      </c>
      <c r="O7822" s="270">
        <f t="shared" ref="O7822:O7885" si="613">SUM(F7822:I7822)</f>
        <v>0</v>
      </c>
    </row>
    <row r="7823" spans="11:15" x14ac:dyDescent="0.25">
      <c r="K7823" s="276">
        <f t="shared" si="609"/>
        <v>0</v>
      </c>
      <c r="L7823" s="269">
        <f t="shared" si="610"/>
        <v>0</v>
      </c>
      <c r="M7823" s="269">
        <f t="shared" si="611"/>
        <v>0</v>
      </c>
      <c r="N7823" s="276">
        <f t="shared" si="612"/>
        <v>0</v>
      </c>
      <c r="O7823" s="270">
        <f t="shared" si="613"/>
        <v>0</v>
      </c>
    </row>
    <row r="7824" spans="11:15" x14ac:dyDescent="0.25">
      <c r="K7824" s="276">
        <f t="shared" ref="K7824:K7887" si="614">J7824-C7824</f>
        <v>0</v>
      </c>
      <c r="L7824" s="269">
        <f t="shared" ref="L7824:L7887" si="615">A7824</f>
        <v>0</v>
      </c>
      <c r="M7824" s="269">
        <f t="shared" ref="M7824:M7887" si="616">B7824</f>
        <v>0</v>
      </c>
      <c r="N7824" s="276">
        <f t="shared" ref="N7824:N7887" si="617">J7824</f>
        <v>0</v>
      </c>
      <c r="O7824" s="270">
        <f t="shared" si="613"/>
        <v>0</v>
      </c>
    </row>
    <row r="7825" spans="11:15" x14ac:dyDescent="0.25">
      <c r="K7825" s="276">
        <f t="shared" si="614"/>
        <v>0</v>
      </c>
      <c r="L7825" s="269">
        <f t="shared" si="615"/>
        <v>0</v>
      </c>
      <c r="M7825" s="269">
        <f t="shared" si="616"/>
        <v>0</v>
      </c>
      <c r="N7825" s="276">
        <f t="shared" si="617"/>
        <v>0</v>
      </c>
      <c r="O7825" s="270">
        <f t="shared" si="613"/>
        <v>0</v>
      </c>
    </row>
    <row r="7826" spans="11:15" x14ac:dyDescent="0.25">
      <c r="K7826" s="276">
        <f t="shared" si="614"/>
        <v>0</v>
      </c>
      <c r="L7826" s="269">
        <f t="shared" si="615"/>
        <v>0</v>
      </c>
      <c r="M7826" s="269">
        <f t="shared" si="616"/>
        <v>0</v>
      </c>
      <c r="N7826" s="276">
        <f t="shared" si="617"/>
        <v>0</v>
      </c>
      <c r="O7826" s="270">
        <f t="shared" si="613"/>
        <v>0</v>
      </c>
    </row>
    <row r="7827" spans="11:15" x14ac:dyDescent="0.25">
      <c r="K7827" s="276">
        <f t="shared" si="614"/>
        <v>0</v>
      </c>
      <c r="L7827" s="269">
        <f t="shared" si="615"/>
        <v>0</v>
      </c>
      <c r="M7827" s="269">
        <f t="shared" si="616"/>
        <v>0</v>
      </c>
      <c r="N7827" s="276">
        <f t="shared" si="617"/>
        <v>0</v>
      </c>
      <c r="O7827" s="270">
        <f t="shared" si="613"/>
        <v>0</v>
      </c>
    </row>
    <row r="7828" spans="11:15" x14ac:dyDescent="0.25">
      <c r="K7828" s="276">
        <f t="shared" si="614"/>
        <v>0</v>
      </c>
      <c r="L7828" s="269">
        <f t="shared" si="615"/>
        <v>0</v>
      </c>
      <c r="M7828" s="269">
        <f t="shared" si="616"/>
        <v>0</v>
      </c>
      <c r="N7828" s="276">
        <f t="shared" si="617"/>
        <v>0</v>
      </c>
      <c r="O7828" s="270">
        <f t="shared" si="613"/>
        <v>0</v>
      </c>
    </row>
    <row r="7829" spans="11:15" x14ac:dyDescent="0.25">
      <c r="K7829" s="276">
        <f t="shared" si="614"/>
        <v>0</v>
      </c>
      <c r="L7829" s="269">
        <f t="shared" si="615"/>
        <v>0</v>
      </c>
      <c r="M7829" s="269">
        <f t="shared" si="616"/>
        <v>0</v>
      </c>
      <c r="N7829" s="276">
        <f t="shared" si="617"/>
        <v>0</v>
      </c>
      <c r="O7829" s="270">
        <f t="shared" si="613"/>
        <v>0</v>
      </c>
    </row>
    <row r="7830" spans="11:15" x14ac:dyDescent="0.25">
      <c r="K7830" s="276">
        <f t="shared" si="614"/>
        <v>0</v>
      </c>
      <c r="L7830" s="269">
        <f t="shared" si="615"/>
        <v>0</v>
      </c>
      <c r="M7830" s="269">
        <f t="shared" si="616"/>
        <v>0</v>
      </c>
      <c r="N7830" s="276">
        <f t="shared" si="617"/>
        <v>0</v>
      </c>
      <c r="O7830" s="270">
        <f t="shared" si="613"/>
        <v>0</v>
      </c>
    </row>
    <row r="7831" spans="11:15" x14ac:dyDescent="0.25">
      <c r="K7831" s="276">
        <f t="shared" si="614"/>
        <v>0</v>
      </c>
      <c r="L7831" s="269">
        <f t="shared" si="615"/>
        <v>0</v>
      </c>
      <c r="M7831" s="269">
        <f t="shared" si="616"/>
        <v>0</v>
      </c>
      <c r="N7831" s="276">
        <f t="shared" si="617"/>
        <v>0</v>
      </c>
      <c r="O7831" s="270">
        <f t="shared" si="613"/>
        <v>0</v>
      </c>
    </row>
    <row r="7832" spans="11:15" x14ac:dyDescent="0.25">
      <c r="K7832" s="276">
        <f t="shared" si="614"/>
        <v>0</v>
      </c>
      <c r="L7832" s="269">
        <f t="shared" si="615"/>
        <v>0</v>
      </c>
      <c r="M7832" s="269">
        <f t="shared" si="616"/>
        <v>0</v>
      </c>
      <c r="N7832" s="276">
        <f t="shared" si="617"/>
        <v>0</v>
      </c>
      <c r="O7832" s="270">
        <f t="shared" si="613"/>
        <v>0</v>
      </c>
    </row>
    <row r="7833" spans="11:15" x14ac:dyDescent="0.25">
      <c r="K7833" s="276">
        <f t="shared" si="614"/>
        <v>0</v>
      </c>
      <c r="L7833" s="269">
        <f t="shared" si="615"/>
        <v>0</v>
      </c>
      <c r="M7833" s="269">
        <f t="shared" si="616"/>
        <v>0</v>
      </c>
      <c r="N7833" s="276">
        <f t="shared" si="617"/>
        <v>0</v>
      </c>
      <c r="O7833" s="270">
        <f t="shared" si="613"/>
        <v>0</v>
      </c>
    </row>
    <row r="7834" spans="11:15" x14ac:dyDescent="0.25">
      <c r="K7834" s="276">
        <f t="shared" si="614"/>
        <v>0</v>
      </c>
      <c r="L7834" s="269">
        <f t="shared" si="615"/>
        <v>0</v>
      </c>
      <c r="M7834" s="269">
        <f t="shared" si="616"/>
        <v>0</v>
      </c>
      <c r="N7834" s="276">
        <f t="shared" si="617"/>
        <v>0</v>
      </c>
      <c r="O7834" s="270">
        <f t="shared" si="613"/>
        <v>0</v>
      </c>
    </row>
    <row r="7835" spans="11:15" x14ac:dyDescent="0.25">
      <c r="K7835" s="276">
        <f t="shared" si="614"/>
        <v>0</v>
      </c>
      <c r="L7835" s="269">
        <f t="shared" si="615"/>
        <v>0</v>
      </c>
      <c r="M7835" s="269">
        <f t="shared" si="616"/>
        <v>0</v>
      </c>
      <c r="N7835" s="276">
        <f t="shared" si="617"/>
        <v>0</v>
      </c>
      <c r="O7835" s="270">
        <f t="shared" si="613"/>
        <v>0</v>
      </c>
    </row>
    <row r="7836" spans="11:15" x14ac:dyDescent="0.25">
      <c r="K7836" s="276">
        <f t="shared" si="614"/>
        <v>0</v>
      </c>
      <c r="L7836" s="269">
        <f t="shared" si="615"/>
        <v>0</v>
      </c>
      <c r="M7836" s="269">
        <f t="shared" si="616"/>
        <v>0</v>
      </c>
      <c r="N7836" s="276">
        <f t="shared" si="617"/>
        <v>0</v>
      </c>
      <c r="O7836" s="270">
        <f t="shared" si="613"/>
        <v>0</v>
      </c>
    </row>
    <row r="7837" spans="11:15" x14ac:dyDescent="0.25">
      <c r="K7837" s="276">
        <f t="shared" si="614"/>
        <v>0</v>
      </c>
      <c r="L7837" s="269">
        <f t="shared" si="615"/>
        <v>0</v>
      </c>
      <c r="M7837" s="269">
        <f t="shared" si="616"/>
        <v>0</v>
      </c>
      <c r="N7837" s="276">
        <f t="shared" si="617"/>
        <v>0</v>
      </c>
      <c r="O7837" s="270">
        <f t="shared" si="613"/>
        <v>0</v>
      </c>
    </row>
    <row r="7838" spans="11:15" x14ac:dyDescent="0.25">
      <c r="K7838" s="276">
        <f t="shared" si="614"/>
        <v>0</v>
      </c>
      <c r="L7838" s="269">
        <f t="shared" si="615"/>
        <v>0</v>
      </c>
      <c r="M7838" s="269">
        <f t="shared" si="616"/>
        <v>0</v>
      </c>
      <c r="N7838" s="276">
        <f t="shared" si="617"/>
        <v>0</v>
      </c>
      <c r="O7838" s="270">
        <f t="shared" si="613"/>
        <v>0</v>
      </c>
    </row>
    <row r="7839" spans="11:15" x14ac:dyDescent="0.25">
      <c r="K7839" s="276">
        <f t="shared" si="614"/>
        <v>0</v>
      </c>
      <c r="L7839" s="269">
        <f t="shared" si="615"/>
        <v>0</v>
      </c>
      <c r="M7839" s="269">
        <f t="shared" si="616"/>
        <v>0</v>
      </c>
      <c r="N7839" s="276">
        <f t="shared" si="617"/>
        <v>0</v>
      </c>
      <c r="O7839" s="270">
        <f t="shared" si="613"/>
        <v>0</v>
      </c>
    </row>
    <row r="7840" spans="11:15" x14ac:dyDescent="0.25">
      <c r="K7840" s="276">
        <f t="shared" si="614"/>
        <v>0</v>
      </c>
      <c r="L7840" s="269">
        <f t="shared" si="615"/>
        <v>0</v>
      </c>
      <c r="M7840" s="269">
        <f t="shared" si="616"/>
        <v>0</v>
      </c>
      <c r="N7840" s="276">
        <f t="shared" si="617"/>
        <v>0</v>
      </c>
      <c r="O7840" s="270">
        <f t="shared" si="613"/>
        <v>0</v>
      </c>
    </row>
    <row r="7841" spans="11:15" x14ac:dyDescent="0.25">
      <c r="K7841" s="276">
        <f t="shared" si="614"/>
        <v>0</v>
      </c>
      <c r="L7841" s="269">
        <f t="shared" si="615"/>
        <v>0</v>
      </c>
      <c r="M7841" s="269">
        <f t="shared" si="616"/>
        <v>0</v>
      </c>
      <c r="N7841" s="276">
        <f t="shared" si="617"/>
        <v>0</v>
      </c>
      <c r="O7841" s="270">
        <f t="shared" si="613"/>
        <v>0</v>
      </c>
    </row>
    <row r="7842" spans="11:15" x14ac:dyDescent="0.25">
      <c r="K7842" s="276">
        <f t="shared" si="614"/>
        <v>0</v>
      </c>
      <c r="L7842" s="269">
        <f t="shared" si="615"/>
        <v>0</v>
      </c>
      <c r="M7842" s="269">
        <f t="shared" si="616"/>
        <v>0</v>
      </c>
      <c r="N7842" s="276">
        <f t="shared" si="617"/>
        <v>0</v>
      </c>
      <c r="O7842" s="270">
        <f t="shared" si="613"/>
        <v>0</v>
      </c>
    </row>
    <row r="7843" spans="11:15" x14ac:dyDescent="0.25">
      <c r="K7843" s="276">
        <f t="shared" si="614"/>
        <v>0</v>
      </c>
      <c r="L7843" s="269">
        <f t="shared" si="615"/>
        <v>0</v>
      </c>
      <c r="M7843" s="269">
        <f t="shared" si="616"/>
        <v>0</v>
      </c>
      <c r="N7843" s="276">
        <f t="shared" si="617"/>
        <v>0</v>
      </c>
      <c r="O7843" s="270">
        <f t="shared" si="613"/>
        <v>0</v>
      </c>
    </row>
    <row r="7844" spans="11:15" x14ac:dyDescent="0.25">
      <c r="K7844" s="276">
        <f t="shared" si="614"/>
        <v>0</v>
      </c>
      <c r="L7844" s="269">
        <f t="shared" si="615"/>
        <v>0</v>
      </c>
      <c r="M7844" s="269">
        <f t="shared" si="616"/>
        <v>0</v>
      </c>
      <c r="N7844" s="276">
        <f t="shared" si="617"/>
        <v>0</v>
      </c>
      <c r="O7844" s="270">
        <f t="shared" si="613"/>
        <v>0</v>
      </c>
    </row>
    <row r="7845" spans="11:15" x14ac:dyDescent="0.25">
      <c r="K7845" s="276">
        <f t="shared" si="614"/>
        <v>0</v>
      </c>
      <c r="L7845" s="269">
        <f t="shared" si="615"/>
        <v>0</v>
      </c>
      <c r="M7845" s="269">
        <f t="shared" si="616"/>
        <v>0</v>
      </c>
      <c r="N7845" s="276">
        <f t="shared" si="617"/>
        <v>0</v>
      </c>
      <c r="O7845" s="270">
        <f t="shared" si="613"/>
        <v>0</v>
      </c>
    </row>
    <row r="7846" spans="11:15" x14ac:dyDescent="0.25">
      <c r="K7846" s="276">
        <f t="shared" si="614"/>
        <v>0</v>
      </c>
      <c r="L7846" s="269">
        <f t="shared" si="615"/>
        <v>0</v>
      </c>
      <c r="M7846" s="269">
        <f t="shared" si="616"/>
        <v>0</v>
      </c>
      <c r="N7846" s="276">
        <f t="shared" si="617"/>
        <v>0</v>
      </c>
      <c r="O7846" s="270">
        <f t="shared" si="613"/>
        <v>0</v>
      </c>
    </row>
    <row r="7847" spans="11:15" x14ac:dyDescent="0.25">
      <c r="K7847" s="276">
        <f t="shared" si="614"/>
        <v>0</v>
      </c>
      <c r="L7847" s="269">
        <f t="shared" si="615"/>
        <v>0</v>
      </c>
      <c r="M7847" s="269">
        <f t="shared" si="616"/>
        <v>0</v>
      </c>
      <c r="N7847" s="276">
        <f t="shared" si="617"/>
        <v>0</v>
      </c>
      <c r="O7847" s="270">
        <f t="shared" si="613"/>
        <v>0</v>
      </c>
    </row>
    <row r="7848" spans="11:15" x14ac:dyDescent="0.25">
      <c r="K7848" s="276">
        <f t="shared" si="614"/>
        <v>0</v>
      </c>
      <c r="L7848" s="269">
        <f t="shared" si="615"/>
        <v>0</v>
      </c>
      <c r="M7848" s="269">
        <f t="shared" si="616"/>
        <v>0</v>
      </c>
      <c r="N7848" s="276">
        <f t="shared" si="617"/>
        <v>0</v>
      </c>
      <c r="O7848" s="270">
        <f t="shared" si="613"/>
        <v>0</v>
      </c>
    </row>
    <row r="7849" spans="11:15" x14ac:dyDescent="0.25">
      <c r="K7849" s="276">
        <f t="shared" si="614"/>
        <v>0</v>
      </c>
      <c r="L7849" s="269">
        <f t="shared" si="615"/>
        <v>0</v>
      </c>
      <c r="M7849" s="269">
        <f t="shared" si="616"/>
        <v>0</v>
      </c>
      <c r="N7849" s="276">
        <f t="shared" si="617"/>
        <v>0</v>
      </c>
      <c r="O7849" s="270">
        <f t="shared" si="613"/>
        <v>0</v>
      </c>
    </row>
    <row r="7850" spans="11:15" x14ac:dyDescent="0.25">
      <c r="K7850" s="276">
        <f t="shared" si="614"/>
        <v>0</v>
      </c>
      <c r="L7850" s="269">
        <f t="shared" si="615"/>
        <v>0</v>
      </c>
      <c r="M7850" s="269">
        <f t="shared" si="616"/>
        <v>0</v>
      </c>
      <c r="N7850" s="276">
        <f t="shared" si="617"/>
        <v>0</v>
      </c>
      <c r="O7850" s="270">
        <f t="shared" si="613"/>
        <v>0</v>
      </c>
    </row>
    <row r="7851" spans="11:15" x14ac:dyDescent="0.25">
      <c r="K7851" s="276">
        <f t="shared" si="614"/>
        <v>0</v>
      </c>
      <c r="L7851" s="269">
        <f t="shared" si="615"/>
        <v>0</v>
      </c>
      <c r="M7851" s="269">
        <f t="shared" si="616"/>
        <v>0</v>
      </c>
      <c r="N7851" s="276">
        <f t="shared" si="617"/>
        <v>0</v>
      </c>
      <c r="O7851" s="270">
        <f t="shared" si="613"/>
        <v>0</v>
      </c>
    </row>
    <row r="7852" spans="11:15" x14ac:dyDescent="0.25">
      <c r="K7852" s="276">
        <f t="shared" si="614"/>
        <v>0</v>
      </c>
      <c r="L7852" s="269">
        <f t="shared" si="615"/>
        <v>0</v>
      </c>
      <c r="M7852" s="269">
        <f t="shared" si="616"/>
        <v>0</v>
      </c>
      <c r="N7852" s="276">
        <f t="shared" si="617"/>
        <v>0</v>
      </c>
      <c r="O7852" s="270">
        <f t="shared" si="613"/>
        <v>0</v>
      </c>
    </row>
    <row r="7853" spans="11:15" x14ac:dyDescent="0.25">
      <c r="K7853" s="276">
        <f t="shared" si="614"/>
        <v>0</v>
      </c>
      <c r="L7853" s="269">
        <f t="shared" si="615"/>
        <v>0</v>
      </c>
      <c r="M7853" s="269">
        <f t="shared" si="616"/>
        <v>0</v>
      </c>
      <c r="N7853" s="276">
        <f t="shared" si="617"/>
        <v>0</v>
      </c>
      <c r="O7853" s="270">
        <f t="shared" si="613"/>
        <v>0</v>
      </c>
    </row>
    <row r="7854" spans="11:15" x14ac:dyDescent="0.25">
      <c r="K7854" s="276">
        <f t="shared" si="614"/>
        <v>0</v>
      </c>
      <c r="L7854" s="269">
        <f t="shared" si="615"/>
        <v>0</v>
      </c>
      <c r="M7854" s="269">
        <f t="shared" si="616"/>
        <v>0</v>
      </c>
      <c r="N7854" s="276">
        <f t="shared" si="617"/>
        <v>0</v>
      </c>
      <c r="O7854" s="270">
        <f t="shared" si="613"/>
        <v>0</v>
      </c>
    </row>
    <row r="7855" spans="11:15" x14ac:dyDescent="0.25">
      <c r="K7855" s="276">
        <f t="shared" si="614"/>
        <v>0</v>
      </c>
      <c r="L7855" s="269">
        <f t="shared" si="615"/>
        <v>0</v>
      </c>
      <c r="M7855" s="269">
        <f t="shared" si="616"/>
        <v>0</v>
      </c>
      <c r="N7855" s="276">
        <f t="shared" si="617"/>
        <v>0</v>
      </c>
      <c r="O7855" s="270">
        <f t="shared" si="613"/>
        <v>0</v>
      </c>
    </row>
    <row r="7856" spans="11:15" x14ac:dyDescent="0.25">
      <c r="K7856" s="276">
        <f t="shared" si="614"/>
        <v>0</v>
      </c>
      <c r="L7856" s="269">
        <f t="shared" si="615"/>
        <v>0</v>
      </c>
      <c r="M7856" s="269">
        <f t="shared" si="616"/>
        <v>0</v>
      </c>
      <c r="N7856" s="276">
        <f t="shared" si="617"/>
        <v>0</v>
      </c>
      <c r="O7856" s="270">
        <f t="shared" si="613"/>
        <v>0</v>
      </c>
    </row>
    <row r="7857" spans="11:15" x14ac:dyDescent="0.25">
      <c r="K7857" s="276">
        <f t="shared" si="614"/>
        <v>0</v>
      </c>
      <c r="L7857" s="269">
        <f t="shared" si="615"/>
        <v>0</v>
      </c>
      <c r="M7857" s="269">
        <f t="shared" si="616"/>
        <v>0</v>
      </c>
      <c r="N7857" s="276">
        <f t="shared" si="617"/>
        <v>0</v>
      </c>
      <c r="O7857" s="270">
        <f t="shared" si="613"/>
        <v>0</v>
      </c>
    </row>
    <row r="7858" spans="11:15" x14ac:dyDescent="0.25">
      <c r="K7858" s="276">
        <f t="shared" si="614"/>
        <v>0</v>
      </c>
      <c r="L7858" s="269">
        <f t="shared" si="615"/>
        <v>0</v>
      </c>
      <c r="M7858" s="269">
        <f t="shared" si="616"/>
        <v>0</v>
      </c>
      <c r="N7858" s="276">
        <f t="shared" si="617"/>
        <v>0</v>
      </c>
      <c r="O7858" s="270">
        <f t="shared" si="613"/>
        <v>0</v>
      </c>
    </row>
    <row r="7859" spans="11:15" x14ac:dyDescent="0.25">
      <c r="K7859" s="276">
        <f t="shared" si="614"/>
        <v>0</v>
      </c>
      <c r="L7859" s="269">
        <f t="shared" si="615"/>
        <v>0</v>
      </c>
      <c r="M7859" s="269">
        <f t="shared" si="616"/>
        <v>0</v>
      </c>
      <c r="N7859" s="276">
        <f t="shared" si="617"/>
        <v>0</v>
      </c>
      <c r="O7859" s="270">
        <f t="shared" si="613"/>
        <v>0</v>
      </c>
    </row>
    <row r="7860" spans="11:15" x14ac:dyDescent="0.25">
      <c r="K7860" s="276">
        <f t="shared" si="614"/>
        <v>0</v>
      </c>
      <c r="L7860" s="269">
        <f t="shared" si="615"/>
        <v>0</v>
      </c>
      <c r="M7860" s="269">
        <f t="shared" si="616"/>
        <v>0</v>
      </c>
      <c r="N7860" s="276">
        <f t="shared" si="617"/>
        <v>0</v>
      </c>
      <c r="O7860" s="270">
        <f t="shared" si="613"/>
        <v>0</v>
      </c>
    </row>
    <row r="7861" spans="11:15" x14ac:dyDescent="0.25">
      <c r="K7861" s="276">
        <f t="shared" si="614"/>
        <v>0</v>
      </c>
      <c r="L7861" s="269">
        <f t="shared" si="615"/>
        <v>0</v>
      </c>
      <c r="M7861" s="269">
        <f t="shared" si="616"/>
        <v>0</v>
      </c>
      <c r="N7861" s="276">
        <f t="shared" si="617"/>
        <v>0</v>
      </c>
      <c r="O7861" s="270">
        <f t="shared" si="613"/>
        <v>0</v>
      </c>
    </row>
    <row r="7862" spans="11:15" x14ac:dyDescent="0.25">
      <c r="K7862" s="276">
        <f t="shared" si="614"/>
        <v>0</v>
      </c>
      <c r="L7862" s="269">
        <f t="shared" si="615"/>
        <v>0</v>
      </c>
      <c r="M7862" s="269">
        <f t="shared" si="616"/>
        <v>0</v>
      </c>
      <c r="N7862" s="276">
        <f t="shared" si="617"/>
        <v>0</v>
      </c>
      <c r="O7862" s="270">
        <f t="shared" si="613"/>
        <v>0</v>
      </c>
    </row>
    <row r="7863" spans="11:15" x14ac:dyDescent="0.25">
      <c r="K7863" s="276">
        <f t="shared" si="614"/>
        <v>0</v>
      </c>
      <c r="L7863" s="269">
        <f t="shared" si="615"/>
        <v>0</v>
      </c>
      <c r="M7863" s="269">
        <f t="shared" si="616"/>
        <v>0</v>
      </c>
      <c r="N7863" s="276">
        <f t="shared" si="617"/>
        <v>0</v>
      </c>
      <c r="O7863" s="270">
        <f t="shared" si="613"/>
        <v>0</v>
      </c>
    </row>
    <row r="7864" spans="11:15" x14ac:dyDescent="0.25">
      <c r="K7864" s="276">
        <f t="shared" si="614"/>
        <v>0</v>
      </c>
      <c r="L7864" s="269">
        <f t="shared" si="615"/>
        <v>0</v>
      </c>
      <c r="M7864" s="269">
        <f t="shared" si="616"/>
        <v>0</v>
      </c>
      <c r="N7864" s="276">
        <f t="shared" si="617"/>
        <v>0</v>
      </c>
      <c r="O7864" s="270">
        <f t="shared" si="613"/>
        <v>0</v>
      </c>
    </row>
    <row r="7865" spans="11:15" x14ac:dyDescent="0.25">
      <c r="K7865" s="276">
        <f t="shared" si="614"/>
        <v>0</v>
      </c>
      <c r="L7865" s="269">
        <f t="shared" si="615"/>
        <v>0</v>
      </c>
      <c r="M7865" s="269">
        <f t="shared" si="616"/>
        <v>0</v>
      </c>
      <c r="N7865" s="276">
        <f t="shared" si="617"/>
        <v>0</v>
      </c>
      <c r="O7865" s="270">
        <f t="shared" si="613"/>
        <v>0</v>
      </c>
    </row>
    <row r="7866" spans="11:15" x14ac:dyDescent="0.25">
      <c r="K7866" s="276">
        <f t="shared" si="614"/>
        <v>0</v>
      </c>
      <c r="L7866" s="269">
        <f t="shared" si="615"/>
        <v>0</v>
      </c>
      <c r="M7866" s="269">
        <f t="shared" si="616"/>
        <v>0</v>
      </c>
      <c r="N7866" s="276">
        <f t="shared" si="617"/>
        <v>0</v>
      </c>
      <c r="O7866" s="270">
        <f t="shared" si="613"/>
        <v>0</v>
      </c>
    </row>
    <row r="7867" spans="11:15" x14ac:dyDescent="0.25">
      <c r="K7867" s="276">
        <f t="shared" si="614"/>
        <v>0</v>
      </c>
      <c r="L7867" s="269">
        <f t="shared" si="615"/>
        <v>0</v>
      </c>
      <c r="M7867" s="269">
        <f t="shared" si="616"/>
        <v>0</v>
      </c>
      <c r="N7867" s="276">
        <f t="shared" si="617"/>
        <v>0</v>
      </c>
      <c r="O7867" s="270">
        <f t="shared" si="613"/>
        <v>0</v>
      </c>
    </row>
    <row r="7868" spans="11:15" x14ac:dyDescent="0.25">
      <c r="K7868" s="276">
        <f t="shared" si="614"/>
        <v>0</v>
      </c>
      <c r="L7868" s="269">
        <f t="shared" si="615"/>
        <v>0</v>
      </c>
      <c r="M7868" s="269">
        <f t="shared" si="616"/>
        <v>0</v>
      </c>
      <c r="N7868" s="276">
        <f t="shared" si="617"/>
        <v>0</v>
      </c>
      <c r="O7868" s="270">
        <f t="shared" si="613"/>
        <v>0</v>
      </c>
    </row>
    <row r="7869" spans="11:15" x14ac:dyDescent="0.25">
      <c r="K7869" s="276">
        <f t="shared" si="614"/>
        <v>0</v>
      </c>
      <c r="L7869" s="269">
        <f t="shared" si="615"/>
        <v>0</v>
      </c>
      <c r="M7869" s="269">
        <f t="shared" si="616"/>
        <v>0</v>
      </c>
      <c r="N7869" s="276">
        <f t="shared" si="617"/>
        <v>0</v>
      </c>
      <c r="O7869" s="270">
        <f t="shared" si="613"/>
        <v>0</v>
      </c>
    </row>
    <row r="7870" spans="11:15" x14ac:dyDescent="0.25">
      <c r="K7870" s="276">
        <f t="shared" si="614"/>
        <v>0</v>
      </c>
      <c r="L7870" s="269">
        <f t="shared" si="615"/>
        <v>0</v>
      </c>
      <c r="M7870" s="269">
        <f t="shared" si="616"/>
        <v>0</v>
      </c>
      <c r="N7870" s="276">
        <f t="shared" si="617"/>
        <v>0</v>
      </c>
      <c r="O7870" s="270">
        <f t="shared" si="613"/>
        <v>0</v>
      </c>
    </row>
    <row r="7871" spans="11:15" x14ac:dyDescent="0.25">
      <c r="K7871" s="276">
        <f t="shared" si="614"/>
        <v>0</v>
      </c>
      <c r="L7871" s="269">
        <f t="shared" si="615"/>
        <v>0</v>
      </c>
      <c r="M7871" s="269">
        <f t="shared" si="616"/>
        <v>0</v>
      </c>
      <c r="N7871" s="276">
        <f t="shared" si="617"/>
        <v>0</v>
      </c>
      <c r="O7871" s="270">
        <f t="shared" si="613"/>
        <v>0</v>
      </c>
    </row>
    <row r="7872" spans="11:15" x14ac:dyDescent="0.25">
      <c r="K7872" s="276">
        <f t="shared" si="614"/>
        <v>0</v>
      </c>
      <c r="L7872" s="269">
        <f t="shared" si="615"/>
        <v>0</v>
      </c>
      <c r="M7872" s="269">
        <f t="shared" si="616"/>
        <v>0</v>
      </c>
      <c r="N7872" s="276">
        <f t="shared" si="617"/>
        <v>0</v>
      </c>
      <c r="O7872" s="270">
        <f t="shared" si="613"/>
        <v>0</v>
      </c>
    </row>
    <row r="7873" spans="11:15" x14ac:dyDescent="0.25">
      <c r="K7873" s="276">
        <f t="shared" si="614"/>
        <v>0</v>
      </c>
      <c r="L7873" s="269">
        <f t="shared" si="615"/>
        <v>0</v>
      </c>
      <c r="M7873" s="269">
        <f t="shared" si="616"/>
        <v>0</v>
      </c>
      <c r="N7873" s="276">
        <f t="shared" si="617"/>
        <v>0</v>
      </c>
      <c r="O7873" s="270">
        <f t="shared" si="613"/>
        <v>0</v>
      </c>
    </row>
    <row r="7874" spans="11:15" x14ac:dyDescent="0.25">
      <c r="K7874" s="276">
        <f t="shared" si="614"/>
        <v>0</v>
      </c>
      <c r="L7874" s="269">
        <f t="shared" si="615"/>
        <v>0</v>
      </c>
      <c r="M7874" s="269">
        <f t="shared" si="616"/>
        <v>0</v>
      </c>
      <c r="N7874" s="276">
        <f t="shared" si="617"/>
        <v>0</v>
      </c>
      <c r="O7874" s="270">
        <f t="shared" si="613"/>
        <v>0</v>
      </c>
    </row>
    <row r="7875" spans="11:15" x14ac:dyDescent="0.25">
      <c r="K7875" s="276">
        <f t="shared" si="614"/>
        <v>0</v>
      </c>
      <c r="L7875" s="269">
        <f t="shared" si="615"/>
        <v>0</v>
      </c>
      <c r="M7875" s="269">
        <f t="shared" si="616"/>
        <v>0</v>
      </c>
      <c r="N7875" s="276">
        <f t="shared" si="617"/>
        <v>0</v>
      </c>
      <c r="O7875" s="270">
        <f t="shared" si="613"/>
        <v>0</v>
      </c>
    </row>
    <row r="7876" spans="11:15" x14ac:dyDescent="0.25">
      <c r="K7876" s="276">
        <f t="shared" si="614"/>
        <v>0</v>
      </c>
      <c r="L7876" s="269">
        <f t="shared" si="615"/>
        <v>0</v>
      </c>
      <c r="M7876" s="269">
        <f t="shared" si="616"/>
        <v>0</v>
      </c>
      <c r="N7876" s="276">
        <f t="shared" si="617"/>
        <v>0</v>
      </c>
      <c r="O7876" s="270">
        <f t="shared" si="613"/>
        <v>0</v>
      </c>
    </row>
    <row r="7877" spans="11:15" x14ac:dyDescent="0.25">
      <c r="K7877" s="276">
        <f t="shared" si="614"/>
        <v>0</v>
      </c>
      <c r="L7877" s="269">
        <f t="shared" si="615"/>
        <v>0</v>
      </c>
      <c r="M7877" s="269">
        <f t="shared" si="616"/>
        <v>0</v>
      </c>
      <c r="N7877" s="276">
        <f t="shared" si="617"/>
        <v>0</v>
      </c>
      <c r="O7877" s="270">
        <f t="shared" si="613"/>
        <v>0</v>
      </c>
    </row>
    <row r="7878" spans="11:15" x14ac:dyDescent="0.25">
      <c r="K7878" s="276">
        <f t="shared" si="614"/>
        <v>0</v>
      </c>
      <c r="L7878" s="269">
        <f t="shared" si="615"/>
        <v>0</v>
      </c>
      <c r="M7878" s="269">
        <f t="shared" si="616"/>
        <v>0</v>
      </c>
      <c r="N7878" s="276">
        <f t="shared" si="617"/>
        <v>0</v>
      </c>
      <c r="O7878" s="270">
        <f t="shared" si="613"/>
        <v>0</v>
      </c>
    </row>
    <row r="7879" spans="11:15" x14ac:dyDescent="0.25">
      <c r="K7879" s="276">
        <f t="shared" si="614"/>
        <v>0</v>
      </c>
      <c r="L7879" s="269">
        <f t="shared" si="615"/>
        <v>0</v>
      </c>
      <c r="M7879" s="269">
        <f t="shared" si="616"/>
        <v>0</v>
      </c>
      <c r="N7879" s="276">
        <f t="shared" si="617"/>
        <v>0</v>
      </c>
      <c r="O7879" s="270">
        <f t="shared" si="613"/>
        <v>0</v>
      </c>
    </row>
    <row r="7880" spans="11:15" x14ac:dyDescent="0.25">
      <c r="K7880" s="276">
        <f t="shared" si="614"/>
        <v>0</v>
      </c>
      <c r="L7880" s="269">
        <f t="shared" si="615"/>
        <v>0</v>
      </c>
      <c r="M7880" s="269">
        <f t="shared" si="616"/>
        <v>0</v>
      </c>
      <c r="N7880" s="276">
        <f t="shared" si="617"/>
        <v>0</v>
      </c>
      <c r="O7880" s="270">
        <f t="shared" si="613"/>
        <v>0</v>
      </c>
    </row>
    <row r="7881" spans="11:15" x14ac:dyDescent="0.25">
      <c r="K7881" s="276">
        <f t="shared" si="614"/>
        <v>0</v>
      </c>
      <c r="L7881" s="269">
        <f t="shared" si="615"/>
        <v>0</v>
      </c>
      <c r="M7881" s="269">
        <f t="shared" si="616"/>
        <v>0</v>
      </c>
      <c r="N7881" s="276">
        <f t="shared" si="617"/>
        <v>0</v>
      </c>
      <c r="O7881" s="270">
        <f t="shared" si="613"/>
        <v>0</v>
      </c>
    </row>
    <row r="7882" spans="11:15" x14ac:dyDescent="0.25">
      <c r="K7882" s="276">
        <f t="shared" si="614"/>
        <v>0</v>
      </c>
      <c r="L7882" s="269">
        <f t="shared" si="615"/>
        <v>0</v>
      </c>
      <c r="M7882" s="269">
        <f t="shared" si="616"/>
        <v>0</v>
      </c>
      <c r="N7882" s="276">
        <f t="shared" si="617"/>
        <v>0</v>
      </c>
      <c r="O7882" s="270">
        <f t="shared" si="613"/>
        <v>0</v>
      </c>
    </row>
    <row r="7883" spans="11:15" x14ac:dyDescent="0.25">
      <c r="K7883" s="276">
        <f t="shared" si="614"/>
        <v>0</v>
      </c>
      <c r="L7883" s="269">
        <f t="shared" si="615"/>
        <v>0</v>
      </c>
      <c r="M7883" s="269">
        <f t="shared" si="616"/>
        <v>0</v>
      </c>
      <c r="N7883" s="276">
        <f t="shared" si="617"/>
        <v>0</v>
      </c>
      <c r="O7883" s="270">
        <f t="shared" si="613"/>
        <v>0</v>
      </c>
    </row>
    <row r="7884" spans="11:15" x14ac:dyDescent="0.25">
      <c r="K7884" s="276">
        <f t="shared" si="614"/>
        <v>0</v>
      </c>
      <c r="L7884" s="269">
        <f t="shared" si="615"/>
        <v>0</v>
      </c>
      <c r="M7884" s="269">
        <f t="shared" si="616"/>
        <v>0</v>
      </c>
      <c r="N7884" s="276">
        <f t="shared" si="617"/>
        <v>0</v>
      </c>
      <c r="O7884" s="270">
        <f t="shared" si="613"/>
        <v>0</v>
      </c>
    </row>
    <row r="7885" spans="11:15" x14ac:dyDescent="0.25">
      <c r="K7885" s="276">
        <f t="shared" si="614"/>
        <v>0</v>
      </c>
      <c r="L7885" s="269">
        <f t="shared" si="615"/>
        <v>0</v>
      </c>
      <c r="M7885" s="269">
        <f t="shared" si="616"/>
        <v>0</v>
      </c>
      <c r="N7885" s="276">
        <f t="shared" si="617"/>
        <v>0</v>
      </c>
      <c r="O7885" s="270">
        <f t="shared" si="613"/>
        <v>0</v>
      </c>
    </row>
    <row r="7886" spans="11:15" x14ac:dyDescent="0.25">
      <c r="K7886" s="276">
        <f t="shared" si="614"/>
        <v>0</v>
      </c>
      <c r="L7886" s="269">
        <f t="shared" si="615"/>
        <v>0</v>
      </c>
      <c r="M7886" s="269">
        <f t="shared" si="616"/>
        <v>0</v>
      </c>
      <c r="N7886" s="276">
        <f t="shared" si="617"/>
        <v>0</v>
      </c>
      <c r="O7886" s="270">
        <f t="shared" ref="O7886:O7949" si="618">SUM(F7886:I7886)</f>
        <v>0</v>
      </c>
    </row>
    <row r="7887" spans="11:15" x14ac:dyDescent="0.25">
      <c r="K7887" s="276">
        <f t="shared" si="614"/>
        <v>0</v>
      </c>
      <c r="L7887" s="269">
        <f t="shared" si="615"/>
        <v>0</v>
      </c>
      <c r="M7887" s="269">
        <f t="shared" si="616"/>
        <v>0</v>
      </c>
      <c r="N7887" s="276">
        <f t="shared" si="617"/>
        <v>0</v>
      </c>
      <c r="O7887" s="270">
        <f t="shared" si="618"/>
        <v>0</v>
      </c>
    </row>
    <row r="7888" spans="11:15" x14ac:dyDescent="0.25">
      <c r="K7888" s="276">
        <f t="shared" ref="K7888:K7951" si="619">J7888-C7888</f>
        <v>0</v>
      </c>
      <c r="L7888" s="269">
        <f t="shared" ref="L7888:L7951" si="620">A7888</f>
        <v>0</v>
      </c>
      <c r="M7888" s="269">
        <f t="shared" ref="M7888:M7951" si="621">B7888</f>
        <v>0</v>
      </c>
      <c r="N7888" s="276">
        <f t="shared" ref="N7888:N7951" si="622">J7888</f>
        <v>0</v>
      </c>
      <c r="O7888" s="270">
        <f t="shared" si="618"/>
        <v>0</v>
      </c>
    </row>
    <row r="7889" spans="11:15" x14ac:dyDescent="0.25">
      <c r="K7889" s="276">
        <f t="shared" si="619"/>
        <v>0</v>
      </c>
      <c r="L7889" s="269">
        <f t="shared" si="620"/>
        <v>0</v>
      </c>
      <c r="M7889" s="269">
        <f t="shared" si="621"/>
        <v>0</v>
      </c>
      <c r="N7889" s="276">
        <f t="shared" si="622"/>
        <v>0</v>
      </c>
      <c r="O7889" s="270">
        <f t="shared" si="618"/>
        <v>0</v>
      </c>
    </row>
    <row r="7890" spans="11:15" x14ac:dyDescent="0.25">
      <c r="K7890" s="276">
        <f t="shared" si="619"/>
        <v>0</v>
      </c>
      <c r="L7890" s="269">
        <f t="shared" si="620"/>
        <v>0</v>
      </c>
      <c r="M7890" s="269">
        <f t="shared" si="621"/>
        <v>0</v>
      </c>
      <c r="N7890" s="276">
        <f t="shared" si="622"/>
        <v>0</v>
      </c>
      <c r="O7890" s="270">
        <f t="shared" si="618"/>
        <v>0</v>
      </c>
    </row>
    <row r="7891" spans="11:15" x14ac:dyDescent="0.25">
      <c r="K7891" s="276">
        <f t="shared" si="619"/>
        <v>0</v>
      </c>
      <c r="L7891" s="269">
        <f t="shared" si="620"/>
        <v>0</v>
      </c>
      <c r="M7891" s="269">
        <f t="shared" si="621"/>
        <v>0</v>
      </c>
      <c r="N7891" s="276">
        <f t="shared" si="622"/>
        <v>0</v>
      </c>
      <c r="O7891" s="270">
        <f t="shared" si="618"/>
        <v>0</v>
      </c>
    </row>
    <row r="7892" spans="11:15" x14ac:dyDescent="0.25">
      <c r="K7892" s="276">
        <f t="shared" si="619"/>
        <v>0</v>
      </c>
      <c r="L7892" s="269">
        <f t="shared" si="620"/>
        <v>0</v>
      </c>
      <c r="M7892" s="269">
        <f t="shared" si="621"/>
        <v>0</v>
      </c>
      <c r="N7892" s="276">
        <f t="shared" si="622"/>
        <v>0</v>
      </c>
      <c r="O7892" s="270">
        <f t="shared" si="618"/>
        <v>0</v>
      </c>
    </row>
    <row r="7893" spans="11:15" x14ac:dyDescent="0.25">
      <c r="K7893" s="276">
        <f t="shared" si="619"/>
        <v>0</v>
      </c>
      <c r="L7893" s="269">
        <f t="shared" si="620"/>
        <v>0</v>
      </c>
      <c r="M7893" s="269">
        <f t="shared" si="621"/>
        <v>0</v>
      </c>
      <c r="N7893" s="276">
        <f t="shared" si="622"/>
        <v>0</v>
      </c>
      <c r="O7893" s="270">
        <f t="shared" si="618"/>
        <v>0</v>
      </c>
    </row>
    <row r="7894" spans="11:15" x14ac:dyDescent="0.25">
      <c r="K7894" s="276">
        <f t="shared" si="619"/>
        <v>0</v>
      </c>
      <c r="L7894" s="269">
        <f t="shared" si="620"/>
        <v>0</v>
      </c>
      <c r="M7894" s="269">
        <f t="shared" si="621"/>
        <v>0</v>
      </c>
      <c r="N7894" s="276">
        <f t="shared" si="622"/>
        <v>0</v>
      </c>
      <c r="O7894" s="270">
        <f t="shared" si="618"/>
        <v>0</v>
      </c>
    </row>
    <row r="7895" spans="11:15" x14ac:dyDescent="0.25">
      <c r="K7895" s="276">
        <f t="shared" si="619"/>
        <v>0</v>
      </c>
      <c r="L7895" s="269">
        <f t="shared" si="620"/>
        <v>0</v>
      </c>
      <c r="M7895" s="269">
        <f t="shared" si="621"/>
        <v>0</v>
      </c>
      <c r="N7895" s="276">
        <f t="shared" si="622"/>
        <v>0</v>
      </c>
      <c r="O7895" s="270">
        <f t="shared" si="618"/>
        <v>0</v>
      </c>
    </row>
    <row r="7896" spans="11:15" x14ac:dyDescent="0.25">
      <c r="K7896" s="276">
        <f t="shared" si="619"/>
        <v>0</v>
      </c>
      <c r="L7896" s="269">
        <f t="shared" si="620"/>
        <v>0</v>
      </c>
      <c r="M7896" s="269">
        <f t="shared" si="621"/>
        <v>0</v>
      </c>
      <c r="N7896" s="276">
        <f t="shared" si="622"/>
        <v>0</v>
      </c>
      <c r="O7896" s="270">
        <f t="shared" si="618"/>
        <v>0</v>
      </c>
    </row>
    <row r="7897" spans="11:15" x14ac:dyDescent="0.25">
      <c r="K7897" s="276">
        <f t="shared" si="619"/>
        <v>0</v>
      </c>
      <c r="L7897" s="269">
        <f t="shared" si="620"/>
        <v>0</v>
      </c>
      <c r="M7897" s="269">
        <f t="shared" si="621"/>
        <v>0</v>
      </c>
      <c r="N7897" s="276">
        <f t="shared" si="622"/>
        <v>0</v>
      </c>
      <c r="O7897" s="270">
        <f t="shared" si="618"/>
        <v>0</v>
      </c>
    </row>
    <row r="7898" spans="11:15" x14ac:dyDescent="0.25">
      <c r="K7898" s="276">
        <f t="shared" si="619"/>
        <v>0</v>
      </c>
      <c r="L7898" s="269">
        <f t="shared" si="620"/>
        <v>0</v>
      </c>
      <c r="M7898" s="269">
        <f t="shared" si="621"/>
        <v>0</v>
      </c>
      <c r="N7898" s="276">
        <f t="shared" si="622"/>
        <v>0</v>
      </c>
      <c r="O7898" s="270">
        <f t="shared" si="618"/>
        <v>0</v>
      </c>
    </row>
    <row r="7899" spans="11:15" x14ac:dyDescent="0.25">
      <c r="K7899" s="276">
        <f t="shared" si="619"/>
        <v>0</v>
      </c>
      <c r="L7899" s="269">
        <f t="shared" si="620"/>
        <v>0</v>
      </c>
      <c r="M7899" s="269">
        <f t="shared" si="621"/>
        <v>0</v>
      </c>
      <c r="N7899" s="276">
        <f t="shared" si="622"/>
        <v>0</v>
      </c>
      <c r="O7899" s="270">
        <f t="shared" si="618"/>
        <v>0</v>
      </c>
    </row>
    <row r="7900" spans="11:15" x14ac:dyDescent="0.25">
      <c r="K7900" s="276">
        <f t="shared" si="619"/>
        <v>0</v>
      </c>
      <c r="L7900" s="269">
        <f t="shared" si="620"/>
        <v>0</v>
      </c>
      <c r="M7900" s="269">
        <f t="shared" si="621"/>
        <v>0</v>
      </c>
      <c r="N7900" s="276">
        <f t="shared" si="622"/>
        <v>0</v>
      </c>
      <c r="O7900" s="270">
        <f t="shared" si="618"/>
        <v>0</v>
      </c>
    </row>
    <row r="7901" spans="11:15" x14ac:dyDescent="0.25">
      <c r="K7901" s="276">
        <f t="shared" si="619"/>
        <v>0</v>
      </c>
      <c r="L7901" s="269">
        <f t="shared" si="620"/>
        <v>0</v>
      </c>
      <c r="M7901" s="269">
        <f t="shared" si="621"/>
        <v>0</v>
      </c>
      <c r="N7901" s="276">
        <f t="shared" si="622"/>
        <v>0</v>
      </c>
      <c r="O7901" s="270">
        <f t="shared" si="618"/>
        <v>0</v>
      </c>
    </row>
    <row r="7902" spans="11:15" x14ac:dyDescent="0.25">
      <c r="K7902" s="276">
        <f t="shared" si="619"/>
        <v>0</v>
      </c>
      <c r="L7902" s="269">
        <f t="shared" si="620"/>
        <v>0</v>
      </c>
      <c r="M7902" s="269">
        <f t="shared" si="621"/>
        <v>0</v>
      </c>
      <c r="N7902" s="276">
        <f t="shared" si="622"/>
        <v>0</v>
      </c>
      <c r="O7902" s="270">
        <f t="shared" si="618"/>
        <v>0</v>
      </c>
    </row>
    <row r="7903" spans="11:15" x14ac:dyDescent="0.25">
      <c r="K7903" s="276">
        <f t="shared" si="619"/>
        <v>0</v>
      </c>
      <c r="L7903" s="269">
        <f t="shared" si="620"/>
        <v>0</v>
      </c>
      <c r="M7903" s="269">
        <f t="shared" si="621"/>
        <v>0</v>
      </c>
      <c r="N7903" s="276">
        <f t="shared" si="622"/>
        <v>0</v>
      </c>
      <c r="O7903" s="270">
        <f t="shared" si="618"/>
        <v>0</v>
      </c>
    </row>
    <row r="7904" spans="11:15" x14ac:dyDescent="0.25">
      <c r="K7904" s="276">
        <f t="shared" si="619"/>
        <v>0</v>
      </c>
      <c r="L7904" s="269">
        <f t="shared" si="620"/>
        <v>0</v>
      </c>
      <c r="M7904" s="269">
        <f t="shared" si="621"/>
        <v>0</v>
      </c>
      <c r="N7904" s="276">
        <f t="shared" si="622"/>
        <v>0</v>
      </c>
      <c r="O7904" s="270">
        <f t="shared" si="618"/>
        <v>0</v>
      </c>
    </row>
    <row r="7905" spans="11:15" x14ac:dyDescent="0.25">
      <c r="K7905" s="276">
        <f t="shared" si="619"/>
        <v>0</v>
      </c>
      <c r="L7905" s="269">
        <f t="shared" si="620"/>
        <v>0</v>
      </c>
      <c r="M7905" s="269">
        <f t="shared" si="621"/>
        <v>0</v>
      </c>
      <c r="N7905" s="276">
        <f t="shared" si="622"/>
        <v>0</v>
      </c>
      <c r="O7905" s="270">
        <f t="shared" si="618"/>
        <v>0</v>
      </c>
    </row>
    <row r="7906" spans="11:15" x14ac:dyDescent="0.25">
      <c r="K7906" s="276">
        <f t="shared" si="619"/>
        <v>0</v>
      </c>
      <c r="L7906" s="269">
        <f t="shared" si="620"/>
        <v>0</v>
      </c>
      <c r="M7906" s="269">
        <f t="shared" si="621"/>
        <v>0</v>
      </c>
      <c r="N7906" s="276">
        <f t="shared" si="622"/>
        <v>0</v>
      </c>
      <c r="O7906" s="270">
        <f t="shared" si="618"/>
        <v>0</v>
      </c>
    </row>
    <row r="7907" spans="11:15" x14ac:dyDescent="0.25">
      <c r="K7907" s="276">
        <f t="shared" si="619"/>
        <v>0</v>
      </c>
      <c r="L7907" s="269">
        <f t="shared" si="620"/>
        <v>0</v>
      </c>
      <c r="M7907" s="269">
        <f t="shared" si="621"/>
        <v>0</v>
      </c>
      <c r="N7907" s="276">
        <f t="shared" si="622"/>
        <v>0</v>
      </c>
      <c r="O7907" s="270">
        <f t="shared" si="618"/>
        <v>0</v>
      </c>
    </row>
    <row r="7908" spans="11:15" x14ac:dyDescent="0.25">
      <c r="K7908" s="276">
        <f t="shared" si="619"/>
        <v>0</v>
      </c>
      <c r="L7908" s="269">
        <f t="shared" si="620"/>
        <v>0</v>
      </c>
      <c r="M7908" s="269">
        <f t="shared" si="621"/>
        <v>0</v>
      </c>
      <c r="N7908" s="276">
        <f t="shared" si="622"/>
        <v>0</v>
      </c>
      <c r="O7908" s="270">
        <f t="shared" si="618"/>
        <v>0</v>
      </c>
    </row>
    <row r="7909" spans="11:15" x14ac:dyDescent="0.25">
      <c r="K7909" s="276">
        <f t="shared" si="619"/>
        <v>0</v>
      </c>
      <c r="L7909" s="269">
        <f t="shared" si="620"/>
        <v>0</v>
      </c>
      <c r="M7909" s="269">
        <f t="shared" si="621"/>
        <v>0</v>
      </c>
      <c r="N7909" s="276">
        <f t="shared" si="622"/>
        <v>0</v>
      </c>
      <c r="O7909" s="270">
        <f t="shared" si="618"/>
        <v>0</v>
      </c>
    </row>
    <row r="7910" spans="11:15" x14ac:dyDescent="0.25">
      <c r="K7910" s="276">
        <f t="shared" si="619"/>
        <v>0</v>
      </c>
      <c r="L7910" s="269">
        <f t="shared" si="620"/>
        <v>0</v>
      </c>
      <c r="M7910" s="269">
        <f t="shared" si="621"/>
        <v>0</v>
      </c>
      <c r="N7910" s="276">
        <f t="shared" si="622"/>
        <v>0</v>
      </c>
      <c r="O7910" s="270">
        <f t="shared" si="618"/>
        <v>0</v>
      </c>
    </row>
    <row r="7911" spans="11:15" x14ac:dyDescent="0.25">
      <c r="K7911" s="276">
        <f t="shared" si="619"/>
        <v>0</v>
      </c>
      <c r="L7911" s="269">
        <f t="shared" si="620"/>
        <v>0</v>
      </c>
      <c r="M7911" s="269">
        <f t="shared" si="621"/>
        <v>0</v>
      </c>
      <c r="N7911" s="276">
        <f t="shared" si="622"/>
        <v>0</v>
      </c>
      <c r="O7911" s="270">
        <f t="shared" si="618"/>
        <v>0</v>
      </c>
    </row>
    <row r="7912" spans="11:15" x14ac:dyDescent="0.25">
      <c r="K7912" s="276">
        <f t="shared" si="619"/>
        <v>0</v>
      </c>
      <c r="L7912" s="269">
        <f t="shared" si="620"/>
        <v>0</v>
      </c>
      <c r="M7912" s="269">
        <f t="shared" si="621"/>
        <v>0</v>
      </c>
      <c r="N7912" s="276">
        <f t="shared" si="622"/>
        <v>0</v>
      </c>
      <c r="O7912" s="270">
        <f t="shared" si="618"/>
        <v>0</v>
      </c>
    </row>
    <row r="7913" spans="11:15" x14ac:dyDescent="0.25">
      <c r="K7913" s="276">
        <f t="shared" si="619"/>
        <v>0</v>
      </c>
      <c r="L7913" s="269">
        <f t="shared" si="620"/>
        <v>0</v>
      </c>
      <c r="M7913" s="269">
        <f t="shared" si="621"/>
        <v>0</v>
      </c>
      <c r="N7913" s="276">
        <f t="shared" si="622"/>
        <v>0</v>
      </c>
      <c r="O7913" s="270">
        <f t="shared" si="618"/>
        <v>0</v>
      </c>
    </row>
    <row r="7914" spans="11:15" x14ac:dyDescent="0.25">
      <c r="K7914" s="276">
        <f t="shared" si="619"/>
        <v>0</v>
      </c>
      <c r="L7914" s="269">
        <f t="shared" si="620"/>
        <v>0</v>
      </c>
      <c r="M7914" s="269">
        <f t="shared" si="621"/>
        <v>0</v>
      </c>
      <c r="N7914" s="276">
        <f t="shared" si="622"/>
        <v>0</v>
      </c>
      <c r="O7914" s="270">
        <f t="shared" si="618"/>
        <v>0</v>
      </c>
    </row>
    <row r="7915" spans="11:15" x14ac:dyDescent="0.25">
      <c r="K7915" s="276">
        <f t="shared" si="619"/>
        <v>0</v>
      </c>
      <c r="L7915" s="269">
        <f t="shared" si="620"/>
        <v>0</v>
      </c>
      <c r="M7915" s="269">
        <f t="shared" si="621"/>
        <v>0</v>
      </c>
      <c r="N7915" s="276">
        <f t="shared" si="622"/>
        <v>0</v>
      </c>
      <c r="O7915" s="270">
        <f t="shared" si="618"/>
        <v>0</v>
      </c>
    </row>
    <row r="7916" spans="11:15" x14ac:dyDescent="0.25">
      <c r="K7916" s="276">
        <f t="shared" si="619"/>
        <v>0</v>
      </c>
      <c r="L7916" s="269">
        <f t="shared" si="620"/>
        <v>0</v>
      </c>
      <c r="M7916" s="269">
        <f t="shared" si="621"/>
        <v>0</v>
      </c>
      <c r="N7916" s="276">
        <f t="shared" si="622"/>
        <v>0</v>
      </c>
      <c r="O7916" s="270">
        <f t="shared" si="618"/>
        <v>0</v>
      </c>
    </row>
    <row r="7917" spans="11:15" x14ac:dyDescent="0.25">
      <c r="K7917" s="276">
        <f t="shared" si="619"/>
        <v>0</v>
      </c>
      <c r="L7917" s="269">
        <f t="shared" si="620"/>
        <v>0</v>
      </c>
      <c r="M7917" s="269">
        <f t="shared" si="621"/>
        <v>0</v>
      </c>
      <c r="N7917" s="276">
        <f t="shared" si="622"/>
        <v>0</v>
      </c>
      <c r="O7917" s="270">
        <f t="shared" si="618"/>
        <v>0</v>
      </c>
    </row>
    <row r="7918" spans="11:15" x14ac:dyDescent="0.25">
      <c r="K7918" s="276">
        <f t="shared" si="619"/>
        <v>0</v>
      </c>
      <c r="L7918" s="269">
        <f t="shared" si="620"/>
        <v>0</v>
      </c>
      <c r="M7918" s="269">
        <f t="shared" si="621"/>
        <v>0</v>
      </c>
      <c r="N7918" s="276">
        <f t="shared" si="622"/>
        <v>0</v>
      </c>
      <c r="O7918" s="270">
        <f t="shared" si="618"/>
        <v>0</v>
      </c>
    </row>
    <row r="7919" spans="11:15" x14ac:dyDescent="0.25">
      <c r="K7919" s="276">
        <f t="shared" si="619"/>
        <v>0</v>
      </c>
      <c r="L7919" s="269">
        <f t="shared" si="620"/>
        <v>0</v>
      </c>
      <c r="M7919" s="269">
        <f t="shared" si="621"/>
        <v>0</v>
      </c>
      <c r="N7919" s="276">
        <f t="shared" si="622"/>
        <v>0</v>
      </c>
      <c r="O7919" s="270">
        <f t="shared" si="618"/>
        <v>0</v>
      </c>
    </row>
    <row r="7920" spans="11:15" x14ac:dyDescent="0.25">
      <c r="K7920" s="276">
        <f t="shared" si="619"/>
        <v>0</v>
      </c>
      <c r="L7920" s="269">
        <f t="shared" si="620"/>
        <v>0</v>
      </c>
      <c r="M7920" s="269">
        <f t="shared" si="621"/>
        <v>0</v>
      </c>
      <c r="N7920" s="276">
        <f t="shared" si="622"/>
        <v>0</v>
      </c>
      <c r="O7920" s="270">
        <f t="shared" si="618"/>
        <v>0</v>
      </c>
    </row>
    <row r="7921" spans="11:15" x14ac:dyDescent="0.25">
      <c r="K7921" s="276">
        <f t="shared" si="619"/>
        <v>0</v>
      </c>
      <c r="L7921" s="269">
        <f t="shared" si="620"/>
        <v>0</v>
      </c>
      <c r="M7921" s="269">
        <f t="shared" si="621"/>
        <v>0</v>
      </c>
      <c r="N7921" s="276">
        <f t="shared" si="622"/>
        <v>0</v>
      </c>
      <c r="O7921" s="270">
        <f t="shared" si="618"/>
        <v>0</v>
      </c>
    </row>
    <row r="7922" spans="11:15" x14ac:dyDescent="0.25">
      <c r="K7922" s="276">
        <f t="shared" si="619"/>
        <v>0</v>
      </c>
      <c r="L7922" s="269">
        <f t="shared" si="620"/>
        <v>0</v>
      </c>
      <c r="M7922" s="269">
        <f t="shared" si="621"/>
        <v>0</v>
      </c>
      <c r="N7922" s="276">
        <f t="shared" si="622"/>
        <v>0</v>
      </c>
      <c r="O7922" s="270">
        <f t="shared" si="618"/>
        <v>0</v>
      </c>
    </row>
    <row r="7923" spans="11:15" x14ac:dyDescent="0.25">
      <c r="K7923" s="276">
        <f t="shared" si="619"/>
        <v>0</v>
      </c>
      <c r="L7923" s="269">
        <f t="shared" si="620"/>
        <v>0</v>
      </c>
      <c r="M7923" s="269">
        <f t="shared" si="621"/>
        <v>0</v>
      </c>
      <c r="N7923" s="276">
        <f t="shared" si="622"/>
        <v>0</v>
      </c>
      <c r="O7923" s="270">
        <f t="shared" si="618"/>
        <v>0</v>
      </c>
    </row>
    <row r="7924" spans="11:15" x14ac:dyDescent="0.25">
      <c r="K7924" s="276">
        <f t="shared" si="619"/>
        <v>0</v>
      </c>
      <c r="L7924" s="269">
        <f t="shared" si="620"/>
        <v>0</v>
      </c>
      <c r="M7924" s="269">
        <f t="shared" si="621"/>
        <v>0</v>
      </c>
      <c r="N7924" s="276">
        <f t="shared" si="622"/>
        <v>0</v>
      </c>
      <c r="O7924" s="270">
        <f t="shared" si="618"/>
        <v>0</v>
      </c>
    </row>
    <row r="7925" spans="11:15" x14ac:dyDescent="0.25">
      <c r="K7925" s="276">
        <f t="shared" si="619"/>
        <v>0</v>
      </c>
      <c r="L7925" s="269">
        <f t="shared" si="620"/>
        <v>0</v>
      </c>
      <c r="M7925" s="269">
        <f t="shared" si="621"/>
        <v>0</v>
      </c>
      <c r="N7925" s="276">
        <f t="shared" si="622"/>
        <v>0</v>
      </c>
      <c r="O7925" s="270">
        <f t="shared" si="618"/>
        <v>0</v>
      </c>
    </row>
    <row r="7926" spans="11:15" x14ac:dyDescent="0.25">
      <c r="K7926" s="276">
        <f t="shared" si="619"/>
        <v>0</v>
      </c>
      <c r="L7926" s="269">
        <f t="shared" si="620"/>
        <v>0</v>
      </c>
      <c r="M7926" s="269">
        <f t="shared" si="621"/>
        <v>0</v>
      </c>
      <c r="N7926" s="276">
        <f t="shared" si="622"/>
        <v>0</v>
      </c>
      <c r="O7926" s="270">
        <f t="shared" si="618"/>
        <v>0</v>
      </c>
    </row>
    <row r="7927" spans="11:15" x14ac:dyDescent="0.25">
      <c r="K7927" s="276">
        <f t="shared" si="619"/>
        <v>0</v>
      </c>
      <c r="L7927" s="269">
        <f t="shared" si="620"/>
        <v>0</v>
      </c>
      <c r="M7927" s="269">
        <f t="shared" si="621"/>
        <v>0</v>
      </c>
      <c r="N7927" s="276">
        <f t="shared" si="622"/>
        <v>0</v>
      </c>
      <c r="O7927" s="270">
        <f t="shared" si="618"/>
        <v>0</v>
      </c>
    </row>
    <row r="7928" spans="11:15" x14ac:dyDescent="0.25">
      <c r="K7928" s="276">
        <f t="shared" si="619"/>
        <v>0</v>
      </c>
      <c r="L7928" s="269">
        <f t="shared" si="620"/>
        <v>0</v>
      </c>
      <c r="M7928" s="269">
        <f t="shared" si="621"/>
        <v>0</v>
      </c>
      <c r="N7928" s="276">
        <f t="shared" si="622"/>
        <v>0</v>
      </c>
      <c r="O7928" s="270">
        <f t="shared" si="618"/>
        <v>0</v>
      </c>
    </row>
    <row r="7929" spans="11:15" x14ac:dyDescent="0.25">
      <c r="K7929" s="276">
        <f t="shared" si="619"/>
        <v>0</v>
      </c>
      <c r="L7929" s="269">
        <f t="shared" si="620"/>
        <v>0</v>
      </c>
      <c r="M7929" s="269">
        <f t="shared" si="621"/>
        <v>0</v>
      </c>
      <c r="N7929" s="276">
        <f t="shared" si="622"/>
        <v>0</v>
      </c>
      <c r="O7929" s="270">
        <f t="shared" si="618"/>
        <v>0</v>
      </c>
    </row>
    <row r="7930" spans="11:15" x14ac:dyDescent="0.25">
      <c r="K7930" s="276">
        <f t="shared" si="619"/>
        <v>0</v>
      </c>
      <c r="L7930" s="269">
        <f t="shared" si="620"/>
        <v>0</v>
      </c>
      <c r="M7930" s="269">
        <f t="shared" si="621"/>
        <v>0</v>
      </c>
      <c r="N7930" s="276">
        <f t="shared" si="622"/>
        <v>0</v>
      </c>
      <c r="O7930" s="270">
        <f t="shared" si="618"/>
        <v>0</v>
      </c>
    </row>
    <row r="7931" spans="11:15" x14ac:dyDescent="0.25">
      <c r="K7931" s="276">
        <f t="shared" si="619"/>
        <v>0</v>
      </c>
      <c r="L7931" s="269">
        <f t="shared" si="620"/>
        <v>0</v>
      </c>
      <c r="M7931" s="269">
        <f t="shared" si="621"/>
        <v>0</v>
      </c>
      <c r="N7931" s="276">
        <f t="shared" si="622"/>
        <v>0</v>
      </c>
      <c r="O7931" s="270">
        <f t="shared" si="618"/>
        <v>0</v>
      </c>
    </row>
    <row r="7932" spans="11:15" x14ac:dyDescent="0.25">
      <c r="K7932" s="276">
        <f t="shared" si="619"/>
        <v>0</v>
      </c>
      <c r="L7932" s="269">
        <f t="shared" si="620"/>
        <v>0</v>
      </c>
      <c r="M7932" s="269">
        <f t="shared" si="621"/>
        <v>0</v>
      </c>
      <c r="N7932" s="276">
        <f t="shared" si="622"/>
        <v>0</v>
      </c>
      <c r="O7932" s="270">
        <f t="shared" si="618"/>
        <v>0</v>
      </c>
    </row>
    <row r="7933" spans="11:15" x14ac:dyDescent="0.25">
      <c r="K7933" s="276">
        <f t="shared" si="619"/>
        <v>0</v>
      </c>
      <c r="L7933" s="269">
        <f t="shared" si="620"/>
        <v>0</v>
      </c>
      <c r="M7933" s="269">
        <f t="shared" si="621"/>
        <v>0</v>
      </c>
      <c r="N7933" s="276">
        <f t="shared" si="622"/>
        <v>0</v>
      </c>
      <c r="O7933" s="270">
        <f t="shared" si="618"/>
        <v>0</v>
      </c>
    </row>
    <row r="7934" spans="11:15" x14ac:dyDescent="0.25">
      <c r="K7934" s="276">
        <f t="shared" si="619"/>
        <v>0</v>
      </c>
      <c r="L7934" s="269">
        <f t="shared" si="620"/>
        <v>0</v>
      </c>
      <c r="M7934" s="269">
        <f t="shared" si="621"/>
        <v>0</v>
      </c>
      <c r="N7934" s="276">
        <f t="shared" si="622"/>
        <v>0</v>
      </c>
      <c r="O7934" s="270">
        <f t="shared" si="618"/>
        <v>0</v>
      </c>
    </row>
    <row r="7935" spans="11:15" x14ac:dyDescent="0.25">
      <c r="K7935" s="276">
        <f t="shared" si="619"/>
        <v>0</v>
      </c>
      <c r="L7935" s="269">
        <f t="shared" si="620"/>
        <v>0</v>
      </c>
      <c r="M7935" s="269">
        <f t="shared" si="621"/>
        <v>0</v>
      </c>
      <c r="N7935" s="276">
        <f t="shared" si="622"/>
        <v>0</v>
      </c>
      <c r="O7935" s="270">
        <f t="shared" si="618"/>
        <v>0</v>
      </c>
    </row>
    <row r="7936" spans="11:15" x14ac:dyDescent="0.25">
      <c r="K7936" s="276">
        <f t="shared" si="619"/>
        <v>0</v>
      </c>
      <c r="L7936" s="269">
        <f t="shared" si="620"/>
        <v>0</v>
      </c>
      <c r="M7936" s="269">
        <f t="shared" si="621"/>
        <v>0</v>
      </c>
      <c r="N7936" s="276">
        <f t="shared" si="622"/>
        <v>0</v>
      </c>
      <c r="O7936" s="270">
        <f t="shared" si="618"/>
        <v>0</v>
      </c>
    </row>
    <row r="7937" spans="11:15" x14ac:dyDescent="0.25">
      <c r="K7937" s="276">
        <f t="shared" si="619"/>
        <v>0</v>
      </c>
      <c r="L7937" s="269">
        <f t="shared" si="620"/>
        <v>0</v>
      </c>
      <c r="M7937" s="269">
        <f t="shared" si="621"/>
        <v>0</v>
      </c>
      <c r="N7937" s="276">
        <f t="shared" si="622"/>
        <v>0</v>
      </c>
      <c r="O7937" s="270">
        <f t="shared" si="618"/>
        <v>0</v>
      </c>
    </row>
    <row r="7938" spans="11:15" x14ac:dyDescent="0.25">
      <c r="K7938" s="276">
        <f t="shared" si="619"/>
        <v>0</v>
      </c>
      <c r="L7938" s="269">
        <f t="shared" si="620"/>
        <v>0</v>
      </c>
      <c r="M7938" s="269">
        <f t="shared" si="621"/>
        <v>0</v>
      </c>
      <c r="N7938" s="276">
        <f t="shared" si="622"/>
        <v>0</v>
      </c>
      <c r="O7938" s="270">
        <f t="shared" si="618"/>
        <v>0</v>
      </c>
    </row>
    <row r="7939" spans="11:15" x14ac:dyDescent="0.25">
      <c r="K7939" s="276">
        <f t="shared" si="619"/>
        <v>0</v>
      </c>
      <c r="L7939" s="269">
        <f t="shared" si="620"/>
        <v>0</v>
      </c>
      <c r="M7939" s="269">
        <f t="shared" si="621"/>
        <v>0</v>
      </c>
      <c r="N7939" s="276">
        <f t="shared" si="622"/>
        <v>0</v>
      </c>
      <c r="O7939" s="270">
        <f t="shared" si="618"/>
        <v>0</v>
      </c>
    </row>
    <row r="7940" spans="11:15" x14ac:dyDescent="0.25">
      <c r="K7940" s="276">
        <f t="shared" si="619"/>
        <v>0</v>
      </c>
      <c r="L7940" s="269">
        <f t="shared" si="620"/>
        <v>0</v>
      </c>
      <c r="M7940" s="269">
        <f t="shared" si="621"/>
        <v>0</v>
      </c>
      <c r="N7940" s="276">
        <f t="shared" si="622"/>
        <v>0</v>
      </c>
      <c r="O7940" s="270">
        <f t="shared" si="618"/>
        <v>0</v>
      </c>
    </row>
    <row r="7941" spans="11:15" x14ac:dyDescent="0.25">
      <c r="K7941" s="276">
        <f t="shared" si="619"/>
        <v>0</v>
      </c>
      <c r="L7941" s="269">
        <f t="shared" si="620"/>
        <v>0</v>
      </c>
      <c r="M7941" s="269">
        <f t="shared" si="621"/>
        <v>0</v>
      </c>
      <c r="N7941" s="276">
        <f t="shared" si="622"/>
        <v>0</v>
      </c>
      <c r="O7941" s="270">
        <f t="shared" si="618"/>
        <v>0</v>
      </c>
    </row>
    <row r="7942" spans="11:15" x14ac:dyDescent="0.25">
      <c r="K7942" s="276">
        <f t="shared" si="619"/>
        <v>0</v>
      </c>
      <c r="L7942" s="269">
        <f t="shared" si="620"/>
        <v>0</v>
      </c>
      <c r="M7942" s="269">
        <f t="shared" si="621"/>
        <v>0</v>
      </c>
      <c r="N7942" s="276">
        <f t="shared" si="622"/>
        <v>0</v>
      </c>
      <c r="O7942" s="270">
        <f t="shared" si="618"/>
        <v>0</v>
      </c>
    </row>
    <row r="7943" spans="11:15" x14ac:dyDescent="0.25">
      <c r="K7943" s="276">
        <f t="shared" si="619"/>
        <v>0</v>
      </c>
      <c r="L7943" s="269">
        <f t="shared" si="620"/>
        <v>0</v>
      </c>
      <c r="M7943" s="269">
        <f t="shared" si="621"/>
        <v>0</v>
      </c>
      <c r="N7943" s="276">
        <f t="shared" si="622"/>
        <v>0</v>
      </c>
      <c r="O7943" s="270">
        <f t="shared" si="618"/>
        <v>0</v>
      </c>
    </row>
    <row r="7944" spans="11:15" x14ac:dyDescent="0.25">
      <c r="K7944" s="276">
        <f t="shared" si="619"/>
        <v>0</v>
      </c>
      <c r="L7944" s="269">
        <f t="shared" si="620"/>
        <v>0</v>
      </c>
      <c r="M7944" s="269">
        <f t="shared" si="621"/>
        <v>0</v>
      </c>
      <c r="N7944" s="276">
        <f t="shared" si="622"/>
        <v>0</v>
      </c>
      <c r="O7944" s="270">
        <f t="shared" si="618"/>
        <v>0</v>
      </c>
    </row>
    <row r="7945" spans="11:15" x14ac:dyDescent="0.25">
      <c r="K7945" s="276">
        <f t="shared" si="619"/>
        <v>0</v>
      </c>
      <c r="L7945" s="269">
        <f t="shared" si="620"/>
        <v>0</v>
      </c>
      <c r="M7945" s="269">
        <f t="shared" si="621"/>
        <v>0</v>
      </c>
      <c r="N7945" s="276">
        <f t="shared" si="622"/>
        <v>0</v>
      </c>
      <c r="O7945" s="270">
        <f t="shared" si="618"/>
        <v>0</v>
      </c>
    </row>
    <row r="7946" spans="11:15" x14ac:dyDescent="0.25">
      <c r="K7946" s="276">
        <f t="shared" si="619"/>
        <v>0</v>
      </c>
      <c r="L7946" s="269">
        <f t="shared" si="620"/>
        <v>0</v>
      </c>
      <c r="M7946" s="269">
        <f t="shared" si="621"/>
        <v>0</v>
      </c>
      <c r="N7946" s="276">
        <f t="shared" si="622"/>
        <v>0</v>
      </c>
      <c r="O7946" s="270">
        <f t="shared" si="618"/>
        <v>0</v>
      </c>
    </row>
    <row r="7947" spans="11:15" x14ac:dyDescent="0.25">
      <c r="K7947" s="276">
        <f t="shared" si="619"/>
        <v>0</v>
      </c>
      <c r="L7947" s="269">
        <f t="shared" si="620"/>
        <v>0</v>
      </c>
      <c r="M7947" s="269">
        <f t="shared" si="621"/>
        <v>0</v>
      </c>
      <c r="N7947" s="276">
        <f t="shared" si="622"/>
        <v>0</v>
      </c>
      <c r="O7947" s="270">
        <f t="shared" si="618"/>
        <v>0</v>
      </c>
    </row>
    <row r="7948" spans="11:15" x14ac:dyDescent="0.25">
      <c r="K7948" s="276">
        <f t="shared" si="619"/>
        <v>0</v>
      </c>
      <c r="L7948" s="269">
        <f t="shared" si="620"/>
        <v>0</v>
      </c>
      <c r="M7948" s="269">
        <f t="shared" si="621"/>
        <v>0</v>
      </c>
      <c r="N7948" s="276">
        <f t="shared" si="622"/>
        <v>0</v>
      </c>
      <c r="O7948" s="270">
        <f t="shared" si="618"/>
        <v>0</v>
      </c>
    </row>
    <row r="7949" spans="11:15" x14ac:dyDescent="0.25">
      <c r="K7949" s="276">
        <f t="shared" si="619"/>
        <v>0</v>
      </c>
      <c r="L7949" s="269">
        <f t="shared" si="620"/>
        <v>0</v>
      </c>
      <c r="M7949" s="269">
        <f t="shared" si="621"/>
        <v>0</v>
      </c>
      <c r="N7949" s="276">
        <f t="shared" si="622"/>
        <v>0</v>
      </c>
      <c r="O7949" s="270">
        <f t="shared" si="618"/>
        <v>0</v>
      </c>
    </row>
    <row r="7950" spans="11:15" x14ac:dyDescent="0.25">
      <c r="K7950" s="276">
        <f t="shared" si="619"/>
        <v>0</v>
      </c>
      <c r="L7950" s="269">
        <f t="shared" si="620"/>
        <v>0</v>
      </c>
      <c r="M7950" s="269">
        <f t="shared" si="621"/>
        <v>0</v>
      </c>
      <c r="N7950" s="276">
        <f t="shared" si="622"/>
        <v>0</v>
      </c>
      <c r="O7950" s="270">
        <f t="shared" ref="O7950:O8013" si="623">SUM(F7950:I7950)</f>
        <v>0</v>
      </c>
    </row>
    <row r="7951" spans="11:15" x14ac:dyDescent="0.25">
      <c r="K7951" s="276">
        <f t="shared" si="619"/>
        <v>0</v>
      </c>
      <c r="L7951" s="269">
        <f t="shared" si="620"/>
        <v>0</v>
      </c>
      <c r="M7951" s="269">
        <f t="shared" si="621"/>
        <v>0</v>
      </c>
      <c r="N7951" s="276">
        <f t="shared" si="622"/>
        <v>0</v>
      </c>
      <c r="O7951" s="270">
        <f t="shared" si="623"/>
        <v>0</v>
      </c>
    </row>
    <row r="7952" spans="11:15" x14ac:dyDescent="0.25">
      <c r="K7952" s="276">
        <f t="shared" ref="K7952:K8015" si="624">J7952-C7952</f>
        <v>0</v>
      </c>
      <c r="L7952" s="269">
        <f t="shared" ref="L7952:L8015" si="625">A7952</f>
        <v>0</v>
      </c>
      <c r="M7952" s="269">
        <f t="shared" ref="M7952:M8015" si="626">B7952</f>
        <v>0</v>
      </c>
      <c r="N7952" s="276">
        <f t="shared" ref="N7952:N8015" si="627">J7952</f>
        <v>0</v>
      </c>
      <c r="O7952" s="270">
        <f t="shared" si="623"/>
        <v>0</v>
      </c>
    </row>
    <row r="7953" spans="11:15" x14ac:dyDescent="0.25">
      <c r="K7953" s="276">
        <f t="shared" si="624"/>
        <v>0</v>
      </c>
      <c r="L7953" s="269">
        <f t="shared" si="625"/>
        <v>0</v>
      </c>
      <c r="M7953" s="269">
        <f t="shared" si="626"/>
        <v>0</v>
      </c>
      <c r="N7953" s="276">
        <f t="shared" si="627"/>
        <v>0</v>
      </c>
      <c r="O7953" s="270">
        <f t="shared" si="623"/>
        <v>0</v>
      </c>
    </row>
    <row r="7954" spans="11:15" x14ac:dyDescent="0.25">
      <c r="K7954" s="276">
        <f t="shared" si="624"/>
        <v>0</v>
      </c>
      <c r="L7954" s="269">
        <f t="shared" si="625"/>
        <v>0</v>
      </c>
      <c r="M7954" s="269">
        <f t="shared" si="626"/>
        <v>0</v>
      </c>
      <c r="N7954" s="276">
        <f t="shared" si="627"/>
        <v>0</v>
      </c>
      <c r="O7954" s="270">
        <f t="shared" si="623"/>
        <v>0</v>
      </c>
    </row>
    <row r="7955" spans="11:15" x14ac:dyDescent="0.25">
      <c r="K7955" s="276">
        <f t="shared" si="624"/>
        <v>0</v>
      </c>
      <c r="L7955" s="269">
        <f t="shared" si="625"/>
        <v>0</v>
      </c>
      <c r="M7955" s="269">
        <f t="shared" si="626"/>
        <v>0</v>
      </c>
      <c r="N7955" s="276">
        <f t="shared" si="627"/>
        <v>0</v>
      </c>
      <c r="O7955" s="270">
        <f t="shared" si="623"/>
        <v>0</v>
      </c>
    </row>
    <row r="7956" spans="11:15" x14ac:dyDescent="0.25">
      <c r="K7956" s="276">
        <f t="shared" si="624"/>
        <v>0</v>
      </c>
      <c r="L7956" s="269">
        <f t="shared" si="625"/>
        <v>0</v>
      </c>
      <c r="M7956" s="269">
        <f t="shared" si="626"/>
        <v>0</v>
      </c>
      <c r="N7956" s="276">
        <f t="shared" si="627"/>
        <v>0</v>
      </c>
      <c r="O7956" s="270">
        <f t="shared" si="623"/>
        <v>0</v>
      </c>
    </row>
    <row r="7957" spans="11:15" x14ac:dyDescent="0.25">
      <c r="K7957" s="276">
        <f t="shared" si="624"/>
        <v>0</v>
      </c>
      <c r="L7957" s="269">
        <f t="shared" si="625"/>
        <v>0</v>
      </c>
      <c r="M7957" s="269">
        <f t="shared" si="626"/>
        <v>0</v>
      </c>
      <c r="N7957" s="276">
        <f t="shared" si="627"/>
        <v>0</v>
      </c>
      <c r="O7957" s="270">
        <f t="shared" si="623"/>
        <v>0</v>
      </c>
    </row>
    <row r="7958" spans="11:15" x14ac:dyDescent="0.25">
      <c r="K7958" s="276">
        <f t="shared" si="624"/>
        <v>0</v>
      </c>
      <c r="L7958" s="269">
        <f t="shared" si="625"/>
        <v>0</v>
      </c>
      <c r="M7958" s="269">
        <f t="shared" si="626"/>
        <v>0</v>
      </c>
      <c r="N7958" s="276">
        <f t="shared" si="627"/>
        <v>0</v>
      </c>
      <c r="O7958" s="270">
        <f t="shared" si="623"/>
        <v>0</v>
      </c>
    </row>
    <row r="7959" spans="11:15" x14ac:dyDescent="0.25">
      <c r="K7959" s="276">
        <f t="shared" si="624"/>
        <v>0</v>
      </c>
      <c r="L7959" s="269">
        <f t="shared" si="625"/>
        <v>0</v>
      </c>
      <c r="M7959" s="269">
        <f t="shared" si="626"/>
        <v>0</v>
      </c>
      <c r="N7959" s="276">
        <f t="shared" si="627"/>
        <v>0</v>
      </c>
      <c r="O7959" s="270">
        <f t="shared" si="623"/>
        <v>0</v>
      </c>
    </row>
    <row r="7960" spans="11:15" x14ac:dyDescent="0.25">
      <c r="K7960" s="276">
        <f t="shared" si="624"/>
        <v>0</v>
      </c>
      <c r="L7960" s="269">
        <f t="shared" si="625"/>
        <v>0</v>
      </c>
      <c r="M7960" s="269">
        <f t="shared" si="626"/>
        <v>0</v>
      </c>
      <c r="N7960" s="276">
        <f t="shared" si="627"/>
        <v>0</v>
      </c>
      <c r="O7960" s="270">
        <f t="shared" si="623"/>
        <v>0</v>
      </c>
    </row>
    <row r="7961" spans="11:15" x14ac:dyDescent="0.25">
      <c r="K7961" s="276">
        <f t="shared" si="624"/>
        <v>0</v>
      </c>
      <c r="L7961" s="269">
        <f t="shared" si="625"/>
        <v>0</v>
      </c>
      <c r="M7961" s="269">
        <f t="shared" si="626"/>
        <v>0</v>
      </c>
      <c r="N7961" s="276">
        <f t="shared" si="627"/>
        <v>0</v>
      </c>
      <c r="O7961" s="270">
        <f t="shared" si="623"/>
        <v>0</v>
      </c>
    </row>
    <row r="7962" spans="11:15" x14ac:dyDescent="0.25">
      <c r="K7962" s="276">
        <f t="shared" si="624"/>
        <v>0</v>
      </c>
      <c r="L7962" s="269">
        <f t="shared" si="625"/>
        <v>0</v>
      </c>
      <c r="M7962" s="269">
        <f t="shared" si="626"/>
        <v>0</v>
      </c>
      <c r="N7962" s="276">
        <f t="shared" si="627"/>
        <v>0</v>
      </c>
      <c r="O7962" s="270">
        <f t="shared" si="623"/>
        <v>0</v>
      </c>
    </row>
    <row r="7963" spans="11:15" x14ac:dyDescent="0.25">
      <c r="K7963" s="276">
        <f t="shared" si="624"/>
        <v>0</v>
      </c>
      <c r="L7963" s="269">
        <f t="shared" si="625"/>
        <v>0</v>
      </c>
      <c r="M7963" s="269">
        <f t="shared" si="626"/>
        <v>0</v>
      </c>
      <c r="N7963" s="276">
        <f t="shared" si="627"/>
        <v>0</v>
      </c>
      <c r="O7963" s="270">
        <f t="shared" si="623"/>
        <v>0</v>
      </c>
    </row>
    <row r="7964" spans="11:15" x14ac:dyDescent="0.25">
      <c r="K7964" s="276">
        <f t="shared" si="624"/>
        <v>0</v>
      </c>
      <c r="L7964" s="269">
        <f t="shared" si="625"/>
        <v>0</v>
      </c>
      <c r="M7964" s="269">
        <f t="shared" si="626"/>
        <v>0</v>
      </c>
      <c r="N7964" s="276">
        <f t="shared" si="627"/>
        <v>0</v>
      </c>
      <c r="O7964" s="270">
        <f t="shared" si="623"/>
        <v>0</v>
      </c>
    </row>
    <row r="7965" spans="11:15" x14ac:dyDescent="0.25">
      <c r="K7965" s="276">
        <f t="shared" si="624"/>
        <v>0</v>
      </c>
      <c r="L7965" s="269">
        <f t="shared" si="625"/>
        <v>0</v>
      </c>
      <c r="M7965" s="269">
        <f t="shared" si="626"/>
        <v>0</v>
      </c>
      <c r="N7965" s="276">
        <f t="shared" si="627"/>
        <v>0</v>
      </c>
      <c r="O7965" s="270">
        <f t="shared" si="623"/>
        <v>0</v>
      </c>
    </row>
    <row r="7966" spans="11:15" x14ac:dyDescent="0.25">
      <c r="K7966" s="276">
        <f t="shared" si="624"/>
        <v>0</v>
      </c>
      <c r="L7966" s="269">
        <f t="shared" si="625"/>
        <v>0</v>
      </c>
      <c r="M7966" s="269">
        <f t="shared" si="626"/>
        <v>0</v>
      </c>
      <c r="N7966" s="276">
        <f t="shared" si="627"/>
        <v>0</v>
      </c>
      <c r="O7966" s="270">
        <f t="shared" si="623"/>
        <v>0</v>
      </c>
    </row>
    <row r="7967" spans="11:15" x14ac:dyDescent="0.25">
      <c r="K7967" s="276">
        <f t="shared" si="624"/>
        <v>0</v>
      </c>
      <c r="L7967" s="269">
        <f t="shared" si="625"/>
        <v>0</v>
      </c>
      <c r="M7967" s="269">
        <f t="shared" si="626"/>
        <v>0</v>
      </c>
      <c r="N7967" s="276">
        <f t="shared" si="627"/>
        <v>0</v>
      </c>
      <c r="O7967" s="270">
        <f t="shared" si="623"/>
        <v>0</v>
      </c>
    </row>
    <row r="7968" spans="11:15" x14ac:dyDescent="0.25">
      <c r="K7968" s="276">
        <f t="shared" si="624"/>
        <v>0</v>
      </c>
      <c r="L7968" s="269">
        <f t="shared" si="625"/>
        <v>0</v>
      </c>
      <c r="M7968" s="269">
        <f t="shared" si="626"/>
        <v>0</v>
      </c>
      <c r="N7968" s="276">
        <f t="shared" si="627"/>
        <v>0</v>
      </c>
      <c r="O7968" s="270">
        <f t="shared" si="623"/>
        <v>0</v>
      </c>
    </row>
    <row r="7969" spans="11:15" x14ac:dyDescent="0.25">
      <c r="K7969" s="276">
        <f t="shared" si="624"/>
        <v>0</v>
      </c>
      <c r="L7969" s="269">
        <f t="shared" si="625"/>
        <v>0</v>
      </c>
      <c r="M7969" s="269">
        <f t="shared" si="626"/>
        <v>0</v>
      </c>
      <c r="N7969" s="276">
        <f t="shared" si="627"/>
        <v>0</v>
      </c>
      <c r="O7969" s="270">
        <f t="shared" si="623"/>
        <v>0</v>
      </c>
    </row>
    <row r="7970" spans="11:15" x14ac:dyDescent="0.25">
      <c r="K7970" s="276">
        <f t="shared" si="624"/>
        <v>0</v>
      </c>
      <c r="L7970" s="269">
        <f t="shared" si="625"/>
        <v>0</v>
      </c>
      <c r="M7970" s="269">
        <f t="shared" si="626"/>
        <v>0</v>
      </c>
      <c r="N7970" s="276">
        <f t="shared" si="627"/>
        <v>0</v>
      </c>
      <c r="O7970" s="270">
        <f t="shared" si="623"/>
        <v>0</v>
      </c>
    </row>
    <row r="7971" spans="11:15" x14ac:dyDescent="0.25">
      <c r="K7971" s="276">
        <f t="shared" si="624"/>
        <v>0</v>
      </c>
      <c r="L7971" s="269">
        <f t="shared" si="625"/>
        <v>0</v>
      </c>
      <c r="M7971" s="269">
        <f t="shared" si="626"/>
        <v>0</v>
      </c>
      <c r="N7971" s="276">
        <f t="shared" si="627"/>
        <v>0</v>
      </c>
      <c r="O7971" s="270">
        <f t="shared" si="623"/>
        <v>0</v>
      </c>
    </row>
    <row r="7972" spans="11:15" x14ac:dyDescent="0.25">
      <c r="K7972" s="276">
        <f t="shared" si="624"/>
        <v>0</v>
      </c>
      <c r="L7972" s="269">
        <f t="shared" si="625"/>
        <v>0</v>
      </c>
      <c r="M7972" s="269">
        <f t="shared" si="626"/>
        <v>0</v>
      </c>
      <c r="N7972" s="276">
        <f t="shared" si="627"/>
        <v>0</v>
      </c>
      <c r="O7972" s="270">
        <f t="shared" si="623"/>
        <v>0</v>
      </c>
    </row>
    <row r="7973" spans="11:15" x14ac:dyDescent="0.25">
      <c r="K7973" s="276">
        <f t="shared" si="624"/>
        <v>0</v>
      </c>
      <c r="L7973" s="269">
        <f t="shared" si="625"/>
        <v>0</v>
      </c>
      <c r="M7973" s="269">
        <f t="shared" si="626"/>
        <v>0</v>
      </c>
      <c r="N7973" s="276">
        <f t="shared" si="627"/>
        <v>0</v>
      </c>
      <c r="O7973" s="270">
        <f t="shared" si="623"/>
        <v>0</v>
      </c>
    </row>
    <row r="7974" spans="11:15" x14ac:dyDescent="0.25">
      <c r="K7974" s="276">
        <f t="shared" si="624"/>
        <v>0</v>
      </c>
      <c r="L7974" s="269">
        <f t="shared" si="625"/>
        <v>0</v>
      </c>
      <c r="M7974" s="269">
        <f t="shared" si="626"/>
        <v>0</v>
      </c>
      <c r="N7974" s="276">
        <f t="shared" si="627"/>
        <v>0</v>
      </c>
      <c r="O7974" s="270">
        <f t="shared" si="623"/>
        <v>0</v>
      </c>
    </row>
    <row r="7975" spans="11:15" x14ac:dyDescent="0.25">
      <c r="K7975" s="276">
        <f t="shared" si="624"/>
        <v>0</v>
      </c>
      <c r="L7975" s="269">
        <f t="shared" si="625"/>
        <v>0</v>
      </c>
      <c r="M7975" s="269">
        <f t="shared" si="626"/>
        <v>0</v>
      </c>
      <c r="N7975" s="276">
        <f t="shared" si="627"/>
        <v>0</v>
      </c>
      <c r="O7975" s="270">
        <f t="shared" si="623"/>
        <v>0</v>
      </c>
    </row>
    <row r="7976" spans="11:15" x14ac:dyDescent="0.25">
      <c r="K7976" s="276">
        <f t="shared" si="624"/>
        <v>0</v>
      </c>
      <c r="L7976" s="269">
        <f t="shared" si="625"/>
        <v>0</v>
      </c>
      <c r="M7976" s="269">
        <f t="shared" si="626"/>
        <v>0</v>
      </c>
      <c r="N7976" s="276">
        <f t="shared" si="627"/>
        <v>0</v>
      </c>
      <c r="O7976" s="270">
        <f t="shared" si="623"/>
        <v>0</v>
      </c>
    </row>
    <row r="7977" spans="11:15" x14ac:dyDescent="0.25">
      <c r="K7977" s="276">
        <f t="shared" si="624"/>
        <v>0</v>
      </c>
      <c r="L7977" s="269">
        <f t="shared" si="625"/>
        <v>0</v>
      </c>
      <c r="M7977" s="269">
        <f t="shared" si="626"/>
        <v>0</v>
      </c>
      <c r="N7977" s="276">
        <f t="shared" si="627"/>
        <v>0</v>
      </c>
      <c r="O7977" s="270">
        <f t="shared" si="623"/>
        <v>0</v>
      </c>
    </row>
    <row r="7978" spans="11:15" x14ac:dyDescent="0.25">
      <c r="K7978" s="276">
        <f t="shared" si="624"/>
        <v>0</v>
      </c>
      <c r="L7978" s="269">
        <f t="shared" si="625"/>
        <v>0</v>
      </c>
      <c r="M7978" s="269">
        <f t="shared" si="626"/>
        <v>0</v>
      </c>
      <c r="N7978" s="276">
        <f t="shared" si="627"/>
        <v>0</v>
      </c>
      <c r="O7978" s="270">
        <f t="shared" si="623"/>
        <v>0</v>
      </c>
    </row>
    <row r="7979" spans="11:15" x14ac:dyDescent="0.25">
      <c r="K7979" s="276">
        <f t="shared" si="624"/>
        <v>0</v>
      </c>
      <c r="L7979" s="269">
        <f t="shared" si="625"/>
        <v>0</v>
      </c>
      <c r="M7979" s="269">
        <f t="shared" si="626"/>
        <v>0</v>
      </c>
      <c r="N7979" s="276">
        <f t="shared" si="627"/>
        <v>0</v>
      </c>
      <c r="O7979" s="270">
        <f t="shared" si="623"/>
        <v>0</v>
      </c>
    </row>
    <row r="7980" spans="11:15" x14ac:dyDescent="0.25">
      <c r="K7980" s="276">
        <f t="shared" si="624"/>
        <v>0</v>
      </c>
      <c r="L7980" s="269">
        <f t="shared" si="625"/>
        <v>0</v>
      </c>
      <c r="M7980" s="269">
        <f t="shared" si="626"/>
        <v>0</v>
      </c>
      <c r="N7980" s="276">
        <f t="shared" si="627"/>
        <v>0</v>
      </c>
      <c r="O7980" s="270">
        <f t="shared" si="623"/>
        <v>0</v>
      </c>
    </row>
    <row r="7981" spans="11:15" x14ac:dyDescent="0.25">
      <c r="K7981" s="276">
        <f t="shared" si="624"/>
        <v>0</v>
      </c>
      <c r="L7981" s="269">
        <f t="shared" si="625"/>
        <v>0</v>
      </c>
      <c r="M7981" s="269">
        <f t="shared" si="626"/>
        <v>0</v>
      </c>
      <c r="N7981" s="276">
        <f t="shared" si="627"/>
        <v>0</v>
      </c>
      <c r="O7981" s="270">
        <f t="shared" si="623"/>
        <v>0</v>
      </c>
    </row>
    <row r="7982" spans="11:15" x14ac:dyDescent="0.25">
      <c r="K7982" s="276">
        <f t="shared" si="624"/>
        <v>0</v>
      </c>
      <c r="L7982" s="269">
        <f t="shared" si="625"/>
        <v>0</v>
      </c>
      <c r="M7982" s="269">
        <f t="shared" si="626"/>
        <v>0</v>
      </c>
      <c r="N7982" s="276">
        <f t="shared" si="627"/>
        <v>0</v>
      </c>
      <c r="O7982" s="270">
        <f t="shared" si="623"/>
        <v>0</v>
      </c>
    </row>
    <row r="7983" spans="11:15" x14ac:dyDescent="0.25">
      <c r="K7983" s="276">
        <f t="shared" si="624"/>
        <v>0</v>
      </c>
      <c r="L7983" s="269">
        <f t="shared" si="625"/>
        <v>0</v>
      </c>
      <c r="M7983" s="269">
        <f t="shared" si="626"/>
        <v>0</v>
      </c>
      <c r="N7983" s="276">
        <f t="shared" si="627"/>
        <v>0</v>
      </c>
      <c r="O7983" s="270">
        <f t="shared" si="623"/>
        <v>0</v>
      </c>
    </row>
    <row r="7984" spans="11:15" x14ac:dyDescent="0.25">
      <c r="K7984" s="276">
        <f t="shared" si="624"/>
        <v>0</v>
      </c>
      <c r="L7984" s="269">
        <f t="shared" si="625"/>
        <v>0</v>
      </c>
      <c r="M7984" s="269">
        <f t="shared" si="626"/>
        <v>0</v>
      </c>
      <c r="N7984" s="276">
        <f t="shared" si="627"/>
        <v>0</v>
      </c>
      <c r="O7984" s="270">
        <f t="shared" si="623"/>
        <v>0</v>
      </c>
    </row>
    <row r="7985" spans="11:15" x14ac:dyDescent="0.25">
      <c r="K7985" s="276">
        <f t="shared" si="624"/>
        <v>0</v>
      </c>
      <c r="L7985" s="269">
        <f t="shared" si="625"/>
        <v>0</v>
      </c>
      <c r="M7985" s="269">
        <f t="shared" si="626"/>
        <v>0</v>
      </c>
      <c r="N7985" s="276">
        <f t="shared" si="627"/>
        <v>0</v>
      </c>
      <c r="O7985" s="270">
        <f t="shared" si="623"/>
        <v>0</v>
      </c>
    </row>
    <row r="7986" spans="11:15" x14ac:dyDescent="0.25">
      <c r="K7986" s="276">
        <f t="shared" si="624"/>
        <v>0</v>
      </c>
      <c r="L7986" s="269">
        <f t="shared" si="625"/>
        <v>0</v>
      </c>
      <c r="M7986" s="269">
        <f t="shared" si="626"/>
        <v>0</v>
      </c>
      <c r="N7986" s="276">
        <f t="shared" si="627"/>
        <v>0</v>
      </c>
      <c r="O7986" s="270">
        <f t="shared" si="623"/>
        <v>0</v>
      </c>
    </row>
    <row r="7987" spans="11:15" x14ac:dyDescent="0.25">
      <c r="K7987" s="276">
        <f t="shared" si="624"/>
        <v>0</v>
      </c>
      <c r="L7987" s="269">
        <f t="shared" si="625"/>
        <v>0</v>
      </c>
      <c r="M7987" s="269">
        <f t="shared" si="626"/>
        <v>0</v>
      </c>
      <c r="N7987" s="276">
        <f t="shared" si="627"/>
        <v>0</v>
      </c>
      <c r="O7987" s="270">
        <f t="shared" si="623"/>
        <v>0</v>
      </c>
    </row>
    <row r="7988" spans="11:15" x14ac:dyDescent="0.25">
      <c r="K7988" s="276">
        <f t="shared" si="624"/>
        <v>0</v>
      </c>
      <c r="L7988" s="269">
        <f t="shared" si="625"/>
        <v>0</v>
      </c>
      <c r="M7988" s="269">
        <f t="shared" si="626"/>
        <v>0</v>
      </c>
      <c r="N7988" s="276">
        <f t="shared" si="627"/>
        <v>0</v>
      </c>
      <c r="O7988" s="270">
        <f t="shared" si="623"/>
        <v>0</v>
      </c>
    </row>
    <row r="7989" spans="11:15" x14ac:dyDescent="0.25">
      <c r="K7989" s="276">
        <f t="shared" si="624"/>
        <v>0</v>
      </c>
      <c r="L7989" s="269">
        <f t="shared" si="625"/>
        <v>0</v>
      </c>
      <c r="M7989" s="269">
        <f t="shared" si="626"/>
        <v>0</v>
      </c>
      <c r="N7989" s="276">
        <f t="shared" si="627"/>
        <v>0</v>
      </c>
      <c r="O7989" s="270">
        <f t="shared" si="623"/>
        <v>0</v>
      </c>
    </row>
    <row r="7990" spans="11:15" x14ac:dyDescent="0.25">
      <c r="K7990" s="276">
        <f t="shared" si="624"/>
        <v>0</v>
      </c>
      <c r="L7990" s="269">
        <f t="shared" si="625"/>
        <v>0</v>
      </c>
      <c r="M7990" s="269">
        <f t="shared" si="626"/>
        <v>0</v>
      </c>
      <c r="N7990" s="276">
        <f t="shared" si="627"/>
        <v>0</v>
      </c>
      <c r="O7990" s="270">
        <f t="shared" si="623"/>
        <v>0</v>
      </c>
    </row>
    <row r="7991" spans="11:15" x14ac:dyDescent="0.25">
      <c r="K7991" s="276">
        <f t="shared" si="624"/>
        <v>0</v>
      </c>
      <c r="L7991" s="269">
        <f t="shared" si="625"/>
        <v>0</v>
      </c>
      <c r="M7991" s="269">
        <f t="shared" si="626"/>
        <v>0</v>
      </c>
      <c r="N7991" s="276">
        <f t="shared" si="627"/>
        <v>0</v>
      </c>
      <c r="O7991" s="270">
        <f t="shared" si="623"/>
        <v>0</v>
      </c>
    </row>
    <row r="7992" spans="11:15" x14ac:dyDescent="0.25">
      <c r="K7992" s="276">
        <f t="shared" si="624"/>
        <v>0</v>
      </c>
      <c r="L7992" s="269">
        <f t="shared" si="625"/>
        <v>0</v>
      </c>
      <c r="M7992" s="269">
        <f t="shared" si="626"/>
        <v>0</v>
      </c>
      <c r="N7992" s="276">
        <f t="shared" si="627"/>
        <v>0</v>
      </c>
      <c r="O7992" s="270">
        <f t="shared" si="623"/>
        <v>0</v>
      </c>
    </row>
    <row r="7993" spans="11:15" x14ac:dyDescent="0.25">
      <c r="K7993" s="276">
        <f t="shared" si="624"/>
        <v>0</v>
      </c>
      <c r="L7993" s="269">
        <f t="shared" si="625"/>
        <v>0</v>
      </c>
      <c r="M7993" s="269">
        <f t="shared" si="626"/>
        <v>0</v>
      </c>
      <c r="N7993" s="276">
        <f t="shared" si="627"/>
        <v>0</v>
      </c>
      <c r="O7993" s="270">
        <f t="shared" si="623"/>
        <v>0</v>
      </c>
    </row>
    <row r="7994" spans="11:15" x14ac:dyDescent="0.25">
      <c r="K7994" s="276">
        <f t="shared" si="624"/>
        <v>0</v>
      </c>
      <c r="L7994" s="269">
        <f t="shared" si="625"/>
        <v>0</v>
      </c>
      <c r="M7994" s="269">
        <f t="shared" si="626"/>
        <v>0</v>
      </c>
      <c r="N7994" s="276">
        <f t="shared" si="627"/>
        <v>0</v>
      </c>
      <c r="O7994" s="270">
        <f t="shared" si="623"/>
        <v>0</v>
      </c>
    </row>
    <row r="7995" spans="11:15" x14ac:dyDescent="0.25">
      <c r="K7995" s="276">
        <f t="shared" si="624"/>
        <v>0</v>
      </c>
      <c r="L7995" s="269">
        <f t="shared" si="625"/>
        <v>0</v>
      </c>
      <c r="M7995" s="269">
        <f t="shared" si="626"/>
        <v>0</v>
      </c>
      <c r="N7995" s="276">
        <f t="shared" si="627"/>
        <v>0</v>
      </c>
      <c r="O7995" s="270">
        <f t="shared" si="623"/>
        <v>0</v>
      </c>
    </row>
    <row r="7996" spans="11:15" x14ac:dyDescent="0.25">
      <c r="K7996" s="276">
        <f t="shared" si="624"/>
        <v>0</v>
      </c>
      <c r="L7996" s="269">
        <f t="shared" si="625"/>
        <v>0</v>
      </c>
      <c r="M7996" s="269">
        <f t="shared" si="626"/>
        <v>0</v>
      </c>
      <c r="N7996" s="276">
        <f t="shared" si="627"/>
        <v>0</v>
      </c>
      <c r="O7996" s="270">
        <f t="shared" si="623"/>
        <v>0</v>
      </c>
    </row>
    <row r="7997" spans="11:15" x14ac:dyDescent="0.25">
      <c r="K7997" s="276">
        <f t="shared" si="624"/>
        <v>0</v>
      </c>
      <c r="L7997" s="269">
        <f t="shared" si="625"/>
        <v>0</v>
      </c>
      <c r="M7997" s="269">
        <f t="shared" si="626"/>
        <v>0</v>
      </c>
      <c r="N7997" s="276">
        <f t="shared" si="627"/>
        <v>0</v>
      </c>
      <c r="O7997" s="270">
        <f t="shared" si="623"/>
        <v>0</v>
      </c>
    </row>
    <row r="7998" spans="11:15" x14ac:dyDescent="0.25">
      <c r="K7998" s="276">
        <f t="shared" si="624"/>
        <v>0</v>
      </c>
      <c r="L7998" s="269">
        <f t="shared" si="625"/>
        <v>0</v>
      </c>
      <c r="M7998" s="269">
        <f t="shared" si="626"/>
        <v>0</v>
      </c>
      <c r="N7998" s="276">
        <f t="shared" si="627"/>
        <v>0</v>
      </c>
      <c r="O7998" s="270">
        <f t="shared" si="623"/>
        <v>0</v>
      </c>
    </row>
    <row r="7999" spans="11:15" x14ac:dyDescent="0.25">
      <c r="K7999" s="276">
        <f t="shared" si="624"/>
        <v>0</v>
      </c>
      <c r="L7999" s="269">
        <f t="shared" si="625"/>
        <v>0</v>
      </c>
      <c r="M7999" s="269">
        <f t="shared" si="626"/>
        <v>0</v>
      </c>
      <c r="N7999" s="276">
        <f t="shared" si="627"/>
        <v>0</v>
      </c>
      <c r="O7999" s="270">
        <f t="shared" si="623"/>
        <v>0</v>
      </c>
    </row>
    <row r="8000" spans="11:15" x14ac:dyDescent="0.25">
      <c r="K8000" s="276">
        <f t="shared" si="624"/>
        <v>0</v>
      </c>
      <c r="L8000" s="269">
        <f t="shared" si="625"/>
        <v>0</v>
      </c>
      <c r="M8000" s="269">
        <f t="shared" si="626"/>
        <v>0</v>
      </c>
      <c r="N8000" s="276">
        <f t="shared" si="627"/>
        <v>0</v>
      </c>
      <c r="O8000" s="270">
        <f t="shared" si="623"/>
        <v>0</v>
      </c>
    </row>
    <row r="8001" spans="11:15" x14ac:dyDescent="0.25">
      <c r="K8001" s="276">
        <f t="shared" si="624"/>
        <v>0</v>
      </c>
      <c r="L8001" s="269">
        <f t="shared" si="625"/>
        <v>0</v>
      </c>
      <c r="M8001" s="269">
        <f t="shared" si="626"/>
        <v>0</v>
      </c>
      <c r="N8001" s="276">
        <f t="shared" si="627"/>
        <v>0</v>
      </c>
      <c r="O8001" s="270">
        <f t="shared" si="623"/>
        <v>0</v>
      </c>
    </row>
    <row r="8002" spans="11:15" x14ac:dyDescent="0.25">
      <c r="K8002" s="276">
        <f t="shared" si="624"/>
        <v>0</v>
      </c>
      <c r="L8002" s="269">
        <f t="shared" si="625"/>
        <v>0</v>
      </c>
      <c r="M8002" s="269">
        <f t="shared" si="626"/>
        <v>0</v>
      </c>
      <c r="N8002" s="276">
        <f t="shared" si="627"/>
        <v>0</v>
      </c>
      <c r="O8002" s="270">
        <f t="shared" si="623"/>
        <v>0</v>
      </c>
    </row>
    <row r="8003" spans="11:15" x14ac:dyDescent="0.25">
      <c r="K8003" s="276">
        <f t="shared" si="624"/>
        <v>0</v>
      </c>
      <c r="L8003" s="269">
        <f t="shared" si="625"/>
        <v>0</v>
      </c>
      <c r="M8003" s="269">
        <f t="shared" si="626"/>
        <v>0</v>
      </c>
      <c r="N8003" s="276">
        <f t="shared" si="627"/>
        <v>0</v>
      </c>
      <c r="O8003" s="270">
        <f t="shared" si="623"/>
        <v>0</v>
      </c>
    </row>
    <row r="8004" spans="11:15" x14ac:dyDescent="0.25">
      <c r="K8004" s="276">
        <f t="shared" si="624"/>
        <v>0</v>
      </c>
      <c r="L8004" s="269">
        <f t="shared" si="625"/>
        <v>0</v>
      </c>
      <c r="M8004" s="269">
        <f t="shared" si="626"/>
        <v>0</v>
      </c>
      <c r="N8004" s="276">
        <f t="shared" si="627"/>
        <v>0</v>
      </c>
      <c r="O8004" s="270">
        <f t="shared" si="623"/>
        <v>0</v>
      </c>
    </row>
    <row r="8005" spans="11:15" x14ac:dyDescent="0.25">
      <c r="K8005" s="276">
        <f t="shared" si="624"/>
        <v>0</v>
      </c>
      <c r="L8005" s="269">
        <f t="shared" si="625"/>
        <v>0</v>
      </c>
      <c r="M8005" s="269">
        <f t="shared" si="626"/>
        <v>0</v>
      </c>
      <c r="N8005" s="276">
        <f t="shared" si="627"/>
        <v>0</v>
      </c>
      <c r="O8005" s="270">
        <f t="shared" si="623"/>
        <v>0</v>
      </c>
    </row>
    <row r="8006" spans="11:15" x14ac:dyDescent="0.25">
      <c r="K8006" s="276">
        <f t="shared" si="624"/>
        <v>0</v>
      </c>
      <c r="L8006" s="269">
        <f t="shared" si="625"/>
        <v>0</v>
      </c>
      <c r="M8006" s="269">
        <f t="shared" si="626"/>
        <v>0</v>
      </c>
      <c r="N8006" s="276">
        <f t="shared" si="627"/>
        <v>0</v>
      </c>
      <c r="O8006" s="270">
        <f t="shared" si="623"/>
        <v>0</v>
      </c>
    </row>
    <row r="8007" spans="11:15" x14ac:dyDescent="0.25">
      <c r="K8007" s="276">
        <f t="shared" si="624"/>
        <v>0</v>
      </c>
      <c r="L8007" s="269">
        <f t="shared" si="625"/>
        <v>0</v>
      </c>
      <c r="M8007" s="269">
        <f t="shared" si="626"/>
        <v>0</v>
      </c>
      <c r="N8007" s="276">
        <f t="shared" si="627"/>
        <v>0</v>
      </c>
      <c r="O8007" s="270">
        <f t="shared" si="623"/>
        <v>0</v>
      </c>
    </row>
    <row r="8008" spans="11:15" x14ac:dyDescent="0.25">
      <c r="K8008" s="276">
        <f t="shared" si="624"/>
        <v>0</v>
      </c>
      <c r="L8008" s="269">
        <f t="shared" si="625"/>
        <v>0</v>
      </c>
      <c r="M8008" s="269">
        <f t="shared" si="626"/>
        <v>0</v>
      </c>
      <c r="N8008" s="276">
        <f t="shared" si="627"/>
        <v>0</v>
      </c>
      <c r="O8008" s="270">
        <f t="shared" si="623"/>
        <v>0</v>
      </c>
    </row>
    <row r="8009" spans="11:15" x14ac:dyDescent="0.25">
      <c r="K8009" s="276">
        <f t="shared" si="624"/>
        <v>0</v>
      </c>
      <c r="L8009" s="269">
        <f t="shared" si="625"/>
        <v>0</v>
      </c>
      <c r="M8009" s="269">
        <f t="shared" si="626"/>
        <v>0</v>
      </c>
      <c r="N8009" s="276">
        <f t="shared" si="627"/>
        <v>0</v>
      </c>
      <c r="O8009" s="270">
        <f t="shared" si="623"/>
        <v>0</v>
      </c>
    </row>
    <row r="8010" spans="11:15" x14ac:dyDescent="0.25">
      <c r="K8010" s="276">
        <f t="shared" si="624"/>
        <v>0</v>
      </c>
      <c r="L8010" s="269">
        <f t="shared" si="625"/>
        <v>0</v>
      </c>
      <c r="M8010" s="269">
        <f t="shared" si="626"/>
        <v>0</v>
      </c>
      <c r="N8010" s="276">
        <f t="shared" si="627"/>
        <v>0</v>
      </c>
      <c r="O8010" s="270">
        <f t="shared" si="623"/>
        <v>0</v>
      </c>
    </row>
    <row r="8011" spans="11:15" x14ac:dyDescent="0.25">
      <c r="K8011" s="276">
        <f t="shared" si="624"/>
        <v>0</v>
      </c>
      <c r="L8011" s="269">
        <f t="shared" si="625"/>
        <v>0</v>
      </c>
      <c r="M8011" s="269">
        <f t="shared" si="626"/>
        <v>0</v>
      </c>
      <c r="N8011" s="276">
        <f t="shared" si="627"/>
        <v>0</v>
      </c>
      <c r="O8011" s="270">
        <f t="shared" si="623"/>
        <v>0</v>
      </c>
    </row>
    <row r="8012" spans="11:15" x14ac:dyDescent="0.25">
      <c r="K8012" s="276">
        <f t="shared" si="624"/>
        <v>0</v>
      </c>
      <c r="L8012" s="269">
        <f t="shared" si="625"/>
        <v>0</v>
      </c>
      <c r="M8012" s="269">
        <f t="shared" si="626"/>
        <v>0</v>
      </c>
      <c r="N8012" s="276">
        <f t="shared" si="627"/>
        <v>0</v>
      </c>
      <c r="O8012" s="270">
        <f t="shared" si="623"/>
        <v>0</v>
      </c>
    </row>
    <row r="8013" spans="11:15" x14ac:dyDescent="0.25">
      <c r="K8013" s="276">
        <f t="shared" si="624"/>
        <v>0</v>
      </c>
      <c r="L8013" s="269">
        <f t="shared" si="625"/>
        <v>0</v>
      </c>
      <c r="M8013" s="269">
        <f t="shared" si="626"/>
        <v>0</v>
      </c>
      <c r="N8013" s="276">
        <f t="shared" si="627"/>
        <v>0</v>
      </c>
      <c r="O8013" s="270">
        <f t="shared" si="623"/>
        <v>0</v>
      </c>
    </row>
    <row r="8014" spans="11:15" x14ac:dyDescent="0.25">
      <c r="K8014" s="276">
        <f t="shared" si="624"/>
        <v>0</v>
      </c>
      <c r="L8014" s="269">
        <f t="shared" si="625"/>
        <v>0</v>
      </c>
      <c r="M8014" s="269">
        <f t="shared" si="626"/>
        <v>0</v>
      </c>
      <c r="N8014" s="276">
        <f t="shared" si="627"/>
        <v>0</v>
      </c>
      <c r="O8014" s="270">
        <f t="shared" ref="O8014:O8077" si="628">SUM(F8014:I8014)</f>
        <v>0</v>
      </c>
    </row>
    <row r="8015" spans="11:15" x14ac:dyDescent="0.25">
      <c r="K8015" s="276">
        <f t="shared" si="624"/>
        <v>0</v>
      </c>
      <c r="L8015" s="269">
        <f t="shared" si="625"/>
        <v>0</v>
      </c>
      <c r="M8015" s="269">
        <f t="shared" si="626"/>
        <v>0</v>
      </c>
      <c r="N8015" s="276">
        <f t="shared" si="627"/>
        <v>0</v>
      </c>
      <c r="O8015" s="270">
        <f t="shared" si="628"/>
        <v>0</v>
      </c>
    </row>
    <row r="8016" spans="11:15" x14ac:dyDescent="0.25">
      <c r="K8016" s="276">
        <f t="shared" ref="K8016:K8079" si="629">J8016-C8016</f>
        <v>0</v>
      </c>
      <c r="L8016" s="269">
        <f t="shared" ref="L8016:L8079" si="630">A8016</f>
        <v>0</v>
      </c>
      <c r="M8016" s="269">
        <f t="shared" ref="M8016:M8079" si="631">B8016</f>
        <v>0</v>
      </c>
      <c r="N8016" s="276">
        <f t="shared" ref="N8016:N8079" si="632">J8016</f>
        <v>0</v>
      </c>
      <c r="O8016" s="270">
        <f t="shared" si="628"/>
        <v>0</v>
      </c>
    </row>
    <row r="8017" spans="11:15" x14ac:dyDescent="0.25">
      <c r="K8017" s="276">
        <f t="shared" si="629"/>
        <v>0</v>
      </c>
      <c r="L8017" s="269">
        <f t="shared" si="630"/>
        <v>0</v>
      </c>
      <c r="M8017" s="269">
        <f t="shared" si="631"/>
        <v>0</v>
      </c>
      <c r="N8017" s="276">
        <f t="shared" si="632"/>
        <v>0</v>
      </c>
      <c r="O8017" s="270">
        <f t="shared" si="628"/>
        <v>0</v>
      </c>
    </row>
    <row r="8018" spans="11:15" x14ac:dyDescent="0.25">
      <c r="K8018" s="276">
        <f t="shared" si="629"/>
        <v>0</v>
      </c>
      <c r="L8018" s="269">
        <f t="shared" si="630"/>
        <v>0</v>
      </c>
      <c r="M8018" s="269">
        <f t="shared" si="631"/>
        <v>0</v>
      </c>
      <c r="N8018" s="276">
        <f t="shared" si="632"/>
        <v>0</v>
      </c>
      <c r="O8018" s="270">
        <f t="shared" si="628"/>
        <v>0</v>
      </c>
    </row>
    <row r="8019" spans="11:15" x14ac:dyDescent="0.25">
      <c r="K8019" s="276">
        <f t="shared" si="629"/>
        <v>0</v>
      </c>
      <c r="L8019" s="269">
        <f t="shared" si="630"/>
        <v>0</v>
      </c>
      <c r="M8019" s="269">
        <f t="shared" si="631"/>
        <v>0</v>
      </c>
      <c r="N8019" s="276">
        <f t="shared" si="632"/>
        <v>0</v>
      </c>
      <c r="O8019" s="270">
        <f t="shared" si="628"/>
        <v>0</v>
      </c>
    </row>
    <row r="8020" spans="11:15" x14ac:dyDescent="0.25">
      <c r="K8020" s="276">
        <f t="shared" si="629"/>
        <v>0</v>
      </c>
      <c r="L8020" s="269">
        <f t="shared" si="630"/>
        <v>0</v>
      </c>
      <c r="M8020" s="269">
        <f t="shared" si="631"/>
        <v>0</v>
      </c>
      <c r="N8020" s="276">
        <f t="shared" si="632"/>
        <v>0</v>
      </c>
      <c r="O8020" s="270">
        <f t="shared" si="628"/>
        <v>0</v>
      </c>
    </row>
    <row r="8021" spans="11:15" x14ac:dyDescent="0.25">
      <c r="K8021" s="276">
        <f t="shared" si="629"/>
        <v>0</v>
      </c>
      <c r="L8021" s="269">
        <f t="shared" si="630"/>
        <v>0</v>
      </c>
      <c r="M8021" s="269">
        <f t="shared" si="631"/>
        <v>0</v>
      </c>
      <c r="N8021" s="276">
        <f t="shared" si="632"/>
        <v>0</v>
      </c>
      <c r="O8021" s="270">
        <f t="shared" si="628"/>
        <v>0</v>
      </c>
    </row>
    <row r="8022" spans="11:15" x14ac:dyDescent="0.25">
      <c r="K8022" s="276">
        <f t="shared" si="629"/>
        <v>0</v>
      </c>
      <c r="L8022" s="269">
        <f t="shared" si="630"/>
        <v>0</v>
      </c>
      <c r="M8022" s="269">
        <f t="shared" si="631"/>
        <v>0</v>
      </c>
      <c r="N8022" s="276">
        <f t="shared" si="632"/>
        <v>0</v>
      </c>
      <c r="O8022" s="270">
        <f t="shared" si="628"/>
        <v>0</v>
      </c>
    </row>
    <row r="8023" spans="11:15" x14ac:dyDescent="0.25">
      <c r="K8023" s="276">
        <f t="shared" si="629"/>
        <v>0</v>
      </c>
      <c r="L8023" s="269">
        <f t="shared" si="630"/>
        <v>0</v>
      </c>
      <c r="M8023" s="269">
        <f t="shared" si="631"/>
        <v>0</v>
      </c>
      <c r="N8023" s="276">
        <f t="shared" si="632"/>
        <v>0</v>
      </c>
      <c r="O8023" s="270">
        <f t="shared" si="628"/>
        <v>0</v>
      </c>
    </row>
    <row r="8024" spans="11:15" x14ac:dyDescent="0.25">
      <c r="K8024" s="276">
        <f t="shared" si="629"/>
        <v>0</v>
      </c>
      <c r="L8024" s="269">
        <f t="shared" si="630"/>
        <v>0</v>
      </c>
      <c r="M8024" s="269">
        <f t="shared" si="631"/>
        <v>0</v>
      </c>
      <c r="N8024" s="276">
        <f t="shared" si="632"/>
        <v>0</v>
      </c>
      <c r="O8024" s="270">
        <f t="shared" si="628"/>
        <v>0</v>
      </c>
    </row>
    <row r="8025" spans="11:15" x14ac:dyDescent="0.25">
      <c r="K8025" s="276">
        <f t="shared" si="629"/>
        <v>0</v>
      </c>
      <c r="L8025" s="269">
        <f t="shared" si="630"/>
        <v>0</v>
      </c>
      <c r="M8025" s="269">
        <f t="shared" si="631"/>
        <v>0</v>
      </c>
      <c r="N8025" s="276">
        <f t="shared" si="632"/>
        <v>0</v>
      </c>
      <c r="O8025" s="270">
        <f t="shared" si="628"/>
        <v>0</v>
      </c>
    </row>
    <row r="8026" spans="11:15" x14ac:dyDescent="0.25">
      <c r="K8026" s="276">
        <f t="shared" si="629"/>
        <v>0</v>
      </c>
      <c r="L8026" s="269">
        <f t="shared" si="630"/>
        <v>0</v>
      </c>
      <c r="M8026" s="269">
        <f t="shared" si="631"/>
        <v>0</v>
      </c>
      <c r="N8026" s="276">
        <f t="shared" si="632"/>
        <v>0</v>
      </c>
      <c r="O8026" s="270">
        <f t="shared" si="628"/>
        <v>0</v>
      </c>
    </row>
    <row r="8027" spans="11:15" x14ac:dyDescent="0.25">
      <c r="K8027" s="276">
        <f t="shared" si="629"/>
        <v>0</v>
      </c>
      <c r="L8027" s="269">
        <f t="shared" si="630"/>
        <v>0</v>
      </c>
      <c r="M8027" s="269">
        <f t="shared" si="631"/>
        <v>0</v>
      </c>
      <c r="N8027" s="276">
        <f t="shared" si="632"/>
        <v>0</v>
      </c>
      <c r="O8027" s="270">
        <f t="shared" si="628"/>
        <v>0</v>
      </c>
    </row>
    <row r="8028" spans="11:15" x14ac:dyDescent="0.25">
      <c r="K8028" s="276">
        <f t="shared" si="629"/>
        <v>0</v>
      </c>
      <c r="L8028" s="269">
        <f t="shared" si="630"/>
        <v>0</v>
      </c>
      <c r="M8028" s="269">
        <f t="shared" si="631"/>
        <v>0</v>
      </c>
      <c r="N8028" s="276">
        <f t="shared" si="632"/>
        <v>0</v>
      </c>
      <c r="O8028" s="270">
        <f t="shared" si="628"/>
        <v>0</v>
      </c>
    </row>
    <row r="8029" spans="11:15" x14ac:dyDescent="0.25">
      <c r="K8029" s="276">
        <f t="shared" si="629"/>
        <v>0</v>
      </c>
      <c r="L8029" s="269">
        <f t="shared" si="630"/>
        <v>0</v>
      </c>
      <c r="M8029" s="269">
        <f t="shared" si="631"/>
        <v>0</v>
      </c>
      <c r="N8029" s="276">
        <f t="shared" si="632"/>
        <v>0</v>
      </c>
      <c r="O8029" s="270">
        <f t="shared" si="628"/>
        <v>0</v>
      </c>
    </row>
    <row r="8030" spans="11:15" x14ac:dyDescent="0.25">
      <c r="K8030" s="276">
        <f t="shared" si="629"/>
        <v>0</v>
      </c>
      <c r="L8030" s="269">
        <f t="shared" si="630"/>
        <v>0</v>
      </c>
      <c r="M8030" s="269">
        <f t="shared" si="631"/>
        <v>0</v>
      </c>
      <c r="N8030" s="276">
        <f t="shared" si="632"/>
        <v>0</v>
      </c>
      <c r="O8030" s="270">
        <f t="shared" si="628"/>
        <v>0</v>
      </c>
    </row>
    <row r="8031" spans="11:15" x14ac:dyDescent="0.25">
      <c r="K8031" s="276">
        <f t="shared" si="629"/>
        <v>0</v>
      </c>
      <c r="L8031" s="269">
        <f t="shared" si="630"/>
        <v>0</v>
      </c>
      <c r="M8031" s="269">
        <f t="shared" si="631"/>
        <v>0</v>
      </c>
      <c r="N8031" s="276">
        <f t="shared" si="632"/>
        <v>0</v>
      </c>
      <c r="O8031" s="270">
        <f t="shared" si="628"/>
        <v>0</v>
      </c>
    </row>
    <row r="8032" spans="11:15" x14ac:dyDescent="0.25">
      <c r="K8032" s="276">
        <f t="shared" si="629"/>
        <v>0</v>
      </c>
      <c r="L8032" s="269">
        <f t="shared" si="630"/>
        <v>0</v>
      </c>
      <c r="M8032" s="269">
        <f t="shared" si="631"/>
        <v>0</v>
      </c>
      <c r="N8032" s="276">
        <f t="shared" si="632"/>
        <v>0</v>
      </c>
      <c r="O8032" s="270">
        <f t="shared" si="628"/>
        <v>0</v>
      </c>
    </row>
    <row r="8033" spans="11:15" x14ac:dyDescent="0.25">
      <c r="K8033" s="276">
        <f t="shared" si="629"/>
        <v>0</v>
      </c>
      <c r="L8033" s="269">
        <f t="shared" si="630"/>
        <v>0</v>
      </c>
      <c r="M8033" s="269">
        <f t="shared" si="631"/>
        <v>0</v>
      </c>
      <c r="N8033" s="276">
        <f t="shared" si="632"/>
        <v>0</v>
      </c>
      <c r="O8033" s="270">
        <f t="shared" si="628"/>
        <v>0</v>
      </c>
    </row>
    <row r="8034" spans="11:15" x14ac:dyDescent="0.25">
      <c r="K8034" s="276">
        <f t="shared" si="629"/>
        <v>0</v>
      </c>
      <c r="L8034" s="269">
        <f t="shared" si="630"/>
        <v>0</v>
      </c>
      <c r="M8034" s="269">
        <f t="shared" si="631"/>
        <v>0</v>
      </c>
      <c r="N8034" s="276">
        <f t="shared" si="632"/>
        <v>0</v>
      </c>
      <c r="O8034" s="270">
        <f t="shared" si="628"/>
        <v>0</v>
      </c>
    </row>
    <row r="8035" spans="11:15" x14ac:dyDescent="0.25">
      <c r="K8035" s="276">
        <f t="shared" si="629"/>
        <v>0</v>
      </c>
      <c r="L8035" s="269">
        <f t="shared" si="630"/>
        <v>0</v>
      </c>
      <c r="M8035" s="269">
        <f t="shared" si="631"/>
        <v>0</v>
      </c>
      <c r="N8035" s="276">
        <f t="shared" si="632"/>
        <v>0</v>
      </c>
      <c r="O8035" s="270">
        <f t="shared" si="628"/>
        <v>0</v>
      </c>
    </row>
    <row r="8036" spans="11:15" x14ac:dyDescent="0.25">
      <c r="K8036" s="276">
        <f t="shared" si="629"/>
        <v>0</v>
      </c>
      <c r="L8036" s="269">
        <f t="shared" si="630"/>
        <v>0</v>
      </c>
      <c r="M8036" s="269">
        <f t="shared" si="631"/>
        <v>0</v>
      </c>
      <c r="N8036" s="276">
        <f t="shared" si="632"/>
        <v>0</v>
      </c>
      <c r="O8036" s="270">
        <f t="shared" si="628"/>
        <v>0</v>
      </c>
    </row>
    <row r="8037" spans="11:15" x14ac:dyDescent="0.25">
      <c r="K8037" s="276">
        <f t="shared" si="629"/>
        <v>0</v>
      </c>
      <c r="L8037" s="269">
        <f t="shared" si="630"/>
        <v>0</v>
      </c>
      <c r="M8037" s="269">
        <f t="shared" si="631"/>
        <v>0</v>
      </c>
      <c r="N8037" s="276">
        <f t="shared" si="632"/>
        <v>0</v>
      </c>
      <c r="O8037" s="270">
        <f t="shared" si="628"/>
        <v>0</v>
      </c>
    </row>
    <row r="8038" spans="11:15" x14ac:dyDescent="0.25">
      <c r="K8038" s="276">
        <f t="shared" si="629"/>
        <v>0</v>
      </c>
      <c r="L8038" s="269">
        <f t="shared" si="630"/>
        <v>0</v>
      </c>
      <c r="M8038" s="269">
        <f t="shared" si="631"/>
        <v>0</v>
      </c>
      <c r="N8038" s="276">
        <f t="shared" si="632"/>
        <v>0</v>
      </c>
      <c r="O8038" s="270">
        <f t="shared" si="628"/>
        <v>0</v>
      </c>
    </row>
    <row r="8039" spans="11:15" x14ac:dyDescent="0.25">
      <c r="K8039" s="276">
        <f t="shared" si="629"/>
        <v>0</v>
      </c>
      <c r="L8039" s="269">
        <f t="shared" si="630"/>
        <v>0</v>
      </c>
      <c r="M8039" s="269">
        <f t="shared" si="631"/>
        <v>0</v>
      </c>
      <c r="N8039" s="276">
        <f t="shared" si="632"/>
        <v>0</v>
      </c>
      <c r="O8039" s="270">
        <f t="shared" si="628"/>
        <v>0</v>
      </c>
    </row>
    <row r="8040" spans="11:15" x14ac:dyDescent="0.25">
      <c r="K8040" s="276">
        <f t="shared" si="629"/>
        <v>0</v>
      </c>
      <c r="L8040" s="269">
        <f t="shared" si="630"/>
        <v>0</v>
      </c>
      <c r="M8040" s="269">
        <f t="shared" si="631"/>
        <v>0</v>
      </c>
      <c r="N8040" s="276">
        <f t="shared" si="632"/>
        <v>0</v>
      </c>
      <c r="O8040" s="270">
        <f t="shared" si="628"/>
        <v>0</v>
      </c>
    </row>
    <row r="8041" spans="11:15" x14ac:dyDescent="0.25">
      <c r="K8041" s="276">
        <f t="shared" si="629"/>
        <v>0</v>
      </c>
      <c r="L8041" s="269">
        <f t="shared" si="630"/>
        <v>0</v>
      </c>
      <c r="M8041" s="269">
        <f t="shared" si="631"/>
        <v>0</v>
      </c>
      <c r="N8041" s="276">
        <f t="shared" si="632"/>
        <v>0</v>
      </c>
      <c r="O8041" s="270">
        <f t="shared" si="628"/>
        <v>0</v>
      </c>
    </row>
    <row r="8042" spans="11:15" x14ac:dyDescent="0.25">
      <c r="K8042" s="276">
        <f t="shared" si="629"/>
        <v>0</v>
      </c>
      <c r="L8042" s="269">
        <f t="shared" si="630"/>
        <v>0</v>
      </c>
      <c r="M8042" s="269">
        <f t="shared" si="631"/>
        <v>0</v>
      </c>
      <c r="N8042" s="276">
        <f t="shared" si="632"/>
        <v>0</v>
      </c>
      <c r="O8042" s="270">
        <f t="shared" si="628"/>
        <v>0</v>
      </c>
    </row>
    <row r="8043" spans="11:15" x14ac:dyDescent="0.25">
      <c r="K8043" s="276">
        <f t="shared" si="629"/>
        <v>0</v>
      </c>
      <c r="L8043" s="269">
        <f t="shared" si="630"/>
        <v>0</v>
      </c>
      <c r="M8043" s="269">
        <f t="shared" si="631"/>
        <v>0</v>
      </c>
      <c r="N8043" s="276">
        <f t="shared" si="632"/>
        <v>0</v>
      </c>
      <c r="O8043" s="270">
        <f t="shared" si="628"/>
        <v>0</v>
      </c>
    </row>
    <row r="8044" spans="11:15" x14ac:dyDescent="0.25">
      <c r="K8044" s="276">
        <f t="shared" si="629"/>
        <v>0</v>
      </c>
      <c r="L8044" s="269">
        <f t="shared" si="630"/>
        <v>0</v>
      </c>
      <c r="M8044" s="269">
        <f t="shared" si="631"/>
        <v>0</v>
      </c>
      <c r="N8044" s="276">
        <f t="shared" si="632"/>
        <v>0</v>
      </c>
      <c r="O8044" s="270">
        <f t="shared" si="628"/>
        <v>0</v>
      </c>
    </row>
    <row r="8045" spans="11:15" x14ac:dyDescent="0.25">
      <c r="K8045" s="276">
        <f t="shared" si="629"/>
        <v>0</v>
      </c>
      <c r="L8045" s="269">
        <f t="shared" si="630"/>
        <v>0</v>
      </c>
      <c r="M8045" s="269">
        <f t="shared" si="631"/>
        <v>0</v>
      </c>
      <c r="N8045" s="276">
        <f t="shared" si="632"/>
        <v>0</v>
      </c>
      <c r="O8045" s="270">
        <f t="shared" si="628"/>
        <v>0</v>
      </c>
    </row>
    <row r="8046" spans="11:15" x14ac:dyDescent="0.25">
      <c r="K8046" s="276">
        <f t="shared" si="629"/>
        <v>0</v>
      </c>
      <c r="L8046" s="269">
        <f t="shared" si="630"/>
        <v>0</v>
      </c>
      <c r="M8046" s="269">
        <f t="shared" si="631"/>
        <v>0</v>
      </c>
      <c r="N8046" s="276">
        <f t="shared" si="632"/>
        <v>0</v>
      </c>
      <c r="O8046" s="270">
        <f t="shared" si="628"/>
        <v>0</v>
      </c>
    </row>
    <row r="8047" spans="11:15" x14ac:dyDescent="0.25">
      <c r="K8047" s="276">
        <f t="shared" si="629"/>
        <v>0</v>
      </c>
      <c r="L8047" s="269">
        <f t="shared" si="630"/>
        <v>0</v>
      </c>
      <c r="M8047" s="269">
        <f t="shared" si="631"/>
        <v>0</v>
      </c>
      <c r="N8047" s="276">
        <f t="shared" si="632"/>
        <v>0</v>
      </c>
      <c r="O8047" s="270">
        <f t="shared" si="628"/>
        <v>0</v>
      </c>
    </row>
    <row r="8048" spans="11:15" x14ac:dyDescent="0.25">
      <c r="K8048" s="276">
        <f t="shared" si="629"/>
        <v>0</v>
      </c>
      <c r="L8048" s="269">
        <f t="shared" si="630"/>
        <v>0</v>
      </c>
      <c r="M8048" s="269">
        <f t="shared" si="631"/>
        <v>0</v>
      </c>
      <c r="N8048" s="276">
        <f t="shared" si="632"/>
        <v>0</v>
      </c>
      <c r="O8048" s="270">
        <f t="shared" si="628"/>
        <v>0</v>
      </c>
    </row>
    <row r="8049" spans="11:15" x14ac:dyDescent="0.25">
      <c r="K8049" s="276">
        <f t="shared" si="629"/>
        <v>0</v>
      </c>
      <c r="L8049" s="269">
        <f t="shared" si="630"/>
        <v>0</v>
      </c>
      <c r="M8049" s="269">
        <f t="shared" si="631"/>
        <v>0</v>
      </c>
      <c r="N8049" s="276">
        <f t="shared" si="632"/>
        <v>0</v>
      </c>
      <c r="O8049" s="270">
        <f t="shared" si="628"/>
        <v>0</v>
      </c>
    </row>
    <row r="8050" spans="11:15" x14ac:dyDescent="0.25">
      <c r="K8050" s="276">
        <f t="shared" si="629"/>
        <v>0</v>
      </c>
      <c r="L8050" s="269">
        <f t="shared" si="630"/>
        <v>0</v>
      </c>
      <c r="M8050" s="269">
        <f t="shared" si="631"/>
        <v>0</v>
      </c>
      <c r="N8050" s="276">
        <f t="shared" si="632"/>
        <v>0</v>
      </c>
      <c r="O8050" s="270">
        <f t="shared" si="628"/>
        <v>0</v>
      </c>
    </row>
    <row r="8051" spans="11:15" x14ac:dyDescent="0.25">
      <c r="K8051" s="276">
        <f t="shared" si="629"/>
        <v>0</v>
      </c>
      <c r="L8051" s="269">
        <f t="shared" si="630"/>
        <v>0</v>
      </c>
      <c r="M8051" s="269">
        <f t="shared" si="631"/>
        <v>0</v>
      </c>
      <c r="N8051" s="276">
        <f t="shared" si="632"/>
        <v>0</v>
      </c>
      <c r="O8051" s="270">
        <f t="shared" si="628"/>
        <v>0</v>
      </c>
    </row>
    <row r="8052" spans="11:15" x14ac:dyDescent="0.25">
      <c r="K8052" s="276">
        <f t="shared" si="629"/>
        <v>0</v>
      </c>
      <c r="L8052" s="269">
        <f t="shared" si="630"/>
        <v>0</v>
      </c>
      <c r="M8052" s="269">
        <f t="shared" si="631"/>
        <v>0</v>
      </c>
      <c r="N8052" s="276">
        <f t="shared" si="632"/>
        <v>0</v>
      </c>
      <c r="O8052" s="270">
        <f t="shared" si="628"/>
        <v>0</v>
      </c>
    </row>
    <row r="8053" spans="11:15" x14ac:dyDescent="0.25">
      <c r="K8053" s="276">
        <f t="shared" si="629"/>
        <v>0</v>
      </c>
      <c r="L8053" s="269">
        <f t="shared" si="630"/>
        <v>0</v>
      </c>
      <c r="M8053" s="269">
        <f t="shared" si="631"/>
        <v>0</v>
      </c>
      <c r="N8053" s="276">
        <f t="shared" si="632"/>
        <v>0</v>
      </c>
      <c r="O8053" s="270">
        <f t="shared" si="628"/>
        <v>0</v>
      </c>
    </row>
    <row r="8054" spans="11:15" x14ac:dyDescent="0.25">
      <c r="K8054" s="276">
        <f t="shared" si="629"/>
        <v>0</v>
      </c>
      <c r="L8054" s="269">
        <f t="shared" si="630"/>
        <v>0</v>
      </c>
      <c r="M8054" s="269">
        <f t="shared" si="631"/>
        <v>0</v>
      </c>
      <c r="N8054" s="276">
        <f t="shared" si="632"/>
        <v>0</v>
      </c>
      <c r="O8054" s="270">
        <f t="shared" si="628"/>
        <v>0</v>
      </c>
    </row>
    <row r="8055" spans="11:15" x14ac:dyDescent="0.25">
      <c r="K8055" s="276">
        <f t="shared" si="629"/>
        <v>0</v>
      </c>
      <c r="L8055" s="269">
        <f t="shared" si="630"/>
        <v>0</v>
      </c>
      <c r="M8055" s="269">
        <f t="shared" si="631"/>
        <v>0</v>
      </c>
      <c r="N8055" s="276">
        <f t="shared" si="632"/>
        <v>0</v>
      </c>
      <c r="O8055" s="270">
        <f t="shared" si="628"/>
        <v>0</v>
      </c>
    </row>
    <row r="8056" spans="11:15" x14ac:dyDescent="0.25">
      <c r="K8056" s="276">
        <f t="shared" si="629"/>
        <v>0</v>
      </c>
      <c r="L8056" s="269">
        <f t="shared" si="630"/>
        <v>0</v>
      </c>
      <c r="M8056" s="269">
        <f t="shared" si="631"/>
        <v>0</v>
      </c>
      <c r="N8056" s="276">
        <f t="shared" si="632"/>
        <v>0</v>
      </c>
      <c r="O8056" s="270">
        <f t="shared" si="628"/>
        <v>0</v>
      </c>
    </row>
    <row r="8057" spans="11:15" x14ac:dyDescent="0.25">
      <c r="K8057" s="276">
        <f t="shared" si="629"/>
        <v>0</v>
      </c>
      <c r="L8057" s="269">
        <f t="shared" si="630"/>
        <v>0</v>
      </c>
      <c r="M8057" s="269">
        <f t="shared" si="631"/>
        <v>0</v>
      </c>
      <c r="N8057" s="276">
        <f t="shared" si="632"/>
        <v>0</v>
      </c>
      <c r="O8057" s="270">
        <f t="shared" si="628"/>
        <v>0</v>
      </c>
    </row>
    <row r="8058" spans="11:15" x14ac:dyDescent="0.25">
      <c r="K8058" s="276">
        <f t="shared" si="629"/>
        <v>0</v>
      </c>
      <c r="L8058" s="269">
        <f t="shared" si="630"/>
        <v>0</v>
      </c>
      <c r="M8058" s="269">
        <f t="shared" si="631"/>
        <v>0</v>
      </c>
      <c r="N8058" s="276">
        <f t="shared" si="632"/>
        <v>0</v>
      </c>
      <c r="O8058" s="270">
        <f t="shared" si="628"/>
        <v>0</v>
      </c>
    </row>
    <row r="8059" spans="11:15" x14ac:dyDescent="0.25">
      <c r="K8059" s="276">
        <f t="shared" si="629"/>
        <v>0</v>
      </c>
      <c r="L8059" s="269">
        <f t="shared" si="630"/>
        <v>0</v>
      </c>
      <c r="M8059" s="269">
        <f t="shared" si="631"/>
        <v>0</v>
      </c>
      <c r="N8059" s="276">
        <f t="shared" si="632"/>
        <v>0</v>
      </c>
      <c r="O8059" s="270">
        <f t="shared" si="628"/>
        <v>0</v>
      </c>
    </row>
    <row r="8060" spans="11:15" x14ac:dyDescent="0.25">
      <c r="K8060" s="276">
        <f t="shared" si="629"/>
        <v>0</v>
      </c>
      <c r="L8060" s="269">
        <f t="shared" si="630"/>
        <v>0</v>
      </c>
      <c r="M8060" s="269">
        <f t="shared" si="631"/>
        <v>0</v>
      </c>
      <c r="N8060" s="276">
        <f t="shared" si="632"/>
        <v>0</v>
      </c>
      <c r="O8060" s="270">
        <f t="shared" si="628"/>
        <v>0</v>
      </c>
    </row>
    <row r="8061" spans="11:15" x14ac:dyDescent="0.25">
      <c r="K8061" s="276">
        <f t="shared" si="629"/>
        <v>0</v>
      </c>
      <c r="L8061" s="269">
        <f t="shared" si="630"/>
        <v>0</v>
      </c>
      <c r="M8061" s="269">
        <f t="shared" si="631"/>
        <v>0</v>
      </c>
      <c r="N8061" s="276">
        <f t="shared" si="632"/>
        <v>0</v>
      </c>
      <c r="O8061" s="270">
        <f t="shared" si="628"/>
        <v>0</v>
      </c>
    </row>
    <row r="8062" spans="11:15" x14ac:dyDescent="0.25">
      <c r="K8062" s="276">
        <f t="shared" si="629"/>
        <v>0</v>
      </c>
      <c r="L8062" s="269">
        <f t="shared" si="630"/>
        <v>0</v>
      </c>
      <c r="M8062" s="269">
        <f t="shared" si="631"/>
        <v>0</v>
      </c>
      <c r="N8062" s="276">
        <f t="shared" si="632"/>
        <v>0</v>
      </c>
      <c r="O8062" s="270">
        <f t="shared" si="628"/>
        <v>0</v>
      </c>
    </row>
    <row r="8063" spans="11:15" x14ac:dyDescent="0.25">
      <c r="K8063" s="276">
        <f t="shared" si="629"/>
        <v>0</v>
      </c>
      <c r="L8063" s="269">
        <f t="shared" si="630"/>
        <v>0</v>
      </c>
      <c r="M8063" s="269">
        <f t="shared" si="631"/>
        <v>0</v>
      </c>
      <c r="N8063" s="276">
        <f t="shared" si="632"/>
        <v>0</v>
      </c>
      <c r="O8063" s="270">
        <f t="shared" si="628"/>
        <v>0</v>
      </c>
    </row>
    <row r="8064" spans="11:15" x14ac:dyDescent="0.25">
      <c r="K8064" s="276">
        <f t="shared" si="629"/>
        <v>0</v>
      </c>
      <c r="L8064" s="269">
        <f t="shared" si="630"/>
        <v>0</v>
      </c>
      <c r="M8064" s="269">
        <f t="shared" si="631"/>
        <v>0</v>
      </c>
      <c r="N8064" s="276">
        <f t="shared" si="632"/>
        <v>0</v>
      </c>
      <c r="O8064" s="270">
        <f t="shared" si="628"/>
        <v>0</v>
      </c>
    </row>
    <row r="8065" spans="11:15" x14ac:dyDescent="0.25">
      <c r="K8065" s="276">
        <f t="shared" si="629"/>
        <v>0</v>
      </c>
      <c r="L8065" s="269">
        <f t="shared" si="630"/>
        <v>0</v>
      </c>
      <c r="M8065" s="269">
        <f t="shared" si="631"/>
        <v>0</v>
      </c>
      <c r="N8065" s="276">
        <f t="shared" si="632"/>
        <v>0</v>
      </c>
      <c r="O8065" s="270">
        <f t="shared" si="628"/>
        <v>0</v>
      </c>
    </row>
    <row r="8066" spans="11:15" x14ac:dyDescent="0.25">
      <c r="K8066" s="276">
        <f t="shared" si="629"/>
        <v>0</v>
      </c>
      <c r="L8066" s="269">
        <f t="shared" si="630"/>
        <v>0</v>
      </c>
      <c r="M8066" s="269">
        <f t="shared" si="631"/>
        <v>0</v>
      </c>
      <c r="N8066" s="276">
        <f t="shared" si="632"/>
        <v>0</v>
      </c>
      <c r="O8066" s="270">
        <f t="shared" si="628"/>
        <v>0</v>
      </c>
    </row>
    <row r="8067" spans="11:15" x14ac:dyDescent="0.25">
      <c r="K8067" s="276">
        <f t="shared" si="629"/>
        <v>0</v>
      </c>
      <c r="L8067" s="269">
        <f t="shared" si="630"/>
        <v>0</v>
      </c>
      <c r="M8067" s="269">
        <f t="shared" si="631"/>
        <v>0</v>
      </c>
      <c r="N8067" s="276">
        <f t="shared" si="632"/>
        <v>0</v>
      </c>
      <c r="O8067" s="270">
        <f t="shared" si="628"/>
        <v>0</v>
      </c>
    </row>
    <row r="8068" spans="11:15" x14ac:dyDescent="0.25">
      <c r="K8068" s="276">
        <f t="shared" si="629"/>
        <v>0</v>
      </c>
      <c r="L8068" s="269">
        <f t="shared" si="630"/>
        <v>0</v>
      </c>
      <c r="M8068" s="269">
        <f t="shared" si="631"/>
        <v>0</v>
      </c>
      <c r="N8068" s="276">
        <f t="shared" si="632"/>
        <v>0</v>
      </c>
      <c r="O8068" s="270">
        <f t="shared" si="628"/>
        <v>0</v>
      </c>
    </row>
    <row r="8069" spans="11:15" x14ac:dyDescent="0.25">
      <c r="K8069" s="276">
        <f t="shared" si="629"/>
        <v>0</v>
      </c>
      <c r="L8069" s="269">
        <f t="shared" si="630"/>
        <v>0</v>
      </c>
      <c r="M8069" s="269">
        <f t="shared" si="631"/>
        <v>0</v>
      </c>
      <c r="N8069" s="276">
        <f t="shared" si="632"/>
        <v>0</v>
      </c>
      <c r="O8069" s="270">
        <f t="shared" si="628"/>
        <v>0</v>
      </c>
    </row>
    <row r="8070" spans="11:15" x14ac:dyDescent="0.25">
      <c r="K8070" s="276">
        <f t="shared" si="629"/>
        <v>0</v>
      </c>
      <c r="L8070" s="269">
        <f t="shared" si="630"/>
        <v>0</v>
      </c>
      <c r="M8070" s="269">
        <f t="shared" si="631"/>
        <v>0</v>
      </c>
      <c r="N8070" s="276">
        <f t="shared" si="632"/>
        <v>0</v>
      </c>
      <c r="O8070" s="270">
        <f t="shared" si="628"/>
        <v>0</v>
      </c>
    </row>
    <row r="8071" spans="11:15" x14ac:dyDescent="0.25">
      <c r="K8071" s="276">
        <f t="shared" si="629"/>
        <v>0</v>
      </c>
      <c r="L8071" s="269">
        <f t="shared" si="630"/>
        <v>0</v>
      </c>
      <c r="M8071" s="269">
        <f t="shared" si="631"/>
        <v>0</v>
      </c>
      <c r="N8071" s="276">
        <f t="shared" si="632"/>
        <v>0</v>
      </c>
      <c r="O8071" s="270">
        <f t="shared" si="628"/>
        <v>0</v>
      </c>
    </row>
    <row r="8072" spans="11:15" x14ac:dyDescent="0.25">
      <c r="K8072" s="276">
        <f t="shared" si="629"/>
        <v>0</v>
      </c>
      <c r="L8072" s="269">
        <f t="shared" si="630"/>
        <v>0</v>
      </c>
      <c r="M8072" s="269">
        <f t="shared" si="631"/>
        <v>0</v>
      </c>
      <c r="N8072" s="276">
        <f t="shared" si="632"/>
        <v>0</v>
      </c>
      <c r="O8072" s="270">
        <f t="shared" si="628"/>
        <v>0</v>
      </c>
    </row>
    <row r="8073" spans="11:15" x14ac:dyDescent="0.25">
      <c r="K8073" s="276">
        <f t="shared" si="629"/>
        <v>0</v>
      </c>
      <c r="L8073" s="269">
        <f t="shared" si="630"/>
        <v>0</v>
      </c>
      <c r="M8073" s="269">
        <f t="shared" si="631"/>
        <v>0</v>
      </c>
      <c r="N8073" s="276">
        <f t="shared" si="632"/>
        <v>0</v>
      </c>
      <c r="O8073" s="270">
        <f t="shared" si="628"/>
        <v>0</v>
      </c>
    </row>
    <row r="8074" spans="11:15" x14ac:dyDescent="0.25">
      <c r="K8074" s="276">
        <f t="shared" si="629"/>
        <v>0</v>
      </c>
      <c r="L8074" s="269">
        <f t="shared" si="630"/>
        <v>0</v>
      </c>
      <c r="M8074" s="269">
        <f t="shared" si="631"/>
        <v>0</v>
      </c>
      <c r="N8074" s="276">
        <f t="shared" si="632"/>
        <v>0</v>
      </c>
      <c r="O8074" s="270">
        <f t="shared" si="628"/>
        <v>0</v>
      </c>
    </row>
    <row r="8075" spans="11:15" x14ac:dyDescent="0.25">
      <c r="K8075" s="276">
        <f t="shared" si="629"/>
        <v>0</v>
      </c>
      <c r="L8075" s="269">
        <f t="shared" si="630"/>
        <v>0</v>
      </c>
      <c r="M8075" s="269">
        <f t="shared" si="631"/>
        <v>0</v>
      </c>
      <c r="N8075" s="276">
        <f t="shared" si="632"/>
        <v>0</v>
      </c>
      <c r="O8075" s="270">
        <f t="shared" si="628"/>
        <v>0</v>
      </c>
    </row>
    <row r="8076" spans="11:15" x14ac:dyDescent="0.25">
      <c r="K8076" s="276">
        <f t="shared" si="629"/>
        <v>0</v>
      </c>
      <c r="L8076" s="269">
        <f t="shared" si="630"/>
        <v>0</v>
      </c>
      <c r="M8076" s="269">
        <f t="shared" si="631"/>
        <v>0</v>
      </c>
      <c r="N8076" s="276">
        <f t="shared" si="632"/>
        <v>0</v>
      </c>
      <c r="O8076" s="270">
        <f t="shared" si="628"/>
        <v>0</v>
      </c>
    </row>
    <row r="8077" spans="11:15" x14ac:dyDescent="0.25">
      <c r="K8077" s="276">
        <f t="shared" si="629"/>
        <v>0</v>
      </c>
      <c r="L8077" s="269">
        <f t="shared" si="630"/>
        <v>0</v>
      </c>
      <c r="M8077" s="269">
        <f t="shared" si="631"/>
        <v>0</v>
      </c>
      <c r="N8077" s="276">
        <f t="shared" si="632"/>
        <v>0</v>
      </c>
      <c r="O8077" s="270">
        <f t="shared" si="628"/>
        <v>0</v>
      </c>
    </row>
    <row r="8078" spans="11:15" x14ac:dyDescent="0.25">
      <c r="K8078" s="276">
        <f t="shared" si="629"/>
        <v>0</v>
      </c>
      <c r="L8078" s="269">
        <f t="shared" si="630"/>
        <v>0</v>
      </c>
      <c r="M8078" s="269">
        <f t="shared" si="631"/>
        <v>0</v>
      </c>
      <c r="N8078" s="276">
        <f t="shared" si="632"/>
        <v>0</v>
      </c>
      <c r="O8078" s="270">
        <f t="shared" ref="O8078:O8141" si="633">SUM(F8078:I8078)</f>
        <v>0</v>
      </c>
    </row>
    <row r="8079" spans="11:15" x14ac:dyDescent="0.25">
      <c r="K8079" s="276">
        <f t="shared" si="629"/>
        <v>0</v>
      </c>
      <c r="L8079" s="269">
        <f t="shared" si="630"/>
        <v>0</v>
      </c>
      <c r="M8079" s="269">
        <f t="shared" si="631"/>
        <v>0</v>
      </c>
      <c r="N8079" s="276">
        <f t="shared" si="632"/>
        <v>0</v>
      </c>
      <c r="O8079" s="270">
        <f t="shared" si="633"/>
        <v>0</v>
      </c>
    </row>
    <row r="8080" spans="11:15" x14ac:dyDescent="0.25">
      <c r="K8080" s="276">
        <f t="shared" ref="K8080:K8143" si="634">J8080-C8080</f>
        <v>0</v>
      </c>
      <c r="L8080" s="269">
        <f t="shared" ref="L8080:L8143" si="635">A8080</f>
        <v>0</v>
      </c>
      <c r="M8080" s="269">
        <f t="shared" ref="M8080:M8143" si="636">B8080</f>
        <v>0</v>
      </c>
      <c r="N8080" s="276">
        <f t="shared" ref="N8080:N8143" si="637">J8080</f>
        <v>0</v>
      </c>
      <c r="O8080" s="270">
        <f t="shared" si="633"/>
        <v>0</v>
      </c>
    </row>
    <row r="8081" spans="11:15" x14ac:dyDescent="0.25">
      <c r="K8081" s="276">
        <f t="shared" si="634"/>
        <v>0</v>
      </c>
      <c r="L8081" s="269">
        <f t="shared" si="635"/>
        <v>0</v>
      </c>
      <c r="M8081" s="269">
        <f t="shared" si="636"/>
        <v>0</v>
      </c>
      <c r="N8081" s="276">
        <f t="shared" si="637"/>
        <v>0</v>
      </c>
      <c r="O8081" s="270">
        <f t="shared" si="633"/>
        <v>0</v>
      </c>
    </row>
    <row r="8082" spans="11:15" x14ac:dyDescent="0.25">
      <c r="K8082" s="276">
        <f t="shared" si="634"/>
        <v>0</v>
      </c>
      <c r="L8082" s="269">
        <f t="shared" si="635"/>
        <v>0</v>
      </c>
      <c r="M8082" s="269">
        <f t="shared" si="636"/>
        <v>0</v>
      </c>
      <c r="N8082" s="276">
        <f t="shared" si="637"/>
        <v>0</v>
      </c>
      <c r="O8082" s="270">
        <f t="shared" si="633"/>
        <v>0</v>
      </c>
    </row>
    <row r="8083" spans="11:15" x14ac:dyDescent="0.25">
      <c r="K8083" s="276">
        <f t="shared" si="634"/>
        <v>0</v>
      </c>
      <c r="L8083" s="269">
        <f t="shared" si="635"/>
        <v>0</v>
      </c>
      <c r="M8083" s="269">
        <f t="shared" si="636"/>
        <v>0</v>
      </c>
      <c r="N8083" s="276">
        <f t="shared" si="637"/>
        <v>0</v>
      </c>
      <c r="O8083" s="270">
        <f t="shared" si="633"/>
        <v>0</v>
      </c>
    </row>
    <row r="8084" spans="11:15" x14ac:dyDescent="0.25">
      <c r="K8084" s="276">
        <f t="shared" si="634"/>
        <v>0</v>
      </c>
      <c r="L8084" s="269">
        <f t="shared" si="635"/>
        <v>0</v>
      </c>
      <c r="M8084" s="269">
        <f t="shared" si="636"/>
        <v>0</v>
      </c>
      <c r="N8084" s="276">
        <f t="shared" si="637"/>
        <v>0</v>
      </c>
      <c r="O8084" s="270">
        <f t="shared" si="633"/>
        <v>0</v>
      </c>
    </row>
    <row r="8085" spans="11:15" x14ac:dyDescent="0.25">
      <c r="K8085" s="276">
        <f t="shared" si="634"/>
        <v>0</v>
      </c>
      <c r="L8085" s="269">
        <f t="shared" si="635"/>
        <v>0</v>
      </c>
      <c r="M8085" s="269">
        <f t="shared" si="636"/>
        <v>0</v>
      </c>
      <c r="N8085" s="276">
        <f t="shared" si="637"/>
        <v>0</v>
      </c>
      <c r="O8085" s="270">
        <f t="shared" si="633"/>
        <v>0</v>
      </c>
    </row>
    <row r="8086" spans="11:15" x14ac:dyDescent="0.25">
      <c r="K8086" s="276">
        <f t="shared" si="634"/>
        <v>0</v>
      </c>
      <c r="L8086" s="269">
        <f t="shared" si="635"/>
        <v>0</v>
      </c>
      <c r="M8086" s="269">
        <f t="shared" si="636"/>
        <v>0</v>
      </c>
      <c r="N8086" s="276">
        <f t="shared" si="637"/>
        <v>0</v>
      </c>
      <c r="O8086" s="270">
        <f t="shared" si="633"/>
        <v>0</v>
      </c>
    </row>
    <row r="8087" spans="11:15" x14ac:dyDescent="0.25">
      <c r="K8087" s="276">
        <f t="shared" si="634"/>
        <v>0</v>
      </c>
      <c r="L8087" s="269">
        <f t="shared" si="635"/>
        <v>0</v>
      </c>
      <c r="M8087" s="269">
        <f t="shared" si="636"/>
        <v>0</v>
      </c>
      <c r="N8087" s="276">
        <f t="shared" si="637"/>
        <v>0</v>
      </c>
      <c r="O8087" s="270">
        <f t="shared" si="633"/>
        <v>0</v>
      </c>
    </row>
    <row r="8088" spans="11:15" x14ac:dyDescent="0.25">
      <c r="K8088" s="276">
        <f t="shared" si="634"/>
        <v>0</v>
      </c>
      <c r="L8088" s="269">
        <f t="shared" si="635"/>
        <v>0</v>
      </c>
      <c r="M8088" s="269">
        <f t="shared" si="636"/>
        <v>0</v>
      </c>
      <c r="N8088" s="276">
        <f t="shared" si="637"/>
        <v>0</v>
      </c>
      <c r="O8088" s="270">
        <f t="shared" si="633"/>
        <v>0</v>
      </c>
    </row>
    <row r="8089" spans="11:15" x14ac:dyDescent="0.25">
      <c r="K8089" s="276">
        <f t="shared" si="634"/>
        <v>0</v>
      </c>
      <c r="L8089" s="269">
        <f t="shared" si="635"/>
        <v>0</v>
      </c>
      <c r="M8089" s="269">
        <f t="shared" si="636"/>
        <v>0</v>
      </c>
      <c r="N8089" s="276">
        <f t="shared" si="637"/>
        <v>0</v>
      </c>
      <c r="O8089" s="270">
        <f t="shared" si="633"/>
        <v>0</v>
      </c>
    </row>
    <row r="8090" spans="11:15" x14ac:dyDescent="0.25">
      <c r="K8090" s="276">
        <f t="shared" si="634"/>
        <v>0</v>
      </c>
      <c r="L8090" s="269">
        <f t="shared" si="635"/>
        <v>0</v>
      </c>
      <c r="M8090" s="269">
        <f t="shared" si="636"/>
        <v>0</v>
      </c>
      <c r="N8090" s="276">
        <f t="shared" si="637"/>
        <v>0</v>
      </c>
      <c r="O8090" s="270">
        <f t="shared" si="633"/>
        <v>0</v>
      </c>
    </row>
    <row r="8091" spans="11:15" x14ac:dyDescent="0.25">
      <c r="K8091" s="276">
        <f t="shared" si="634"/>
        <v>0</v>
      </c>
      <c r="L8091" s="269">
        <f t="shared" si="635"/>
        <v>0</v>
      </c>
      <c r="M8091" s="269">
        <f t="shared" si="636"/>
        <v>0</v>
      </c>
      <c r="N8091" s="276">
        <f t="shared" si="637"/>
        <v>0</v>
      </c>
      <c r="O8091" s="270">
        <f t="shared" si="633"/>
        <v>0</v>
      </c>
    </row>
    <row r="8092" spans="11:15" x14ac:dyDescent="0.25">
      <c r="K8092" s="276">
        <f t="shared" si="634"/>
        <v>0</v>
      </c>
      <c r="L8092" s="269">
        <f t="shared" si="635"/>
        <v>0</v>
      </c>
      <c r="M8092" s="269">
        <f t="shared" si="636"/>
        <v>0</v>
      </c>
      <c r="N8092" s="276">
        <f t="shared" si="637"/>
        <v>0</v>
      </c>
      <c r="O8092" s="270">
        <f t="shared" si="633"/>
        <v>0</v>
      </c>
    </row>
    <row r="8093" spans="11:15" x14ac:dyDescent="0.25">
      <c r="K8093" s="276">
        <f t="shared" si="634"/>
        <v>0</v>
      </c>
      <c r="L8093" s="269">
        <f t="shared" si="635"/>
        <v>0</v>
      </c>
      <c r="M8093" s="269">
        <f t="shared" si="636"/>
        <v>0</v>
      </c>
      <c r="N8093" s="276">
        <f t="shared" si="637"/>
        <v>0</v>
      </c>
      <c r="O8093" s="270">
        <f t="shared" si="633"/>
        <v>0</v>
      </c>
    </row>
    <row r="8094" spans="11:15" x14ac:dyDescent="0.25">
      <c r="K8094" s="276">
        <f t="shared" si="634"/>
        <v>0</v>
      </c>
      <c r="L8094" s="269">
        <f t="shared" si="635"/>
        <v>0</v>
      </c>
      <c r="M8094" s="269">
        <f t="shared" si="636"/>
        <v>0</v>
      </c>
      <c r="N8094" s="276">
        <f t="shared" si="637"/>
        <v>0</v>
      </c>
      <c r="O8094" s="270">
        <f t="shared" si="633"/>
        <v>0</v>
      </c>
    </row>
    <row r="8095" spans="11:15" x14ac:dyDescent="0.25">
      <c r="K8095" s="276">
        <f t="shared" si="634"/>
        <v>0</v>
      </c>
      <c r="L8095" s="269">
        <f t="shared" si="635"/>
        <v>0</v>
      </c>
      <c r="M8095" s="269">
        <f t="shared" si="636"/>
        <v>0</v>
      </c>
      <c r="N8095" s="276">
        <f t="shared" si="637"/>
        <v>0</v>
      </c>
      <c r="O8095" s="270">
        <f t="shared" si="633"/>
        <v>0</v>
      </c>
    </row>
    <row r="8096" spans="11:15" x14ac:dyDescent="0.25">
      <c r="K8096" s="276">
        <f t="shared" si="634"/>
        <v>0</v>
      </c>
      <c r="L8096" s="269">
        <f t="shared" si="635"/>
        <v>0</v>
      </c>
      <c r="M8096" s="269">
        <f t="shared" si="636"/>
        <v>0</v>
      </c>
      <c r="N8096" s="276">
        <f t="shared" si="637"/>
        <v>0</v>
      </c>
      <c r="O8096" s="270">
        <f t="shared" si="633"/>
        <v>0</v>
      </c>
    </row>
    <row r="8097" spans="11:15" x14ac:dyDescent="0.25">
      <c r="K8097" s="276">
        <f t="shared" si="634"/>
        <v>0</v>
      </c>
      <c r="L8097" s="269">
        <f t="shared" si="635"/>
        <v>0</v>
      </c>
      <c r="M8097" s="269">
        <f t="shared" si="636"/>
        <v>0</v>
      </c>
      <c r="N8097" s="276">
        <f t="shared" si="637"/>
        <v>0</v>
      </c>
      <c r="O8097" s="270">
        <f t="shared" si="633"/>
        <v>0</v>
      </c>
    </row>
    <row r="8098" spans="11:15" x14ac:dyDescent="0.25">
      <c r="K8098" s="276">
        <f t="shared" si="634"/>
        <v>0</v>
      </c>
      <c r="L8098" s="269">
        <f t="shared" si="635"/>
        <v>0</v>
      </c>
      <c r="M8098" s="269">
        <f t="shared" si="636"/>
        <v>0</v>
      </c>
      <c r="N8098" s="276">
        <f t="shared" si="637"/>
        <v>0</v>
      </c>
      <c r="O8098" s="270">
        <f t="shared" si="633"/>
        <v>0</v>
      </c>
    </row>
    <row r="8099" spans="11:15" x14ac:dyDescent="0.25">
      <c r="K8099" s="276">
        <f t="shared" si="634"/>
        <v>0</v>
      </c>
      <c r="L8099" s="269">
        <f t="shared" si="635"/>
        <v>0</v>
      </c>
      <c r="M8099" s="269">
        <f t="shared" si="636"/>
        <v>0</v>
      </c>
      <c r="N8099" s="276">
        <f t="shared" si="637"/>
        <v>0</v>
      </c>
      <c r="O8099" s="270">
        <f t="shared" si="633"/>
        <v>0</v>
      </c>
    </row>
    <row r="8100" spans="11:15" x14ac:dyDescent="0.25">
      <c r="K8100" s="276">
        <f t="shared" si="634"/>
        <v>0</v>
      </c>
      <c r="L8100" s="269">
        <f t="shared" si="635"/>
        <v>0</v>
      </c>
      <c r="M8100" s="269">
        <f t="shared" si="636"/>
        <v>0</v>
      </c>
      <c r="N8100" s="276">
        <f t="shared" si="637"/>
        <v>0</v>
      </c>
      <c r="O8100" s="270">
        <f t="shared" si="633"/>
        <v>0</v>
      </c>
    </row>
    <row r="8101" spans="11:15" x14ac:dyDescent="0.25">
      <c r="K8101" s="276">
        <f t="shared" si="634"/>
        <v>0</v>
      </c>
      <c r="L8101" s="269">
        <f t="shared" si="635"/>
        <v>0</v>
      </c>
      <c r="M8101" s="269">
        <f t="shared" si="636"/>
        <v>0</v>
      </c>
      <c r="N8101" s="276">
        <f t="shared" si="637"/>
        <v>0</v>
      </c>
      <c r="O8101" s="270">
        <f t="shared" si="633"/>
        <v>0</v>
      </c>
    </row>
    <row r="8102" spans="11:15" x14ac:dyDescent="0.25">
      <c r="K8102" s="276">
        <f t="shared" si="634"/>
        <v>0</v>
      </c>
      <c r="L8102" s="269">
        <f t="shared" si="635"/>
        <v>0</v>
      </c>
      <c r="M8102" s="269">
        <f t="shared" si="636"/>
        <v>0</v>
      </c>
      <c r="N8102" s="276">
        <f t="shared" si="637"/>
        <v>0</v>
      </c>
      <c r="O8102" s="270">
        <f t="shared" si="633"/>
        <v>0</v>
      </c>
    </row>
    <row r="8103" spans="11:15" x14ac:dyDescent="0.25">
      <c r="K8103" s="276">
        <f t="shared" si="634"/>
        <v>0</v>
      </c>
      <c r="L8103" s="269">
        <f t="shared" si="635"/>
        <v>0</v>
      </c>
      <c r="M8103" s="269">
        <f t="shared" si="636"/>
        <v>0</v>
      </c>
      <c r="N8103" s="276">
        <f t="shared" si="637"/>
        <v>0</v>
      </c>
      <c r="O8103" s="270">
        <f t="shared" si="633"/>
        <v>0</v>
      </c>
    </row>
    <row r="8104" spans="11:15" x14ac:dyDescent="0.25">
      <c r="K8104" s="276">
        <f t="shared" si="634"/>
        <v>0</v>
      </c>
      <c r="L8104" s="269">
        <f t="shared" si="635"/>
        <v>0</v>
      </c>
      <c r="M8104" s="269">
        <f t="shared" si="636"/>
        <v>0</v>
      </c>
      <c r="N8104" s="276">
        <f t="shared" si="637"/>
        <v>0</v>
      </c>
      <c r="O8104" s="270">
        <f t="shared" si="633"/>
        <v>0</v>
      </c>
    </row>
    <row r="8105" spans="11:15" x14ac:dyDescent="0.25">
      <c r="K8105" s="276">
        <f t="shared" si="634"/>
        <v>0</v>
      </c>
      <c r="L8105" s="269">
        <f t="shared" si="635"/>
        <v>0</v>
      </c>
      <c r="M8105" s="269">
        <f t="shared" si="636"/>
        <v>0</v>
      </c>
      <c r="N8105" s="276">
        <f t="shared" si="637"/>
        <v>0</v>
      </c>
      <c r="O8105" s="270">
        <f t="shared" si="633"/>
        <v>0</v>
      </c>
    </row>
    <row r="8106" spans="11:15" x14ac:dyDescent="0.25">
      <c r="K8106" s="276">
        <f t="shared" si="634"/>
        <v>0</v>
      </c>
      <c r="L8106" s="269">
        <f t="shared" si="635"/>
        <v>0</v>
      </c>
      <c r="M8106" s="269">
        <f t="shared" si="636"/>
        <v>0</v>
      </c>
      <c r="N8106" s="276">
        <f t="shared" si="637"/>
        <v>0</v>
      </c>
      <c r="O8106" s="270">
        <f t="shared" si="633"/>
        <v>0</v>
      </c>
    </row>
    <row r="8107" spans="11:15" x14ac:dyDescent="0.25">
      <c r="K8107" s="276">
        <f t="shared" si="634"/>
        <v>0</v>
      </c>
      <c r="L8107" s="269">
        <f t="shared" si="635"/>
        <v>0</v>
      </c>
      <c r="M8107" s="269">
        <f t="shared" si="636"/>
        <v>0</v>
      </c>
      <c r="N8107" s="276">
        <f t="shared" si="637"/>
        <v>0</v>
      </c>
      <c r="O8107" s="270">
        <f t="shared" si="633"/>
        <v>0</v>
      </c>
    </row>
    <row r="8108" spans="11:15" x14ac:dyDescent="0.25">
      <c r="K8108" s="276">
        <f t="shared" si="634"/>
        <v>0</v>
      </c>
      <c r="L8108" s="269">
        <f t="shared" si="635"/>
        <v>0</v>
      </c>
      <c r="M8108" s="269">
        <f t="shared" si="636"/>
        <v>0</v>
      </c>
      <c r="N8108" s="276">
        <f t="shared" si="637"/>
        <v>0</v>
      </c>
      <c r="O8108" s="270">
        <f t="shared" si="633"/>
        <v>0</v>
      </c>
    </row>
    <row r="8109" spans="11:15" x14ac:dyDescent="0.25">
      <c r="K8109" s="276">
        <f t="shared" si="634"/>
        <v>0</v>
      </c>
      <c r="L8109" s="269">
        <f t="shared" si="635"/>
        <v>0</v>
      </c>
      <c r="M8109" s="269">
        <f t="shared" si="636"/>
        <v>0</v>
      </c>
      <c r="N8109" s="276">
        <f t="shared" si="637"/>
        <v>0</v>
      </c>
      <c r="O8109" s="270">
        <f t="shared" si="633"/>
        <v>0</v>
      </c>
    </row>
    <row r="8110" spans="11:15" x14ac:dyDescent="0.25">
      <c r="K8110" s="276">
        <f t="shared" si="634"/>
        <v>0</v>
      </c>
      <c r="L8110" s="269">
        <f t="shared" si="635"/>
        <v>0</v>
      </c>
      <c r="M8110" s="269">
        <f t="shared" si="636"/>
        <v>0</v>
      </c>
      <c r="N8110" s="276">
        <f t="shared" si="637"/>
        <v>0</v>
      </c>
      <c r="O8110" s="270">
        <f t="shared" si="633"/>
        <v>0</v>
      </c>
    </row>
    <row r="8111" spans="11:15" x14ac:dyDescent="0.25">
      <c r="K8111" s="276">
        <f t="shared" si="634"/>
        <v>0</v>
      </c>
      <c r="L8111" s="269">
        <f t="shared" si="635"/>
        <v>0</v>
      </c>
      <c r="M8111" s="269">
        <f t="shared" si="636"/>
        <v>0</v>
      </c>
      <c r="N8111" s="276">
        <f t="shared" si="637"/>
        <v>0</v>
      </c>
      <c r="O8111" s="270">
        <f t="shared" si="633"/>
        <v>0</v>
      </c>
    </row>
    <row r="8112" spans="11:15" x14ac:dyDescent="0.25">
      <c r="K8112" s="276">
        <f t="shared" si="634"/>
        <v>0</v>
      </c>
      <c r="L8112" s="269">
        <f t="shared" si="635"/>
        <v>0</v>
      </c>
      <c r="M8112" s="269">
        <f t="shared" si="636"/>
        <v>0</v>
      </c>
      <c r="N8112" s="276">
        <f t="shared" si="637"/>
        <v>0</v>
      </c>
      <c r="O8112" s="270">
        <f t="shared" si="633"/>
        <v>0</v>
      </c>
    </row>
    <row r="8113" spans="11:15" x14ac:dyDescent="0.25">
      <c r="K8113" s="276">
        <f t="shared" si="634"/>
        <v>0</v>
      </c>
      <c r="L8113" s="269">
        <f t="shared" si="635"/>
        <v>0</v>
      </c>
      <c r="M8113" s="269">
        <f t="shared" si="636"/>
        <v>0</v>
      </c>
      <c r="N8113" s="276">
        <f t="shared" si="637"/>
        <v>0</v>
      </c>
      <c r="O8113" s="270">
        <f t="shared" si="633"/>
        <v>0</v>
      </c>
    </row>
    <row r="8114" spans="11:15" x14ac:dyDescent="0.25">
      <c r="K8114" s="276">
        <f t="shared" si="634"/>
        <v>0</v>
      </c>
      <c r="L8114" s="269">
        <f t="shared" si="635"/>
        <v>0</v>
      </c>
      <c r="M8114" s="269">
        <f t="shared" si="636"/>
        <v>0</v>
      </c>
      <c r="N8114" s="276">
        <f t="shared" si="637"/>
        <v>0</v>
      </c>
      <c r="O8114" s="270">
        <f t="shared" si="633"/>
        <v>0</v>
      </c>
    </row>
    <row r="8115" spans="11:15" x14ac:dyDescent="0.25">
      <c r="K8115" s="276">
        <f t="shared" si="634"/>
        <v>0</v>
      </c>
      <c r="L8115" s="269">
        <f t="shared" si="635"/>
        <v>0</v>
      </c>
      <c r="M8115" s="269">
        <f t="shared" si="636"/>
        <v>0</v>
      </c>
      <c r="N8115" s="276">
        <f t="shared" si="637"/>
        <v>0</v>
      </c>
      <c r="O8115" s="270">
        <f t="shared" si="633"/>
        <v>0</v>
      </c>
    </row>
    <row r="8116" spans="11:15" x14ac:dyDescent="0.25">
      <c r="K8116" s="276">
        <f t="shared" si="634"/>
        <v>0</v>
      </c>
      <c r="L8116" s="269">
        <f t="shared" si="635"/>
        <v>0</v>
      </c>
      <c r="M8116" s="269">
        <f t="shared" si="636"/>
        <v>0</v>
      </c>
      <c r="N8116" s="276">
        <f t="shared" si="637"/>
        <v>0</v>
      </c>
      <c r="O8116" s="270">
        <f t="shared" si="633"/>
        <v>0</v>
      </c>
    </row>
    <row r="8117" spans="11:15" x14ac:dyDescent="0.25">
      <c r="K8117" s="276">
        <f t="shared" si="634"/>
        <v>0</v>
      </c>
      <c r="L8117" s="269">
        <f t="shared" si="635"/>
        <v>0</v>
      </c>
      <c r="M8117" s="269">
        <f t="shared" si="636"/>
        <v>0</v>
      </c>
      <c r="N8117" s="276">
        <f t="shared" si="637"/>
        <v>0</v>
      </c>
      <c r="O8117" s="270">
        <f t="shared" si="633"/>
        <v>0</v>
      </c>
    </row>
    <row r="8118" spans="11:15" x14ac:dyDescent="0.25">
      <c r="K8118" s="276">
        <f t="shared" si="634"/>
        <v>0</v>
      </c>
      <c r="L8118" s="269">
        <f t="shared" si="635"/>
        <v>0</v>
      </c>
      <c r="M8118" s="269">
        <f t="shared" si="636"/>
        <v>0</v>
      </c>
      <c r="N8118" s="276">
        <f t="shared" si="637"/>
        <v>0</v>
      </c>
      <c r="O8118" s="270">
        <f t="shared" si="633"/>
        <v>0</v>
      </c>
    </row>
    <row r="8119" spans="11:15" x14ac:dyDescent="0.25">
      <c r="K8119" s="276">
        <f t="shared" si="634"/>
        <v>0</v>
      </c>
      <c r="L8119" s="269">
        <f t="shared" si="635"/>
        <v>0</v>
      </c>
      <c r="M8119" s="269">
        <f t="shared" si="636"/>
        <v>0</v>
      </c>
      <c r="N8119" s="276">
        <f t="shared" si="637"/>
        <v>0</v>
      </c>
      <c r="O8119" s="270">
        <f t="shared" si="633"/>
        <v>0</v>
      </c>
    </row>
    <row r="8120" spans="11:15" x14ac:dyDescent="0.25">
      <c r="K8120" s="276">
        <f t="shared" si="634"/>
        <v>0</v>
      </c>
      <c r="L8120" s="269">
        <f t="shared" si="635"/>
        <v>0</v>
      </c>
      <c r="M8120" s="269">
        <f t="shared" si="636"/>
        <v>0</v>
      </c>
      <c r="N8120" s="276">
        <f t="shared" si="637"/>
        <v>0</v>
      </c>
      <c r="O8120" s="270">
        <f t="shared" si="633"/>
        <v>0</v>
      </c>
    </row>
    <row r="8121" spans="11:15" x14ac:dyDescent="0.25">
      <c r="K8121" s="276">
        <f t="shared" si="634"/>
        <v>0</v>
      </c>
      <c r="L8121" s="269">
        <f t="shared" si="635"/>
        <v>0</v>
      </c>
      <c r="M8121" s="269">
        <f t="shared" si="636"/>
        <v>0</v>
      </c>
      <c r="N8121" s="276">
        <f t="shared" si="637"/>
        <v>0</v>
      </c>
      <c r="O8121" s="270">
        <f t="shared" si="633"/>
        <v>0</v>
      </c>
    </row>
    <row r="8122" spans="11:15" x14ac:dyDescent="0.25">
      <c r="K8122" s="276">
        <f t="shared" si="634"/>
        <v>0</v>
      </c>
      <c r="L8122" s="269">
        <f t="shared" si="635"/>
        <v>0</v>
      </c>
      <c r="M8122" s="269">
        <f t="shared" si="636"/>
        <v>0</v>
      </c>
      <c r="N8122" s="276">
        <f t="shared" si="637"/>
        <v>0</v>
      </c>
      <c r="O8122" s="270">
        <f t="shared" si="633"/>
        <v>0</v>
      </c>
    </row>
    <row r="8123" spans="11:15" x14ac:dyDescent="0.25">
      <c r="K8123" s="276">
        <f t="shared" si="634"/>
        <v>0</v>
      </c>
      <c r="L8123" s="269">
        <f t="shared" si="635"/>
        <v>0</v>
      </c>
      <c r="M8123" s="269">
        <f t="shared" si="636"/>
        <v>0</v>
      </c>
      <c r="N8123" s="276">
        <f t="shared" si="637"/>
        <v>0</v>
      </c>
      <c r="O8123" s="270">
        <f t="shared" si="633"/>
        <v>0</v>
      </c>
    </row>
    <row r="8124" spans="11:15" x14ac:dyDescent="0.25">
      <c r="K8124" s="276">
        <f t="shared" si="634"/>
        <v>0</v>
      </c>
      <c r="L8124" s="269">
        <f t="shared" si="635"/>
        <v>0</v>
      </c>
      <c r="M8124" s="269">
        <f t="shared" si="636"/>
        <v>0</v>
      </c>
      <c r="N8124" s="276">
        <f t="shared" si="637"/>
        <v>0</v>
      </c>
      <c r="O8124" s="270">
        <f t="shared" si="633"/>
        <v>0</v>
      </c>
    </row>
    <row r="8125" spans="11:15" x14ac:dyDescent="0.25">
      <c r="K8125" s="276">
        <f t="shared" si="634"/>
        <v>0</v>
      </c>
      <c r="L8125" s="269">
        <f t="shared" si="635"/>
        <v>0</v>
      </c>
      <c r="M8125" s="269">
        <f t="shared" si="636"/>
        <v>0</v>
      </c>
      <c r="N8125" s="276">
        <f t="shared" si="637"/>
        <v>0</v>
      </c>
      <c r="O8125" s="270">
        <f t="shared" si="633"/>
        <v>0</v>
      </c>
    </row>
    <row r="8126" spans="11:15" x14ac:dyDescent="0.25">
      <c r="K8126" s="276">
        <f t="shared" si="634"/>
        <v>0</v>
      </c>
      <c r="L8126" s="269">
        <f t="shared" si="635"/>
        <v>0</v>
      </c>
      <c r="M8126" s="269">
        <f t="shared" si="636"/>
        <v>0</v>
      </c>
      <c r="N8126" s="276">
        <f t="shared" si="637"/>
        <v>0</v>
      </c>
      <c r="O8126" s="270">
        <f t="shared" si="633"/>
        <v>0</v>
      </c>
    </row>
    <row r="8127" spans="11:15" x14ac:dyDescent="0.25">
      <c r="K8127" s="276">
        <f t="shared" si="634"/>
        <v>0</v>
      </c>
      <c r="L8127" s="269">
        <f t="shared" si="635"/>
        <v>0</v>
      </c>
      <c r="M8127" s="269">
        <f t="shared" si="636"/>
        <v>0</v>
      </c>
      <c r="N8127" s="276">
        <f t="shared" si="637"/>
        <v>0</v>
      </c>
      <c r="O8127" s="270">
        <f t="shared" si="633"/>
        <v>0</v>
      </c>
    </row>
    <row r="8128" spans="11:15" x14ac:dyDescent="0.25">
      <c r="K8128" s="276">
        <f t="shared" si="634"/>
        <v>0</v>
      </c>
      <c r="L8128" s="269">
        <f t="shared" si="635"/>
        <v>0</v>
      </c>
      <c r="M8128" s="269">
        <f t="shared" si="636"/>
        <v>0</v>
      </c>
      <c r="N8128" s="276">
        <f t="shared" si="637"/>
        <v>0</v>
      </c>
      <c r="O8128" s="270">
        <f t="shared" si="633"/>
        <v>0</v>
      </c>
    </row>
    <row r="8129" spans="11:15" x14ac:dyDescent="0.25">
      <c r="K8129" s="276">
        <f t="shared" si="634"/>
        <v>0</v>
      </c>
      <c r="L8129" s="269">
        <f t="shared" si="635"/>
        <v>0</v>
      </c>
      <c r="M8129" s="269">
        <f t="shared" si="636"/>
        <v>0</v>
      </c>
      <c r="N8129" s="276">
        <f t="shared" si="637"/>
        <v>0</v>
      </c>
      <c r="O8129" s="270">
        <f t="shared" si="633"/>
        <v>0</v>
      </c>
    </row>
    <row r="8130" spans="11:15" x14ac:dyDescent="0.25">
      <c r="K8130" s="276">
        <f t="shared" si="634"/>
        <v>0</v>
      </c>
      <c r="L8130" s="269">
        <f t="shared" si="635"/>
        <v>0</v>
      </c>
      <c r="M8130" s="269">
        <f t="shared" si="636"/>
        <v>0</v>
      </c>
      <c r="N8130" s="276">
        <f t="shared" si="637"/>
        <v>0</v>
      </c>
      <c r="O8130" s="270">
        <f t="shared" si="633"/>
        <v>0</v>
      </c>
    </row>
    <row r="8131" spans="11:15" x14ac:dyDescent="0.25">
      <c r="K8131" s="276">
        <f t="shared" si="634"/>
        <v>0</v>
      </c>
      <c r="L8131" s="269">
        <f t="shared" si="635"/>
        <v>0</v>
      </c>
      <c r="M8131" s="269">
        <f t="shared" si="636"/>
        <v>0</v>
      </c>
      <c r="N8131" s="276">
        <f t="shared" si="637"/>
        <v>0</v>
      </c>
      <c r="O8131" s="270">
        <f t="shared" si="633"/>
        <v>0</v>
      </c>
    </row>
    <row r="8132" spans="11:15" x14ac:dyDescent="0.25">
      <c r="K8132" s="276">
        <f t="shared" si="634"/>
        <v>0</v>
      </c>
      <c r="L8132" s="269">
        <f t="shared" si="635"/>
        <v>0</v>
      </c>
      <c r="M8132" s="269">
        <f t="shared" si="636"/>
        <v>0</v>
      </c>
      <c r="N8132" s="276">
        <f t="shared" si="637"/>
        <v>0</v>
      </c>
      <c r="O8132" s="270">
        <f t="shared" si="633"/>
        <v>0</v>
      </c>
    </row>
    <row r="8133" spans="11:15" x14ac:dyDescent="0.25">
      <c r="K8133" s="276">
        <f t="shared" si="634"/>
        <v>0</v>
      </c>
      <c r="L8133" s="269">
        <f t="shared" si="635"/>
        <v>0</v>
      </c>
      <c r="M8133" s="269">
        <f t="shared" si="636"/>
        <v>0</v>
      </c>
      <c r="N8133" s="276">
        <f t="shared" si="637"/>
        <v>0</v>
      </c>
      <c r="O8133" s="270">
        <f t="shared" si="633"/>
        <v>0</v>
      </c>
    </row>
    <row r="8134" spans="11:15" x14ac:dyDescent="0.25">
      <c r="K8134" s="276">
        <f t="shared" si="634"/>
        <v>0</v>
      </c>
      <c r="L8134" s="269">
        <f t="shared" si="635"/>
        <v>0</v>
      </c>
      <c r="M8134" s="269">
        <f t="shared" si="636"/>
        <v>0</v>
      </c>
      <c r="N8134" s="276">
        <f t="shared" si="637"/>
        <v>0</v>
      </c>
      <c r="O8134" s="270">
        <f t="shared" si="633"/>
        <v>0</v>
      </c>
    </row>
    <row r="8135" spans="11:15" x14ac:dyDescent="0.25">
      <c r="K8135" s="276">
        <f t="shared" si="634"/>
        <v>0</v>
      </c>
      <c r="L8135" s="269">
        <f t="shared" si="635"/>
        <v>0</v>
      </c>
      <c r="M8135" s="269">
        <f t="shared" si="636"/>
        <v>0</v>
      </c>
      <c r="N8135" s="276">
        <f t="shared" si="637"/>
        <v>0</v>
      </c>
      <c r="O8135" s="270">
        <f t="shared" si="633"/>
        <v>0</v>
      </c>
    </row>
    <row r="8136" spans="11:15" x14ac:dyDescent="0.25">
      <c r="K8136" s="276">
        <f t="shared" si="634"/>
        <v>0</v>
      </c>
      <c r="L8136" s="269">
        <f t="shared" si="635"/>
        <v>0</v>
      </c>
      <c r="M8136" s="269">
        <f t="shared" si="636"/>
        <v>0</v>
      </c>
      <c r="N8136" s="276">
        <f t="shared" si="637"/>
        <v>0</v>
      </c>
      <c r="O8136" s="270">
        <f t="shared" si="633"/>
        <v>0</v>
      </c>
    </row>
    <row r="8137" spans="11:15" x14ac:dyDescent="0.25">
      <c r="K8137" s="276">
        <f t="shared" si="634"/>
        <v>0</v>
      </c>
      <c r="L8137" s="269">
        <f t="shared" si="635"/>
        <v>0</v>
      </c>
      <c r="M8137" s="269">
        <f t="shared" si="636"/>
        <v>0</v>
      </c>
      <c r="N8137" s="276">
        <f t="shared" si="637"/>
        <v>0</v>
      </c>
      <c r="O8137" s="270">
        <f t="shared" si="633"/>
        <v>0</v>
      </c>
    </row>
    <row r="8138" spans="11:15" x14ac:dyDescent="0.25">
      <c r="K8138" s="276">
        <f t="shared" si="634"/>
        <v>0</v>
      </c>
      <c r="L8138" s="269">
        <f t="shared" si="635"/>
        <v>0</v>
      </c>
      <c r="M8138" s="269">
        <f t="shared" si="636"/>
        <v>0</v>
      </c>
      <c r="N8138" s="276">
        <f t="shared" si="637"/>
        <v>0</v>
      </c>
      <c r="O8138" s="270">
        <f t="shared" si="633"/>
        <v>0</v>
      </c>
    </row>
    <row r="8139" spans="11:15" x14ac:dyDescent="0.25">
      <c r="K8139" s="276">
        <f t="shared" si="634"/>
        <v>0</v>
      </c>
      <c r="L8139" s="269">
        <f t="shared" si="635"/>
        <v>0</v>
      </c>
      <c r="M8139" s="269">
        <f t="shared" si="636"/>
        <v>0</v>
      </c>
      <c r="N8139" s="276">
        <f t="shared" si="637"/>
        <v>0</v>
      </c>
      <c r="O8139" s="270">
        <f t="shared" si="633"/>
        <v>0</v>
      </c>
    </row>
    <row r="8140" spans="11:15" x14ac:dyDescent="0.25">
      <c r="K8140" s="276">
        <f t="shared" si="634"/>
        <v>0</v>
      </c>
      <c r="L8140" s="269">
        <f t="shared" si="635"/>
        <v>0</v>
      </c>
      <c r="M8140" s="269">
        <f t="shared" si="636"/>
        <v>0</v>
      </c>
      <c r="N8140" s="276">
        <f t="shared" si="637"/>
        <v>0</v>
      </c>
      <c r="O8140" s="270">
        <f t="shared" si="633"/>
        <v>0</v>
      </c>
    </row>
    <row r="8141" spans="11:15" x14ac:dyDescent="0.25">
      <c r="K8141" s="276">
        <f t="shared" si="634"/>
        <v>0</v>
      </c>
      <c r="L8141" s="269">
        <f t="shared" si="635"/>
        <v>0</v>
      </c>
      <c r="M8141" s="269">
        <f t="shared" si="636"/>
        <v>0</v>
      </c>
      <c r="N8141" s="276">
        <f t="shared" si="637"/>
        <v>0</v>
      </c>
      <c r="O8141" s="270">
        <f t="shared" si="633"/>
        <v>0</v>
      </c>
    </row>
    <row r="8142" spans="11:15" x14ac:dyDescent="0.25">
      <c r="K8142" s="276">
        <f t="shared" si="634"/>
        <v>0</v>
      </c>
      <c r="L8142" s="269">
        <f t="shared" si="635"/>
        <v>0</v>
      </c>
      <c r="M8142" s="269">
        <f t="shared" si="636"/>
        <v>0</v>
      </c>
      <c r="N8142" s="276">
        <f t="shared" si="637"/>
        <v>0</v>
      </c>
      <c r="O8142" s="270">
        <f t="shared" ref="O8142:O8205" si="638">SUM(F8142:I8142)</f>
        <v>0</v>
      </c>
    </row>
    <row r="8143" spans="11:15" x14ac:dyDescent="0.25">
      <c r="K8143" s="276">
        <f t="shared" si="634"/>
        <v>0</v>
      </c>
      <c r="L8143" s="269">
        <f t="shared" si="635"/>
        <v>0</v>
      </c>
      <c r="M8143" s="269">
        <f t="shared" si="636"/>
        <v>0</v>
      </c>
      <c r="N8143" s="276">
        <f t="shared" si="637"/>
        <v>0</v>
      </c>
      <c r="O8143" s="270">
        <f t="shared" si="638"/>
        <v>0</v>
      </c>
    </row>
    <row r="8144" spans="11:15" x14ac:dyDescent="0.25">
      <c r="K8144" s="276">
        <f t="shared" ref="K8144:K8207" si="639">J8144-C8144</f>
        <v>0</v>
      </c>
      <c r="L8144" s="269">
        <f t="shared" ref="L8144:L8207" si="640">A8144</f>
        <v>0</v>
      </c>
      <c r="M8144" s="269">
        <f t="shared" ref="M8144:M8207" si="641">B8144</f>
        <v>0</v>
      </c>
      <c r="N8144" s="276">
        <f t="shared" ref="N8144:N8207" si="642">J8144</f>
        <v>0</v>
      </c>
      <c r="O8144" s="270">
        <f t="shared" si="638"/>
        <v>0</v>
      </c>
    </row>
    <row r="8145" spans="11:15" x14ac:dyDescent="0.25">
      <c r="K8145" s="276">
        <f t="shared" si="639"/>
        <v>0</v>
      </c>
      <c r="L8145" s="269">
        <f t="shared" si="640"/>
        <v>0</v>
      </c>
      <c r="M8145" s="269">
        <f t="shared" si="641"/>
        <v>0</v>
      </c>
      <c r="N8145" s="276">
        <f t="shared" si="642"/>
        <v>0</v>
      </c>
      <c r="O8145" s="270">
        <f t="shared" si="638"/>
        <v>0</v>
      </c>
    </row>
    <row r="8146" spans="11:15" x14ac:dyDescent="0.25">
      <c r="K8146" s="276">
        <f t="shared" si="639"/>
        <v>0</v>
      </c>
      <c r="L8146" s="269">
        <f t="shared" si="640"/>
        <v>0</v>
      </c>
      <c r="M8146" s="269">
        <f t="shared" si="641"/>
        <v>0</v>
      </c>
      <c r="N8146" s="276">
        <f t="shared" si="642"/>
        <v>0</v>
      </c>
      <c r="O8146" s="270">
        <f t="shared" si="638"/>
        <v>0</v>
      </c>
    </row>
    <row r="8147" spans="11:15" x14ac:dyDescent="0.25">
      <c r="K8147" s="276">
        <f t="shared" si="639"/>
        <v>0</v>
      </c>
      <c r="L8147" s="269">
        <f t="shared" si="640"/>
        <v>0</v>
      </c>
      <c r="M8147" s="269">
        <f t="shared" si="641"/>
        <v>0</v>
      </c>
      <c r="N8147" s="276">
        <f t="shared" si="642"/>
        <v>0</v>
      </c>
      <c r="O8147" s="270">
        <f t="shared" si="638"/>
        <v>0</v>
      </c>
    </row>
    <row r="8148" spans="11:15" x14ac:dyDescent="0.25">
      <c r="K8148" s="276">
        <f t="shared" si="639"/>
        <v>0</v>
      </c>
      <c r="L8148" s="269">
        <f t="shared" si="640"/>
        <v>0</v>
      </c>
      <c r="M8148" s="269">
        <f t="shared" si="641"/>
        <v>0</v>
      </c>
      <c r="N8148" s="276">
        <f t="shared" si="642"/>
        <v>0</v>
      </c>
      <c r="O8148" s="270">
        <f t="shared" si="638"/>
        <v>0</v>
      </c>
    </row>
    <row r="8149" spans="11:15" x14ac:dyDescent="0.25">
      <c r="K8149" s="276">
        <f t="shared" si="639"/>
        <v>0</v>
      </c>
      <c r="L8149" s="269">
        <f t="shared" si="640"/>
        <v>0</v>
      </c>
      <c r="M8149" s="269">
        <f t="shared" si="641"/>
        <v>0</v>
      </c>
      <c r="N8149" s="276">
        <f t="shared" si="642"/>
        <v>0</v>
      </c>
      <c r="O8149" s="270">
        <f t="shared" si="638"/>
        <v>0</v>
      </c>
    </row>
    <row r="8150" spans="11:15" x14ac:dyDescent="0.25">
      <c r="K8150" s="276">
        <f t="shared" si="639"/>
        <v>0</v>
      </c>
      <c r="L8150" s="269">
        <f t="shared" si="640"/>
        <v>0</v>
      </c>
      <c r="M8150" s="269">
        <f t="shared" si="641"/>
        <v>0</v>
      </c>
      <c r="N8150" s="276">
        <f t="shared" si="642"/>
        <v>0</v>
      </c>
      <c r="O8150" s="270">
        <f t="shared" si="638"/>
        <v>0</v>
      </c>
    </row>
    <row r="8151" spans="11:15" x14ac:dyDescent="0.25">
      <c r="K8151" s="276">
        <f t="shared" si="639"/>
        <v>0</v>
      </c>
      <c r="L8151" s="269">
        <f t="shared" si="640"/>
        <v>0</v>
      </c>
      <c r="M8151" s="269">
        <f t="shared" si="641"/>
        <v>0</v>
      </c>
      <c r="N8151" s="276">
        <f t="shared" si="642"/>
        <v>0</v>
      </c>
      <c r="O8151" s="270">
        <f t="shared" si="638"/>
        <v>0</v>
      </c>
    </row>
    <row r="8152" spans="11:15" x14ac:dyDescent="0.25">
      <c r="K8152" s="276">
        <f t="shared" si="639"/>
        <v>0</v>
      </c>
      <c r="L8152" s="269">
        <f t="shared" si="640"/>
        <v>0</v>
      </c>
      <c r="M8152" s="269">
        <f t="shared" si="641"/>
        <v>0</v>
      </c>
      <c r="N8152" s="276">
        <f t="shared" si="642"/>
        <v>0</v>
      </c>
      <c r="O8152" s="270">
        <f t="shared" si="638"/>
        <v>0</v>
      </c>
    </row>
    <row r="8153" spans="11:15" x14ac:dyDescent="0.25">
      <c r="K8153" s="276">
        <f t="shared" si="639"/>
        <v>0</v>
      </c>
      <c r="L8153" s="269">
        <f t="shared" si="640"/>
        <v>0</v>
      </c>
      <c r="M8153" s="269">
        <f t="shared" si="641"/>
        <v>0</v>
      </c>
      <c r="N8153" s="276">
        <f t="shared" si="642"/>
        <v>0</v>
      </c>
      <c r="O8153" s="270">
        <f t="shared" si="638"/>
        <v>0</v>
      </c>
    </row>
    <row r="8154" spans="11:15" x14ac:dyDescent="0.25">
      <c r="K8154" s="276">
        <f t="shared" si="639"/>
        <v>0</v>
      </c>
      <c r="L8154" s="269">
        <f t="shared" si="640"/>
        <v>0</v>
      </c>
      <c r="M8154" s="269">
        <f t="shared" si="641"/>
        <v>0</v>
      </c>
      <c r="N8154" s="276">
        <f t="shared" si="642"/>
        <v>0</v>
      </c>
      <c r="O8154" s="270">
        <f t="shared" si="638"/>
        <v>0</v>
      </c>
    </row>
    <row r="8155" spans="11:15" x14ac:dyDescent="0.25">
      <c r="K8155" s="276">
        <f t="shared" si="639"/>
        <v>0</v>
      </c>
      <c r="L8155" s="269">
        <f t="shared" si="640"/>
        <v>0</v>
      </c>
      <c r="M8155" s="269">
        <f t="shared" si="641"/>
        <v>0</v>
      </c>
      <c r="N8155" s="276">
        <f t="shared" si="642"/>
        <v>0</v>
      </c>
      <c r="O8155" s="270">
        <f t="shared" si="638"/>
        <v>0</v>
      </c>
    </row>
    <row r="8156" spans="11:15" x14ac:dyDescent="0.25">
      <c r="K8156" s="276">
        <f t="shared" si="639"/>
        <v>0</v>
      </c>
      <c r="L8156" s="269">
        <f t="shared" si="640"/>
        <v>0</v>
      </c>
      <c r="M8156" s="269">
        <f t="shared" si="641"/>
        <v>0</v>
      </c>
      <c r="N8156" s="276">
        <f t="shared" si="642"/>
        <v>0</v>
      </c>
      <c r="O8156" s="270">
        <f t="shared" si="638"/>
        <v>0</v>
      </c>
    </row>
    <row r="8157" spans="11:15" x14ac:dyDescent="0.25">
      <c r="K8157" s="276">
        <f t="shared" si="639"/>
        <v>0</v>
      </c>
      <c r="L8157" s="269">
        <f t="shared" si="640"/>
        <v>0</v>
      </c>
      <c r="M8157" s="269">
        <f t="shared" si="641"/>
        <v>0</v>
      </c>
      <c r="N8157" s="276">
        <f t="shared" si="642"/>
        <v>0</v>
      </c>
      <c r="O8157" s="270">
        <f t="shared" si="638"/>
        <v>0</v>
      </c>
    </row>
    <row r="8158" spans="11:15" x14ac:dyDescent="0.25">
      <c r="K8158" s="276">
        <f t="shared" si="639"/>
        <v>0</v>
      </c>
      <c r="L8158" s="269">
        <f t="shared" si="640"/>
        <v>0</v>
      </c>
      <c r="M8158" s="269">
        <f t="shared" si="641"/>
        <v>0</v>
      </c>
      <c r="N8158" s="276">
        <f t="shared" si="642"/>
        <v>0</v>
      </c>
      <c r="O8158" s="270">
        <f t="shared" si="638"/>
        <v>0</v>
      </c>
    </row>
    <row r="8159" spans="11:15" x14ac:dyDescent="0.25">
      <c r="K8159" s="276">
        <f t="shared" si="639"/>
        <v>0</v>
      </c>
      <c r="L8159" s="269">
        <f t="shared" si="640"/>
        <v>0</v>
      </c>
      <c r="M8159" s="269">
        <f t="shared" si="641"/>
        <v>0</v>
      </c>
      <c r="N8159" s="276">
        <f t="shared" si="642"/>
        <v>0</v>
      </c>
      <c r="O8159" s="270">
        <f t="shared" si="638"/>
        <v>0</v>
      </c>
    </row>
    <row r="8160" spans="11:15" x14ac:dyDescent="0.25">
      <c r="K8160" s="276">
        <f t="shared" si="639"/>
        <v>0</v>
      </c>
      <c r="L8160" s="269">
        <f t="shared" si="640"/>
        <v>0</v>
      </c>
      <c r="M8160" s="269">
        <f t="shared" si="641"/>
        <v>0</v>
      </c>
      <c r="N8160" s="276">
        <f t="shared" si="642"/>
        <v>0</v>
      </c>
      <c r="O8160" s="270">
        <f t="shared" si="638"/>
        <v>0</v>
      </c>
    </row>
    <row r="8161" spans="11:15" x14ac:dyDescent="0.25">
      <c r="K8161" s="276">
        <f t="shared" si="639"/>
        <v>0</v>
      </c>
      <c r="L8161" s="269">
        <f t="shared" si="640"/>
        <v>0</v>
      </c>
      <c r="M8161" s="269">
        <f t="shared" si="641"/>
        <v>0</v>
      </c>
      <c r="N8161" s="276">
        <f t="shared" si="642"/>
        <v>0</v>
      </c>
      <c r="O8161" s="270">
        <f t="shared" si="638"/>
        <v>0</v>
      </c>
    </row>
    <row r="8162" spans="11:15" x14ac:dyDescent="0.25">
      <c r="K8162" s="276">
        <f t="shared" si="639"/>
        <v>0</v>
      </c>
      <c r="L8162" s="269">
        <f t="shared" si="640"/>
        <v>0</v>
      </c>
      <c r="M8162" s="269">
        <f t="shared" si="641"/>
        <v>0</v>
      </c>
      <c r="N8162" s="276">
        <f t="shared" si="642"/>
        <v>0</v>
      </c>
      <c r="O8162" s="270">
        <f t="shared" si="638"/>
        <v>0</v>
      </c>
    </row>
    <row r="8163" spans="11:15" x14ac:dyDescent="0.25">
      <c r="K8163" s="276">
        <f t="shared" si="639"/>
        <v>0</v>
      </c>
      <c r="L8163" s="269">
        <f t="shared" si="640"/>
        <v>0</v>
      </c>
      <c r="M8163" s="269">
        <f t="shared" si="641"/>
        <v>0</v>
      </c>
      <c r="N8163" s="276">
        <f t="shared" si="642"/>
        <v>0</v>
      </c>
      <c r="O8163" s="270">
        <f t="shared" si="638"/>
        <v>0</v>
      </c>
    </row>
    <row r="8164" spans="11:15" x14ac:dyDescent="0.25">
      <c r="K8164" s="276">
        <f t="shared" si="639"/>
        <v>0</v>
      </c>
      <c r="L8164" s="269">
        <f t="shared" si="640"/>
        <v>0</v>
      </c>
      <c r="M8164" s="269">
        <f t="shared" si="641"/>
        <v>0</v>
      </c>
      <c r="N8164" s="276">
        <f t="shared" si="642"/>
        <v>0</v>
      </c>
      <c r="O8164" s="270">
        <f t="shared" si="638"/>
        <v>0</v>
      </c>
    </row>
    <row r="8165" spans="11:15" x14ac:dyDescent="0.25">
      <c r="K8165" s="276">
        <f t="shared" si="639"/>
        <v>0</v>
      </c>
      <c r="L8165" s="269">
        <f t="shared" si="640"/>
        <v>0</v>
      </c>
      <c r="M8165" s="269">
        <f t="shared" si="641"/>
        <v>0</v>
      </c>
      <c r="N8165" s="276">
        <f t="shared" si="642"/>
        <v>0</v>
      </c>
      <c r="O8165" s="270">
        <f t="shared" si="638"/>
        <v>0</v>
      </c>
    </row>
    <row r="8166" spans="11:15" x14ac:dyDescent="0.25">
      <c r="K8166" s="276">
        <f t="shared" si="639"/>
        <v>0</v>
      </c>
      <c r="L8166" s="269">
        <f t="shared" si="640"/>
        <v>0</v>
      </c>
      <c r="M8166" s="269">
        <f t="shared" si="641"/>
        <v>0</v>
      </c>
      <c r="N8166" s="276">
        <f t="shared" si="642"/>
        <v>0</v>
      </c>
      <c r="O8166" s="270">
        <f t="shared" si="638"/>
        <v>0</v>
      </c>
    </row>
    <row r="8167" spans="11:15" x14ac:dyDescent="0.25">
      <c r="K8167" s="276">
        <f t="shared" si="639"/>
        <v>0</v>
      </c>
      <c r="L8167" s="269">
        <f t="shared" si="640"/>
        <v>0</v>
      </c>
      <c r="M8167" s="269">
        <f t="shared" si="641"/>
        <v>0</v>
      </c>
      <c r="N8167" s="276">
        <f t="shared" si="642"/>
        <v>0</v>
      </c>
      <c r="O8167" s="270">
        <f t="shared" si="638"/>
        <v>0</v>
      </c>
    </row>
    <row r="8168" spans="11:15" x14ac:dyDescent="0.25">
      <c r="K8168" s="276">
        <f t="shared" si="639"/>
        <v>0</v>
      </c>
      <c r="L8168" s="269">
        <f t="shared" si="640"/>
        <v>0</v>
      </c>
      <c r="M8168" s="269">
        <f t="shared" si="641"/>
        <v>0</v>
      </c>
      <c r="N8168" s="276">
        <f t="shared" si="642"/>
        <v>0</v>
      </c>
      <c r="O8168" s="270">
        <f t="shared" si="638"/>
        <v>0</v>
      </c>
    </row>
    <row r="8169" spans="11:15" x14ac:dyDescent="0.25">
      <c r="K8169" s="276">
        <f t="shared" si="639"/>
        <v>0</v>
      </c>
      <c r="L8169" s="269">
        <f t="shared" si="640"/>
        <v>0</v>
      </c>
      <c r="M8169" s="269">
        <f t="shared" si="641"/>
        <v>0</v>
      </c>
      <c r="N8169" s="276">
        <f t="shared" si="642"/>
        <v>0</v>
      </c>
      <c r="O8169" s="270">
        <f t="shared" si="638"/>
        <v>0</v>
      </c>
    </row>
    <row r="8170" spans="11:15" x14ac:dyDescent="0.25">
      <c r="K8170" s="276">
        <f t="shared" si="639"/>
        <v>0</v>
      </c>
      <c r="L8170" s="269">
        <f t="shared" si="640"/>
        <v>0</v>
      </c>
      <c r="M8170" s="269">
        <f t="shared" si="641"/>
        <v>0</v>
      </c>
      <c r="N8170" s="276">
        <f t="shared" si="642"/>
        <v>0</v>
      </c>
      <c r="O8170" s="270">
        <f t="shared" si="638"/>
        <v>0</v>
      </c>
    </row>
    <row r="8171" spans="11:15" x14ac:dyDescent="0.25">
      <c r="K8171" s="276">
        <f t="shared" si="639"/>
        <v>0</v>
      </c>
      <c r="L8171" s="269">
        <f t="shared" si="640"/>
        <v>0</v>
      </c>
      <c r="M8171" s="269">
        <f t="shared" si="641"/>
        <v>0</v>
      </c>
      <c r="N8171" s="276">
        <f t="shared" si="642"/>
        <v>0</v>
      </c>
      <c r="O8171" s="270">
        <f t="shared" si="638"/>
        <v>0</v>
      </c>
    </row>
    <row r="8172" spans="11:15" x14ac:dyDescent="0.25">
      <c r="K8172" s="276">
        <f t="shared" si="639"/>
        <v>0</v>
      </c>
      <c r="L8172" s="269">
        <f t="shared" si="640"/>
        <v>0</v>
      </c>
      <c r="M8172" s="269">
        <f t="shared" si="641"/>
        <v>0</v>
      </c>
      <c r="N8172" s="276">
        <f t="shared" si="642"/>
        <v>0</v>
      </c>
      <c r="O8172" s="270">
        <f t="shared" si="638"/>
        <v>0</v>
      </c>
    </row>
    <row r="8173" spans="11:15" x14ac:dyDescent="0.25">
      <c r="K8173" s="276">
        <f t="shared" si="639"/>
        <v>0</v>
      </c>
      <c r="L8173" s="269">
        <f t="shared" si="640"/>
        <v>0</v>
      </c>
      <c r="M8173" s="269">
        <f t="shared" si="641"/>
        <v>0</v>
      </c>
      <c r="N8173" s="276">
        <f t="shared" si="642"/>
        <v>0</v>
      </c>
      <c r="O8173" s="270">
        <f t="shared" si="638"/>
        <v>0</v>
      </c>
    </row>
    <row r="8174" spans="11:15" x14ac:dyDescent="0.25">
      <c r="K8174" s="276">
        <f t="shared" si="639"/>
        <v>0</v>
      </c>
      <c r="L8174" s="269">
        <f t="shared" si="640"/>
        <v>0</v>
      </c>
      <c r="M8174" s="269">
        <f t="shared" si="641"/>
        <v>0</v>
      </c>
      <c r="N8174" s="276">
        <f t="shared" si="642"/>
        <v>0</v>
      </c>
      <c r="O8174" s="270">
        <f t="shared" si="638"/>
        <v>0</v>
      </c>
    </row>
    <row r="8175" spans="11:15" x14ac:dyDescent="0.25">
      <c r="K8175" s="276">
        <f t="shared" si="639"/>
        <v>0</v>
      </c>
      <c r="L8175" s="269">
        <f t="shared" si="640"/>
        <v>0</v>
      </c>
      <c r="M8175" s="269">
        <f t="shared" si="641"/>
        <v>0</v>
      </c>
      <c r="N8175" s="276">
        <f t="shared" si="642"/>
        <v>0</v>
      </c>
      <c r="O8175" s="270">
        <f t="shared" si="638"/>
        <v>0</v>
      </c>
    </row>
    <row r="8176" spans="11:15" x14ac:dyDescent="0.25">
      <c r="K8176" s="276">
        <f t="shared" si="639"/>
        <v>0</v>
      </c>
      <c r="L8176" s="269">
        <f t="shared" si="640"/>
        <v>0</v>
      </c>
      <c r="M8176" s="269">
        <f t="shared" si="641"/>
        <v>0</v>
      </c>
      <c r="N8176" s="276">
        <f t="shared" si="642"/>
        <v>0</v>
      </c>
      <c r="O8176" s="270">
        <f t="shared" si="638"/>
        <v>0</v>
      </c>
    </row>
    <row r="8177" spans="11:15" x14ac:dyDescent="0.25">
      <c r="K8177" s="276">
        <f t="shared" si="639"/>
        <v>0</v>
      </c>
      <c r="L8177" s="269">
        <f t="shared" si="640"/>
        <v>0</v>
      </c>
      <c r="M8177" s="269">
        <f t="shared" si="641"/>
        <v>0</v>
      </c>
      <c r="N8177" s="276">
        <f t="shared" si="642"/>
        <v>0</v>
      </c>
      <c r="O8177" s="270">
        <f t="shared" si="638"/>
        <v>0</v>
      </c>
    </row>
    <row r="8178" spans="11:15" x14ac:dyDescent="0.25">
      <c r="K8178" s="276">
        <f t="shared" si="639"/>
        <v>0</v>
      </c>
      <c r="L8178" s="269">
        <f t="shared" si="640"/>
        <v>0</v>
      </c>
      <c r="M8178" s="269">
        <f t="shared" si="641"/>
        <v>0</v>
      </c>
      <c r="N8178" s="276">
        <f t="shared" si="642"/>
        <v>0</v>
      </c>
      <c r="O8178" s="270">
        <f t="shared" si="638"/>
        <v>0</v>
      </c>
    </row>
    <row r="8179" spans="11:15" x14ac:dyDescent="0.25">
      <c r="K8179" s="276">
        <f t="shared" si="639"/>
        <v>0</v>
      </c>
      <c r="L8179" s="269">
        <f t="shared" si="640"/>
        <v>0</v>
      </c>
      <c r="M8179" s="269">
        <f t="shared" si="641"/>
        <v>0</v>
      </c>
      <c r="N8179" s="276">
        <f t="shared" si="642"/>
        <v>0</v>
      </c>
      <c r="O8179" s="270">
        <f t="shared" si="638"/>
        <v>0</v>
      </c>
    </row>
    <row r="8180" spans="11:15" x14ac:dyDescent="0.25">
      <c r="K8180" s="276">
        <f t="shared" si="639"/>
        <v>0</v>
      </c>
      <c r="L8180" s="269">
        <f t="shared" si="640"/>
        <v>0</v>
      </c>
      <c r="M8180" s="269">
        <f t="shared" si="641"/>
        <v>0</v>
      </c>
      <c r="N8180" s="276">
        <f t="shared" si="642"/>
        <v>0</v>
      </c>
      <c r="O8180" s="270">
        <f t="shared" si="638"/>
        <v>0</v>
      </c>
    </row>
    <row r="8181" spans="11:15" x14ac:dyDescent="0.25">
      <c r="K8181" s="276">
        <f t="shared" si="639"/>
        <v>0</v>
      </c>
      <c r="L8181" s="269">
        <f t="shared" si="640"/>
        <v>0</v>
      </c>
      <c r="M8181" s="269">
        <f t="shared" si="641"/>
        <v>0</v>
      </c>
      <c r="N8181" s="276">
        <f t="shared" si="642"/>
        <v>0</v>
      </c>
      <c r="O8181" s="270">
        <f t="shared" si="638"/>
        <v>0</v>
      </c>
    </row>
    <row r="8182" spans="11:15" x14ac:dyDescent="0.25">
      <c r="K8182" s="276">
        <f t="shared" si="639"/>
        <v>0</v>
      </c>
      <c r="L8182" s="269">
        <f t="shared" si="640"/>
        <v>0</v>
      </c>
      <c r="M8182" s="269">
        <f t="shared" si="641"/>
        <v>0</v>
      </c>
      <c r="N8182" s="276">
        <f t="shared" si="642"/>
        <v>0</v>
      </c>
      <c r="O8182" s="270">
        <f t="shared" si="638"/>
        <v>0</v>
      </c>
    </row>
    <row r="8183" spans="11:15" x14ac:dyDescent="0.25">
      <c r="K8183" s="276">
        <f t="shared" si="639"/>
        <v>0</v>
      </c>
      <c r="L8183" s="269">
        <f t="shared" si="640"/>
        <v>0</v>
      </c>
      <c r="M8183" s="269">
        <f t="shared" si="641"/>
        <v>0</v>
      </c>
      <c r="N8183" s="276">
        <f t="shared" si="642"/>
        <v>0</v>
      </c>
      <c r="O8183" s="270">
        <f t="shared" si="638"/>
        <v>0</v>
      </c>
    </row>
    <row r="8184" spans="11:15" x14ac:dyDescent="0.25">
      <c r="K8184" s="276">
        <f t="shared" si="639"/>
        <v>0</v>
      </c>
      <c r="L8184" s="269">
        <f t="shared" si="640"/>
        <v>0</v>
      </c>
      <c r="M8184" s="269">
        <f t="shared" si="641"/>
        <v>0</v>
      </c>
      <c r="N8184" s="276">
        <f t="shared" si="642"/>
        <v>0</v>
      </c>
      <c r="O8184" s="270">
        <f t="shared" si="638"/>
        <v>0</v>
      </c>
    </row>
    <row r="8185" spans="11:15" x14ac:dyDescent="0.25">
      <c r="K8185" s="276">
        <f t="shared" si="639"/>
        <v>0</v>
      </c>
      <c r="L8185" s="269">
        <f t="shared" si="640"/>
        <v>0</v>
      </c>
      <c r="M8185" s="269">
        <f t="shared" si="641"/>
        <v>0</v>
      </c>
      <c r="N8185" s="276">
        <f t="shared" si="642"/>
        <v>0</v>
      </c>
      <c r="O8185" s="270">
        <f t="shared" si="638"/>
        <v>0</v>
      </c>
    </row>
    <row r="8186" spans="11:15" x14ac:dyDescent="0.25">
      <c r="K8186" s="276">
        <f t="shared" si="639"/>
        <v>0</v>
      </c>
      <c r="L8186" s="269">
        <f t="shared" si="640"/>
        <v>0</v>
      </c>
      <c r="M8186" s="269">
        <f t="shared" si="641"/>
        <v>0</v>
      </c>
      <c r="N8186" s="276">
        <f t="shared" si="642"/>
        <v>0</v>
      </c>
      <c r="O8186" s="270">
        <f t="shared" si="638"/>
        <v>0</v>
      </c>
    </row>
    <row r="8187" spans="11:15" x14ac:dyDescent="0.25">
      <c r="K8187" s="276">
        <f t="shared" si="639"/>
        <v>0</v>
      </c>
      <c r="L8187" s="269">
        <f t="shared" si="640"/>
        <v>0</v>
      </c>
      <c r="M8187" s="269">
        <f t="shared" si="641"/>
        <v>0</v>
      </c>
      <c r="N8187" s="276">
        <f t="shared" si="642"/>
        <v>0</v>
      </c>
      <c r="O8187" s="270">
        <f t="shared" si="638"/>
        <v>0</v>
      </c>
    </row>
    <row r="8188" spans="11:15" x14ac:dyDescent="0.25">
      <c r="K8188" s="276">
        <f t="shared" si="639"/>
        <v>0</v>
      </c>
      <c r="L8188" s="269">
        <f t="shared" si="640"/>
        <v>0</v>
      </c>
      <c r="M8188" s="269">
        <f t="shared" si="641"/>
        <v>0</v>
      </c>
      <c r="N8188" s="276">
        <f t="shared" si="642"/>
        <v>0</v>
      </c>
      <c r="O8188" s="270">
        <f t="shared" si="638"/>
        <v>0</v>
      </c>
    </row>
    <row r="8189" spans="11:15" x14ac:dyDescent="0.25">
      <c r="K8189" s="276">
        <f t="shared" si="639"/>
        <v>0</v>
      </c>
      <c r="L8189" s="269">
        <f t="shared" si="640"/>
        <v>0</v>
      </c>
      <c r="M8189" s="269">
        <f t="shared" si="641"/>
        <v>0</v>
      </c>
      <c r="N8189" s="276">
        <f t="shared" si="642"/>
        <v>0</v>
      </c>
      <c r="O8189" s="270">
        <f t="shared" si="638"/>
        <v>0</v>
      </c>
    </row>
    <row r="8190" spans="11:15" x14ac:dyDescent="0.25">
      <c r="K8190" s="276">
        <f t="shared" si="639"/>
        <v>0</v>
      </c>
      <c r="L8190" s="269">
        <f t="shared" si="640"/>
        <v>0</v>
      </c>
      <c r="M8190" s="269">
        <f t="shared" si="641"/>
        <v>0</v>
      </c>
      <c r="N8190" s="276">
        <f t="shared" si="642"/>
        <v>0</v>
      </c>
      <c r="O8190" s="270">
        <f t="shared" si="638"/>
        <v>0</v>
      </c>
    </row>
    <row r="8191" spans="11:15" x14ac:dyDescent="0.25">
      <c r="K8191" s="276">
        <f t="shared" si="639"/>
        <v>0</v>
      </c>
      <c r="L8191" s="269">
        <f t="shared" si="640"/>
        <v>0</v>
      </c>
      <c r="M8191" s="269">
        <f t="shared" si="641"/>
        <v>0</v>
      </c>
      <c r="N8191" s="276">
        <f t="shared" si="642"/>
        <v>0</v>
      </c>
      <c r="O8191" s="270">
        <f t="shared" si="638"/>
        <v>0</v>
      </c>
    </row>
    <row r="8192" spans="11:15" x14ac:dyDescent="0.25">
      <c r="K8192" s="276">
        <f t="shared" si="639"/>
        <v>0</v>
      </c>
      <c r="L8192" s="269">
        <f t="shared" si="640"/>
        <v>0</v>
      </c>
      <c r="M8192" s="269">
        <f t="shared" si="641"/>
        <v>0</v>
      </c>
      <c r="N8192" s="276">
        <f t="shared" si="642"/>
        <v>0</v>
      </c>
      <c r="O8192" s="270">
        <f t="shared" si="638"/>
        <v>0</v>
      </c>
    </row>
    <row r="8193" spans="11:15" x14ac:dyDescent="0.25">
      <c r="K8193" s="276">
        <f t="shared" si="639"/>
        <v>0</v>
      </c>
      <c r="L8193" s="269">
        <f t="shared" si="640"/>
        <v>0</v>
      </c>
      <c r="M8193" s="269">
        <f t="shared" si="641"/>
        <v>0</v>
      </c>
      <c r="N8193" s="276">
        <f t="shared" si="642"/>
        <v>0</v>
      </c>
      <c r="O8193" s="270">
        <f t="shared" si="638"/>
        <v>0</v>
      </c>
    </row>
    <row r="8194" spans="11:15" x14ac:dyDescent="0.25">
      <c r="K8194" s="276">
        <f t="shared" si="639"/>
        <v>0</v>
      </c>
      <c r="L8194" s="269">
        <f t="shared" si="640"/>
        <v>0</v>
      </c>
      <c r="M8194" s="269">
        <f t="shared" si="641"/>
        <v>0</v>
      </c>
      <c r="N8194" s="276">
        <f t="shared" si="642"/>
        <v>0</v>
      </c>
      <c r="O8194" s="270">
        <f t="shared" si="638"/>
        <v>0</v>
      </c>
    </row>
    <row r="8195" spans="11:15" x14ac:dyDescent="0.25">
      <c r="K8195" s="276">
        <f t="shared" si="639"/>
        <v>0</v>
      </c>
      <c r="L8195" s="269">
        <f t="shared" si="640"/>
        <v>0</v>
      </c>
      <c r="M8195" s="269">
        <f t="shared" si="641"/>
        <v>0</v>
      </c>
      <c r="N8195" s="276">
        <f t="shared" si="642"/>
        <v>0</v>
      </c>
      <c r="O8195" s="270">
        <f t="shared" si="638"/>
        <v>0</v>
      </c>
    </row>
    <row r="8196" spans="11:15" x14ac:dyDescent="0.25">
      <c r="K8196" s="276">
        <f t="shared" si="639"/>
        <v>0</v>
      </c>
      <c r="L8196" s="269">
        <f t="shared" si="640"/>
        <v>0</v>
      </c>
      <c r="M8196" s="269">
        <f t="shared" si="641"/>
        <v>0</v>
      </c>
      <c r="N8196" s="276">
        <f t="shared" si="642"/>
        <v>0</v>
      </c>
      <c r="O8196" s="270">
        <f t="shared" si="638"/>
        <v>0</v>
      </c>
    </row>
    <row r="8197" spans="11:15" x14ac:dyDescent="0.25">
      <c r="K8197" s="276">
        <f t="shared" si="639"/>
        <v>0</v>
      </c>
      <c r="L8197" s="269">
        <f t="shared" si="640"/>
        <v>0</v>
      </c>
      <c r="M8197" s="269">
        <f t="shared" si="641"/>
        <v>0</v>
      </c>
      <c r="N8197" s="276">
        <f t="shared" si="642"/>
        <v>0</v>
      </c>
      <c r="O8197" s="270">
        <f t="shared" si="638"/>
        <v>0</v>
      </c>
    </row>
    <row r="8198" spans="11:15" x14ac:dyDescent="0.25">
      <c r="K8198" s="276">
        <f t="shared" si="639"/>
        <v>0</v>
      </c>
      <c r="L8198" s="269">
        <f t="shared" si="640"/>
        <v>0</v>
      </c>
      <c r="M8198" s="269">
        <f t="shared" si="641"/>
        <v>0</v>
      </c>
      <c r="N8198" s="276">
        <f t="shared" si="642"/>
        <v>0</v>
      </c>
      <c r="O8198" s="270">
        <f t="shared" si="638"/>
        <v>0</v>
      </c>
    </row>
    <row r="8199" spans="11:15" x14ac:dyDescent="0.25">
      <c r="K8199" s="276">
        <f t="shared" si="639"/>
        <v>0</v>
      </c>
      <c r="L8199" s="269">
        <f t="shared" si="640"/>
        <v>0</v>
      </c>
      <c r="M8199" s="269">
        <f t="shared" si="641"/>
        <v>0</v>
      </c>
      <c r="N8199" s="276">
        <f t="shared" si="642"/>
        <v>0</v>
      </c>
      <c r="O8199" s="270">
        <f t="shared" si="638"/>
        <v>0</v>
      </c>
    </row>
    <row r="8200" spans="11:15" x14ac:dyDescent="0.25">
      <c r="K8200" s="276">
        <f t="shared" si="639"/>
        <v>0</v>
      </c>
      <c r="L8200" s="269">
        <f t="shared" si="640"/>
        <v>0</v>
      </c>
      <c r="M8200" s="269">
        <f t="shared" si="641"/>
        <v>0</v>
      </c>
      <c r="N8200" s="276">
        <f t="shared" si="642"/>
        <v>0</v>
      </c>
      <c r="O8200" s="270">
        <f t="shared" si="638"/>
        <v>0</v>
      </c>
    </row>
    <row r="8201" spans="11:15" x14ac:dyDescent="0.25">
      <c r="K8201" s="276">
        <f t="shared" si="639"/>
        <v>0</v>
      </c>
      <c r="L8201" s="269">
        <f t="shared" si="640"/>
        <v>0</v>
      </c>
      <c r="M8201" s="269">
        <f t="shared" si="641"/>
        <v>0</v>
      </c>
      <c r="N8201" s="276">
        <f t="shared" si="642"/>
        <v>0</v>
      </c>
      <c r="O8201" s="270">
        <f t="shared" si="638"/>
        <v>0</v>
      </c>
    </row>
    <row r="8202" spans="11:15" x14ac:dyDescent="0.25">
      <c r="K8202" s="276">
        <f t="shared" si="639"/>
        <v>0</v>
      </c>
      <c r="L8202" s="269">
        <f t="shared" si="640"/>
        <v>0</v>
      </c>
      <c r="M8202" s="269">
        <f t="shared" si="641"/>
        <v>0</v>
      </c>
      <c r="N8202" s="276">
        <f t="shared" si="642"/>
        <v>0</v>
      </c>
      <c r="O8202" s="270">
        <f t="shared" si="638"/>
        <v>0</v>
      </c>
    </row>
    <row r="8203" spans="11:15" x14ac:dyDescent="0.25">
      <c r="K8203" s="276">
        <f t="shared" si="639"/>
        <v>0</v>
      </c>
      <c r="L8203" s="269">
        <f t="shared" si="640"/>
        <v>0</v>
      </c>
      <c r="M8203" s="269">
        <f t="shared" si="641"/>
        <v>0</v>
      </c>
      <c r="N8203" s="276">
        <f t="shared" si="642"/>
        <v>0</v>
      </c>
      <c r="O8203" s="270">
        <f t="shared" si="638"/>
        <v>0</v>
      </c>
    </row>
    <row r="8204" spans="11:15" x14ac:dyDescent="0.25">
      <c r="K8204" s="276">
        <f t="shared" si="639"/>
        <v>0</v>
      </c>
      <c r="L8204" s="269">
        <f t="shared" si="640"/>
        <v>0</v>
      </c>
      <c r="M8204" s="269">
        <f t="shared" si="641"/>
        <v>0</v>
      </c>
      <c r="N8204" s="276">
        <f t="shared" si="642"/>
        <v>0</v>
      </c>
      <c r="O8204" s="270">
        <f t="shared" si="638"/>
        <v>0</v>
      </c>
    </row>
    <row r="8205" spans="11:15" x14ac:dyDescent="0.25">
      <c r="K8205" s="276">
        <f t="shared" si="639"/>
        <v>0</v>
      </c>
      <c r="L8205" s="269">
        <f t="shared" si="640"/>
        <v>0</v>
      </c>
      <c r="M8205" s="269">
        <f t="shared" si="641"/>
        <v>0</v>
      </c>
      <c r="N8205" s="276">
        <f t="shared" si="642"/>
        <v>0</v>
      </c>
      <c r="O8205" s="270">
        <f t="shared" si="638"/>
        <v>0</v>
      </c>
    </row>
    <row r="8206" spans="11:15" x14ac:dyDescent="0.25">
      <c r="K8206" s="276">
        <f t="shared" si="639"/>
        <v>0</v>
      </c>
      <c r="L8206" s="269">
        <f t="shared" si="640"/>
        <v>0</v>
      </c>
      <c r="M8206" s="269">
        <f t="shared" si="641"/>
        <v>0</v>
      </c>
      <c r="N8206" s="276">
        <f t="shared" si="642"/>
        <v>0</v>
      </c>
      <c r="O8206" s="270">
        <f t="shared" ref="O8206:O8269" si="643">SUM(F8206:I8206)</f>
        <v>0</v>
      </c>
    </row>
    <row r="8207" spans="11:15" x14ac:dyDescent="0.25">
      <c r="K8207" s="276">
        <f t="shared" si="639"/>
        <v>0</v>
      </c>
      <c r="L8207" s="269">
        <f t="shared" si="640"/>
        <v>0</v>
      </c>
      <c r="M8207" s="269">
        <f t="shared" si="641"/>
        <v>0</v>
      </c>
      <c r="N8207" s="276">
        <f t="shared" si="642"/>
        <v>0</v>
      </c>
      <c r="O8207" s="270">
        <f t="shared" si="643"/>
        <v>0</v>
      </c>
    </row>
    <row r="8208" spans="11:15" x14ac:dyDescent="0.25">
      <c r="K8208" s="276">
        <f t="shared" ref="K8208:K8271" si="644">J8208-C8208</f>
        <v>0</v>
      </c>
      <c r="L8208" s="269">
        <f t="shared" ref="L8208:L8271" si="645">A8208</f>
        <v>0</v>
      </c>
      <c r="M8208" s="269">
        <f t="shared" ref="M8208:M8271" si="646">B8208</f>
        <v>0</v>
      </c>
      <c r="N8208" s="276">
        <f t="shared" ref="N8208:N8271" si="647">J8208</f>
        <v>0</v>
      </c>
      <c r="O8208" s="270">
        <f t="shared" si="643"/>
        <v>0</v>
      </c>
    </row>
    <row r="8209" spans="11:15" x14ac:dyDescent="0.25">
      <c r="K8209" s="276">
        <f t="shared" si="644"/>
        <v>0</v>
      </c>
      <c r="L8209" s="269">
        <f t="shared" si="645"/>
        <v>0</v>
      </c>
      <c r="M8209" s="269">
        <f t="shared" si="646"/>
        <v>0</v>
      </c>
      <c r="N8209" s="276">
        <f t="shared" si="647"/>
        <v>0</v>
      </c>
      <c r="O8209" s="270">
        <f t="shared" si="643"/>
        <v>0</v>
      </c>
    </row>
    <row r="8210" spans="11:15" x14ac:dyDescent="0.25">
      <c r="K8210" s="276">
        <f t="shared" si="644"/>
        <v>0</v>
      </c>
      <c r="L8210" s="269">
        <f t="shared" si="645"/>
        <v>0</v>
      </c>
      <c r="M8210" s="269">
        <f t="shared" si="646"/>
        <v>0</v>
      </c>
      <c r="N8210" s="276">
        <f t="shared" si="647"/>
        <v>0</v>
      </c>
      <c r="O8210" s="270">
        <f t="shared" si="643"/>
        <v>0</v>
      </c>
    </row>
    <row r="8211" spans="11:15" x14ac:dyDescent="0.25">
      <c r="K8211" s="276">
        <f t="shared" si="644"/>
        <v>0</v>
      </c>
      <c r="L8211" s="269">
        <f t="shared" si="645"/>
        <v>0</v>
      </c>
      <c r="M8211" s="269">
        <f t="shared" si="646"/>
        <v>0</v>
      </c>
      <c r="N8211" s="276">
        <f t="shared" si="647"/>
        <v>0</v>
      </c>
      <c r="O8211" s="270">
        <f t="shared" si="643"/>
        <v>0</v>
      </c>
    </row>
    <row r="8212" spans="11:15" x14ac:dyDescent="0.25">
      <c r="K8212" s="276">
        <f t="shared" si="644"/>
        <v>0</v>
      </c>
      <c r="L8212" s="269">
        <f t="shared" si="645"/>
        <v>0</v>
      </c>
      <c r="M8212" s="269">
        <f t="shared" si="646"/>
        <v>0</v>
      </c>
      <c r="N8212" s="276">
        <f t="shared" si="647"/>
        <v>0</v>
      </c>
      <c r="O8212" s="270">
        <f t="shared" si="643"/>
        <v>0</v>
      </c>
    </row>
    <row r="8213" spans="11:15" x14ac:dyDescent="0.25">
      <c r="K8213" s="276">
        <f t="shared" si="644"/>
        <v>0</v>
      </c>
      <c r="L8213" s="269">
        <f t="shared" si="645"/>
        <v>0</v>
      </c>
      <c r="M8213" s="269">
        <f t="shared" si="646"/>
        <v>0</v>
      </c>
      <c r="N8213" s="276">
        <f t="shared" si="647"/>
        <v>0</v>
      </c>
      <c r="O8213" s="270">
        <f t="shared" si="643"/>
        <v>0</v>
      </c>
    </row>
    <row r="8214" spans="11:15" x14ac:dyDescent="0.25">
      <c r="K8214" s="276">
        <f t="shared" si="644"/>
        <v>0</v>
      </c>
      <c r="L8214" s="269">
        <f t="shared" si="645"/>
        <v>0</v>
      </c>
      <c r="M8214" s="269">
        <f t="shared" si="646"/>
        <v>0</v>
      </c>
      <c r="N8214" s="276">
        <f t="shared" si="647"/>
        <v>0</v>
      </c>
      <c r="O8214" s="270">
        <f t="shared" si="643"/>
        <v>0</v>
      </c>
    </row>
    <row r="8215" spans="11:15" x14ac:dyDescent="0.25">
      <c r="K8215" s="276">
        <f t="shared" si="644"/>
        <v>0</v>
      </c>
      <c r="L8215" s="269">
        <f t="shared" si="645"/>
        <v>0</v>
      </c>
      <c r="M8215" s="269">
        <f t="shared" si="646"/>
        <v>0</v>
      </c>
      <c r="N8215" s="276">
        <f t="shared" si="647"/>
        <v>0</v>
      </c>
      <c r="O8215" s="270">
        <f t="shared" si="643"/>
        <v>0</v>
      </c>
    </row>
    <row r="8216" spans="11:15" x14ac:dyDescent="0.25">
      <c r="K8216" s="276">
        <f t="shared" si="644"/>
        <v>0</v>
      </c>
      <c r="L8216" s="269">
        <f t="shared" si="645"/>
        <v>0</v>
      </c>
      <c r="M8216" s="269">
        <f t="shared" si="646"/>
        <v>0</v>
      </c>
      <c r="N8216" s="276">
        <f t="shared" si="647"/>
        <v>0</v>
      </c>
      <c r="O8216" s="270">
        <f t="shared" si="643"/>
        <v>0</v>
      </c>
    </row>
    <row r="8217" spans="11:15" x14ac:dyDescent="0.25">
      <c r="K8217" s="276">
        <f t="shared" si="644"/>
        <v>0</v>
      </c>
      <c r="L8217" s="269">
        <f t="shared" si="645"/>
        <v>0</v>
      </c>
      <c r="M8217" s="269">
        <f t="shared" si="646"/>
        <v>0</v>
      </c>
      <c r="N8217" s="276">
        <f t="shared" si="647"/>
        <v>0</v>
      </c>
      <c r="O8217" s="270">
        <f t="shared" si="643"/>
        <v>0</v>
      </c>
    </row>
    <row r="8218" spans="11:15" x14ac:dyDescent="0.25">
      <c r="K8218" s="276">
        <f t="shared" si="644"/>
        <v>0</v>
      </c>
      <c r="L8218" s="269">
        <f t="shared" si="645"/>
        <v>0</v>
      </c>
      <c r="M8218" s="269">
        <f t="shared" si="646"/>
        <v>0</v>
      </c>
      <c r="N8218" s="276">
        <f t="shared" si="647"/>
        <v>0</v>
      </c>
      <c r="O8218" s="270">
        <f t="shared" si="643"/>
        <v>0</v>
      </c>
    </row>
    <row r="8219" spans="11:15" x14ac:dyDescent="0.25">
      <c r="K8219" s="276">
        <f t="shared" si="644"/>
        <v>0</v>
      </c>
      <c r="L8219" s="269">
        <f t="shared" si="645"/>
        <v>0</v>
      </c>
      <c r="M8219" s="269">
        <f t="shared" si="646"/>
        <v>0</v>
      </c>
      <c r="N8219" s="276">
        <f t="shared" si="647"/>
        <v>0</v>
      </c>
      <c r="O8219" s="270">
        <f t="shared" si="643"/>
        <v>0</v>
      </c>
    </row>
    <row r="8220" spans="11:15" x14ac:dyDescent="0.25">
      <c r="K8220" s="276">
        <f t="shared" si="644"/>
        <v>0</v>
      </c>
      <c r="L8220" s="269">
        <f t="shared" si="645"/>
        <v>0</v>
      </c>
      <c r="M8220" s="269">
        <f t="shared" si="646"/>
        <v>0</v>
      </c>
      <c r="N8220" s="276">
        <f t="shared" si="647"/>
        <v>0</v>
      </c>
      <c r="O8220" s="270">
        <f t="shared" si="643"/>
        <v>0</v>
      </c>
    </row>
    <row r="8221" spans="11:15" x14ac:dyDescent="0.25">
      <c r="K8221" s="276">
        <f t="shared" si="644"/>
        <v>0</v>
      </c>
      <c r="L8221" s="269">
        <f t="shared" si="645"/>
        <v>0</v>
      </c>
      <c r="M8221" s="269">
        <f t="shared" si="646"/>
        <v>0</v>
      </c>
      <c r="N8221" s="276">
        <f t="shared" si="647"/>
        <v>0</v>
      </c>
      <c r="O8221" s="270">
        <f t="shared" si="643"/>
        <v>0</v>
      </c>
    </row>
    <row r="8222" spans="11:15" x14ac:dyDescent="0.25">
      <c r="K8222" s="276">
        <f t="shared" si="644"/>
        <v>0</v>
      </c>
      <c r="L8222" s="269">
        <f t="shared" si="645"/>
        <v>0</v>
      </c>
      <c r="M8222" s="269">
        <f t="shared" si="646"/>
        <v>0</v>
      </c>
      <c r="N8222" s="276">
        <f t="shared" si="647"/>
        <v>0</v>
      </c>
      <c r="O8222" s="270">
        <f t="shared" si="643"/>
        <v>0</v>
      </c>
    </row>
    <row r="8223" spans="11:15" x14ac:dyDescent="0.25">
      <c r="K8223" s="276">
        <f t="shared" si="644"/>
        <v>0</v>
      </c>
      <c r="L8223" s="269">
        <f t="shared" si="645"/>
        <v>0</v>
      </c>
      <c r="M8223" s="269">
        <f t="shared" si="646"/>
        <v>0</v>
      </c>
      <c r="N8223" s="276">
        <f t="shared" si="647"/>
        <v>0</v>
      </c>
      <c r="O8223" s="270">
        <f t="shared" si="643"/>
        <v>0</v>
      </c>
    </row>
    <row r="8224" spans="11:15" x14ac:dyDescent="0.25">
      <c r="K8224" s="276">
        <f t="shared" si="644"/>
        <v>0</v>
      </c>
      <c r="L8224" s="269">
        <f t="shared" si="645"/>
        <v>0</v>
      </c>
      <c r="M8224" s="269">
        <f t="shared" si="646"/>
        <v>0</v>
      </c>
      <c r="N8224" s="276">
        <f t="shared" si="647"/>
        <v>0</v>
      </c>
      <c r="O8224" s="270">
        <f t="shared" si="643"/>
        <v>0</v>
      </c>
    </row>
    <row r="8225" spans="11:15" x14ac:dyDescent="0.25">
      <c r="K8225" s="276">
        <f t="shared" si="644"/>
        <v>0</v>
      </c>
      <c r="L8225" s="269">
        <f t="shared" si="645"/>
        <v>0</v>
      </c>
      <c r="M8225" s="269">
        <f t="shared" si="646"/>
        <v>0</v>
      </c>
      <c r="N8225" s="276">
        <f t="shared" si="647"/>
        <v>0</v>
      </c>
      <c r="O8225" s="270">
        <f t="shared" si="643"/>
        <v>0</v>
      </c>
    </row>
    <row r="8226" spans="11:15" x14ac:dyDescent="0.25">
      <c r="K8226" s="276">
        <f t="shared" si="644"/>
        <v>0</v>
      </c>
      <c r="L8226" s="269">
        <f t="shared" si="645"/>
        <v>0</v>
      </c>
      <c r="M8226" s="269">
        <f t="shared" si="646"/>
        <v>0</v>
      </c>
      <c r="N8226" s="276">
        <f t="shared" si="647"/>
        <v>0</v>
      </c>
      <c r="O8226" s="270">
        <f t="shared" si="643"/>
        <v>0</v>
      </c>
    </row>
    <row r="8227" spans="11:15" x14ac:dyDescent="0.25">
      <c r="K8227" s="276">
        <f t="shared" si="644"/>
        <v>0</v>
      </c>
      <c r="L8227" s="269">
        <f t="shared" si="645"/>
        <v>0</v>
      </c>
      <c r="M8227" s="269">
        <f t="shared" si="646"/>
        <v>0</v>
      </c>
      <c r="N8227" s="276">
        <f t="shared" si="647"/>
        <v>0</v>
      </c>
      <c r="O8227" s="270">
        <f t="shared" si="643"/>
        <v>0</v>
      </c>
    </row>
    <row r="8228" spans="11:15" x14ac:dyDescent="0.25">
      <c r="K8228" s="276">
        <f t="shared" si="644"/>
        <v>0</v>
      </c>
      <c r="L8228" s="269">
        <f t="shared" si="645"/>
        <v>0</v>
      </c>
      <c r="M8228" s="269">
        <f t="shared" si="646"/>
        <v>0</v>
      </c>
      <c r="N8228" s="276">
        <f t="shared" si="647"/>
        <v>0</v>
      </c>
      <c r="O8228" s="270">
        <f t="shared" si="643"/>
        <v>0</v>
      </c>
    </row>
    <row r="8229" spans="11:15" x14ac:dyDescent="0.25">
      <c r="K8229" s="276">
        <f t="shared" si="644"/>
        <v>0</v>
      </c>
      <c r="L8229" s="269">
        <f t="shared" si="645"/>
        <v>0</v>
      </c>
      <c r="M8229" s="269">
        <f t="shared" si="646"/>
        <v>0</v>
      </c>
      <c r="N8229" s="276">
        <f t="shared" si="647"/>
        <v>0</v>
      </c>
      <c r="O8229" s="270">
        <f t="shared" si="643"/>
        <v>0</v>
      </c>
    </row>
    <row r="8230" spans="11:15" x14ac:dyDescent="0.25">
      <c r="K8230" s="276">
        <f t="shared" si="644"/>
        <v>0</v>
      </c>
      <c r="L8230" s="269">
        <f t="shared" si="645"/>
        <v>0</v>
      </c>
      <c r="M8230" s="269">
        <f t="shared" si="646"/>
        <v>0</v>
      </c>
      <c r="N8230" s="276">
        <f t="shared" si="647"/>
        <v>0</v>
      </c>
      <c r="O8230" s="270">
        <f t="shared" si="643"/>
        <v>0</v>
      </c>
    </row>
    <row r="8231" spans="11:15" x14ac:dyDescent="0.25">
      <c r="K8231" s="276">
        <f t="shared" si="644"/>
        <v>0</v>
      </c>
      <c r="L8231" s="269">
        <f t="shared" si="645"/>
        <v>0</v>
      </c>
      <c r="M8231" s="269">
        <f t="shared" si="646"/>
        <v>0</v>
      </c>
      <c r="N8231" s="276">
        <f t="shared" si="647"/>
        <v>0</v>
      </c>
      <c r="O8231" s="270">
        <f t="shared" si="643"/>
        <v>0</v>
      </c>
    </row>
    <row r="8232" spans="11:15" x14ac:dyDescent="0.25">
      <c r="K8232" s="276">
        <f t="shared" si="644"/>
        <v>0</v>
      </c>
      <c r="L8232" s="269">
        <f t="shared" si="645"/>
        <v>0</v>
      </c>
      <c r="M8232" s="269">
        <f t="shared" si="646"/>
        <v>0</v>
      </c>
      <c r="N8232" s="276">
        <f t="shared" si="647"/>
        <v>0</v>
      </c>
      <c r="O8232" s="270">
        <f t="shared" si="643"/>
        <v>0</v>
      </c>
    </row>
    <row r="8233" spans="11:15" x14ac:dyDescent="0.25">
      <c r="K8233" s="276">
        <f t="shared" si="644"/>
        <v>0</v>
      </c>
      <c r="L8233" s="269">
        <f t="shared" si="645"/>
        <v>0</v>
      </c>
      <c r="M8233" s="269">
        <f t="shared" si="646"/>
        <v>0</v>
      </c>
      <c r="N8233" s="276">
        <f t="shared" si="647"/>
        <v>0</v>
      </c>
      <c r="O8233" s="270">
        <f t="shared" si="643"/>
        <v>0</v>
      </c>
    </row>
    <row r="8234" spans="11:15" x14ac:dyDescent="0.25">
      <c r="K8234" s="276">
        <f t="shared" si="644"/>
        <v>0</v>
      </c>
      <c r="L8234" s="269">
        <f t="shared" si="645"/>
        <v>0</v>
      </c>
      <c r="M8234" s="269">
        <f t="shared" si="646"/>
        <v>0</v>
      </c>
      <c r="N8234" s="276">
        <f t="shared" si="647"/>
        <v>0</v>
      </c>
      <c r="O8234" s="270">
        <f t="shared" si="643"/>
        <v>0</v>
      </c>
    </row>
    <row r="8235" spans="11:15" x14ac:dyDescent="0.25">
      <c r="K8235" s="276">
        <f t="shared" si="644"/>
        <v>0</v>
      </c>
      <c r="L8235" s="269">
        <f t="shared" si="645"/>
        <v>0</v>
      </c>
      <c r="M8235" s="269">
        <f t="shared" si="646"/>
        <v>0</v>
      </c>
      <c r="N8235" s="276">
        <f t="shared" si="647"/>
        <v>0</v>
      </c>
      <c r="O8235" s="270">
        <f t="shared" si="643"/>
        <v>0</v>
      </c>
    </row>
    <row r="8236" spans="11:15" x14ac:dyDescent="0.25">
      <c r="K8236" s="276">
        <f t="shared" si="644"/>
        <v>0</v>
      </c>
      <c r="L8236" s="269">
        <f t="shared" si="645"/>
        <v>0</v>
      </c>
      <c r="M8236" s="269">
        <f t="shared" si="646"/>
        <v>0</v>
      </c>
      <c r="N8236" s="276">
        <f t="shared" si="647"/>
        <v>0</v>
      </c>
      <c r="O8236" s="270">
        <f t="shared" si="643"/>
        <v>0</v>
      </c>
    </row>
    <row r="8237" spans="11:15" x14ac:dyDescent="0.25">
      <c r="K8237" s="276">
        <f t="shared" si="644"/>
        <v>0</v>
      </c>
      <c r="L8237" s="269">
        <f t="shared" si="645"/>
        <v>0</v>
      </c>
      <c r="M8237" s="269">
        <f t="shared" si="646"/>
        <v>0</v>
      </c>
      <c r="N8237" s="276">
        <f t="shared" si="647"/>
        <v>0</v>
      </c>
      <c r="O8237" s="270">
        <f t="shared" si="643"/>
        <v>0</v>
      </c>
    </row>
    <row r="8238" spans="11:15" x14ac:dyDescent="0.25">
      <c r="K8238" s="276">
        <f t="shared" si="644"/>
        <v>0</v>
      </c>
      <c r="L8238" s="269">
        <f t="shared" si="645"/>
        <v>0</v>
      </c>
      <c r="M8238" s="269">
        <f t="shared" si="646"/>
        <v>0</v>
      </c>
      <c r="N8238" s="276">
        <f t="shared" si="647"/>
        <v>0</v>
      </c>
      <c r="O8238" s="270">
        <f t="shared" si="643"/>
        <v>0</v>
      </c>
    </row>
    <row r="8239" spans="11:15" x14ac:dyDescent="0.25">
      <c r="K8239" s="276">
        <f t="shared" si="644"/>
        <v>0</v>
      </c>
      <c r="L8239" s="269">
        <f t="shared" si="645"/>
        <v>0</v>
      </c>
      <c r="M8239" s="269">
        <f t="shared" si="646"/>
        <v>0</v>
      </c>
      <c r="N8239" s="276">
        <f t="shared" si="647"/>
        <v>0</v>
      </c>
      <c r="O8239" s="270">
        <f t="shared" si="643"/>
        <v>0</v>
      </c>
    </row>
    <row r="8240" spans="11:15" x14ac:dyDescent="0.25">
      <c r="K8240" s="276">
        <f t="shared" si="644"/>
        <v>0</v>
      </c>
      <c r="L8240" s="269">
        <f t="shared" si="645"/>
        <v>0</v>
      </c>
      <c r="M8240" s="269">
        <f t="shared" si="646"/>
        <v>0</v>
      </c>
      <c r="N8240" s="276">
        <f t="shared" si="647"/>
        <v>0</v>
      </c>
      <c r="O8240" s="270">
        <f t="shared" si="643"/>
        <v>0</v>
      </c>
    </row>
    <row r="8241" spans="11:15" x14ac:dyDescent="0.25">
      <c r="K8241" s="276">
        <f t="shared" si="644"/>
        <v>0</v>
      </c>
      <c r="L8241" s="269">
        <f t="shared" si="645"/>
        <v>0</v>
      </c>
      <c r="M8241" s="269">
        <f t="shared" si="646"/>
        <v>0</v>
      </c>
      <c r="N8241" s="276">
        <f t="shared" si="647"/>
        <v>0</v>
      </c>
      <c r="O8241" s="270">
        <f t="shared" si="643"/>
        <v>0</v>
      </c>
    </row>
    <row r="8242" spans="11:15" x14ac:dyDescent="0.25">
      <c r="K8242" s="276">
        <f t="shared" si="644"/>
        <v>0</v>
      </c>
      <c r="L8242" s="269">
        <f t="shared" si="645"/>
        <v>0</v>
      </c>
      <c r="M8242" s="269">
        <f t="shared" si="646"/>
        <v>0</v>
      </c>
      <c r="N8242" s="276">
        <f t="shared" si="647"/>
        <v>0</v>
      </c>
      <c r="O8242" s="270">
        <f t="shared" si="643"/>
        <v>0</v>
      </c>
    </row>
    <row r="8243" spans="11:15" x14ac:dyDescent="0.25">
      <c r="K8243" s="276">
        <f t="shared" si="644"/>
        <v>0</v>
      </c>
      <c r="L8243" s="269">
        <f t="shared" si="645"/>
        <v>0</v>
      </c>
      <c r="M8243" s="269">
        <f t="shared" si="646"/>
        <v>0</v>
      </c>
      <c r="N8243" s="276">
        <f t="shared" si="647"/>
        <v>0</v>
      </c>
      <c r="O8243" s="270">
        <f t="shared" si="643"/>
        <v>0</v>
      </c>
    </row>
    <row r="8244" spans="11:15" x14ac:dyDescent="0.25">
      <c r="K8244" s="276">
        <f t="shared" si="644"/>
        <v>0</v>
      </c>
      <c r="L8244" s="269">
        <f t="shared" si="645"/>
        <v>0</v>
      </c>
      <c r="M8244" s="269">
        <f t="shared" si="646"/>
        <v>0</v>
      </c>
      <c r="N8244" s="276">
        <f t="shared" si="647"/>
        <v>0</v>
      </c>
      <c r="O8244" s="270">
        <f t="shared" si="643"/>
        <v>0</v>
      </c>
    </row>
    <row r="8245" spans="11:15" x14ac:dyDescent="0.25">
      <c r="K8245" s="276">
        <f t="shared" si="644"/>
        <v>0</v>
      </c>
      <c r="L8245" s="269">
        <f t="shared" si="645"/>
        <v>0</v>
      </c>
      <c r="M8245" s="269">
        <f t="shared" si="646"/>
        <v>0</v>
      </c>
      <c r="N8245" s="276">
        <f t="shared" si="647"/>
        <v>0</v>
      </c>
      <c r="O8245" s="270">
        <f t="shared" si="643"/>
        <v>0</v>
      </c>
    </row>
    <row r="8246" spans="11:15" x14ac:dyDescent="0.25">
      <c r="K8246" s="276">
        <f t="shared" si="644"/>
        <v>0</v>
      </c>
      <c r="L8246" s="269">
        <f t="shared" si="645"/>
        <v>0</v>
      </c>
      <c r="M8246" s="269">
        <f t="shared" si="646"/>
        <v>0</v>
      </c>
      <c r="N8246" s="276">
        <f t="shared" si="647"/>
        <v>0</v>
      </c>
      <c r="O8246" s="270">
        <f t="shared" si="643"/>
        <v>0</v>
      </c>
    </row>
    <row r="8247" spans="11:15" x14ac:dyDescent="0.25">
      <c r="K8247" s="276">
        <f t="shared" si="644"/>
        <v>0</v>
      </c>
      <c r="L8247" s="269">
        <f t="shared" si="645"/>
        <v>0</v>
      </c>
      <c r="M8247" s="269">
        <f t="shared" si="646"/>
        <v>0</v>
      </c>
      <c r="N8247" s="276">
        <f t="shared" si="647"/>
        <v>0</v>
      </c>
      <c r="O8247" s="270">
        <f t="shared" si="643"/>
        <v>0</v>
      </c>
    </row>
    <row r="8248" spans="11:15" x14ac:dyDescent="0.25">
      <c r="K8248" s="276">
        <f t="shared" si="644"/>
        <v>0</v>
      </c>
      <c r="L8248" s="269">
        <f t="shared" si="645"/>
        <v>0</v>
      </c>
      <c r="M8248" s="269">
        <f t="shared" si="646"/>
        <v>0</v>
      </c>
      <c r="N8248" s="276">
        <f t="shared" si="647"/>
        <v>0</v>
      </c>
      <c r="O8248" s="270">
        <f t="shared" si="643"/>
        <v>0</v>
      </c>
    </row>
    <row r="8249" spans="11:15" x14ac:dyDescent="0.25">
      <c r="K8249" s="276">
        <f t="shared" si="644"/>
        <v>0</v>
      </c>
      <c r="L8249" s="269">
        <f t="shared" si="645"/>
        <v>0</v>
      </c>
      <c r="M8249" s="269">
        <f t="shared" si="646"/>
        <v>0</v>
      </c>
      <c r="N8249" s="276">
        <f t="shared" si="647"/>
        <v>0</v>
      </c>
      <c r="O8249" s="270">
        <f t="shared" si="643"/>
        <v>0</v>
      </c>
    </row>
    <row r="8250" spans="11:15" x14ac:dyDescent="0.25">
      <c r="K8250" s="276">
        <f t="shared" si="644"/>
        <v>0</v>
      </c>
      <c r="L8250" s="269">
        <f t="shared" si="645"/>
        <v>0</v>
      </c>
      <c r="M8250" s="269">
        <f t="shared" si="646"/>
        <v>0</v>
      </c>
      <c r="N8250" s="276">
        <f t="shared" si="647"/>
        <v>0</v>
      </c>
      <c r="O8250" s="270">
        <f t="shared" si="643"/>
        <v>0</v>
      </c>
    </row>
    <row r="8251" spans="11:15" x14ac:dyDescent="0.25">
      <c r="K8251" s="276">
        <f t="shared" si="644"/>
        <v>0</v>
      </c>
      <c r="L8251" s="269">
        <f t="shared" si="645"/>
        <v>0</v>
      </c>
      <c r="M8251" s="269">
        <f t="shared" si="646"/>
        <v>0</v>
      </c>
      <c r="N8251" s="276">
        <f t="shared" si="647"/>
        <v>0</v>
      </c>
      <c r="O8251" s="270">
        <f t="shared" si="643"/>
        <v>0</v>
      </c>
    </row>
    <row r="8252" spans="11:15" x14ac:dyDescent="0.25">
      <c r="K8252" s="276">
        <f t="shared" si="644"/>
        <v>0</v>
      </c>
      <c r="L8252" s="269">
        <f t="shared" si="645"/>
        <v>0</v>
      </c>
      <c r="M8252" s="269">
        <f t="shared" si="646"/>
        <v>0</v>
      </c>
      <c r="N8252" s="276">
        <f t="shared" si="647"/>
        <v>0</v>
      </c>
      <c r="O8252" s="270">
        <f t="shared" si="643"/>
        <v>0</v>
      </c>
    </row>
    <row r="8253" spans="11:15" x14ac:dyDescent="0.25">
      <c r="K8253" s="276">
        <f t="shared" si="644"/>
        <v>0</v>
      </c>
      <c r="L8253" s="269">
        <f t="shared" si="645"/>
        <v>0</v>
      </c>
      <c r="M8253" s="269">
        <f t="shared" si="646"/>
        <v>0</v>
      </c>
      <c r="N8253" s="276">
        <f t="shared" si="647"/>
        <v>0</v>
      </c>
      <c r="O8253" s="270">
        <f t="shared" si="643"/>
        <v>0</v>
      </c>
    </row>
    <row r="8254" spans="11:15" x14ac:dyDescent="0.25">
      <c r="K8254" s="276">
        <f t="shared" si="644"/>
        <v>0</v>
      </c>
      <c r="L8254" s="269">
        <f t="shared" si="645"/>
        <v>0</v>
      </c>
      <c r="M8254" s="269">
        <f t="shared" si="646"/>
        <v>0</v>
      </c>
      <c r="N8254" s="276">
        <f t="shared" si="647"/>
        <v>0</v>
      </c>
      <c r="O8254" s="270">
        <f t="shared" si="643"/>
        <v>0</v>
      </c>
    </row>
    <row r="8255" spans="11:15" x14ac:dyDescent="0.25">
      <c r="K8255" s="276">
        <f t="shared" si="644"/>
        <v>0</v>
      </c>
      <c r="L8255" s="269">
        <f t="shared" si="645"/>
        <v>0</v>
      </c>
      <c r="M8255" s="269">
        <f t="shared" si="646"/>
        <v>0</v>
      </c>
      <c r="N8255" s="276">
        <f t="shared" si="647"/>
        <v>0</v>
      </c>
      <c r="O8255" s="270">
        <f t="shared" si="643"/>
        <v>0</v>
      </c>
    </row>
    <row r="8256" spans="11:15" x14ac:dyDescent="0.25">
      <c r="K8256" s="276">
        <f t="shared" si="644"/>
        <v>0</v>
      </c>
      <c r="L8256" s="269">
        <f t="shared" si="645"/>
        <v>0</v>
      </c>
      <c r="M8256" s="269">
        <f t="shared" si="646"/>
        <v>0</v>
      </c>
      <c r="N8256" s="276">
        <f t="shared" si="647"/>
        <v>0</v>
      </c>
      <c r="O8256" s="270">
        <f t="shared" si="643"/>
        <v>0</v>
      </c>
    </row>
    <row r="8257" spans="11:15" x14ac:dyDescent="0.25">
      <c r="K8257" s="276">
        <f t="shared" si="644"/>
        <v>0</v>
      </c>
      <c r="L8257" s="269">
        <f t="shared" si="645"/>
        <v>0</v>
      </c>
      <c r="M8257" s="269">
        <f t="shared" si="646"/>
        <v>0</v>
      </c>
      <c r="N8257" s="276">
        <f t="shared" si="647"/>
        <v>0</v>
      </c>
      <c r="O8257" s="270">
        <f t="shared" si="643"/>
        <v>0</v>
      </c>
    </row>
    <row r="8258" spans="11:15" x14ac:dyDescent="0.25">
      <c r="K8258" s="276">
        <f t="shared" si="644"/>
        <v>0</v>
      </c>
      <c r="L8258" s="269">
        <f t="shared" si="645"/>
        <v>0</v>
      </c>
      <c r="M8258" s="269">
        <f t="shared" si="646"/>
        <v>0</v>
      </c>
      <c r="N8258" s="276">
        <f t="shared" si="647"/>
        <v>0</v>
      </c>
      <c r="O8258" s="270">
        <f t="shared" si="643"/>
        <v>0</v>
      </c>
    </row>
    <row r="8259" spans="11:15" x14ac:dyDescent="0.25">
      <c r="K8259" s="276">
        <f t="shared" si="644"/>
        <v>0</v>
      </c>
      <c r="L8259" s="269">
        <f t="shared" si="645"/>
        <v>0</v>
      </c>
      <c r="M8259" s="269">
        <f t="shared" si="646"/>
        <v>0</v>
      </c>
      <c r="N8259" s="276">
        <f t="shared" si="647"/>
        <v>0</v>
      </c>
      <c r="O8259" s="270">
        <f t="shared" si="643"/>
        <v>0</v>
      </c>
    </row>
    <row r="8260" spans="11:15" x14ac:dyDescent="0.25">
      <c r="K8260" s="276">
        <f t="shared" si="644"/>
        <v>0</v>
      </c>
      <c r="L8260" s="269">
        <f t="shared" si="645"/>
        <v>0</v>
      </c>
      <c r="M8260" s="269">
        <f t="shared" si="646"/>
        <v>0</v>
      </c>
      <c r="N8260" s="276">
        <f t="shared" si="647"/>
        <v>0</v>
      </c>
      <c r="O8260" s="270">
        <f t="shared" si="643"/>
        <v>0</v>
      </c>
    </row>
    <row r="8261" spans="11:15" x14ac:dyDescent="0.25">
      <c r="K8261" s="276">
        <f t="shared" si="644"/>
        <v>0</v>
      </c>
      <c r="L8261" s="269">
        <f t="shared" si="645"/>
        <v>0</v>
      </c>
      <c r="M8261" s="269">
        <f t="shared" si="646"/>
        <v>0</v>
      </c>
      <c r="N8261" s="276">
        <f t="shared" si="647"/>
        <v>0</v>
      </c>
      <c r="O8261" s="270">
        <f t="shared" si="643"/>
        <v>0</v>
      </c>
    </row>
    <row r="8262" spans="11:15" x14ac:dyDescent="0.25">
      <c r="K8262" s="276">
        <f t="shared" si="644"/>
        <v>0</v>
      </c>
      <c r="L8262" s="269">
        <f t="shared" si="645"/>
        <v>0</v>
      </c>
      <c r="M8262" s="269">
        <f t="shared" si="646"/>
        <v>0</v>
      </c>
      <c r="N8262" s="276">
        <f t="shared" si="647"/>
        <v>0</v>
      </c>
      <c r="O8262" s="270">
        <f t="shared" si="643"/>
        <v>0</v>
      </c>
    </row>
    <row r="8263" spans="11:15" x14ac:dyDescent="0.25">
      <c r="K8263" s="276">
        <f t="shared" si="644"/>
        <v>0</v>
      </c>
      <c r="L8263" s="269">
        <f t="shared" si="645"/>
        <v>0</v>
      </c>
      <c r="M8263" s="269">
        <f t="shared" si="646"/>
        <v>0</v>
      </c>
      <c r="N8263" s="276">
        <f t="shared" si="647"/>
        <v>0</v>
      </c>
      <c r="O8263" s="270">
        <f t="shared" si="643"/>
        <v>0</v>
      </c>
    </row>
    <row r="8264" spans="11:15" x14ac:dyDescent="0.25">
      <c r="K8264" s="276">
        <f t="shared" si="644"/>
        <v>0</v>
      </c>
      <c r="L8264" s="269">
        <f t="shared" si="645"/>
        <v>0</v>
      </c>
      <c r="M8264" s="269">
        <f t="shared" si="646"/>
        <v>0</v>
      </c>
      <c r="N8264" s="276">
        <f t="shared" si="647"/>
        <v>0</v>
      </c>
      <c r="O8264" s="270">
        <f t="shared" si="643"/>
        <v>0</v>
      </c>
    </row>
    <row r="8265" spans="11:15" x14ac:dyDescent="0.25">
      <c r="K8265" s="276">
        <f t="shared" si="644"/>
        <v>0</v>
      </c>
      <c r="L8265" s="269">
        <f t="shared" si="645"/>
        <v>0</v>
      </c>
      <c r="M8265" s="269">
        <f t="shared" si="646"/>
        <v>0</v>
      </c>
      <c r="N8265" s="276">
        <f t="shared" si="647"/>
        <v>0</v>
      </c>
      <c r="O8265" s="270">
        <f t="shared" si="643"/>
        <v>0</v>
      </c>
    </row>
    <row r="8266" spans="11:15" x14ac:dyDescent="0.25">
      <c r="K8266" s="276">
        <f t="shared" si="644"/>
        <v>0</v>
      </c>
      <c r="L8266" s="269">
        <f t="shared" si="645"/>
        <v>0</v>
      </c>
      <c r="M8266" s="269">
        <f t="shared" si="646"/>
        <v>0</v>
      </c>
      <c r="N8266" s="276">
        <f t="shared" si="647"/>
        <v>0</v>
      </c>
      <c r="O8266" s="270">
        <f t="shared" si="643"/>
        <v>0</v>
      </c>
    </row>
    <row r="8267" spans="11:15" x14ac:dyDescent="0.25">
      <c r="K8267" s="276">
        <f t="shared" si="644"/>
        <v>0</v>
      </c>
      <c r="L8267" s="269">
        <f t="shared" si="645"/>
        <v>0</v>
      </c>
      <c r="M8267" s="269">
        <f t="shared" si="646"/>
        <v>0</v>
      </c>
      <c r="N8267" s="276">
        <f t="shared" si="647"/>
        <v>0</v>
      </c>
      <c r="O8267" s="270">
        <f t="shared" si="643"/>
        <v>0</v>
      </c>
    </row>
    <row r="8268" spans="11:15" x14ac:dyDescent="0.25">
      <c r="K8268" s="276">
        <f t="shared" si="644"/>
        <v>0</v>
      </c>
      <c r="L8268" s="269">
        <f t="shared" si="645"/>
        <v>0</v>
      </c>
      <c r="M8268" s="269">
        <f t="shared" si="646"/>
        <v>0</v>
      </c>
      <c r="N8268" s="276">
        <f t="shared" si="647"/>
        <v>0</v>
      </c>
      <c r="O8268" s="270">
        <f t="shared" si="643"/>
        <v>0</v>
      </c>
    </row>
    <row r="8269" spans="11:15" x14ac:dyDescent="0.25">
      <c r="K8269" s="276">
        <f t="shared" si="644"/>
        <v>0</v>
      </c>
      <c r="L8269" s="269">
        <f t="shared" si="645"/>
        <v>0</v>
      </c>
      <c r="M8269" s="269">
        <f t="shared" si="646"/>
        <v>0</v>
      </c>
      <c r="N8269" s="276">
        <f t="shared" si="647"/>
        <v>0</v>
      </c>
      <c r="O8269" s="270">
        <f t="shared" si="643"/>
        <v>0</v>
      </c>
    </row>
    <row r="8270" spans="11:15" x14ac:dyDescent="0.25">
      <c r="K8270" s="276">
        <f t="shared" si="644"/>
        <v>0</v>
      </c>
      <c r="L8270" s="269">
        <f t="shared" si="645"/>
        <v>0</v>
      </c>
      <c r="M8270" s="269">
        <f t="shared" si="646"/>
        <v>0</v>
      </c>
      <c r="N8270" s="276">
        <f t="shared" si="647"/>
        <v>0</v>
      </c>
      <c r="O8270" s="270">
        <f t="shared" ref="O8270:O8333" si="648">SUM(F8270:I8270)</f>
        <v>0</v>
      </c>
    </row>
    <row r="8271" spans="11:15" x14ac:dyDescent="0.25">
      <c r="K8271" s="276">
        <f t="shared" si="644"/>
        <v>0</v>
      </c>
      <c r="L8271" s="269">
        <f t="shared" si="645"/>
        <v>0</v>
      </c>
      <c r="M8271" s="269">
        <f t="shared" si="646"/>
        <v>0</v>
      </c>
      <c r="N8271" s="276">
        <f t="shared" si="647"/>
        <v>0</v>
      </c>
      <c r="O8271" s="270">
        <f t="shared" si="648"/>
        <v>0</v>
      </c>
    </row>
    <row r="8272" spans="11:15" x14ac:dyDescent="0.25">
      <c r="K8272" s="276">
        <f t="shared" ref="K8272:K8335" si="649">J8272-C8272</f>
        <v>0</v>
      </c>
      <c r="L8272" s="269">
        <f t="shared" ref="L8272:L8335" si="650">A8272</f>
        <v>0</v>
      </c>
      <c r="M8272" s="269">
        <f t="shared" ref="M8272:M8335" si="651">B8272</f>
        <v>0</v>
      </c>
      <c r="N8272" s="276">
        <f t="shared" ref="N8272:N8335" si="652">J8272</f>
        <v>0</v>
      </c>
      <c r="O8272" s="270">
        <f t="shared" si="648"/>
        <v>0</v>
      </c>
    </row>
    <row r="8273" spans="11:15" x14ac:dyDescent="0.25">
      <c r="K8273" s="276">
        <f t="shared" si="649"/>
        <v>0</v>
      </c>
      <c r="L8273" s="269">
        <f t="shared" si="650"/>
        <v>0</v>
      </c>
      <c r="M8273" s="269">
        <f t="shared" si="651"/>
        <v>0</v>
      </c>
      <c r="N8273" s="276">
        <f t="shared" si="652"/>
        <v>0</v>
      </c>
      <c r="O8273" s="270">
        <f t="shared" si="648"/>
        <v>0</v>
      </c>
    </row>
    <row r="8274" spans="11:15" x14ac:dyDescent="0.25">
      <c r="K8274" s="276">
        <f t="shared" si="649"/>
        <v>0</v>
      </c>
      <c r="L8274" s="269">
        <f t="shared" si="650"/>
        <v>0</v>
      </c>
      <c r="M8274" s="269">
        <f t="shared" si="651"/>
        <v>0</v>
      </c>
      <c r="N8274" s="276">
        <f t="shared" si="652"/>
        <v>0</v>
      </c>
      <c r="O8274" s="270">
        <f t="shared" si="648"/>
        <v>0</v>
      </c>
    </row>
    <row r="8275" spans="11:15" x14ac:dyDescent="0.25">
      <c r="K8275" s="276">
        <f t="shared" si="649"/>
        <v>0</v>
      </c>
      <c r="L8275" s="269">
        <f t="shared" si="650"/>
        <v>0</v>
      </c>
      <c r="M8275" s="269">
        <f t="shared" si="651"/>
        <v>0</v>
      </c>
      <c r="N8275" s="276">
        <f t="shared" si="652"/>
        <v>0</v>
      </c>
      <c r="O8275" s="270">
        <f t="shared" si="648"/>
        <v>0</v>
      </c>
    </row>
    <row r="8276" spans="11:15" x14ac:dyDescent="0.25">
      <c r="K8276" s="276">
        <f t="shared" si="649"/>
        <v>0</v>
      </c>
      <c r="L8276" s="269">
        <f t="shared" si="650"/>
        <v>0</v>
      </c>
      <c r="M8276" s="269">
        <f t="shared" si="651"/>
        <v>0</v>
      </c>
      <c r="N8276" s="276">
        <f t="shared" si="652"/>
        <v>0</v>
      </c>
      <c r="O8276" s="270">
        <f t="shared" si="648"/>
        <v>0</v>
      </c>
    </row>
    <row r="8277" spans="11:15" x14ac:dyDescent="0.25">
      <c r="K8277" s="276">
        <f t="shared" si="649"/>
        <v>0</v>
      </c>
      <c r="L8277" s="269">
        <f t="shared" si="650"/>
        <v>0</v>
      </c>
      <c r="M8277" s="269">
        <f t="shared" si="651"/>
        <v>0</v>
      </c>
      <c r="N8277" s="276">
        <f t="shared" si="652"/>
        <v>0</v>
      </c>
      <c r="O8277" s="270">
        <f t="shared" si="648"/>
        <v>0</v>
      </c>
    </row>
    <row r="8278" spans="11:15" x14ac:dyDescent="0.25">
      <c r="K8278" s="276">
        <f t="shared" si="649"/>
        <v>0</v>
      </c>
      <c r="L8278" s="269">
        <f t="shared" si="650"/>
        <v>0</v>
      </c>
      <c r="M8278" s="269">
        <f t="shared" si="651"/>
        <v>0</v>
      </c>
      <c r="N8278" s="276">
        <f t="shared" si="652"/>
        <v>0</v>
      </c>
      <c r="O8278" s="270">
        <f t="shared" si="648"/>
        <v>0</v>
      </c>
    </row>
    <row r="8279" spans="11:15" x14ac:dyDescent="0.25">
      <c r="K8279" s="276">
        <f t="shared" si="649"/>
        <v>0</v>
      </c>
      <c r="L8279" s="269">
        <f t="shared" si="650"/>
        <v>0</v>
      </c>
      <c r="M8279" s="269">
        <f t="shared" si="651"/>
        <v>0</v>
      </c>
      <c r="N8279" s="276">
        <f t="shared" si="652"/>
        <v>0</v>
      </c>
      <c r="O8279" s="270">
        <f t="shared" si="648"/>
        <v>0</v>
      </c>
    </row>
    <row r="8280" spans="11:15" x14ac:dyDescent="0.25">
      <c r="K8280" s="276">
        <f t="shared" si="649"/>
        <v>0</v>
      </c>
      <c r="L8280" s="269">
        <f t="shared" si="650"/>
        <v>0</v>
      </c>
      <c r="M8280" s="269">
        <f t="shared" si="651"/>
        <v>0</v>
      </c>
      <c r="N8280" s="276">
        <f t="shared" si="652"/>
        <v>0</v>
      </c>
      <c r="O8280" s="270">
        <f t="shared" si="648"/>
        <v>0</v>
      </c>
    </row>
    <row r="8281" spans="11:15" x14ac:dyDescent="0.25">
      <c r="K8281" s="276">
        <f t="shared" si="649"/>
        <v>0</v>
      </c>
      <c r="L8281" s="269">
        <f t="shared" si="650"/>
        <v>0</v>
      </c>
      <c r="M8281" s="269">
        <f t="shared" si="651"/>
        <v>0</v>
      </c>
      <c r="N8281" s="276">
        <f t="shared" si="652"/>
        <v>0</v>
      </c>
      <c r="O8281" s="270">
        <f t="shared" si="648"/>
        <v>0</v>
      </c>
    </row>
    <row r="8282" spans="11:15" x14ac:dyDescent="0.25">
      <c r="K8282" s="276">
        <f t="shared" si="649"/>
        <v>0</v>
      </c>
      <c r="L8282" s="269">
        <f t="shared" si="650"/>
        <v>0</v>
      </c>
      <c r="M8282" s="269">
        <f t="shared" si="651"/>
        <v>0</v>
      </c>
      <c r="N8282" s="276">
        <f t="shared" si="652"/>
        <v>0</v>
      </c>
      <c r="O8282" s="270">
        <f t="shared" si="648"/>
        <v>0</v>
      </c>
    </row>
    <row r="8283" spans="11:15" x14ac:dyDescent="0.25">
      <c r="K8283" s="276">
        <f t="shared" si="649"/>
        <v>0</v>
      </c>
      <c r="L8283" s="269">
        <f t="shared" si="650"/>
        <v>0</v>
      </c>
      <c r="M8283" s="269">
        <f t="shared" si="651"/>
        <v>0</v>
      </c>
      <c r="N8283" s="276">
        <f t="shared" si="652"/>
        <v>0</v>
      </c>
      <c r="O8283" s="270">
        <f t="shared" si="648"/>
        <v>0</v>
      </c>
    </row>
    <row r="8284" spans="11:15" x14ac:dyDescent="0.25">
      <c r="K8284" s="276">
        <f t="shared" si="649"/>
        <v>0</v>
      </c>
      <c r="L8284" s="269">
        <f t="shared" si="650"/>
        <v>0</v>
      </c>
      <c r="M8284" s="269">
        <f t="shared" si="651"/>
        <v>0</v>
      </c>
      <c r="N8284" s="276">
        <f t="shared" si="652"/>
        <v>0</v>
      </c>
      <c r="O8284" s="270">
        <f t="shared" si="648"/>
        <v>0</v>
      </c>
    </row>
    <row r="8285" spans="11:15" x14ac:dyDescent="0.25">
      <c r="K8285" s="276">
        <f t="shared" si="649"/>
        <v>0</v>
      </c>
      <c r="L8285" s="269">
        <f t="shared" si="650"/>
        <v>0</v>
      </c>
      <c r="M8285" s="269">
        <f t="shared" si="651"/>
        <v>0</v>
      </c>
      <c r="N8285" s="276">
        <f t="shared" si="652"/>
        <v>0</v>
      </c>
      <c r="O8285" s="270">
        <f t="shared" si="648"/>
        <v>0</v>
      </c>
    </row>
    <row r="8286" spans="11:15" x14ac:dyDescent="0.25">
      <c r="K8286" s="276">
        <f t="shared" si="649"/>
        <v>0</v>
      </c>
      <c r="L8286" s="269">
        <f t="shared" si="650"/>
        <v>0</v>
      </c>
      <c r="M8286" s="269">
        <f t="shared" si="651"/>
        <v>0</v>
      </c>
      <c r="N8286" s="276">
        <f t="shared" si="652"/>
        <v>0</v>
      </c>
      <c r="O8286" s="270">
        <f t="shared" si="648"/>
        <v>0</v>
      </c>
    </row>
    <row r="8287" spans="11:15" x14ac:dyDescent="0.25">
      <c r="K8287" s="276">
        <f t="shared" si="649"/>
        <v>0</v>
      </c>
      <c r="L8287" s="269">
        <f t="shared" si="650"/>
        <v>0</v>
      </c>
      <c r="M8287" s="269">
        <f t="shared" si="651"/>
        <v>0</v>
      </c>
      <c r="N8287" s="276">
        <f t="shared" si="652"/>
        <v>0</v>
      </c>
      <c r="O8287" s="270">
        <f t="shared" si="648"/>
        <v>0</v>
      </c>
    </row>
    <row r="8288" spans="11:15" x14ac:dyDescent="0.25">
      <c r="K8288" s="276">
        <f t="shared" si="649"/>
        <v>0</v>
      </c>
      <c r="L8288" s="269">
        <f t="shared" si="650"/>
        <v>0</v>
      </c>
      <c r="M8288" s="269">
        <f t="shared" si="651"/>
        <v>0</v>
      </c>
      <c r="N8288" s="276">
        <f t="shared" si="652"/>
        <v>0</v>
      </c>
      <c r="O8288" s="270">
        <f t="shared" si="648"/>
        <v>0</v>
      </c>
    </row>
    <row r="8289" spans="11:15" x14ac:dyDescent="0.25">
      <c r="K8289" s="276">
        <f t="shared" si="649"/>
        <v>0</v>
      </c>
      <c r="L8289" s="269">
        <f t="shared" si="650"/>
        <v>0</v>
      </c>
      <c r="M8289" s="269">
        <f t="shared" si="651"/>
        <v>0</v>
      </c>
      <c r="N8289" s="276">
        <f t="shared" si="652"/>
        <v>0</v>
      </c>
      <c r="O8289" s="270">
        <f t="shared" si="648"/>
        <v>0</v>
      </c>
    </row>
    <row r="8290" spans="11:15" x14ac:dyDescent="0.25">
      <c r="K8290" s="276">
        <f t="shared" si="649"/>
        <v>0</v>
      </c>
      <c r="L8290" s="269">
        <f t="shared" si="650"/>
        <v>0</v>
      </c>
      <c r="M8290" s="269">
        <f t="shared" si="651"/>
        <v>0</v>
      </c>
      <c r="N8290" s="276">
        <f t="shared" si="652"/>
        <v>0</v>
      </c>
      <c r="O8290" s="270">
        <f t="shared" si="648"/>
        <v>0</v>
      </c>
    </row>
    <row r="8291" spans="11:15" x14ac:dyDescent="0.25">
      <c r="K8291" s="276">
        <f t="shared" si="649"/>
        <v>0</v>
      </c>
      <c r="L8291" s="269">
        <f t="shared" si="650"/>
        <v>0</v>
      </c>
      <c r="M8291" s="269">
        <f t="shared" si="651"/>
        <v>0</v>
      </c>
      <c r="N8291" s="276">
        <f t="shared" si="652"/>
        <v>0</v>
      </c>
      <c r="O8291" s="270">
        <f t="shared" si="648"/>
        <v>0</v>
      </c>
    </row>
    <row r="8292" spans="11:15" x14ac:dyDescent="0.25">
      <c r="K8292" s="276">
        <f t="shared" si="649"/>
        <v>0</v>
      </c>
      <c r="L8292" s="269">
        <f t="shared" si="650"/>
        <v>0</v>
      </c>
      <c r="M8292" s="269">
        <f t="shared" si="651"/>
        <v>0</v>
      </c>
      <c r="N8292" s="276">
        <f t="shared" si="652"/>
        <v>0</v>
      </c>
      <c r="O8292" s="270">
        <f t="shared" si="648"/>
        <v>0</v>
      </c>
    </row>
    <row r="8293" spans="11:15" x14ac:dyDescent="0.25">
      <c r="K8293" s="276">
        <f t="shared" si="649"/>
        <v>0</v>
      </c>
      <c r="L8293" s="269">
        <f t="shared" si="650"/>
        <v>0</v>
      </c>
      <c r="M8293" s="269">
        <f t="shared" si="651"/>
        <v>0</v>
      </c>
      <c r="N8293" s="276">
        <f t="shared" si="652"/>
        <v>0</v>
      </c>
      <c r="O8293" s="270">
        <f t="shared" si="648"/>
        <v>0</v>
      </c>
    </row>
    <row r="8294" spans="11:15" x14ac:dyDescent="0.25">
      <c r="K8294" s="276">
        <f t="shared" si="649"/>
        <v>0</v>
      </c>
      <c r="L8294" s="269">
        <f t="shared" si="650"/>
        <v>0</v>
      </c>
      <c r="M8294" s="269">
        <f t="shared" si="651"/>
        <v>0</v>
      </c>
      <c r="N8294" s="276">
        <f t="shared" si="652"/>
        <v>0</v>
      </c>
      <c r="O8294" s="270">
        <f t="shared" si="648"/>
        <v>0</v>
      </c>
    </row>
    <row r="8295" spans="11:15" x14ac:dyDescent="0.25">
      <c r="K8295" s="276">
        <f t="shared" si="649"/>
        <v>0</v>
      </c>
      <c r="L8295" s="269">
        <f t="shared" si="650"/>
        <v>0</v>
      </c>
      <c r="M8295" s="269">
        <f t="shared" si="651"/>
        <v>0</v>
      </c>
      <c r="N8295" s="276">
        <f t="shared" si="652"/>
        <v>0</v>
      </c>
      <c r="O8295" s="270">
        <f t="shared" si="648"/>
        <v>0</v>
      </c>
    </row>
    <row r="8296" spans="11:15" x14ac:dyDescent="0.25">
      <c r="K8296" s="276">
        <f t="shared" si="649"/>
        <v>0</v>
      </c>
      <c r="L8296" s="269">
        <f t="shared" si="650"/>
        <v>0</v>
      </c>
      <c r="M8296" s="269">
        <f t="shared" si="651"/>
        <v>0</v>
      </c>
      <c r="N8296" s="276">
        <f t="shared" si="652"/>
        <v>0</v>
      </c>
      <c r="O8296" s="270">
        <f t="shared" si="648"/>
        <v>0</v>
      </c>
    </row>
    <row r="8297" spans="11:15" x14ac:dyDescent="0.25">
      <c r="K8297" s="276">
        <f t="shared" si="649"/>
        <v>0</v>
      </c>
      <c r="L8297" s="269">
        <f t="shared" si="650"/>
        <v>0</v>
      </c>
      <c r="M8297" s="269">
        <f t="shared" si="651"/>
        <v>0</v>
      </c>
      <c r="N8297" s="276">
        <f t="shared" si="652"/>
        <v>0</v>
      </c>
      <c r="O8297" s="270">
        <f t="shared" si="648"/>
        <v>0</v>
      </c>
    </row>
    <row r="8298" spans="11:15" x14ac:dyDescent="0.25">
      <c r="K8298" s="276">
        <f t="shared" si="649"/>
        <v>0</v>
      </c>
      <c r="L8298" s="269">
        <f t="shared" si="650"/>
        <v>0</v>
      </c>
      <c r="M8298" s="269">
        <f t="shared" si="651"/>
        <v>0</v>
      </c>
      <c r="N8298" s="276">
        <f t="shared" si="652"/>
        <v>0</v>
      </c>
      <c r="O8298" s="270">
        <f t="shared" si="648"/>
        <v>0</v>
      </c>
    </row>
    <row r="8299" spans="11:15" x14ac:dyDescent="0.25">
      <c r="K8299" s="276">
        <f t="shared" si="649"/>
        <v>0</v>
      </c>
      <c r="L8299" s="269">
        <f t="shared" si="650"/>
        <v>0</v>
      </c>
      <c r="M8299" s="269">
        <f t="shared" si="651"/>
        <v>0</v>
      </c>
      <c r="N8299" s="276">
        <f t="shared" si="652"/>
        <v>0</v>
      </c>
      <c r="O8299" s="270">
        <f t="shared" si="648"/>
        <v>0</v>
      </c>
    </row>
    <row r="8300" spans="11:15" x14ac:dyDescent="0.25">
      <c r="K8300" s="276">
        <f t="shared" si="649"/>
        <v>0</v>
      </c>
      <c r="L8300" s="269">
        <f t="shared" si="650"/>
        <v>0</v>
      </c>
      <c r="M8300" s="269">
        <f t="shared" si="651"/>
        <v>0</v>
      </c>
      <c r="N8300" s="276">
        <f t="shared" si="652"/>
        <v>0</v>
      </c>
      <c r="O8300" s="270">
        <f t="shared" si="648"/>
        <v>0</v>
      </c>
    </row>
    <row r="8301" spans="11:15" x14ac:dyDescent="0.25">
      <c r="K8301" s="276">
        <f t="shared" si="649"/>
        <v>0</v>
      </c>
      <c r="L8301" s="269">
        <f t="shared" si="650"/>
        <v>0</v>
      </c>
      <c r="M8301" s="269">
        <f t="shared" si="651"/>
        <v>0</v>
      </c>
      <c r="N8301" s="276">
        <f t="shared" si="652"/>
        <v>0</v>
      </c>
      <c r="O8301" s="270">
        <f t="shared" si="648"/>
        <v>0</v>
      </c>
    </row>
    <row r="8302" spans="11:15" x14ac:dyDescent="0.25">
      <c r="K8302" s="276">
        <f t="shared" si="649"/>
        <v>0</v>
      </c>
      <c r="L8302" s="269">
        <f t="shared" si="650"/>
        <v>0</v>
      </c>
      <c r="M8302" s="269">
        <f t="shared" si="651"/>
        <v>0</v>
      </c>
      <c r="N8302" s="276">
        <f t="shared" si="652"/>
        <v>0</v>
      </c>
      <c r="O8302" s="270">
        <f t="shared" si="648"/>
        <v>0</v>
      </c>
    </row>
    <row r="8303" spans="11:15" x14ac:dyDescent="0.25">
      <c r="K8303" s="276">
        <f t="shared" si="649"/>
        <v>0</v>
      </c>
      <c r="L8303" s="269">
        <f t="shared" si="650"/>
        <v>0</v>
      </c>
      <c r="M8303" s="269">
        <f t="shared" si="651"/>
        <v>0</v>
      </c>
      <c r="N8303" s="276">
        <f t="shared" si="652"/>
        <v>0</v>
      </c>
      <c r="O8303" s="270">
        <f t="shared" si="648"/>
        <v>0</v>
      </c>
    </row>
    <row r="8304" spans="11:15" x14ac:dyDescent="0.25">
      <c r="K8304" s="276">
        <f t="shared" si="649"/>
        <v>0</v>
      </c>
      <c r="L8304" s="269">
        <f t="shared" si="650"/>
        <v>0</v>
      </c>
      <c r="M8304" s="269">
        <f t="shared" si="651"/>
        <v>0</v>
      </c>
      <c r="N8304" s="276">
        <f t="shared" si="652"/>
        <v>0</v>
      </c>
      <c r="O8304" s="270">
        <f t="shared" si="648"/>
        <v>0</v>
      </c>
    </row>
    <row r="8305" spans="11:15" x14ac:dyDescent="0.25">
      <c r="K8305" s="276">
        <f t="shared" si="649"/>
        <v>0</v>
      </c>
      <c r="L8305" s="269">
        <f t="shared" si="650"/>
        <v>0</v>
      </c>
      <c r="M8305" s="269">
        <f t="shared" si="651"/>
        <v>0</v>
      </c>
      <c r="N8305" s="276">
        <f t="shared" si="652"/>
        <v>0</v>
      </c>
      <c r="O8305" s="270">
        <f t="shared" si="648"/>
        <v>0</v>
      </c>
    </row>
    <row r="8306" spans="11:15" x14ac:dyDescent="0.25">
      <c r="K8306" s="276">
        <f t="shared" si="649"/>
        <v>0</v>
      </c>
      <c r="L8306" s="269">
        <f t="shared" si="650"/>
        <v>0</v>
      </c>
      <c r="M8306" s="269">
        <f t="shared" si="651"/>
        <v>0</v>
      </c>
      <c r="N8306" s="276">
        <f t="shared" si="652"/>
        <v>0</v>
      </c>
      <c r="O8306" s="270">
        <f t="shared" si="648"/>
        <v>0</v>
      </c>
    </row>
    <row r="8307" spans="11:15" x14ac:dyDescent="0.25">
      <c r="K8307" s="276">
        <f t="shared" si="649"/>
        <v>0</v>
      </c>
      <c r="L8307" s="269">
        <f t="shared" si="650"/>
        <v>0</v>
      </c>
      <c r="M8307" s="269">
        <f t="shared" si="651"/>
        <v>0</v>
      </c>
      <c r="N8307" s="276">
        <f t="shared" si="652"/>
        <v>0</v>
      </c>
      <c r="O8307" s="270">
        <f t="shared" si="648"/>
        <v>0</v>
      </c>
    </row>
    <row r="8308" spans="11:15" x14ac:dyDescent="0.25">
      <c r="K8308" s="276">
        <f t="shared" si="649"/>
        <v>0</v>
      </c>
      <c r="L8308" s="269">
        <f t="shared" si="650"/>
        <v>0</v>
      </c>
      <c r="M8308" s="269">
        <f t="shared" si="651"/>
        <v>0</v>
      </c>
      <c r="N8308" s="276">
        <f t="shared" si="652"/>
        <v>0</v>
      </c>
      <c r="O8308" s="270">
        <f t="shared" si="648"/>
        <v>0</v>
      </c>
    </row>
    <row r="8309" spans="11:15" x14ac:dyDescent="0.25">
      <c r="K8309" s="276">
        <f t="shared" si="649"/>
        <v>0</v>
      </c>
      <c r="L8309" s="269">
        <f t="shared" si="650"/>
        <v>0</v>
      </c>
      <c r="M8309" s="269">
        <f t="shared" si="651"/>
        <v>0</v>
      </c>
      <c r="N8309" s="276">
        <f t="shared" si="652"/>
        <v>0</v>
      </c>
      <c r="O8309" s="270">
        <f t="shared" si="648"/>
        <v>0</v>
      </c>
    </row>
    <row r="8310" spans="11:15" x14ac:dyDescent="0.25">
      <c r="K8310" s="276">
        <f t="shared" si="649"/>
        <v>0</v>
      </c>
      <c r="L8310" s="269">
        <f t="shared" si="650"/>
        <v>0</v>
      </c>
      <c r="M8310" s="269">
        <f t="shared" si="651"/>
        <v>0</v>
      </c>
      <c r="N8310" s="276">
        <f t="shared" si="652"/>
        <v>0</v>
      </c>
      <c r="O8310" s="270">
        <f t="shared" si="648"/>
        <v>0</v>
      </c>
    </row>
    <row r="8311" spans="11:15" x14ac:dyDescent="0.25">
      <c r="K8311" s="276">
        <f t="shared" si="649"/>
        <v>0</v>
      </c>
      <c r="L8311" s="269">
        <f t="shared" si="650"/>
        <v>0</v>
      </c>
      <c r="M8311" s="269">
        <f t="shared" si="651"/>
        <v>0</v>
      </c>
      <c r="N8311" s="276">
        <f t="shared" si="652"/>
        <v>0</v>
      </c>
      <c r="O8311" s="270">
        <f t="shared" si="648"/>
        <v>0</v>
      </c>
    </row>
    <row r="8312" spans="11:15" x14ac:dyDescent="0.25">
      <c r="K8312" s="276">
        <f t="shared" si="649"/>
        <v>0</v>
      </c>
      <c r="L8312" s="269">
        <f t="shared" si="650"/>
        <v>0</v>
      </c>
      <c r="M8312" s="269">
        <f t="shared" si="651"/>
        <v>0</v>
      </c>
      <c r="N8312" s="276">
        <f t="shared" si="652"/>
        <v>0</v>
      </c>
      <c r="O8312" s="270">
        <f t="shared" si="648"/>
        <v>0</v>
      </c>
    </row>
    <row r="8313" spans="11:15" x14ac:dyDescent="0.25">
      <c r="K8313" s="276">
        <f t="shared" si="649"/>
        <v>0</v>
      </c>
      <c r="L8313" s="269">
        <f t="shared" si="650"/>
        <v>0</v>
      </c>
      <c r="M8313" s="269">
        <f t="shared" si="651"/>
        <v>0</v>
      </c>
      <c r="N8313" s="276">
        <f t="shared" si="652"/>
        <v>0</v>
      </c>
      <c r="O8313" s="270">
        <f t="shared" si="648"/>
        <v>0</v>
      </c>
    </row>
    <row r="8314" spans="11:15" x14ac:dyDescent="0.25">
      <c r="K8314" s="276">
        <f t="shared" si="649"/>
        <v>0</v>
      </c>
      <c r="L8314" s="269">
        <f t="shared" si="650"/>
        <v>0</v>
      </c>
      <c r="M8314" s="269">
        <f t="shared" si="651"/>
        <v>0</v>
      </c>
      <c r="N8314" s="276">
        <f t="shared" si="652"/>
        <v>0</v>
      </c>
      <c r="O8314" s="270">
        <f t="shared" si="648"/>
        <v>0</v>
      </c>
    </row>
    <row r="8315" spans="11:15" x14ac:dyDescent="0.25">
      <c r="K8315" s="276">
        <f t="shared" si="649"/>
        <v>0</v>
      </c>
      <c r="L8315" s="269">
        <f t="shared" si="650"/>
        <v>0</v>
      </c>
      <c r="M8315" s="269">
        <f t="shared" si="651"/>
        <v>0</v>
      </c>
      <c r="N8315" s="276">
        <f t="shared" si="652"/>
        <v>0</v>
      </c>
      <c r="O8315" s="270">
        <f t="shared" si="648"/>
        <v>0</v>
      </c>
    </row>
    <row r="8316" spans="11:15" x14ac:dyDescent="0.25">
      <c r="K8316" s="276">
        <f t="shared" si="649"/>
        <v>0</v>
      </c>
      <c r="L8316" s="269">
        <f t="shared" si="650"/>
        <v>0</v>
      </c>
      <c r="M8316" s="269">
        <f t="shared" si="651"/>
        <v>0</v>
      </c>
      <c r="N8316" s="276">
        <f t="shared" si="652"/>
        <v>0</v>
      </c>
      <c r="O8316" s="270">
        <f t="shared" si="648"/>
        <v>0</v>
      </c>
    </row>
    <row r="8317" spans="11:15" x14ac:dyDescent="0.25">
      <c r="K8317" s="276">
        <f t="shared" si="649"/>
        <v>0</v>
      </c>
      <c r="L8317" s="269">
        <f t="shared" si="650"/>
        <v>0</v>
      </c>
      <c r="M8317" s="269">
        <f t="shared" si="651"/>
        <v>0</v>
      </c>
      <c r="N8317" s="276">
        <f t="shared" si="652"/>
        <v>0</v>
      </c>
      <c r="O8317" s="270">
        <f t="shared" si="648"/>
        <v>0</v>
      </c>
    </row>
    <row r="8318" spans="11:15" x14ac:dyDescent="0.25">
      <c r="K8318" s="276">
        <f t="shared" si="649"/>
        <v>0</v>
      </c>
      <c r="L8318" s="269">
        <f t="shared" si="650"/>
        <v>0</v>
      </c>
      <c r="M8318" s="269">
        <f t="shared" si="651"/>
        <v>0</v>
      </c>
      <c r="N8318" s="276">
        <f t="shared" si="652"/>
        <v>0</v>
      </c>
      <c r="O8318" s="270">
        <f t="shared" si="648"/>
        <v>0</v>
      </c>
    </row>
    <row r="8319" spans="11:15" x14ac:dyDescent="0.25">
      <c r="K8319" s="276">
        <f t="shared" si="649"/>
        <v>0</v>
      </c>
      <c r="L8319" s="269">
        <f t="shared" si="650"/>
        <v>0</v>
      </c>
      <c r="M8319" s="269">
        <f t="shared" si="651"/>
        <v>0</v>
      </c>
      <c r="N8319" s="276">
        <f t="shared" si="652"/>
        <v>0</v>
      </c>
      <c r="O8319" s="270">
        <f t="shared" si="648"/>
        <v>0</v>
      </c>
    </row>
    <row r="8320" spans="11:15" x14ac:dyDescent="0.25">
      <c r="K8320" s="276">
        <f t="shared" si="649"/>
        <v>0</v>
      </c>
      <c r="L8320" s="269">
        <f t="shared" si="650"/>
        <v>0</v>
      </c>
      <c r="M8320" s="269">
        <f t="shared" si="651"/>
        <v>0</v>
      </c>
      <c r="N8320" s="276">
        <f t="shared" si="652"/>
        <v>0</v>
      </c>
      <c r="O8320" s="270">
        <f t="shared" si="648"/>
        <v>0</v>
      </c>
    </row>
    <row r="8321" spans="11:15" x14ac:dyDescent="0.25">
      <c r="K8321" s="276">
        <f t="shared" si="649"/>
        <v>0</v>
      </c>
      <c r="L8321" s="269">
        <f t="shared" si="650"/>
        <v>0</v>
      </c>
      <c r="M8321" s="269">
        <f t="shared" si="651"/>
        <v>0</v>
      </c>
      <c r="N8321" s="276">
        <f t="shared" si="652"/>
        <v>0</v>
      </c>
      <c r="O8321" s="270">
        <f t="shared" si="648"/>
        <v>0</v>
      </c>
    </row>
    <row r="8322" spans="11:15" x14ac:dyDescent="0.25">
      <c r="K8322" s="276">
        <f t="shared" si="649"/>
        <v>0</v>
      </c>
      <c r="L8322" s="269">
        <f t="shared" si="650"/>
        <v>0</v>
      </c>
      <c r="M8322" s="269">
        <f t="shared" si="651"/>
        <v>0</v>
      </c>
      <c r="N8322" s="276">
        <f t="shared" si="652"/>
        <v>0</v>
      </c>
      <c r="O8322" s="270">
        <f t="shared" si="648"/>
        <v>0</v>
      </c>
    </row>
    <row r="8323" spans="11:15" x14ac:dyDescent="0.25">
      <c r="K8323" s="276">
        <f t="shared" si="649"/>
        <v>0</v>
      </c>
      <c r="L8323" s="269">
        <f t="shared" si="650"/>
        <v>0</v>
      </c>
      <c r="M8323" s="269">
        <f t="shared" si="651"/>
        <v>0</v>
      </c>
      <c r="N8323" s="276">
        <f t="shared" si="652"/>
        <v>0</v>
      </c>
      <c r="O8323" s="270">
        <f t="shared" si="648"/>
        <v>0</v>
      </c>
    </row>
    <row r="8324" spans="11:15" x14ac:dyDescent="0.25">
      <c r="K8324" s="276">
        <f t="shared" si="649"/>
        <v>0</v>
      </c>
      <c r="L8324" s="269">
        <f t="shared" si="650"/>
        <v>0</v>
      </c>
      <c r="M8324" s="269">
        <f t="shared" si="651"/>
        <v>0</v>
      </c>
      <c r="N8324" s="276">
        <f t="shared" si="652"/>
        <v>0</v>
      </c>
      <c r="O8324" s="270">
        <f t="shared" si="648"/>
        <v>0</v>
      </c>
    </row>
    <row r="8325" spans="11:15" x14ac:dyDescent="0.25">
      <c r="K8325" s="276">
        <f t="shared" si="649"/>
        <v>0</v>
      </c>
      <c r="L8325" s="269">
        <f t="shared" si="650"/>
        <v>0</v>
      </c>
      <c r="M8325" s="269">
        <f t="shared" si="651"/>
        <v>0</v>
      </c>
      <c r="N8325" s="276">
        <f t="shared" si="652"/>
        <v>0</v>
      </c>
      <c r="O8325" s="270">
        <f t="shared" si="648"/>
        <v>0</v>
      </c>
    </row>
    <row r="8326" spans="11:15" x14ac:dyDescent="0.25">
      <c r="K8326" s="276">
        <f t="shared" si="649"/>
        <v>0</v>
      </c>
      <c r="L8326" s="269">
        <f t="shared" si="650"/>
        <v>0</v>
      </c>
      <c r="M8326" s="269">
        <f t="shared" si="651"/>
        <v>0</v>
      </c>
      <c r="N8326" s="276">
        <f t="shared" si="652"/>
        <v>0</v>
      </c>
      <c r="O8326" s="270">
        <f t="shared" si="648"/>
        <v>0</v>
      </c>
    </row>
    <row r="8327" spans="11:15" x14ac:dyDescent="0.25">
      <c r="K8327" s="276">
        <f t="shared" si="649"/>
        <v>0</v>
      </c>
      <c r="L8327" s="269">
        <f t="shared" si="650"/>
        <v>0</v>
      </c>
      <c r="M8327" s="269">
        <f t="shared" si="651"/>
        <v>0</v>
      </c>
      <c r="N8327" s="276">
        <f t="shared" si="652"/>
        <v>0</v>
      </c>
      <c r="O8327" s="270">
        <f t="shared" si="648"/>
        <v>0</v>
      </c>
    </row>
    <row r="8328" spans="11:15" x14ac:dyDescent="0.25">
      <c r="K8328" s="276">
        <f t="shared" si="649"/>
        <v>0</v>
      </c>
      <c r="L8328" s="269">
        <f t="shared" si="650"/>
        <v>0</v>
      </c>
      <c r="M8328" s="269">
        <f t="shared" si="651"/>
        <v>0</v>
      </c>
      <c r="N8328" s="276">
        <f t="shared" si="652"/>
        <v>0</v>
      </c>
      <c r="O8328" s="270">
        <f t="shared" si="648"/>
        <v>0</v>
      </c>
    </row>
    <row r="8329" spans="11:15" x14ac:dyDescent="0.25">
      <c r="K8329" s="276">
        <f t="shared" si="649"/>
        <v>0</v>
      </c>
      <c r="L8329" s="269">
        <f t="shared" si="650"/>
        <v>0</v>
      </c>
      <c r="M8329" s="269">
        <f t="shared" si="651"/>
        <v>0</v>
      </c>
      <c r="N8329" s="276">
        <f t="shared" si="652"/>
        <v>0</v>
      </c>
      <c r="O8329" s="270">
        <f t="shared" si="648"/>
        <v>0</v>
      </c>
    </row>
    <row r="8330" spans="11:15" x14ac:dyDescent="0.25">
      <c r="K8330" s="276">
        <f t="shared" si="649"/>
        <v>0</v>
      </c>
      <c r="L8330" s="269">
        <f t="shared" si="650"/>
        <v>0</v>
      </c>
      <c r="M8330" s="269">
        <f t="shared" si="651"/>
        <v>0</v>
      </c>
      <c r="N8330" s="276">
        <f t="shared" si="652"/>
        <v>0</v>
      </c>
      <c r="O8330" s="270">
        <f t="shared" si="648"/>
        <v>0</v>
      </c>
    </row>
    <row r="8331" spans="11:15" x14ac:dyDescent="0.25">
      <c r="K8331" s="276">
        <f t="shared" si="649"/>
        <v>0</v>
      </c>
      <c r="L8331" s="269">
        <f t="shared" si="650"/>
        <v>0</v>
      </c>
      <c r="M8331" s="269">
        <f t="shared" si="651"/>
        <v>0</v>
      </c>
      <c r="N8331" s="276">
        <f t="shared" si="652"/>
        <v>0</v>
      </c>
      <c r="O8331" s="270">
        <f t="shared" si="648"/>
        <v>0</v>
      </c>
    </row>
    <row r="8332" spans="11:15" x14ac:dyDescent="0.25">
      <c r="K8332" s="276">
        <f t="shared" si="649"/>
        <v>0</v>
      </c>
      <c r="L8332" s="269">
        <f t="shared" si="650"/>
        <v>0</v>
      </c>
      <c r="M8332" s="269">
        <f t="shared" si="651"/>
        <v>0</v>
      </c>
      <c r="N8332" s="276">
        <f t="shared" si="652"/>
        <v>0</v>
      </c>
      <c r="O8332" s="270">
        <f t="shared" si="648"/>
        <v>0</v>
      </c>
    </row>
    <row r="8333" spans="11:15" x14ac:dyDescent="0.25">
      <c r="K8333" s="276">
        <f t="shared" si="649"/>
        <v>0</v>
      </c>
      <c r="L8333" s="269">
        <f t="shared" si="650"/>
        <v>0</v>
      </c>
      <c r="M8333" s="269">
        <f t="shared" si="651"/>
        <v>0</v>
      </c>
      <c r="N8333" s="276">
        <f t="shared" si="652"/>
        <v>0</v>
      </c>
      <c r="O8333" s="270">
        <f t="shared" si="648"/>
        <v>0</v>
      </c>
    </row>
    <row r="8334" spans="11:15" x14ac:dyDescent="0.25">
      <c r="K8334" s="276">
        <f t="shared" si="649"/>
        <v>0</v>
      </c>
      <c r="L8334" s="269">
        <f t="shared" si="650"/>
        <v>0</v>
      </c>
      <c r="M8334" s="269">
        <f t="shared" si="651"/>
        <v>0</v>
      </c>
      <c r="N8334" s="276">
        <f t="shared" si="652"/>
        <v>0</v>
      </c>
      <c r="O8334" s="270">
        <f t="shared" ref="O8334:O8397" si="653">SUM(F8334:I8334)</f>
        <v>0</v>
      </c>
    </row>
    <row r="8335" spans="11:15" x14ac:dyDescent="0.25">
      <c r="K8335" s="276">
        <f t="shared" si="649"/>
        <v>0</v>
      </c>
      <c r="L8335" s="269">
        <f t="shared" si="650"/>
        <v>0</v>
      </c>
      <c r="M8335" s="269">
        <f t="shared" si="651"/>
        <v>0</v>
      </c>
      <c r="N8335" s="276">
        <f t="shared" si="652"/>
        <v>0</v>
      </c>
      <c r="O8335" s="270">
        <f t="shared" si="653"/>
        <v>0</v>
      </c>
    </row>
    <row r="8336" spans="11:15" x14ac:dyDescent="0.25">
      <c r="K8336" s="276">
        <f t="shared" ref="K8336:K8399" si="654">J8336-C8336</f>
        <v>0</v>
      </c>
      <c r="L8336" s="269">
        <f t="shared" ref="L8336:L8399" si="655">A8336</f>
        <v>0</v>
      </c>
      <c r="M8336" s="269">
        <f t="shared" ref="M8336:M8399" si="656">B8336</f>
        <v>0</v>
      </c>
      <c r="N8336" s="276">
        <f t="shared" ref="N8336:N8399" si="657">J8336</f>
        <v>0</v>
      </c>
      <c r="O8336" s="270">
        <f t="shared" si="653"/>
        <v>0</v>
      </c>
    </row>
    <row r="8337" spans="11:15" x14ac:dyDescent="0.25">
      <c r="K8337" s="276">
        <f t="shared" si="654"/>
        <v>0</v>
      </c>
      <c r="L8337" s="269">
        <f t="shared" si="655"/>
        <v>0</v>
      </c>
      <c r="M8337" s="269">
        <f t="shared" si="656"/>
        <v>0</v>
      </c>
      <c r="N8337" s="276">
        <f t="shared" si="657"/>
        <v>0</v>
      </c>
      <c r="O8337" s="270">
        <f t="shared" si="653"/>
        <v>0</v>
      </c>
    </row>
    <row r="8338" spans="11:15" x14ac:dyDescent="0.25">
      <c r="K8338" s="276">
        <f t="shared" si="654"/>
        <v>0</v>
      </c>
      <c r="L8338" s="269">
        <f t="shared" si="655"/>
        <v>0</v>
      </c>
      <c r="M8338" s="269">
        <f t="shared" si="656"/>
        <v>0</v>
      </c>
      <c r="N8338" s="276">
        <f t="shared" si="657"/>
        <v>0</v>
      </c>
      <c r="O8338" s="270">
        <f t="shared" si="653"/>
        <v>0</v>
      </c>
    </row>
    <row r="8339" spans="11:15" x14ac:dyDescent="0.25">
      <c r="K8339" s="276">
        <f t="shared" si="654"/>
        <v>0</v>
      </c>
      <c r="L8339" s="269">
        <f t="shared" si="655"/>
        <v>0</v>
      </c>
      <c r="M8339" s="269">
        <f t="shared" si="656"/>
        <v>0</v>
      </c>
      <c r="N8339" s="276">
        <f t="shared" si="657"/>
        <v>0</v>
      </c>
      <c r="O8339" s="270">
        <f t="shared" si="653"/>
        <v>0</v>
      </c>
    </row>
    <row r="8340" spans="11:15" x14ac:dyDescent="0.25">
      <c r="K8340" s="276">
        <f t="shared" si="654"/>
        <v>0</v>
      </c>
      <c r="L8340" s="269">
        <f t="shared" si="655"/>
        <v>0</v>
      </c>
      <c r="M8340" s="269">
        <f t="shared" si="656"/>
        <v>0</v>
      </c>
      <c r="N8340" s="276">
        <f t="shared" si="657"/>
        <v>0</v>
      </c>
      <c r="O8340" s="270">
        <f t="shared" si="653"/>
        <v>0</v>
      </c>
    </row>
    <row r="8341" spans="11:15" x14ac:dyDescent="0.25">
      <c r="K8341" s="276">
        <f t="shared" si="654"/>
        <v>0</v>
      </c>
      <c r="L8341" s="269">
        <f t="shared" si="655"/>
        <v>0</v>
      </c>
      <c r="M8341" s="269">
        <f t="shared" si="656"/>
        <v>0</v>
      </c>
      <c r="N8341" s="276">
        <f t="shared" si="657"/>
        <v>0</v>
      </c>
      <c r="O8341" s="270">
        <f t="shared" si="653"/>
        <v>0</v>
      </c>
    </row>
    <row r="8342" spans="11:15" x14ac:dyDescent="0.25">
      <c r="K8342" s="276">
        <f t="shared" si="654"/>
        <v>0</v>
      </c>
      <c r="L8342" s="269">
        <f t="shared" si="655"/>
        <v>0</v>
      </c>
      <c r="M8342" s="269">
        <f t="shared" si="656"/>
        <v>0</v>
      </c>
      <c r="N8342" s="276">
        <f t="shared" si="657"/>
        <v>0</v>
      </c>
      <c r="O8342" s="270">
        <f t="shared" si="653"/>
        <v>0</v>
      </c>
    </row>
    <row r="8343" spans="11:15" x14ac:dyDescent="0.25">
      <c r="K8343" s="276">
        <f t="shared" si="654"/>
        <v>0</v>
      </c>
      <c r="L8343" s="269">
        <f t="shared" si="655"/>
        <v>0</v>
      </c>
      <c r="M8343" s="269">
        <f t="shared" si="656"/>
        <v>0</v>
      </c>
      <c r="N8343" s="276">
        <f t="shared" si="657"/>
        <v>0</v>
      </c>
      <c r="O8343" s="270">
        <f t="shared" si="653"/>
        <v>0</v>
      </c>
    </row>
    <row r="8344" spans="11:15" x14ac:dyDescent="0.25">
      <c r="K8344" s="276">
        <f t="shared" si="654"/>
        <v>0</v>
      </c>
      <c r="L8344" s="269">
        <f t="shared" si="655"/>
        <v>0</v>
      </c>
      <c r="M8344" s="269">
        <f t="shared" si="656"/>
        <v>0</v>
      </c>
      <c r="N8344" s="276">
        <f t="shared" si="657"/>
        <v>0</v>
      </c>
      <c r="O8344" s="270">
        <f t="shared" si="653"/>
        <v>0</v>
      </c>
    </row>
    <row r="8345" spans="11:15" x14ac:dyDescent="0.25">
      <c r="K8345" s="276">
        <f t="shared" si="654"/>
        <v>0</v>
      </c>
      <c r="L8345" s="269">
        <f t="shared" si="655"/>
        <v>0</v>
      </c>
      <c r="M8345" s="269">
        <f t="shared" si="656"/>
        <v>0</v>
      </c>
      <c r="N8345" s="276">
        <f t="shared" si="657"/>
        <v>0</v>
      </c>
      <c r="O8345" s="270">
        <f t="shared" si="653"/>
        <v>0</v>
      </c>
    </row>
    <row r="8346" spans="11:15" x14ac:dyDescent="0.25">
      <c r="K8346" s="276">
        <f t="shared" si="654"/>
        <v>0</v>
      </c>
      <c r="L8346" s="269">
        <f t="shared" si="655"/>
        <v>0</v>
      </c>
      <c r="M8346" s="269">
        <f t="shared" si="656"/>
        <v>0</v>
      </c>
      <c r="N8346" s="276">
        <f t="shared" si="657"/>
        <v>0</v>
      </c>
      <c r="O8346" s="270">
        <f t="shared" si="653"/>
        <v>0</v>
      </c>
    </row>
    <row r="8347" spans="11:15" x14ac:dyDescent="0.25">
      <c r="K8347" s="276">
        <f t="shared" si="654"/>
        <v>0</v>
      </c>
      <c r="L8347" s="269">
        <f t="shared" si="655"/>
        <v>0</v>
      </c>
      <c r="M8347" s="269">
        <f t="shared" si="656"/>
        <v>0</v>
      </c>
      <c r="N8347" s="276">
        <f t="shared" si="657"/>
        <v>0</v>
      </c>
      <c r="O8347" s="270">
        <f t="shared" si="653"/>
        <v>0</v>
      </c>
    </row>
    <row r="8348" spans="11:15" x14ac:dyDescent="0.25">
      <c r="K8348" s="276">
        <f t="shared" si="654"/>
        <v>0</v>
      </c>
      <c r="L8348" s="269">
        <f t="shared" si="655"/>
        <v>0</v>
      </c>
      <c r="M8348" s="269">
        <f t="shared" si="656"/>
        <v>0</v>
      </c>
      <c r="N8348" s="276">
        <f t="shared" si="657"/>
        <v>0</v>
      </c>
      <c r="O8348" s="270">
        <f t="shared" si="653"/>
        <v>0</v>
      </c>
    </row>
    <row r="8349" spans="11:15" x14ac:dyDescent="0.25">
      <c r="K8349" s="276">
        <f t="shared" si="654"/>
        <v>0</v>
      </c>
      <c r="L8349" s="269">
        <f t="shared" si="655"/>
        <v>0</v>
      </c>
      <c r="M8349" s="269">
        <f t="shared" si="656"/>
        <v>0</v>
      </c>
      <c r="N8349" s="276">
        <f t="shared" si="657"/>
        <v>0</v>
      </c>
      <c r="O8349" s="270">
        <f t="shared" si="653"/>
        <v>0</v>
      </c>
    </row>
    <row r="8350" spans="11:15" x14ac:dyDescent="0.25">
      <c r="K8350" s="276">
        <f t="shared" si="654"/>
        <v>0</v>
      </c>
      <c r="L8350" s="269">
        <f t="shared" si="655"/>
        <v>0</v>
      </c>
      <c r="M8350" s="269">
        <f t="shared" si="656"/>
        <v>0</v>
      </c>
      <c r="N8350" s="276">
        <f t="shared" si="657"/>
        <v>0</v>
      </c>
      <c r="O8350" s="270">
        <f t="shared" si="653"/>
        <v>0</v>
      </c>
    </row>
    <row r="8351" spans="11:15" x14ac:dyDescent="0.25">
      <c r="K8351" s="276">
        <f t="shared" si="654"/>
        <v>0</v>
      </c>
      <c r="L8351" s="269">
        <f t="shared" si="655"/>
        <v>0</v>
      </c>
      <c r="M8351" s="269">
        <f t="shared" si="656"/>
        <v>0</v>
      </c>
      <c r="N8351" s="276">
        <f t="shared" si="657"/>
        <v>0</v>
      </c>
      <c r="O8351" s="270">
        <f t="shared" si="653"/>
        <v>0</v>
      </c>
    </row>
    <row r="8352" spans="11:15" x14ac:dyDescent="0.25">
      <c r="K8352" s="276">
        <f t="shared" si="654"/>
        <v>0</v>
      </c>
      <c r="L8352" s="269">
        <f t="shared" si="655"/>
        <v>0</v>
      </c>
      <c r="M8352" s="269">
        <f t="shared" si="656"/>
        <v>0</v>
      </c>
      <c r="N8352" s="276">
        <f t="shared" si="657"/>
        <v>0</v>
      </c>
      <c r="O8352" s="270">
        <f t="shared" si="653"/>
        <v>0</v>
      </c>
    </row>
    <row r="8353" spans="11:15" x14ac:dyDescent="0.25">
      <c r="K8353" s="276">
        <f t="shared" si="654"/>
        <v>0</v>
      </c>
      <c r="L8353" s="269">
        <f t="shared" si="655"/>
        <v>0</v>
      </c>
      <c r="M8353" s="269">
        <f t="shared" si="656"/>
        <v>0</v>
      </c>
      <c r="N8353" s="276">
        <f t="shared" si="657"/>
        <v>0</v>
      </c>
      <c r="O8353" s="270">
        <f t="shared" si="653"/>
        <v>0</v>
      </c>
    </row>
    <row r="8354" spans="11:15" x14ac:dyDescent="0.25">
      <c r="K8354" s="276">
        <f t="shared" si="654"/>
        <v>0</v>
      </c>
      <c r="L8354" s="269">
        <f t="shared" si="655"/>
        <v>0</v>
      </c>
      <c r="M8354" s="269">
        <f t="shared" si="656"/>
        <v>0</v>
      </c>
      <c r="N8354" s="276">
        <f t="shared" si="657"/>
        <v>0</v>
      </c>
      <c r="O8354" s="270">
        <f t="shared" si="653"/>
        <v>0</v>
      </c>
    </row>
    <row r="8355" spans="11:15" x14ac:dyDescent="0.25">
      <c r="K8355" s="276">
        <f t="shared" si="654"/>
        <v>0</v>
      </c>
      <c r="L8355" s="269">
        <f t="shared" si="655"/>
        <v>0</v>
      </c>
      <c r="M8355" s="269">
        <f t="shared" si="656"/>
        <v>0</v>
      </c>
      <c r="N8355" s="276">
        <f t="shared" si="657"/>
        <v>0</v>
      </c>
      <c r="O8355" s="270">
        <f t="shared" si="653"/>
        <v>0</v>
      </c>
    </row>
    <row r="8356" spans="11:15" x14ac:dyDescent="0.25">
      <c r="K8356" s="276">
        <f t="shared" si="654"/>
        <v>0</v>
      </c>
      <c r="L8356" s="269">
        <f t="shared" si="655"/>
        <v>0</v>
      </c>
      <c r="M8356" s="269">
        <f t="shared" si="656"/>
        <v>0</v>
      </c>
      <c r="N8356" s="276">
        <f t="shared" si="657"/>
        <v>0</v>
      </c>
      <c r="O8356" s="270">
        <f t="shared" si="653"/>
        <v>0</v>
      </c>
    </row>
    <row r="8357" spans="11:15" x14ac:dyDescent="0.25">
      <c r="K8357" s="276">
        <f t="shared" si="654"/>
        <v>0</v>
      </c>
      <c r="L8357" s="269">
        <f t="shared" si="655"/>
        <v>0</v>
      </c>
      <c r="M8357" s="269">
        <f t="shared" si="656"/>
        <v>0</v>
      </c>
      <c r="N8357" s="276">
        <f t="shared" si="657"/>
        <v>0</v>
      </c>
      <c r="O8357" s="270">
        <f t="shared" si="653"/>
        <v>0</v>
      </c>
    </row>
    <row r="8358" spans="11:15" x14ac:dyDescent="0.25">
      <c r="K8358" s="276">
        <f t="shared" si="654"/>
        <v>0</v>
      </c>
      <c r="L8358" s="269">
        <f t="shared" si="655"/>
        <v>0</v>
      </c>
      <c r="M8358" s="269">
        <f t="shared" si="656"/>
        <v>0</v>
      </c>
      <c r="N8358" s="276">
        <f t="shared" si="657"/>
        <v>0</v>
      </c>
      <c r="O8358" s="270">
        <f t="shared" si="653"/>
        <v>0</v>
      </c>
    </row>
    <row r="8359" spans="11:15" x14ac:dyDescent="0.25">
      <c r="K8359" s="276">
        <f t="shared" si="654"/>
        <v>0</v>
      </c>
      <c r="L8359" s="269">
        <f t="shared" si="655"/>
        <v>0</v>
      </c>
      <c r="M8359" s="269">
        <f t="shared" si="656"/>
        <v>0</v>
      </c>
      <c r="N8359" s="276">
        <f t="shared" si="657"/>
        <v>0</v>
      </c>
      <c r="O8359" s="270">
        <f t="shared" si="653"/>
        <v>0</v>
      </c>
    </row>
    <row r="8360" spans="11:15" x14ac:dyDescent="0.25">
      <c r="K8360" s="276">
        <f t="shared" si="654"/>
        <v>0</v>
      </c>
      <c r="L8360" s="269">
        <f t="shared" si="655"/>
        <v>0</v>
      </c>
      <c r="M8360" s="269">
        <f t="shared" si="656"/>
        <v>0</v>
      </c>
      <c r="N8360" s="276">
        <f t="shared" si="657"/>
        <v>0</v>
      </c>
      <c r="O8360" s="270">
        <f t="shared" si="653"/>
        <v>0</v>
      </c>
    </row>
    <row r="8361" spans="11:15" x14ac:dyDescent="0.25">
      <c r="K8361" s="276">
        <f t="shared" si="654"/>
        <v>0</v>
      </c>
      <c r="L8361" s="269">
        <f t="shared" si="655"/>
        <v>0</v>
      </c>
      <c r="M8361" s="269">
        <f t="shared" si="656"/>
        <v>0</v>
      </c>
      <c r="N8361" s="276">
        <f t="shared" si="657"/>
        <v>0</v>
      </c>
      <c r="O8361" s="270">
        <f t="shared" si="653"/>
        <v>0</v>
      </c>
    </row>
    <row r="8362" spans="11:15" x14ac:dyDescent="0.25">
      <c r="K8362" s="276">
        <f t="shared" si="654"/>
        <v>0</v>
      </c>
      <c r="L8362" s="269">
        <f t="shared" si="655"/>
        <v>0</v>
      </c>
      <c r="M8362" s="269">
        <f t="shared" si="656"/>
        <v>0</v>
      </c>
      <c r="N8362" s="276">
        <f t="shared" si="657"/>
        <v>0</v>
      </c>
      <c r="O8362" s="270">
        <f t="shared" si="653"/>
        <v>0</v>
      </c>
    </row>
    <row r="8363" spans="11:15" x14ac:dyDescent="0.25">
      <c r="K8363" s="276">
        <f t="shared" si="654"/>
        <v>0</v>
      </c>
      <c r="L8363" s="269">
        <f t="shared" si="655"/>
        <v>0</v>
      </c>
      <c r="M8363" s="269">
        <f t="shared" si="656"/>
        <v>0</v>
      </c>
      <c r="N8363" s="276">
        <f t="shared" si="657"/>
        <v>0</v>
      </c>
      <c r="O8363" s="270">
        <f t="shared" si="653"/>
        <v>0</v>
      </c>
    </row>
    <row r="8364" spans="11:15" x14ac:dyDescent="0.25">
      <c r="K8364" s="276">
        <f t="shared" si="654"/>
        <v>0</v>
      </c>
      <c r="L8364" s="269">
        <f t="shared" si="655"/>
        <v>0</v>
      </c>
      <c r="M8364" s="269">
        <f t="shared" si="656"/>
        <v>0</v>
      </c>
      <c r="N8364" s="276">
        <f t="shared" si="657"/>
        <v>0</v>
      </c>
      <c r="O8364" s="270">
        <f t="shared" si="653"/>
        <v>0</v>
      </c>
    </row>
    <row r="8365" spans="11:15" x14ac:dyDescent="0.25">
      <c r="K8365" s="276">
        <f t="shared" si="654"/>
        <v>0</v>
      </c>
      <c r="L8365" s="269">
        <f t="shared" si="655"/>
        <v>0</v>
      </c>
      <c r="M8365" s="269">
        <f t="shared" si="656"/>
        <v>0</v>
      </c>
      <c r="N8365" s="276">
        <f t="shared" si="657"/>
        <v>0</v>
      </c>
      <c r="O8365" s="270">
        <f t="shared" si="653"/>
        <v>0</v>
      </c>
    </row>
    <row r="8366" spans="11:15" x14ac:dyDescent="0.25">
      <c r="K8366" s="276">
        <f t="shared" si="654"/>
        <v>0</v>
      </c>
      <c r="L8366" s="269">
        <f t="shared" si="655"/>
        <v>0</v>
      </c>
      <c r="M8366" s="269">
        <f t="shared" si="656"/>
        <v>0</v>
      </c>
      <c r="N8366" s="276">
        <f t="shared" si="657"/>
        <v>0</v>
      </c>
      <c r="O8366" s="270">
        <f t="shared" si="653"/>
        <v>0</v>
      </c>
    </row>
    <row r="8367" spans="11:15" x14ac:dyDescent="0.25">
      <c r="K8367" s="276">
        <f t="shared" si="654"/>
        <v>0</v>
      </c>
      <c r="L8367" s="269">
        <f t="shared" si="655"/>
        <v>0</v>
      </c>
      <c r="M8367" s="269">
        <f t="shared" si="656"/>
        <v>0</v>
      </c>
      <c r="N8367" s="276">
        <f t="shared" si="657"/>
        <v>0</v>
      </c>
      <c r="O8367" s="270">
        <f t="shared" si="653"/>
        <v>0</v>
      </c>
    </row>
    <row r="8368" spans="11:15" x14ac:dyDescent="0.25">
      <c r="K8368" s="276">
        <f t="shared" si="654"/>
        <v>0</v>
      </c>
      <c r="L8368" s="269">
        <f t="shared" si="655"/>
        <v>0</v>
      </c>
      <c r="M8368" s="269">
        <f t="shared" si="656"/>
        <v>0</v>
      </c>
      <c r="N8368" s="276">
        <f t="shared" si="657"/>
        <v>0</v>
      </c>
      <c r="O8368" s="270">
        <f t="shared" si="653"/>
        <v>0</v>
      </c>
    </row>
    <row r="8369" spans="11:15" x14ac:dyDescent="0.25">
      <c r="K8369" s="276">
        <f t="shared" si="654"/>
        <v>0</v>
      </c>
      <c r="L8369" s="269">
        <f t="shared" si="655"/>
        <v>0</v>
      </c>
      <c r="M8369" s="269">
        <f t="shared" si="656"/>
        <v>0</v>
      </c>
      <c r="N8369" s="276">
        <f t="shared" si="657"/>
        <v>0</v>
      </c>
      <c r="O8369" s="270">
        <f t="shared" si="653"/>
        <v>0</v>
      </c>
    </row>
    <row r="8370" spans="11:15" x14ac:dyDescent="0.25">
      <c r="K8370" s="276">
        <f t="shared" si="654"/>
        <v>0</v>
      </c>
      <c r="L8370" s="269">
        <f t="shared" si="655"/>
        <v>0</v>
      </c>
      <c r="M8370" s="269">
        <f t="shared" si="656"/>
        <v>0</v>
      </c>
      <c r="N8370" s="276">
        <f t="shared" si="657"/>
        <v>0</v>
      </c>
      <c r="O8370" s="270">
        <f t="shared" si="653"/>
        <v>0</v>
      </c>
    </row>
    <row r="8371" spans="11:15" x14ac:dyDescent="0.25">
      <c r="K8371" s="276">
        <f t="shared" si="654"/>
        <v>0</v>
      </c>
      <c r="L8371" s="269">
        <f t="shared" si="655"/>
        <v>0</v>
      </c>
      <c r="M8371" s="269">
        <f t="shared" si="656"/>
        <v>0</v>
      </c>
      <c r="N8371" s="276">
        <f t="shared" si="657"/>
        <v>0</v>
      </c>
      <c r="O8371" s="270">
        <f t="shared" si="653"/>
        <v>0</v>
      </c>
    </row>
    <row r="8372" spans="11:15" x14ac:dyDescent="0.25">
      <c r="K8372" s="276">
        <f t="shared" si="654"/>
        <v>0</v>
      </c>
      <c r="L8372" s="269">
        <f t="shared" si="655"/>
        <v>0</v>
      </c>
      <c r="M8372" s="269">
        <f t="shared" si="656"/>
        <v>0</v>
      </c>
      <c r="N8372" s="276">
        <f t="shared" si="657"/>
        <v>0</v>
      </c>
      <c r="O8372" s="270">
        <f t="shared" si="653"/>
        <v>0</v>
      </c>
    </row>
    <row r="8373" spans="11:15" x14ac:dyDescent="0.25">
      <c r="K8373" s="276">
        <f t="shared" si="654"/>
        <v>0</v>
      </c>
      <c r="L8373" s="269">
        <f t="shared" si="655"/>
        <v>0</v>
      </c>
      <c r="M8373" s="269">
        <f t="shared" si="656"/>
        <v>0</v>
      </c>
      <c r="N8373" s="276">
        <f t="shared" si="657"/>
        <v>0</v>
      </c>
      <c r="O8373" s="270">
        <f t="shared" si="653"/>
        <v>0</v>
      </c>
    </row>
    <row r="8374" spans="11:15" x14ac:dyDescent="0.25">
      <c r="K8374" s="276">
        <f t="shared" si="654"/>
        <v>0</v>
      </c>
      <c r="L8374" s="269">
        <f t="shared" si="655"/>
        <v>0</v>
      </c>
      <c r="M8374" s="269">
        <f t="shared" si="656"/>
        <v>0</v>
      </c>
      <c r="N8374" s="276">
        <f t="shared" si="657"/>
        <v>0</v>
      </c>
      <c r="O8374" s="270">
        <f t="shared" si="653"/>
        <v>0</v>
      </c>
    </row>
    <row r="8375" spans="11:15" x14ac:dyDescent="0.25">
      <c r="K8375" s="276">
        <f t="shared" si="654"/>
        <v>0</v>
      </c>
      <c r="L8375" s="269">
        <f t="shared" si="655"/>
        <v>0</v>
      </c>
      <c r="M8375" s="269">
        <f t="shared" si="656"/>
        <v>0</v>
      </c>
      <c r="N8375" s="276">
        <f t="shared" si="657"/>
        <v>0</v>
      </c>
      <c r="O8375" s="270">
        <f t="shared" si="653"/>
        <v>0</v>
      </c>
    </row>
    <row r="8376" spans="11:15" x14ac:dyDescent="0.25">
      <c r="K8376" s="276">
        <f t="shared" si="654"/>
        <v>0</v>
      </c>
      <c r="L8376" s="269">
        <f t="shared" si="655"/>
        <v>0</v>
      </c>
      <c r="M8376" s="269">
        <f t="shared" si="656"/>
        <v>0</v>
      </c>
      <c r="N8376" s="276">
        <f t="shared" si="657"/>
        <v>0</v>
      </c>
      <c r="O8376" s="270">
        <f t="shared" si="653"/>
        <v>0</v>
      </c>
    </row>
    <row r="8377" spans="11:15" x14ac:dyDescent="0.25">
      <c r="K8377" s="276">
        <f t="shared" si="654"/>
        <v>0</v>
      </c>
      <c r="L8377" s="269">
        <f t="shared" si="655"/>
        <v>0</v>
      </c>
      <c r="M8377" s="269">
        <f t="shared" si="656"/>
        <v>0</v>
      </c>
      <c r="N8377" s="276">
        <f t="shared" si="657"/>
        <v>0</v>
      </c>
      <c r="O8377" s="270">
        <f t="shared" si="653"/>
        <v>0</v>
      </c>
    </row>
    <row r="8378" spans="11:15" x14ac:dyDescent="0.25">
      <c r="K8378" s="276">
        <f t="shared" si="654"/>
        <v>0</v>
      </c>
      <c r="L8378" s="269">
        <f t="shared" si="655"/>
        <v>0</v>
      </c>
      <c r="M8378" s="269">
        <f t="shared" si="656"/>
        <v>0</v>
      </c>
      <c r="N8378" s="276">
        <f t="shared" si="657"/>
        <v>0</v>
      </c>
      <c r="O8378" s="270">
        <f t="shared" si="653"/>
        <v>0</v>
      </c>
    </row>
    <row r="8379" spans="11:15" x14ac:dyDescent="0.25">
      <c r="K8379" s="276">
        <f t="shared" si="654"/>
        <v>0</v>
      </c>
      <c r="L8379" s="269">
        <f t="shared" si="655"/>
        <v>0</v>
      </c>
      <c r="M8379" s="269">
        <f t="shared" si="656"/>
        <v>0</v>
      </c>
      <c r="N8379" s="276">
        <f t="shared" si="657"/>
        <v>0</v>
      </c>
      <c r="O8379" s="270">
        <f t="shared" si="653"/>
        <v>0</v>
      </c>
    </row>
    <row r="8380" spans="11:15" x14ac:dyDescent="0.25">
      <c r="K8380" s="276">
        <f t="shared" si="654"/>
        <v>0</v>
      </c>
      <c r="L8380" s="269">
        <f t="shared" si="655"/>
        <v>0</v>
      </c>
      <c r="M8380" s="269">
        <f t="shared" si="656"/>
        <v>0</v>
      </c>
      <c r="N8380" s="276">
        <f t="shared" si="657"/>
        <v>0</v>
      </c>
      <c r="O8380" s="270">
        <f t="shared" si="653"/>
        <v>0</v>
      </c>
    </row>
    <row r="8381" spans="11:15" x14ac:dyDescent="0.25">
      <c r="K8381" s="276">
        <f t="shared" si="654"/>
        <v>0</v>
      </c>
      <c r="L8381" s="269">
        <f t="shared" si="655"/>
        <v>0</v>
      </c>
      <c r="M8381" s="269">
        <f t="shared" si="656"/>
        <v>0</v>
      </c>
      <c r="N8381" s="276">
        <f t="shared" si="657"/>
        <v>0</v>
      </c>
      <c r="O8381" s="270">
        <f t="shared" si="653"/>
        <v>0</v>
      </c>
    </row>
    <row r="8382" spans="11:15" x14ac:dyDescent="0.25">
      <c r="K8382" s="276">
        <f t="shared" si="654"/>
        <v>0</v>
      </c>
      <c r="L8382" s="269">
        <f t="shared" si="655"/>
        <v>0</v>
      </c>
      <c r="M8382" s="269">
        <f t="shared" si="656"/>
        <v>0</v>
      </c>
      <c r="N8382" s="276">
        <f t="shared" si="657"/>
        <v>0</v>
      </c>
      <c r="O8382" s="270">
        <f t="shared" si="653"/>
        <v>0</v>
      </c>
    </row>
    <row r="8383" spans="11:15" x14ac:dyDescent="0.25">
      <c r="K8383" s="276">
        <f t="shared" si="654"/>
        <v>0</v>
      </c>
      <c r="L8383" s="269">
        <f t="shared" si="655"/>
        <v>0</v>
      </c>
      <c r="M8383" s="269">
        <f t="shared" si="656"/>
        <v>0</v>
      </c>
      <c r="N8383" s="276">
        <f t="shared" si="657"/>
        <v>0</v>
      </c>
      <c r="O8383" s="270">
        <f t="shared" si="653"/>
        <v>0</v>
      </c>
    </row>
    <row r="8384" spans="11:15" x14ac:dyDescent="0.25">
      <c r="K8384" s="276">
        <f t="shared" si="654"/>
        <v>0</v>
      </c>
      <c r="L8384" s="269">
        <f t="shared" si="655"/>
        <v>0</v>
      </c>
      <c r="M8384" s="269">
        <f t="shared" si="656"/>
        <v>0</v>
      </c>
      <c r="N8384" s="276">
        <f t="shared" si="657"/>
        <v>0</v>
      </c>
      <c r="O8384" s="270">
        <f t="shared" si="653"/>
        <v>0</v>
      </c>
    </row>
    <row r="8385" spans="11:15" x14ac:dyDescent="0.25">
      <c r="K8385" s="276">
        <f t="shared" si="654"/>
        <v>0</v>
      </c>
      <c r="L8385" s="269">
        <f t="shared" si="655"/>
        <v>0</v>
      </c>
      <c r="M8385" s="269">
        <f t="shared" si="656"/>
        <v>0</v>
      </c>
      <c r="N8385" s="276">
        <f t="shared" si="657"/>
        <v>0</v>
      </c>
      <c r="O8385" s="270">
        <f t="shared" si="653"/>
        <v>0</v>
      </c>
    </row>
    <row r="8386" spans="11:15" x14ac:dyDescent="0.25">
      <c r="K8386" s="276">
        <f t="shared" si="654"/>
        <v>0</v>
      </c>
      <c r="L8386" s="269">
        <f t="shared" si="655"/>
        <v>0</v>
      </c>
      <c r="M8386" s="269">
        <f t="shared" si="656"/>
        <v>0</v>
      </c>
      <c r="N8386" s="276">
        <f t="shared" si="657"/>
        <v>0</v>
      </c>
      <c r="O8386" s="270">
        <f t="shared" si="653"/>
        <v>0</v>
      </c>
    </row>
    <row r="8387" spans="11:15" x14ac:dyDescent="0.25">
      <c r="K8387" s="276">
        <f t="shared" si="654"/>
        <v>0</v>
      </c>
      <c r="L8387" s="269">
        <f t="shared" si="655"/>
        <v>0</v>
      </c>
      <c r="M8387" s="269">
        <f t="shared" si="656"/>
        <v>0</v>
      </c>
      <c r="N8387" s="276">
        <f t="shared" si="657"/>
        <v>0</v>
      </c>
      <c r="O8387" s="270">
        <f t="shared" si="653"/>
        <v>0</v>
      </c>
    </row>
    <row r="8388" spans="11:15" x14ac:dyDescent="0.25">
      <c r="K8388" s="276">
        <f t="shared" si="654"/>
        <v>0</v>
      </c>
      <c r="L8388" s="269">
        <f t="shared" si="655"/>
        <v>0</v>
      </c>
      <c r="M8388" s="269">
        <f t="shared" si="656"/>
        <v>0</v>
      </c>
      <c r="N8388" s="276">
        <f t="shared" si="657"/>
        <v>0</v>
      </c>
      <c r="O8388" s="270">
        <f t="shared" si="653"/>
        <v>0</v>
      </c>
    </row>
    <row r="8389" spans="11:15" x14ac:dyDescent="0.25">
      <c r="K8389" s="276">
        <f t="shared" si="654"/>
        <v>0</v>
      </c>
      <c r="L8389" s="269">
        <f t="shared" si="655"/>
        <v>0</v>
      </c>
      <c r="M8389" s="269">
        <f t="shared" si="656"/>
        <v>0</v>
      </c>
      <c r="N8389" s="276">
        <f t="shared" si="657"/>
        <v>0</v>
      </c>
      <c r="O8389" s="270">
        <f t="shared" si="653"/>
        <v>0</v>
      </c>
    </row>
    <row r="8390" spans="11:15" x14ac:dyDescent="0.25">
      <c r="K8390" s="276">
        <f t="shared" si="654"/>
        <v>0</v>
      </c>
      <c r="L8390" s="269">
        <f t="shared" si="655"/>
        <v>0</v>
      </c>
      <c r="M8390" s="269">
        <f t="shared" si="656"/>
        <v>0</v>
      </c>
      <c r="N8390" s="276">
        <f t="shared" si="657"/>
        <v>0</v>
      </c>
      <c r="O8390" s="270">
        <f t="shared" si="653"/>
        <v>0</v>
      </c>
    </row>
    <row r="8391" spans="11:15" x14ac:dyDescent="0.25">
      <c r="K8391" s="276">
        <f t="shared" si="654"/>
        <v>0</v>
      </c>
      <c r="L8391" s="269">
        <f t="shared" si="655"/>
        <v>0</v>
      </c>
      <c r="M8391" s="269">
        <f t="shared" si="656"/>
        <v>0</v>
      </c>
      <c r="N8391" s="276">
        <f t="shared" si="657"/>
        <v>0</v>
      </c>
      <c r="O8391" s="270">
        <f t="shared" si="653"/>
        <v>0</v>
      </c>
    </row>
    <row r="8392" spans="11:15" x14ac:dyDescent="0.25">
      <c r="K8392" s="276">
        <f t="shared" si="654"/>
        <v>0</v>
      </c>
      <c r="L8392" s="269">
        <f t="shared" si="655"/>
        <v>0</v>
      </c>
      <c r="M8392" s="269">
        <f t="shared" si="656"/>
        <v>0</v>
      </c>
      <c r="N8392" s="276">
        <f t="shared" si="657"/>
        <v>0</v>
      </c>
      <c r="O8392" s="270">
        <f t="shared" si="653"/>
        <v>0</v>
      </c>
    </row>
    <row r="8393" spans="11:15" x14ac:dyDescent="0.25">
      <c r="K8393" s="276">
        <f t="shared" si="654"/>
        <v>0</v>
      </c>
      <c r="L8393" s="269">
        <f t="shared" si="655"/>
        <v>0</v>
      </c>
      <c r="M8393" s="269">
        <f t="shared" si="656"/>
        <v>0</v>
      </c>
      <c r="N8393" s="276">
        <f t="shared" si="657"/>
        <v>0</v>
      </c>
      <c r="O8393" s="270">
        <f t="shared" si="653"/>
        <v>0</v>
      </c>
    </row>
    <row r="8394" spans="11:15" x14ac:dyDescent="0.25">
      <c r="K8394" s="276">
        <f t="shared" si="654"/>
        <v>0</v>
      </c>
      <c r="L8394" s="269">
        <f t="shared" si="655"/>
        <v>0</v>
      </c>
      <c r="M8394" s="269">
        <f t="shared" si="656"/>
        <v>0</v>
      </c>
      <c r="N8394" s="276">
        <f t="shared" si="657"/>
        <v>0</v>
      </c>
      <c r="O8394" s="270">
        <f t="shared" si="653"/>
        <v>0</v>
      </c>
    </row>
    <row r="8395" spans="11:15" x14ac:dyDescent="0.25">
      <c r="K8395" s="276">
        <f t="shared" si="654"/>
        <v>0</v>
      </c>
      <c r="L8395" s="269">
        <f t="shared" si="655"/>
        <v>0</v>
      </c>
      <c r="M8395" s="269">
        <f t="shared" si="656"/>
        <v>0</v>
      </c>
      <c r="N8395" s="276">
        <f t="shared" si="657"/>
        <v>0</v>
      </c>
      <c r="O8395" s="270">
        <f t="shared" si="653"/>
        <v>0</v>
      </c>
    </row>
    <row r="8396" spans="11:15" x14ac:dyDescent="0.25">
      <c r="K8396" s="276">
        <f t="shared" si="654"/>
        <v>0</v>
      </c>
      <c r="L8396" s="269">
        <f t="shared" si="655"/>
        <v>0</v>
      </c>
      <c r="M8396" s="269">
        <f t="shared" si="656"/>
        <v>0</v>
      </c>
      <c r="N8396" s="276">
        <f t="shared" si="657"/>
        <v>0</v>
      </c>
      <c r="O8396" s="270">
        <f t="shared" si="653"/>
        <v>0</v>
      </c>
    </row>
    <row r="8397" spans="11:15" x14ac:dyDescent="0.25">
      <c r="K8397" s="276">
        <f t="shared" si="654"/>
        <v>0</v>
      </c>
      <c r="L8397" s="269">
        <f t="shared" si="655"/>
        <v>0</v>
      </c>
      <c r="M8397" s="269">
        <f t="shared" si="656"/>
        <v>0</v>
      </c>
      <c r="N8397" s="276">
        <f t="shared" si="657"/>
        <v>0</v>
      </c>
      <c r="O8397" s="270">
        <f t="shared" si="653"/>
        <v>0</v>
      </c>
    </row>
    <row r="8398" spans="11:15" x14ac:dyDescent="0.25">
      <c r="K8398" s="276">
        <f t="shared" si="654"/>
        <v>0</v>
      </c>
      <c r="L8398" s="269">
        <f t="shared" si="655"/>
        <v>0</v>
      </c>
      <c r="M8398" s="269">
        <f t="shared" si="656"/>
        <v>0</v>
      </c>
      <c r="N8398" s="276">
        <f t="shared" si="657"/>
        <v>0</v>
      </c>
      <c r="O8398" s="270">
        <f t="shared" ref="O8398:O8461" si="658">SUM(F8398:I8398)</f>
        <v>0</v>
      </c>
    </row>
    <row r="8399" spans="11:15" x14ac:dyDescent="0.25">
      <c r="K8399" s="276">
        <f t="shared" si="654"/>
        <v>0</v>
      </c>
      <c r="L8399" s="269">
        <f t="shared" si="655"/>
        <v>0</v>
      </c>
      <c r="M8399" s="269">
        <f t="shared" si="656"/>
        <v>0</v>
      </c>
      <c r="N8399" s="276">
        <f t="shared" si="657"/>
        <v>0</v>
      </c>
      <c r="O8399" s="270">
        <f t="shared" si="658"/>
        <v>0</v>
      </c>
    </row>
    <row r="8400" spans="11:15" x14ac:dyDescent="0.25">
      <c r="K8400" s="276">
        <f t="shared" ref="K8400:K8463" si="659">J8400-C8400</f>
        <v>0</v>
      </c>
      <c r="L8400" s="269">
        <f t="shared" ref="L8400:L8463" si="660">A8400</f>
        <v>0</v>
      </c>
      <c r="M8400" s="269">
        <f t="shared" ref="M8400:M8463" si="661">B8400</f>
        <v>0</v>
      </c>
      <c r="N8400" s="276">
        <f t="shared" ref="N8400:N8463" si="662">J8400</f>
        <v>0</v>
      </c>
      <c r="O8400" s="270">
        <f t="shared" si="658"/>
        <v>0</v>
      </c>
    </row>
    <row r="8401" spans="11:15" x14ac:dyDescent="0.25">
      <c r="K8401" s="276">
        <f t="shared" si="659"/>
        <v>0</v>
      </c>
      <c r="L8401" s="269">
        <f t="shared" si="660"/>
        <v>0</v>
      </c>
      <c r="M8401" s="269">
        <f t="shared" si="661"/>
        <v>0</v>
      </c>
      <c r="N8401" s="276">
        <f t="shared" si="662"/>
        <v>0</v>
      </c>
      <c r="O8401" s="270">
        <f t="shared" si="658"/>
        <v>0</v>
      </c>
    </row>
    <row r="8402" spans="11:15" x14ac:dyDescent="0.25">
      <c r="K8402" s="276">
        <f t="shared" si="659"/>
        <v>0</v>
      </c>
      <c r="L8402" s="269">
        <f t="shared" si="660"/>
        <v>0</v>
      </c>
      <c r="M8402" s="269">
        <f t="shared" si="661"/>
        <v>0</v>
      </c>
      <c r="N8402" s="276">
        <f t="shared" si="662"/>
        <v>0</v>
      </c>
      <c r="O8402" s="270">
        <f t="shared" si="658"/>
        <v>0</v>
      </c>
    </row>
    <row r="8403" spans="11:15" x14ac:dyDescent="0.25">
      <c r="K8403" s="276">
        <f t="shared" si="659"/>
        <v>0</v>
      </c>
      <c r="L8403" s="269">
        <f t="shared" si="660"/>
        <v>0</v>
      </c>
      <c r="M8403" s="269">
        <f t="shared" si="661"/>
        <v>0</v>
      </c>
      <c r="N8403" s="276">
        <f t="shared" si="662"/>
        <v>0</v>
      </c>
      <c r="O8403" s="270">
        <f t="shared" si="658"/>
        <v>0</v>
      </c>
    </row>
    <row r="8404" spans="11:15" x14ac:dyDescent="0.25">
      <c r="K8404" s="276">
        <f t="shared" si="659"/>
        <v>0</v>
      </c>
      <c r="L8404" s="269">
        <f t="shared" si="660"/>
        <v>0</v>
      </c>
      <c r="M8404" s="269">
        <f t="shared" si="661"/>
        <v>0</v>
      </c>
      <c r="N8404" s="276">
        <f t="shared" si="662"/>
        <v>0</v>
      </c>
      <c r="O8404" s="270">
        <f t="shared" si="658"/>
        <v>0</v>
      </c>
    </row>
    <row r="8405" spans="11:15" x14ac:dyDescent="0.25">
      <c r="K8405" s="276">
        <f t="shared" si="659"/>
        <v>0</v>
      </c>
      <c r="L8405" s="269">
        <f t="shared" si="660"/>
        <v>0</v>
      </c>
      <c r="M8405" s="269">
        <f t="shared" si="661"/>
        <v>0</v>
      </c>
      <c r="N8405" s="276">
        <f t="shared" si="662"/>
        <v>0</v>
      </c>
      <c r="O8405" s="270">
        <f t="shared" si="658"/>
        <v>0</v>
      </c>
    </row>
    <row r="8406" spans="11:15" x14ac:dyDescent="0.25">
      <c r="K8406" s="276">
        <f t="shared" si="659"/>
        <v>0</v>
      </c>
      <c r="L8406" s="269">
        <f t="shared" si="660"/>
        <v>0</v>
      </c>
      <c r="M8406" s="269">
        <f t="shared" si="661"/>
        <v>0</v>
      </c>
      <c r="N8406" s="276">
        <f t="shared" si="662"/>
        <v>0</v>
      </c>
      <c r="O8406" s="270">
        <f t="shared" si="658"/>
        <v>0</v>
      </c>
    </row>
    <row r="8407" spans="11:15" x14ac:dyDescent="0.25">
      <c r="K8407" s="276">
        <f t="shared" si="659"/>
        <v>0</v>
      </c>
      <c r="L8407" s="269">
        <f t="shared" si="660"/>
        <v>0</v>
      </c>
      <c r="M8407" s="269">
        <f t="shared" si="661"/>
        <v>0</v>
      </c>
      <c r="N8407" s="276">
        <f t="shared" si="662"/>
        <v>0</v>
      </c>
      <c r="O8407" s="270">
        <f t="shared" si="658"/>
        <v>0</v>
      </c>
    </row>
    <row r="8408" spans="11:15" x14ac:dyDescent="0.25">
      <c r="K8408" s="276">
        <f t="shared" si="659"/>
        <v>0</v>
      </c>
      <c r="L8408" s="269">
        <f t="shared" si="660"/>
        <v>0</v>
      </c>
      <c r="M8408" s="269">
        <f t="shared" si="661"/>
        <v>0</v>
      </c>
      <c r="N8408" s="276">
        <f t="shared" si="662"/>
        <v>0</v>
      </c>
      <c r="O8408" s="270">
        <f t="shared" si="658"/>
        <v>0</v>
      </c>
    </row>
    <row r="8409" spans="11:15" x14ac:dyDescent="0.25">
      <c r="K8409" s="276">
        <f t="shared" si="659"/>
        <v>0</v>
      </c>
      <c r="L8409" s="269">
        <f t="shared" si="660"/>
        <v>0</v>
      </c>
      <c r="M8409" s="269">
        <f t="shared" si="661"/>
        <v>0</v>
      </c>
      <c r="N8409" s="276">
        <f t="shared" si="662"/>
        <v>0</v>
      </c>
      <c r="O8409" s="270">
        <f t="shared" si="658"/>
        <v>0</v>
      </c>
    </row>
    <row r="8410" spans="11:15" x14ac:dyDescent="0.25">
      <c r="K8410" s="276">
        <f t="shared" si="659"/>
        <v>0</v>
      </c>
      <c r="L8410" s="269">
        <f t="shared" si="660"/>
        <v>0</v>
      </c>
      <c r="M8410" s="269">
        <f t="shared" si="661"/>
        <v>0</v>
      </c>
      <c r="N8410" s="276">
        <f t="shared" si="662"/>
        <v>0</v>
      </c>
      <c r="O8410" s="270">
        <f t="shared" si="658"/>
        <v>0</v>
      </c>
    </row>
    <row r="8411" spans="11:15" x14ac:dyDescent="0.25">
      <c r="K8411" s="276">
        <f t="shared" si="659"/>
        <v>0</v>
      </c>
      <c r="L8411" s="269">
        <f t="shared" si="660"/>
        <v>0</v>
      </c>
      <c r="M8411" s="269">
        <f t="shared" si="661"/>
        <v>0</v>
      </c>
      <c r="N8411" s="276">
        <f t="shared" si="662"/>
        <v>0</v>
      </c>
      <c r="O8411" s="270">
        <f t="shared" si="658"/>
        <v>0</v>
      </c>
    </row>
    <row r="8412" spans="11:15" x14ac:dyDescent="0.25">
      <c r="K8412" s="276">
        <f t="shared" si="659"/>
        <v>0</v>
      </c>
      <c r="L8412" s="269">
        <f t="shared" si="660"/>
        <v>0</v>
      </c>
      <c r="M8412" s="269">
        <f t="shared" si="661"/>
        <v>0</v>
      </c>
      <c r="N8412" s="276">
        <f t="shared" si="662"/>
        <v>0</v>
      </c>
      <c r="O8412" s="270">
        <f t="shared" si="658"/>
        <v>0</v>
      </c>
    </row>
    <row r="8413" spans="11:15" x14ac:dyDescent="0.25">
      <c r="K8413" s="276">
        <f t="shared" si="659"/>
        <v>0</v>
      </c>
      <c r="L8413" s="269">
        <f t="shared" si="660"/>
        <v>0</v>
      </c>
      <c r="M8413" s="269">
        <f t="shared" si="661"/>
        <v>0</v>
      </c>
      <c r="N8413" s="276">
        <f t="shared" si="662"/>
        <v>0</v>
      </c>
      <c r="O8413" s="270">
        <f t="shared" si="658"/>
        <v>0</v>
      </c>
    </row>
    <row r="8414" spans="11:15" x14ac:dyDescent="0.25">
      <c r="K8414" s="276">
        <f t="shared" si="659"/>
        <v>0</v>
      </c>
      <c r="L8414" s="269">
        <f t="shared" si="660"/>
        <v>0</v>
      </c>
      <c r="M8414" s="269">
        <f t="shared" si="661"/>
        <v>0</v>
      </c>
      <c r="N8414" s="276">
        <f t="shared" si="662"/>
        <v>0</v>
      </c>
      <c r="O8414" s="270">
        <f t="shared" si="658"/>
        <v>0</v>
      </c>
    </row>
    <row r="8415" spans="11:15" x14ac:dyDescent="0.25">
      <c r="K8415" s="276">
        <f t="shared" si="659"/>
        <v>0</v>
      </c>
      <c r="L8415" s="269">
        <f t="shared" si="660"/>
        <v>0</v>
      </c>
      <c r="M8415" s="269">
        <f t="shared" si="661"/>
        <v>0</v>
      </c>
      <c r="N8415" s="276">
        <f t="shared" si="662"/>
        <v>0</v>
      </c>
      <c r="O8415" s="270">
        <f t="shared" si="658"/>
        <v>0</v>
      </c>
    </row>
    <row r="8416" spans="11:15" x14ac:dyDescent="0.25">
      <c r="K8416" s="276">
        <f t="shared" si="659"/>
        <v>0</v>
      </c>
      <c r="L8416" s="269">
        <f t="shared" si="660"/>
        <v>0</v>
      </c>
      <c r="M8416" s="269">
        <f t="shared" si="661"/>
        <v>0</v>
      </c>
      <c r="N8416" s="276">
        <f t="shared" si="662"/>
        <v>0</v>
      </c>
      <c r="O8416" s="270">
        <f t="shared" si="658"/>
        <v>0</v>
      </c>
    </row>
    <row r="8417" spans="11:15" x14ac:dyDescent="0.25">
      <c r="K8417" s="276">
        <f t="shared" si="659"/>
        <v>0</v>
      </c>
      <c r="L8417" s="269">
        <f t="shared" si="660"/>
        <v>0</v>
      </c>
      <c r="M8417" s="269">
        <f t="shared" si="661"/>
        <v>0</v>
      </c>
      <c r="N8417" s="276">
        <f t="shared" si="662"/>
        <v>0</v>
      </c>
      <c r="O8417" s="270">
        <f t="shared" si="658"/>
        <v>0</v>
      </c>
    </row>
    <row r="8418" spans="11:15" x14ac:dyDescent="0.25">
      <c r="K8418" s="276">
        <f t="shared" si="659"/>
        <v>0</v>
      </c>
      <c r="L8418" s="269">
        <f t="shared" si="660"/>
        <v>0</v>
      </c>
      <c r="M8418" s="269">
        <f t="shared" si="661"/>
        <v>0</v>
      </c>
      <c r="N8418" s="276">
        <f t="shared" si="662"/>
        <v>0</v>
      </c>
      <c r="O8418" s="270">
        <f t="shared" si="658"/>
        <v>0</v>
      </c>
    </row>
    <row r="8419" spans="11:15" x14ac:dyDescent="0.25">
      <c r="K8419" s="276">
        <f t="shared" si="659"/>
        <v>0</v>
      </c>
      <c r="L8419" s="269">
        <f t="shared" si="660"/>
        <v>0</v>
      </c>
      <c r="M8419" s="269">
        <f t="shared" si="661"/>
        <v>0</v>
      </c>
      <c r="N8419" s="276">
        <f t="shared" si="662"/>
        <v>0</v>
      </c>
      <c r="O8419" s="270">
        <f t="shared" si="658"/>
        <v>0</v>
      </c>
    </row>
    <row r="8420" spans="11:15" x14ac:dyDescent="0.25">
      <c r="K8420" s="276">
        <f t="shared" si="659"/>
        <v>0</v>
      </c>
      <c r="L8420" s="269">
        <f t="shared" si="660"/>
        <v>0</v>
      </c>
      <c r="M8420" s="269">
        <f t="shared" si="661"/>
        <v>0</v>
      </c>
      <c r="N8420" s="276">
        <f t="shared" si="662"/>
        <v>0</v>
      </c>
      <c r="O8420" s="270">
        <f t="shared" si="658"/>
        <v>0</v>
      </c>
    </row>
    <row r="8421" spans="11:15" x14ac:dyDescent="0.25">
      <c r="K8421" s="276">
        <f t="shared" si="659"/>
        <v>0</v>
      </c>
      <c r="L8421" s="269">
        <f t="shared" si="660"/>
        <v>0</v>
      </c>
      <c r="M8421" s="269">
        <f t="shared" si="661"/>
        <v>0</v>
      </c>
      <c r="N8421" s="276">
        <f t="shared" si="662"/>
        <v>0</v>
      </c>
      <c r="O8421" s="270">
        <f t="shared" si="658"/>
        <v>0</v>
      </c>
    </row>
    <row r="8422" spans="11:15" x14ac:dyDescent="0.25">
      <c r="K8422" s="276">
        <f t="shared" si="659"/>
        <v>0</v>
      </c>
      <c r="L8422" s="269">
        <f t="shared" si="660"/>
        <v>0</v>
      </c>
      <c r="M8422" s="269">
        <f t="shared" si="661"/>
        <v>0</v>
      </c>
      <c r="N8422" s="276">
        <f t="shared" si="662"/>
        <v>0</v>
      </c>
      <c r="O8422" s="270">
        <f t="shared" si="658"/>
        <v>0</v>
      </c>
    </row>
    <row r="8423" spans="11:15" x14ac:dyDescent="0.25">
      <c r="K8423" s="276">
        <f t="shared" si="659"/>
        <v>0</v>
      </c>
      <c r="L8423" s="269">
        <f t="shared" si="660"/>
        <v>0</v>
      </c>
      <c r="M8423" s="269">
        <f t="shared" si="661"/>
        <v>0</v>
      </c>
      <c r="N8423" s="276">
        <f t="shared" si="662"/>
        <v>0</v>
      </c>
      <c r="O8423" s="270">
        <f t="shared" si="658"/>
        <v>0</v>
      </c>
    </row>
    <row r="8424" spans="11:15" x14ac:dyDescent="0.25">
      <c r="K8424" s="276">
        <f t="shared" si="659"/>
        <v>0</v>
      </c>
      <c r="L8424" s="269">
        <f t="shared" si="660"/>
        <v>0</v>
      </c>
      <c r="M8424" s="269">
        <f t="shared" si="661"/>
        <v>0</v>
      </c>
      <c r="N8424" s="276">
        <f t="shared" si="662"/>
        <v>0</v>
      </c>
      <c r="O8424" s="270">
        <f t="shared" si="658"/>
        <v>0</v>
      </c>
    </row>
    <row r="8425" spans="11:15" x14ac:dyDescent="0.25">
      <c r="K8425" s="276">
        <f t="shared" si="659"/>
        <v>0</v>
      </c>
      <c r="L8425" s="269">
        <f t="shared" si="660"/>
        <v>0</v>
      </c>
      <c r="M8425" s="269">
        <f t="shared" si="661"/>
        <v>0</v>
      </c>
      <c r="N8425" s="276">
        <f t="shared" si="662"/>
        <v>0</v>
      </c>
      <c r="O8425" s="270">
        <f t="shared" si="658"/>
        <v>0</v>
      </c>
    </row>
    <row r="8426" spans="11:15" x14ac:dyDescent="0.25">
      <c r="K8426" s="276">
        <f t="shared" si="659"/>
        <v>0</v>
      </c>
      <c r="L8426" s="269">
        <f t="shared" si="660"/>
        <v>0</v>
      </c>
      <c r="M8426" s="269">
        <f t="shared" si="661"/>
        <v>0</v>
      </c>
      <c r="N8426" s="276">
        <f t="shared" si="662"/>
        <v>0</v>
      </c>
      <c r="O8426" s="270">
        <f t="shared" si="658"/>
        <v>0</v>
      </c>
    </row>
    <row r="8427" spans="11:15" x14ac:dyDescent="0.25">
      <c r="K8427" s="276">
        <f t="shared" si="659"/>
        <v>0</v>
      </c>
      <c r="L8427" s="269">
        <f t="shared" si="660"/>
        <v>0</v>
      </c>
      <c r="M8427" s="269">
        <f t="shared" si="661"/>
        <v>0</v>
      </c>
      <c r="N8427" s="276">
        <f t="shared" si="662"/>
        <v>0</v>
      </c>
      <c r="O8427" s="270">
        <f t="shared" si="658"/>
        <v>0</v>
      </c>
    </row>
    <row r="8428" spans="11:15" x14ac:dyDescent="0.25">
      <c r="K8428" s="276">
        <f t="shared" si="659"/>
        <v>0</v>
      </c>
      <c r="L8428" s="269">
        <f t="shared" si="660"/>
        <v>0</v>
      </c>
      <c r="M8428" s="269">
        <f t="shared" si="661"/>
        <v>0</v>
      </c>
      <c r="N8428" s="276">
        <f t="shared" si="662"/>
        <v>0</v>
      </c>
      <c r="O8428" s="270">
        <f t="shared" si="658"/>
        <v>0</v>
      </c>
    </row>
    <row r="8429" spans="11:15" x14ac:dyDescent="0.25">
      <c r="K8429" s="276">
        <f t="shared" si="659"/>
        <v>0</v>
      </c>
      <c r="L8429" s="269">
        <f t="shared" si="660"/>
        <v>0</v>
      </c>
      <c r="M8429" s="269">
        <f t="shared" si="661"/>
        <v>0</v>
      </c>
      <c r="N8429" s="276">
        <f t="shared" si="662"/>
        <v>0</v>
      </c>
      <c r="O8429" s="270">
        <f t="shared" si="658"/>
        <v>0</v>
      </c>
    </row>
    <row r="8430" spans="11:15" x14ac:dyDescent="0.25">
      <c r="K8430" s="276">
        <f t="shared" si="659"/>
        <v>0</v>
      </c>
      <c r="L8430" s="269">
        <f t="shared" si="660"/>
        <v>0</v>
      </c>
      <c r="M8430" s="269">
        <f t="shared" si="661"/>
        <v>0</v>
      </c>
      <c r="N8430" s="276">
        <f t="shared" si="662"/>
        <v>0</v>
      </c>
      <c r="O8430" s="270">
        <f t="shared" si="658"/>
        <v>0</v>
      </c>
    </row>
    <row r="8431" spans="11:15" x14ac:dyDescent="0.25">
      <c r="K8431" s="276">
        <f t="shared" si="659"/>
        <v>0</v>
      </c>
      <c r="L8431" s="269">
        <f t="shared" si="660"/>
        <v>0</v>
      </c>
      <c r="M8431" s="269">
        <f t="shared" si="661"/>
        <v>0</v>
      </c>
      <c r="N8431" s="276">
        <f t="shared" si="662"/>
        <v>0</v>
      </c>
      <c r="O8431" s="270">
        <f t="shared" si="658"/>
        <v>0</v>
      </c>
    </row>
    <row r="8432" spans="11:15" x14ac:dyDescent="0.25">
      <c r="K8432" s="276">
        <f t="shared" si="659"/>
        <v>0</v>
      </c>
      <c r="L8432" s="269">
        <f t="shared" si="660"/>
        <v>0</v>
      </c>
      <c r="M8432" s="269">
        <f t="shared" si="661"/>
        <v>0</v>
      </c>
      <c r="N8432" s="276">
        <f t="shared" si="662"/>
        <v>0</v>
      </c>
      <c r="O8432" s="270">
        <f t="shared" si="658"/>
        <v>0</v>
      </c>
    </row>
    <row r="8433" spans="11:15" x14ac:dyDescent="0.25">
      <c r="K8433" s="276">
        <f t="shared" si="659"/>
        <v>0</v>
      </c>
      <c r="L8433" s="269">
        <f t="shared" si="660"/>
        <v>0</v>
      </c>
      <c r="M8433" s="269">
        <f t="shared" si="661"/>
        <v>0</v>
      </c>
      <c r="N8433" s="276">
        <f t="shared" si="662"/>
        <v>0</v>
      </c>
      <c r="O8433" s="270">
        <f t="shared" si="658"/>
        <v>0</v>
      </c>
    </row>
    <row r="8434" spans="11:15" x14ac:dyDescent="0.25">
      <c r="K8434" s="276">
        <f t="shared" si="659"/>
        <v>0</v>
      </c>
      <c r="L8434" s="269">
        <f t="shared" si="660"/>
        <v>0</v>
      </c>
      <c r="M8434" s="269">
        <f t="shared" si="661"/>
        <v>0</v>
      </c>
      <c r="N8434" s="276">
        <f t="shared" si="662"/>
        <v>0</v>
      </c>
      <c r="O8434" s="270">
        <f t="shared" si="658"/>
        <v>0</v>
      </c>
    </row>
    <row r="8435" spans="11:15" x14ac:dyDescent="0.25">
      <c r="K8435" s="276">
        <f t="shared" si="659"/>
        <v>0</v>
      </c>
      <c r="L8435" s="269">
        <f t="shared" si="660"/>
        <v>0</v>
      </c>
      <c r="M8435" s="269">
        <f t="shared" si="661"/>
        <v>0</v>
      </c>
      <c r="N8435" s="276">
        <f t="shared" si="662"/>
        <v>0</v>
      </c>
      <c r="O8435" s="270">
        <f t="shared" si="658"/>
        <v>0</v>
      </c>
    </row>
    <row r="8436" spans="11:15" x14ac:dyDescent="0.25">
      <c r="K8436" s="276">
        <f t="shared" si="659"/>
        <v>0</v>
      </c>
      <c r="L8436" s="269">
        <f t="shared" si="660"/>
        <v>0</v>
      </c>
      <c r="M8436" s="269">
        <f t="shared" si="661"/>
        <v>0</v>
      </c>
      <c r="N8436" s="276">
        <f t="shared" si="662"/>
        <v>0</v>
      </c>
      <c r="O8436" s="270">
        <f t="shared" si="658"/>
        <v>0</v>
      </c>
    </row>
    <row r="8437" spans="11:15" x14ac:dyDescent="0.25">
      <c r="K8437" s="276">
        <f t="shared" si="659"/>
        <v>0</v>
      </c>
      <c r="L8437" s="269">
        <f t="shared" si="660"/>
        <v>0</v>
      </c>
      <c r="M8437" s="269">
        <f t="shared" si="661"/>
        <v>0</v>
      </c>
      <c r="N8437" s="276">
        <f t="shared" si="662"/>
        <v>0</v>
      </c>
      <c r="O8437" s="270">
        <f t="shared" si="658"/>
        <v>0</v>
      </c>
    </row>
    <row r="8438" spans="11:15" x14ac:dyDescent="0.25">
      <c r="K8438" s="276">
        <f t="shared" si="659"/>
        <v>0</v>
      </c>
      <c r="L8438" s="269">
        <f t="shared" si="660"/>
        <v>0</v>
      </c>
      <c r="M8438" s="269">
        <f t="shared" si="661"/>
        <v>0</v>
      </c>
      <c r="N8438" s="276">
        <f t="shared" si="662"/>
        <v>0</v>
      </c>
      <c r="O8438" s="270">
        <f t="shared" si="658"/>
        <v>0</v>
      </c>
    </row>
    <row r="8439" spans="11:15" x14ac:dyDescent="0.25">
      <c r="K8439" s="276">
        <f t="shared" si="659"/>
        <v>0</v>
      </c>
      <c r="L8439" s="269">
        <f t="shared" si="660"/>
        <v>0</v>
      </c>
      <c r="M8439" s="269">
        <f t="shared" si="661"/>
        <v>0</v>
      </c>
      <c r="N8439" s="276">
        <f t="shared" si="662"/>
        <v>0</v>
      </c>
      <c r="O8439" s="270">
        <f t="shared" si="658"/>
        <v>0</v>
      </c>
    </row>
    <row r="8440" spans="11:15" x14ac:dyDescent="0.25">
      <c r="K8440" s="276">
        <f t="shared" si="659"/>
        <v>0</v>
      </c>
      <c r="L8440" s="269">
        <f t="shared" si="660"/>
        <v>0</v>
      </c>
      <c r="M8440" s="269">
        <f t="shared" si="661"/>
        <v>0</v>
      </c>
      <c r="N8440" s="276">
        <f t="shared" si="662"/>
        <v>0</v>
      </c>
      <c r="O8440" s="270">
        <f t="shared" si="658"/>
        <v>0</v>
      </c>
    </row>
    <row r="8441" spans="11:15" x14ac:dyDescent="0.25">
      <c r="K8441" s="276">
        <f t="shared" si="659"/>
        <v>0</v>
      </c>
      <c r="L8441" s="269">
        <f t="shared" si="660"/>
        <v>0</v>
      </c>
      <c r="M8441" s="269">
        <f t="shared" si="661"/>
        <v>0</v>
      </c>
      <c r="N8441" s="276">
        <f t="shared" si="662"/>
        <v>0</v>
      </c>
      <c r="O8441" s="270">
        <f t="shared" si="658"/>
        <v>0</v>
      </c>
    </row>
    <row r="8442" spans="11:15" x14ac:dyDescent="0.25">
      <c r="K8442" s="276">
        <f t="shared" si="659"/>
        <v>0</v>
      </c>
      <c r="L8442" s="269">
        <f t="shared" si="660"/>
        <v>0</v>
      </c>
      <c r="M8442" s="269">
        <f t="shared" si="661"/>
        <v>0</v>
      </c>
      <c r="N8442" s="276">
        <f t="shared" si="662"/>
        <v>0</v>
      </c>
      <c r="O8442" s="270">
        <f t="shared" si="658"/>
        <v>0</v>
      </c>
    </row>
    <row r="8443" spans="11:15" x14ac:dyDescent="0.25">
      <c r="K8443" s="276">
        <f t="shared" si="659"/>
        <v>0</v>
      </c>
      <c r="L8443" s="269">
        <f t="shared" si="660"/>
        <v>0</v>
      </c>
      <c r="M8443" s="269">
        <f t="shared" si="661"/>
        <v>0</v>
      </c>
      <c r="N8443" s="276">
        <f t="shared" si="662"/>
        <v>0</v>
      </c>
      <c r="O8443" s="270">
        <f t="shared" si="658"/>
        <v>0</v>
      </c>
    </row>
    <row r="8444" spans="11:15" x14ac:dyDescent="0.25">
      <c r="K8444" s="276">
        <f t="shared" si="659"/>
        <v>0</v>
      </c>
      <c r="L8444" s="269">
        <f t="shared" si="660"/>
        <v>0</v>
      </c>
      <c r="M8444" s="269">
        <f t="shared" si="661"/>
        <v>0</v>
      </c>
      <c r="N8444" s="276">
        <f t="shared" si="662"/>
        <v>0</v>
      </c>
      <c r="O8444" s="270">
        <f t="shared" si="658"/>
        <v>0</v>
      </c>
    </row>
    <row r="8445" spans="11:15" x14ac:dyDescent="0.25">
      <c r="K8445" s="276">
        <f t="shared" si="659"/>
        <v>0</v>
      </c>
      <c r="L8445" s="269">
        <f t="shared" si="660"/>
        <v>0</v>
      </c>
      <c r="M8445" s="269">
        <f t="shared" si="661"/>
        <v>0</v>
      </c>
      <c r="N8445" s="276">
        <f t="shared" si="662"/>
        <v>0</v>
      </c>
      <c r="O8445" s="270">
        <f t="shared" si="658"/>
        <v>0</v>
      </c>
    </row>
    <row r="8446" spans="11:15" x14ac:dyDescent="0.25">
      <c r="K8446" s="276">
        <f t="shared" si="659"/>
        <v>0</v>
      </c>
      <c r="L8446" s="269">
        <f t="shared" si="660"/>
        <v>0</v>
      </c>
      <c r="M8446" s="269">
        <f t="shared" si="661"/>
        <v>0</v>
      </c>
      <c r="N8446" s="276">
        <f t="shared" si="662"/>
        <v>0</v>
      </c>
      <c r="O8446" s="270">
        <f t="shared" si="658"/>
        <v>0</v>
      </c>
    </row>
    <row r="8447" spans="11:15" x14ac:dyDescent="0.25">
      <c r="K8447" s="276">
        <f t="shared" si="659"/>
        <v>0</v>
      </c>
      <c r="L8447" s="269">
        <f t="shared" si="660"/>
        <v>0</v>
      </c>
      <c r="M8447" s="269">
        <f t="shared" si="661"/>
        <v>0</v>
      </c>
      <c r="N8447" s="276">
        <f t="shared" si="662"/>
        <v>0</v>
      </c>
      <c r="O8447" s="270">
        <f t="shared" si="658"/>
        <v>0</v>
      </c>
    </row>
    <row r="8448" spans="11:15" x14ac:dyDescent="0.25">
      <c r="K8448" s="276">
        <f t="shared" si="659"/>
        <v>0</v>
      </c>
      <c r="L8448" s="269">
        <f t="shared" si="660"/>
        <v>0</v>
      </c>
      <c r="M8448" s="269">
        <f t="shared" si="661"/>
        <v>0</v>
      </c>
      <c r="N8448" s="276">
        <f t="shared" si="662"/>
        <v>0</v>
      </c>
      <c r="O8448" s="270">
        <f t="shared" si="658"/>
        <v>0</v>
      </c>
    </row>
    <row r="8449" spans="11:15" x14ac:dyDescent="0.25">
      <c r="K8449" s="276">
        <f t="shared" si="659"/>
        <v>0</v>
      </c>
      <c r="L8449" s="269">
        <f t="shared" si="660"/>
        <v>0</v>
      </c>
      <c r="M8449" s="269">
        <f t="shared" si="661"/>
        <v>0</v>
      </c>
      <c r="N8449" s="276">
        <f t="shared" si="662"/>
        <v>0</v>
      </c>
      <c r="O8449" s="270">
        <f t="shared" si="658"/>
        <v>0</v>
      </c>
    </row>
    <row r="8450" spans="11:15" x14ac:dyDescent="0.25">
      <c r="K8450" s="276">
        <f t="shared" si="659"/>
        <v>0</v>
      </c>
      <c r="L8450" s="269">
        <f t="shared" si="660"/>
        <v>0</v>
      </c>
      <c r="M8450" s="269">
        <f t="shared" si="661"/>
        <v>0</v>
      </c>
      <c r="N8450" s="276">
        <f t="shared" si="662"/>
        <v>0</v>
      </c>
      <c r="O8450" s="270">
        <f t="shared" si="658"/>
        <v>0</v>
      </c>
    </row>
    <row r="8451" spans="11:15" x14ac:dyDescent="0.25">
      <c r="K8451" s="276">
        <f t="shared" si="659"/>
        <v>0</v>
      </c>
      <c r="L8451" s="269">
        <f t="shared" si="660"/>
        <v>0</v>
      </c>
      <c r="M8451" s="269">
        <f t="shared" si="661"/>
        <v>0</v>
      </c>
      <c r="N8451" s="276">
        <f t="shared" si="662"/>
        <v>0</v>
      </c>
      <c r="O8451" s="270">
        <f t="shared" si="658"/>
        <v>0</v>
      </c>
    </row>
    <row r="8452" spans="11:15" x14ac:dyDescent="0.25">
      <c r="K8452" s="276">
        <f t="shared" si="659"/>
        <v>0</v>
      </c>
      <c r="L8452" s="269">
        <f t="shared" si="660"/>
        <v>0</v>
      </c>
      <c r="M8452" s="269">
        <f t="shared" si="661"/>
        <v>0</v>
      </c>
      <c r="N8452" s="276">
        <f t="shared" si="662"/>
        <v>0</v>
      </c>
      <c r="O8452" s="270">
        <f t="shared" si="658"/>
        <v>0</v>
      </c>
    </row>
    <row r="8453" spans="11:15" x14ac:dyDescent="0.25">
      <c r="K8453" s="276">
        <f t="shared" si="659"/>
        <v>0</v>
      </c>
      <c r="L8453" s="269">
        <f t="shared" si="660"/>
        <v>0</v>
      </c>
      <c r="M8453" s="269">
        <f t="shared" si="661"/>
        <v>0</v>
      </c>
      <c r="N8453" s="276">
        <f t="shared" si="662"/>
        <v>0</v>
      </c>
      <c r="O8453" s="270">
        <f t="shared" si="658"/>
        <v>0</v>
      </c>
    </row>
    <row r="8454" spans="11:15" x14ac:dyDescent="0.25">
      <c r="K8454" s="276">
        <f t="shared" si="659"/>
        <v>0</v>
      </c>
      <c r="L8454" s="269">
        <f t="shared" si="660"/>
        <v>0</v>
      </c>
      <c r="M8454" s="269">
        <f t="shared" si="661"/>
        <v>0</v>
      </c>
      <c r="N8454" s="276">
        <f t="shared" si="662"/>
        <v>0</v>
      </c>
      <c r="O8454" s="270">
        <f t="shared" si="658"/>
        <v>0</v>
      </c>
    </row>
    <row r="8455" spans="11:15" x14ac:dyDescent="0.25">
      <c r="K8455" s="276">
        <f t="shared" si="659"/>
        <v>0</v>
      </c>
      <c r="L8455" s="269">
        <f t="shared" si="660"/>
        <v>0</v>
      </c>
      <c r="M8455" s="269">
        <f t="shared" si="661"/>
        <v>0</v>
      </c>
      <c r="N8455" s="276">
        <f t="shared" si="662"/>
        <v>0</v>
      </c>
      <c r="O8455" s="270">
        <f t="shared" si="658"/>
        <v>0</v>
      </c>
    </row>
    <row r="8456" spans="11:15" x14ac:dyDescent="0.25">
      <c r="K8456" s="276">
        <f t="shared" si="659"/>
        <v>0</v>
      </c>
      <c r="L8456" s="269">
        <f t="shared" si="660"/>
        <v>0</v>
      </c>
      <c r="M8456" s="269">
        <f t="shared" si="661"/>
        <v>0</v>
      </c>
      <c r="N8456" s="276">
        <f t="shared" si="662"/>
        <v>0</v>
      </c>
      <c r="O8456" s="270">
        <f t="shared" si="658"/>
        <v>0</v>
      </c>
    </row>
    <row r="8457" spans="11:15" x14ac:dyDescent="0.25">
      <c r="K8457" s="276">
        <f t="shared" si="659"/>
        <v>0</v>
      </c>
      <c r="L8457" s="269">
        <f t="shared" si="660"/>
        <v>0</v>
      </c>
      <c r="M8457" s="269">
        <f t="shared" si="661"/>
        <v>0</v>
      </c>
      <c r="N8457" s="276">
        <f t="shared" si="662"/>
        <v>0</v>
      </c>
      <c r="O8457" s="270">
        <f t="shared" si="658"/>
        <v>0</v>
      </c>
    </row>
    <row r="8458" spans="11:15" x14ac:dyDescent="0.25">
      <c r="K8458" s="276">
        <f t="shared" si="659"/>
        <v>0</v>
      </c>
      <c r="L8458" s="269">
        <f t="shared" si="660"/>
        <v>0</v>
      </c>
      <c r="M8458" s="269">
        <f t="shared" si="661"/>
        <v>0</v>
      </c>
      <c r="N8458" s="276">
        <f t="shared" si="662"/>
        <v>0</v>
      </c>
      <c r="O8458" s="270">
        <f t="shared" si="658"/>
        <v>0</v>
      </c>
    </row>
    <row r="8459" spans="11:15" x14ac:dyDescent="0.25">
      <c r="K8459" s="276">
        <f t="shared" si="659"/>
        <v>0</v>
      </c>
      <c r="L8459" s="269">
        <f t="shared" si="660"/>
        <v>0</v>
      </c>
      <c r="M8459" s="269">
        <f t="shared" si="661"/>
        <v>0</v>
      </c>
      <c r="N8459" s="276">
        <f t="shared" si="662"/>
        <v>0</v>
      </c>
      <c r="O8459" s="270">
        <f t="shared" si="658"/>
        <v>0</v>
      </c>
    </row>
    <row r="8460" spans="11:15" x14ac:dyDescent="0.25">
      <c r="K8460" s="276">
        <f t="shared" si="659"/>
        <v>0</v>
      </c>
      <c r="L8460" s="269">
        <f t="shared" si="660"/>
        <v>0</v>
      </c>
      <c r="M8460" s="269">
        <f t="shared" si="661"/>
        <v>0</v>
      </c>
      <c r="N8460" s="276">
        <f t="shared" si="662"/>
        <v>0</v>
      </c>
      <c r="O8460" s="270">
        <f t="shared" si="658"/>
        <v>0</v>
      </c>
    </row>
    <row r="8461" spans="11:15" x14ac:dyDescent="0.25">
      <c r="K8461" s="276">
        <f t="shared" si="659"/>
        <v>0</v>
      </c>
      <c r="L8461" s="269">
        <f t="shared" si="660"/>
        <v>0</v>
      </c>
      <c r="M8461" s="269">
        <f t="shared" si="661"/>
        <v>0</v>
      </c>
      <c r="N8461" s="276">
        <f t="shared" si="662"/>
        <v>0</v>
      </c>
      <c r="O8461" s="270">
        <f t="shared" si="658"/>
        <v>0</v>
      </c>
    </row>
    <row r="8462" spans="11:15" x14ac:dyDescent="0.25">
      <c r="K8462" s="276">
        <f t="shared" si="659"/>
        <v>0</v>
      </c>
      <c r="L8462" s="269">
        <f t="shared" si="660"/>
        <v>0</v>
      </c>
      <c r="M8462" s="269">
        <f t="shared" si="661"/>
        <v>0</v>
      </c>
      <c r="N8462" s="276">
        <f t="shared" si="662"/>
        <v>0</v>
      </c>
      <c r="O8462" s="270">
        <f t="shared" ref="O8462:O8525" si="663">SUM(F8462:I8462)</f>
        <v>0</v>
      </c>
    </row>
    <row r="8463" spans="11:15" x14ac:dyDescent="0.25">
      <c r="K8463" s="276">
        <f t="shared" si="659"/>
        <v>0</v>
      </c>
      <c r="L8463" s="269">
        <f t="shared" si="660"/>
        <v>0</v>
      </c>
      <c r="M8463" s="269">
        <f t="shared" si="661"/>
        <v>0</v>
      </c>
      <c r="N8463" s="276">
        <f t="shared" si="662"/>
        <v>0</v>
      </c>
      <c r="O8463" s="270">
        <f t="shared" si="663"/>
        <v>0</v>
      </c>
    </row>
    <row r="8464" spans="11:15" x14ac:dyDescent="0.25">
      <c r="K8464" s="276">
        <f t="shared" ref="K8464:K8527" si="664">J8464-C8464</f>
        <v>0</v>
      </c>
      <c r="L8464" s="269">
        <f t="shared" ref="L8464:L8527" si="665">A8464</f>
        <v>0</v>
      </c>
      <c r="M8464" s="269">
        <f t="shared" ref="M8464:M8527" si="666">B8464</f>
        <v>0</v>
      </c>
      <c r="N8464" s="276">
        <f t="shared" ref="N8464:N8527" si="667">J8464</f>
        <v>0</v>
      </c>
      <c r="O8464" s="270">
        <f t="shared" si="663"/>
        <v>0</v>
      </c>
    </row>
    <row r="8465" spans="11:15" x14ac:dyDescent="0.25">
      <c r="K8465" s="276">
        <f t="shared" si="664"/>
        <v>0</v>
      </c>
      <c r="L8465" s="269">
        <f t="shared" si="665"/>
        <v>0</v>
      </c>
      <c r="M8465" s="269">
        <f t="shared" si="666"/>
        <v>0</v>
      </c>
      <c r="N8465" s="276">
        <f t="shared" si="667"/>
        <v>0</v>
      </c>
      <c r="O8465" s="270">
        <f t="shared" si="663"/>
        <v>0</v>
      </c>
    </row>
    <row r="8466" spans="11:15" x14ac:dyDescent="0.25">
      <c r="K8466" s="276">
        <f t="shared" si="664"/>
        <v>0</v>
      </c>
      <c r="L8466" s="269">
        <f t="shared" si="665"/>
        <v>0</v>
      </c>
      <c r="M8466" s="269">
        <f t="shared" si="666"/>
        <v>0</v>
      </c>
      <c r="N8466" s="276">
        <f t="shared" si="667"/>
        <v>0</v>
      </c>
      <c r="O8466" s="270">
        <f t="shared" si="663"/>
        <v>0</v>
      </c>
    </row>
    <row r="8467" spans="11:15" x14ac:dyDescent="0.25">
      <c r="K8467" s="276">
        <f t="shared" si="664"/>
        <v>0</v>
      </c>
      <c r="L8467" s="269">
        <f t="shared" si="665"/>
        <v>0</v>
      </c>
      <c r="M8467" s="269">
        <f t="shared" si="666"/>
        <v>0</v>
      </c>
      <c r="N8467" s="276">
        <f t="shared" si="667"/>
        <v>0</v>
      </c>
      <c r="O8467" s="270">
        <f t="shared" si="663"/>
        <v>0</v>
      </c>
    </row>
    <row r="8468" spans="11:15" x14ac:dyDescent="0.25">
      <c r="K8468" s="276">
        <f t="shared" si="664"/>
        <v>0</v>
      </c>
      <c r="L8468" s="269">
        <f t="shared" si="665"/>
        <v>0</v>
      </c>
      <c r="M8468" s="269">
        <f t="shared" si="666"/>
        <v>0</v>
      </c>
      <c r="N8468" s="276">
        <f t="shared" si="667"/>
        <v>0</v>
      </c>
      <c r="O8468" s="270">
        <f t="shared" si="663"/>
        <v>0</v>
      </c>
    </row>
    <row r="8469" spans="11:15" x14ac:dyDescent="0.25">
      <c r="K8469" s="276">
        <f t="shared" si="664"/>
        <v>0</v>
      </c>
      <c r="L8469" s="269">
        <f t="shared" si="665"/>
        <v>0</v>
      </c>
      <c r="M8469" s="269">
        <f t="shared" si="666"/>
        <v>0</v>
      </c>
      <c r="N8469" s="276">
        <f t="shared" si="667"/>
        <v>0</v>
      </c>
      <c r="O8469" s="270">
        <f t="shared" si="663"/>
        <v>0</v>
      </c>
    </row>
    <row r="8470" spans="11:15" x14ac:dyDescent="0.25">
      <c r="K8470" s="276">
        <f t="shared" si="664"/>
        <v>0</v>
      </c>
      <c r="L8470" s="269">
        <f t="shared" si="665"/>
        <v>0</v>
      </c>
      <c r="M8470" s="269">
        <f t="shared" si="666"/>
        <v>0</v>
      </c>
      <c r="N8470" s="276">
        <f t="shared" si="667"/>
        <v>0</v>
      </c>
      <c r="O8470" s="270">
        <f t="shared" si="663"/>
        <v>0</v>
      </c>
    </row>
    <row r="8471" spans="11:15" x14ac:dyDescent="0.25">
      <c r="K8471" s="276">
        <f t="shared" si="664"/>
        <v>0</v>
      </c>
      <c r="L8471" s="269">
        <f t="shared" si="665"/>
        <v>0</v>
      </c>
      <c r="M8471" s="269">
        <f t="shared" si="666"/>
        <v>0</v>
      </c>
      <c r="N8471" s="276">
        <f t="shared" si="667"/>
        <v>0</v>
      </c>
      <c r="O8471" s="270">
        <f t="shared" si="663"/>
        <v>0</v>
      </c>
    </row>
    <row r="8472" spans="11:15" x14ac:dyDescent="0.25">
      <c r="K8472" s="276">
        <f t="shared" si="664"/>
        <v>0</v>
      </c>
      <c r="L8472" s="269">
        <f t="shared" si="665"/>
        <v>0</v>
      </c>
      <c r="M8472" s="269">
        <f t="shared" si="666"/>
        <v>0</v>
      </c>
      <c r="N8472" s="276">
        <f t="shared" si="667"/>
        <v>0</v>
      </c>
      <c r="O8472" s="270">
        <f t="shared" si="663"/>
        <v>0</v>
      </c>
    </row>
    <row r="8473" spans="11:15" x14ac:dyDescent="0.25">
      <c r="K8473" s="276">
        <f t="shared" si="664"/>
        <v>0</v>
      </c>
      <c r="L8473" s="269">
        <f t="shared" si="665"/>
        <v>0</v>
      </c>
      <c r="M8473" s="269">
        <f t="shared" si="666"/>
        <v>0</v>
      </c>
      <c r="N8473" s="276">
        <f t="shared" si="667"/>
        <v>0</v>
      </c>
      <c r="O8473" s="270">
        <f t="shared" si="663"/>
        <v>0</v>
      </c>
    </row>
    <row r="8474" spans="11:15" x14ac:dyDescent="0.25">
      <c r="K8474" s="276">
        <f t="shared" si="664"/>
        <v>0</v>
      </c>
      <c r="L8474" s="269">
        <f t="shared" si="665"/>
        <v>0</v>
      </c>
      <c r="M8474" s="269">
        <f t="shared" si="666"/>
        <v>0</v>
      </c>
      <c r="N8474" s="276">
        <f t="shared" si="667"/>
        <v>0</v>
      </c>
      <c r="O8474" s="270">
        <f t="shared" si="663"/>
        <v>0</v>
      </c>
    </row>
    <row r="8475" spans="11:15" x14ac:dyDescent="0.25">
      <c r="K8475" s="276">
        <f t="shared" si="664"/>
        <v>0</v>
      </c>
      <c r="L8475" s="269">
        <f t="shared" si="665"/>
        <v>0</v>
      </c>
      <c r="M8475" s="269">
        <f t="shared" si="666"/>
        <v>0</v>
      </c>
      <c r="N8475" s="276">
        <f t="shared" si="667"/>
        <v>0</v>
      </c>
      <c r="O8475" s="270">
        <f t="shared" si="663"/>
        <v>0</v>
      </c>
    </row>
    <row r="8476" spans="11:15" x14ac:dyDescent="0.25">
      <c r="K8476" s="276">
        <f t="shared" si="664"/>
        <v>0</v>
      </c>
      <c r="L8476" s="269">
        <f t="shared" si="665"/>
        <v>0</v>
      </c>
      <c r="M8476" s="269">
        <f t="shared" si="666"/>
        <v>0</v>
      </c>
      <c r="N8476" s="276">
        <f t="shared" si="667"/>
        <v>0</v>
      </c>
      <c r="O8476" s="270">
        <f t="shared" si="663"/>
        <v>0</v>
      </c>
    </row>
    <row r="8477" spans="11:15" x14ac:dyDescent="0.25">
      <c r="K8477" s="276">
        <f t="shared" si="664"/>
        <v>0</v>
      </c>
      <c r="L8477" s="269">
        <f t="shared" si="665"/>
        <v>0</v>
      </c>
      <c r="M8477" s="269">
        <f t="shared" si="666"/>
        <v>0</v>
      </c>
      <c r="N8477" s="276">
        <f t="shared" si="667"/>
        <v>0</v>
      </c>
      <c r="O8477" s="270">
        <f t="shared" si="663"/>
        <v>0</v>
      </c>
    </row>
    <row r="8478" spans="11:15" x14ac:dyDescent="0.25">
      <c r="K8478" s="276">
        <f t="shared" si="664"/>
        <v>0</v>
      </c>
      <c r="L8478" s="269">
        <f t="shared" si="665"/>
        <v>0</v>
      </c>
      <c r="M8478" s="269">
        <f t="shared" si="666"/>
        <v>0</v>
      </c>
      <c r="N8478" s="276">
        <f t="shared" si="667"/>
        <v>0</v>
      </c>
      <c r="O8478" s="270">
        <f t="shared" si="663"/>
        <v>0</v>
      </c>
    </row>
    <row r="8479" spans="11:15" x14ac:dyDescent="0.25">
      <c r="K8479" s="276">
        <f t="shared" si="664"/>
        <v>0</v>
      </c>
      <c r="L8479" s="269">
        <f t="shared" si="665"/>
        <v>0</v>
      </c>
      <c r="M8479" s="269">
        <f t="shared" si="666"/>
        <v>0</v>
      </c>
      <c r="N8479" s="276">
        <f t="shared" si="667"/>
        <v>0</v>
      </c>
      <c r="O8479" s="270">
        <f t="shared" si="663"/>
        <v>0</v>
      </c>
    </row>
    <row r="8480" spans="11:15" x14ac:dyDescent="0.25">
      <c r="K8480" s="276">
        <f t="shared" si="664"/>
        <v>0</v>
      </c>
      <c r="L8480" s="269">
        <f t="shared" si="665"/>
        <v>0</v>
      </c>
      <c r="M8480" s="269">
        <f t="shared" si="666"/>
        <v>0</v>
      </c>
      <c r="N8480" s="276">
        <f t="shared" si="667"/>
        <v>0</v>
      </c>
      <c r="O8480" s="270">
        <f t="shared" si="663"/>
        <v>0</v>
      </c>
    </row>
    <row r="8481" spans="11:15" x14ac:dyDescent="0.25">
      <c r="K8481" s="276">
        <f t="shared" si="664"/>
        <v>0</v>
      </c>
      <c r="L8481" s="269">
        <f t="shared" si="665"/>
        <v>0</v>
      </c>
      <c r="M8481" s="269">
        <f t="shared" si="666"/>
        <v>0</v>
      </c>
      <c r="N8481" s="276">
        <f t="shared" si="667"/>
        <v>0</v>
      </c>
      <c r="O8481" s="270">
        <f t="shared" si="663"/>
        <v>0</v>
      </c>
    </row>
    <row r="8482" spans="11:15" x14ac:dyDescent="0.25">
      <c r="K8482" s="276">
        <f t="shared" si="664"/>
        <v>0</v>
      </c>
      <c r="L8482" s="269">
        <f t="shared" si="665"/>
        <v>0</v>
      </c>
      <c r="M8482" s="269">
        <f t="shared" si="666"/>
        <v>0</v>
      </c>
      <c r="N8482" s="276">
        <f t="shared" si="667"/>
        <v>0</v>
      </c>
      <c r="O8482" s="270">
        <f t="shared" si="663"/>
        <v>0</v>
      </c>
    </row>
    <row r="8483" spans="11:15" x14ac:dyDescent="0.25">
      <c r="K8483" s="276">
        <f t="shared" si="664"/>
        <v>0</v>
      </c>
      <c r="L8483" s="269">
        <f t="shared" si="665"/>
        <v>0</v>
      </c>
      <c r="M8483" s="269">
        <f t="shared" si="666"/>
        <v>0</v>
      </c>
      <c r="N8483" s="276">
        <f t="shared" si="667"/>
        <v>0</v>
      </c>
      <c r="O8483" s="270">
        <f t="shared" si="663"/>
        <v>0</v>
      </c>
    </row>
    <row r="8484" spans="11:15" x14ac:dyDescent="0.25">
      <c r="K8484" s="276">
        <f t="shared" si="664"/>
        <v>0</v>
      </c>
      <c r="L8484" s="269">
        <f t="shared" si="665"/>
        <v>0</v>
      </c>
      <c r="M8484" s="269">
        <f t="shared" si="666"/>
        <v>0</v>
      </c>
      <c r="N8484" s="276">
        <f t="shared" si="667"/>
        <v>0</v>
      </c>
      <c r="O8484" s="270">
        <f t="shared" si="663"/>
        <v>0</v>
      </c>
    </row>
    <row r="8485" spans="11:15" x14ac:dyDescent="0.25">
      <c r="K8485" s="276">
        <f t="shared" si="664"/>
        <v>0</v>
      </c>
      <c r="L8485" s="269">
        <f t="shared" si="665"/>
        <v>0</v>
      </c>
      <c r="M8485" s="269">
        <f t="shared" si="666"/>
        <v>0</v>
      </c>
      <c r="N8485" s="276">
        <f t="shared" si="667"/>
        <v>0</v>
      </c>
      <c r="O8485" s="270">
        <f t="shared" si="663"/>
        <v>0</v>
      </c>
    </row>
    <row r="8486" spans="11:15" x14ac:dyDescent="0.25">
      <c r="K8486" s="276">
        <f t="shared" si="664"/>
        <v>0</v>
      </c>
      <c r="L8486" s="269">
        <f t="shared" si="665"/>
        <v>0</v>
      </c>
      <c r="M8486" s="269">
        <f t="shared" si="666"/>
        <v>0</v>
      </c>
      <c r="N8486" s="276">
        <f t="shared" si="667"/>
        <v>0</v>
      </c>
      <c r="O8486" s="270">
        <f t="shared" si="663"/>
        <v>0</v>
      </c>
    </row>
    <row r="8487" spans="11:15" x14ac:dyDescent="0.25">
      <c r="K8487" s="276">
        <f t="shared" si="664"/>
        <v>0</v>
      </c>
      <c r="L8487" s="269">
        <f t="shared" si="665"/>
        <v>0</v>
      </c>
      <c r="M8487" s="269">
        <f t="shared" si="666"/>
        <v>0</v>
      </c>
      <c r="N8487" s="276">
        <f t="shared" si="667"/>
        <v>0</v>
      </c>
      <c r="O8487" s="270">
        <f t="shared" si="663"/>
        <v>0</v>
      </c>
    </row>
    <row r="8488" spans="11:15" x14ac:dyDescent="0.25">
      <c r="K8488" s="276">
        <f t="shared" si="664"/>
        <v>0</v>
      </c>
      <c r="L8488" s="269">
        <f t="shared" si="665"/>
        <v>0</v>
      </c>
      <c r="M8488" s="269">
        <f t="shared" si="666"/>
        <v>0</v>
      </c>
      <c r="N8488" s="276">
        <f t="shared" si="667"/>
        <v>0</v>
      </c>
      <c r="O8488" s="270">
        <f t="shared" si="663"/>
        <v>0</v>
      </c>
    </row>
    <row r="8489" spans="11:15" x14ac:dyDescent="0.25">
      <c r="K8489" s="276">
        <f t="shared" si="664"/>
        <v>0</v>
      </c>
      <c r="L8489" s="269">
        <f t="shared" si="665"/>
        <v>0</v>
      </c>
      <c r="M8489" s="269">
        <f t="shared" si="666"/>
        <v>0</v>
      </c>
      <c r="N8489" s="276">
        <f t="shared" si="667"/>
        <v>0</v>
      </c>
      <c r="O8489" s="270">
        <f t="shared" si="663"/>
        <v>0</v>
      </c>
    </row>
    <row r="8490" spans="11:15" x14ac:dyDescent="0.25">
      <c r="K8490" s="276">
        <f t="shared" si="664"/>
        <v>0</v>
      </c>
      <c r="L8490" s="269">
        <f t="shared" si="665"/>
        <v>0</v>
      </c>
      <c r="M8490" s="269">
        <f t="shared" si="666"/>
        <v>0</v>
      </c>
      <c r="N8490" s="276">
        <f t="shared" si="667"/>
        <v>0</v>
      </c>
      <c r="O8490" s="270">
        <f t="shared" si="663"/>
        <v>0</v>
      </c>
    </row>
    <row r="8491" spans="11:15" x14ac:dyDescent="0.25">
      <c r="K8491" s="276">
        <f t="shared" si="664"/>
        <v>0</v>
      </c>
      <c r="L8491" s="269">
        <f t="shared" si="665"/>
        <v>0</v>
      </c>
      <c r="M8491" s="269">
        <f t="shared" si="666"/>
        <v>0</v>
      </c>
      <c r="N8491" s="276">
        <f t="shared" si="667"/>
        <v>0</v>
      </c>
      <c r="O8491" s="270">
        <f t="shared" si="663"/>
        <v>0</v>
      </c>
    </row>
    <row r="8492" spans="11:15" x14ac:dyDescent="0.25">
      <c r="K8492" s="276">
        <f t="shared" si="664"/>
        <v>0</v>
      </c>
      <c r="L8492" s="269">
        <f t="shared" si="665"/>
        <v>0</v>
      </c>
      <c r="M8492" s="269">
        <f t="shared" si="666"/>
        <v>0</v>
      </c>
      <c r="N8492" s="276">
        <f t="shared" si="667"/>
        <v>0</v>
      </c>
      <c r="O8492" s="270">
        <f t="shared" si="663"/>
        <v>0</v>
      </c>
    </row>
    <row r="8493" spans="11:15" x14ac:dyDescent="0.25">
      <c r="K8493" s="276">
        <f t="shared" si="664"/>
        <v>0</v>
      </c>
      <c r="L8493" s="269">
        <f t="shared" si="665"/>
        <v>0</v>
      </c>
      <c r="M8493" s="269">
        <f t="shared" si="666"/>
        <v>0</v>
      </c>
      <c r="N8493" s="276">
        <f t="shared" si="667"/>
        <v>0</v>
      </c>
      <c r="O8493" s="270">
        <f t="shared" si="663"/>
        <v>0</v>
      </c>
    </row>
    <row r="8494" spans="11:15" x14ac:dyDescent="0.25">
      <c r="K8494" s="276">
        <f t="shared" si="664"/>
        <v>0</v>
      </c>
      <c r="L8494" s="269">
        <f t="shared" si="665"/>
        <v>0</v>
      </c>
      <c r="M8494" s="269">
        <f t="shared" si="666"/>
        <v>0</v>
      </c>
      <c r="N8494" s="276">
        <f t="shared" si="667"/>
        <v>0</v>
      </c>
      <c r="O8494" s="270">
        <f t="shared" si="663"/>
        <v>0</v>
      </c>
    </row>
    <row r="8495" spans="11:15" x14ac:dyDescent="0.25">
      <c r="K8495" s="276">
        <f t="shared" si="664"/>
        <v>0</v>
      </c>
      <c r="L8495" s="269">
        <f t="shared" si="665"/>
        <v>0</v>
      </c>
      <c r="M8495" s="269">
        <f t="shared" si="666"/>
        <v>0</v>
      </c>
      <c r="N8495" s="276">
        <f t="shared" si="667"/>
        <v>0</v>
      </c>
      <c r="O8495" s="270">
        <f t="shared" si="663"/>
        <v>0</v>
      </c>
    </row>
    <row r="8496" spans="11:15" x14ac:dyDescent="0.25">
      <c r="K8496" s="276">
        <f t="shared" si="664"/>
        <v>0</v>
      </c>
      <c r="L8496" s="269">
        <f t="shared" si="665"/>
        <v>0</v>
      </c>
      <c r="M8496" s="269">
        <f t="shared" si="666"/>
        <v>0</v>
      </c>
      <c r="N8496" s="276">
        <f t="shared" si="667"/>
        <v>0</v>
      </c>
      <c r="O8496" s="270">
        <f t="shared" si="663"/>
        <v>0</v>
      </c>
    </row>
    <row r="8497" spans="11:15" x14ac:dyDescent="0.25">
      <c r="K8497" s="276">
        <f t="shared" si="664"/>
        <v>0</v>
      </c>
      <c r="L8497" s="269">
        <f t="shared" si="665"/>
        <v>0</v>
      </c>
      <c r="M8497" s="269">
        <f t="shared" si="666"/>
        <v>0</v>
      </c>
      <c r="N8497" s="276">
        <f t="shared" si="667"/>
        <v>0</v>
      </c>
      <c r="O8497" s="270">
        <f t="shared" si="663"/>
        <v>0</v>
      </c>
    </row>
    <row r="8498" spans="11:15" x14ac:dyDescent="0.25">
      <c r="K8498" s="276">
        <f t="shared" si="664"/>
        <v>0</v>
      </c>
      <c r="L8498" s="269">
        <f t="shared" si="665"/>
        <v>0</v>
      </c>
      <c r="M8498" s="269">
        <f t="shared" si="666"/>
        <v>0</v>
      </c>
      <c r="N8498" s="276">
        <f t="shared" si="667"/>
        <v>0</v>
      </c>
      <c r="O8498" s="270">
        <f t="shared" si="663"/>
        <v>0</v>
      </c>
    </row>
    <row r="8499" spans="11:15" x14ac:dyDescent="0.25">
      <c r="K8499" s="276">
        <f t="shared" si="664"/>
        <v>0</v>
      </c>
      <c r="L8499" s="269">
        <f t="shared" si="665"/>
        <v>0</v>
      </c>
      <c r="M8499" s="269">
        <f t="shared" si="666"/>
        <v>0</v>
      </c>
      <c r="N8499" s="276">
        <f t="shared" si="667"/>
        <v>0</v>
      </c>
      <c r="O8499" s="270">
        <f t="shared" si="663"/>
        <v>0</v>
      </c>
    </row>
    <row r="8500" spans="11:15" x14ac:dyDescent="0.25">
      <c r="K8500" s="276">
        <f t="shared" si="664"/>
        <v>0</v>
      </c>
      <c r="L8500" s="269">
        <f t="shared" si="665"/>
        <v>0</v>
      </c>
      <c r="M8500" s="269">
        <f t="shared" si="666"/>
        <v>0</v>
      </c>
      <c r="N8500" s="276">
        <f t="shared" si="667"/>
        <v>0</v>
      </c>
      <c r="O8500" s="270">
        <f t="shared" si="663"/>
        <v>0</v>
      </c>
    </row>
    <row r="8501" spans="11:15" x14ac:dyDescent="0.25">
      <c r="K8501" s="276">
        <f t="shared" si="664"/>
        <v>0</v>
      </c>
      <c r="L8501" s="269">
        <f t="shared" si="665"/>
        <v>0</v>
      </c>
      <c r="M8501" s="269">
        <f t="shared" si="666"/>
        <v>0</v>
      </c>
      <c r="N8501" s="276">
        <f t="shared" si="667"/>
        <v>0</v>
      </c>
      <c r="O8501" s="270">
        <f t="shared" si="663"/>
        <v>0</v>
      </c>
    </row>
    <row r="8502" spans="11:15" x14ac:dyDescent="0.25">
      <c r="K8502" s="276">
        <f t="shared" si="664"/>
        <v>0</v>
      </c>
      <c r="L8502" s="269">
        <f t="shared" si="665"/>
        <v>0</v>
      </c>
      <c r="M8502" s="269">
        <f t="shared" si="666"/>
        <v>0</v>
      </c>
      <c r="N8502" s="276">
        <f t="shared" si="667"/>
        <v>0</v>
      </c>
      <c r="O8502" s="270">
        <f t="shared" si="663"/>
        <v>0</v>
      </c>
    </row>
    <row r="8503" spans="11:15" x14ac:dyDescent="0.25">
      <c r="K8503" s="276">
        <f t="shared" si="664"/>
        <v>0</v>
      </c>
      <c r="L8503" s="269">
        <f t="shared" si="665"/>
        <v>0</v>
      </c>
      <c r="M8503" s="269">
        <f t="shared" si="666"/>
        <v>0</v>
      </c>
      <c r="N8503" s="276">
        <f t="shared" si="667"/>
        <v>0</v>
      </c>
      <c r="O8503" s="270">
        <f t="shared" si="663"/>
        <v>0</v>
      </c>
    </row>
    <row r="8504" spans="11:15" x14ac:dyDescent="0.25">
      <c r="K8504" s="276">
        <f t="shared" si="664"/>
        <v>0</v>
      </c>
      <c r="L8504" s="269">
        <f t="shared" si="665"/>
        <v>0</v>
      </c>
      <c r="M8504" s="269">
        <f t="shared" si="666"/>
        <v>0</v>
      </c>
      <c r="N8504" s="276">
        <f t="shared" si="667"/>
        <v>0</v>
      </c>
      <c r="O8504" s="270">
        <f t="shared" si="663"/>
        <v>0</v>
      </c>
    </row>
    <row r="8505" spans="11:15" x14ac:dyDescent="0.25">
      <c r="K8505" s="276">
        <f t="shared" si="664"/>
        <v>0</v>
      </c>
      <c r="L8505" s="269">
        <f t="shared" si="665"/>
        <v>0</v>
      </c>
      <c r="M8505" s="269">
        <f t="shared" si="666"/>
        <v>0</v>
      </c>
      <c r="N8505" s="276">
        <f t="shared" si="667"/>
        <v>0</v>
      </c>
      <c r="O8505" s="270">
        <f t="shared" si="663"/>
        <v>0</v>
      </c>
    </row>
    <row r="8506" spans="11:15" x14ac:dyDescent="0.25">
      <c r="K8506" s="276">
        <f t="shared" si="664"/>
        <v>0</v>
      </c>
      <c r="L8506" s="269">
        <f t="shared" si="665"/>
        <v>0</v>
      </c>
      <c r="M8506" s="269">
        <f t="shared" si="666"/>
        <v>0</v>
      </c>
      <c r="N8506" s="276">
        <f t="shared" si="667"/>
        <v>0</v>
      </c>
      <c r="O8506" s="270">
        <f t="shared" si="663"/>
        <v>0</v>
      </c>
    </row>
    <row r="8507" spans="11:15" x14ac:dyDescent="0.25">
      <c r="K8507" s="276">
        <f t="shared" si="664"/>
        <v>0</v>
      </c>
      <c r="L8507" s="269">
        <f t="shared" si="665"/>
        <v>0</v>
      </c>
      <c r="M8507" s="269">
        <f t="shared" si="666"/>
        <v>0</v>
      </c>
      <c r="N8507" s="276">
        <f t="shared" si="667"/>
        <v>0</v>
      </c>
      <c r="O8507" s="270">
        <f t="shared" si="663"/>
        <v>0</v>
      </c>
    </row>
    <row r="8508" spans="11:15" x14ac:dyDescent="0.25">
      <c r="K8508" s="276">
        <f t="shared" si="664"/>
        <v>0</v>
      </c>
      <c r="L8508" s="269">
        <f t="shared" si="665"/>
        <v>0</v>
      </c>
      <c r="M8508" s="269">
        <f t="shared" si="666"/>
        <v>0</v>
      </c>
      <c r="N8508" s="276">
        <f t="shared" si="667"/>
        <v>0</v>
      </c>
      <c r="O8508" s="270">
        <f t="shared" si="663"/>
        <v>0</v>
      </c>
    </row>
    <row r="8509" spans="11:15" x14ac:dyDescent="0.25">
      <c r="K8509" s="276">
        <f t="shared" si="664"/>
        <v>0</v>
      </c>
      <c r="L8509" s="269">
        <f t="shared" si="665"/>
        <v>0</v>
      </c>
      <c r="M8509" s="269">
        <f t="shared" si="666"/>
        <v>0</v>
      </c>
      <c r="N8509" s="276">
        <f t="shared" si="667"/>
        <v>0</v>
      </c>
      <c r="O8509" s="270">
        <f t="shared" si="663"/>
        <v>0</v>
      </c>
    </row>
    <row r="8510" spans="11:15" x14ac:dyDescent="0.25">
      <c r="K8510" s="276">
        <f t="shared" si="664"/>
        <v>0</v>
      </c>
      <c r="L8510" s="269">
        <f t="shared" si="665"/>
        <v>0</v>
      </c>
      <c r="M8510" s="269">
        <f t="shared" si="666"/>
        <v>0</v>
      </c>
      <c r="N8510" s="276">
        <f t="shared" si="667"/>
        <v>0</v>
      </c>
      <c r="O8510" s="270">
        <f t="shared" si="663"/>
        <v>0</v>
      </c>
    </row>
    <row r="8511" spans="11:15" x14ac:dyDescent="0.25">
      <c r="K8511" s="276">
        <f t="shared" si="664"/>
        <v>0</v>
      </c>
      <c r="L8511" s="269">
        <f t="shared" si="665"/>
        <v>0</v>
      </c>
      <c r="M8511" s="269">
        <f t="shared" si="666"/>
        <v>0</v>
      </c>
      <c r="N8511" s="276">
        <f t="shared" si="667"/>
        <v>0</v>
      </c>
      <c r="O8511" s="270">
        <f t="shared" si="663"/>
        <v>0</v>
      </c>
    </row>
    <row r="8512" spans="11:15" x14ac:dyDescent="0.25">
      <c r="K8512" s="276">
        <f t="shared" si="664"/>
        <v>0</v>
      </c>
      <c r="L8512" s="269">
        <f t="shared" si="665"/>
        <v>0</v>
      </c>
      <c r="M8512" s="269">
        <f t="shared" si="666"/>
        <v>0</v>
      </c>
      <c r="N8512" s="276">
        <f t="shared" si="667"/>
        <v>0</v>
      </c>
      <c r="O8512" s="270">
        <f t="shared" si="663"/>
        <v>0</v>
      </c>
    </row>
    <row r="8513" spans="11:15" x14ac:dyDescent="0.25">
      <c r="K8513" s="276">
        <f t="shared" si="664"/>
        <v>0</v>
      </c>
      <c r="L8513" s="269">
        <f t="shared" si="665"/>
        <v>0</v>
      </c>
      <c r="M8513" s="269">
        <f t="shared" si="666"/>
        <v>0</v>
      </c>
      <c r="N8513" s="276">
        <f t="shared" si="667"/>
        <v>0</v>
      </c>
      <c r="O8513" s="270">
        <f t="shared" si="663"/>
        <v>0</v>
      </c>
    </row>
    <row r="8514" spans="11:15" x14ac:dyDescent="0.25">
      <c r="K8514" s="276">
        <f t="shared" si="664"/>
        <v>0</v>
      </c>
      <c r="L8514" s="269">
        <f t="shared" si="665"/>
        <v>0</v>
      </c>
      <c r="M8514" s="269">
        <f t="shared" si="666"/>
        <v>0</v>
      </c>
      <c r="N8514" s="276">
        <f t="shared" si="667"/>
        <v>0</v>
      </c>
      <c r="O8514" s="270">
        <f t="shared" si="663"/>
        <v>0</v>
      </c>
    </row>
    <row r="8515" spans="11:15" x14ac:dyDescent="0.25">
      <c r="K8515" s="276">
        <f t="shared" si="664"/>
        <v>0</v>
      </c>
      <c r="L8515" s="269">
        <f t="shared" si="665"/>
        <v>0</v>
      </c>
      <c r="M8515" s="269">
        <f t="shared" si="666"/>
        <v>0</v>
      </c>
      <c r="N8515" s="276">
        <f t="shared" si="667"/>
        <v>0</v>
      </c>
      <c r="O8515" s="270">
        <f t="shared" si="663"/>
        <v>0</v>
      </c>
    </row>
    <row r="8516" spans="11:15" x14ac:dyDescent="0.25">
      <c r="K8516" s="276">
        <f t="shared" si="664"/>
        <v>0</v>
      </c>
      <c r="L8516" s="269">
        <f t="shared" si="665"/>
        <v>0</v>
      </c>
      <c r="M8516" s="269">
        <f t="shared" si="666"/>
        <v>0</v>
      </c>
      <c r="N8516" s="276">
        <f t="shared" si="667"/>
        <v>0</v>
      </c>
      <c r="O8516" s="270">
        <f t="shared" si="663"/>
        <v>0</v>
      </c>
    </row>
    <row r="8517" spans="11:15" x14ac:dyDescent="0.25">
      <c r="K8517" s="276">
        <f t="shared" si="664"/>
        <v>0</v>
      </c>
      <c r="L8517" s="269">
        <f t="shared" si="665"/>
        <v>0</v>
      </c>
      <c r="M8517" s="269">
        <f t="shared" si="666"/>
        <v>0</v>
      </c>
      <c r="N8517" s="276">
        <f t="shared" si="667"/>
        <v>0</v>
      </c>
      <c r="O8517" s="270">
        <f t="shared" si="663"/>
        <v>0</v>
      </c>
    </row>
    <row r="8518" spans="11:15" x14ac:dyDescent="0.25">
      <c r="K8518" s="276">
        <f t="shared" si="664"/>
        <v>0</v>
      </c>
      <c r="L8518" s="269">
        <f t="shared" si="665"/>
        <v>0</v>
      </c>
      <c r="M8518" s="269">
        <f t="shared" si="666"/>
        <v>0</v>
      </c>
      <c r="N8518" s="276">
        <f t="shared" si="667"/>
        <v>0</v>
      </c>
      <c r="O8518" s="270">
        <f t="shared" si="663"/>
        <v>0</v>
      </c>
    </row>
    <row r="8519" spans="11:15" x14ac:dyDescent="0.25">
      <c r="K8519" s="276">
        <f t="shared" si="664"/>
        <v>0</v>
      </c>
      <c r="L8519" s="269">
        <f t="shared" si="665"/>
        <v>0</v>
      </c>
      <c r="M8519" s="269">
        <f t="shared" si="666"/>
        <v>0</v>
      </c>
      <c r="N8519" s="276">
        <f t="shared" si="667"/>
        <v>0</v>
      </c>
      <c r="O8519" s="270">
        <f t="shared" si="663"/>
        <v>0</v>
      </c>
    </row>
    <row r="8520" spans="11:15" x14ac:dyDescent="0.25">
      <c r="K8520" s="276">
        <f t="shared" si="664"/>
        <v>0</v>
      </c>
      <c r="L8520" s="269">
        <f t="shared" si="665"/>
        <v>0</v>
      </c>
      <c r="M8520" s="269">
        <f t="shared" si="666"/>
        <v>0</v>
      </c>
      <c r="N8520" s="276">
        <f t="shared" si="667"/>
        <v>0</v>
      </c>
      <c r="O8520" s="270">
        <f t="shared" si="663"/>
        <v>0</v>
      </c>
    </row>
    <row r="8521" spans="11:15" x14ac:dyDescent="0.25">
      <c r="K8521" s="276">
        <f t="shared" si="664"/>
        <v>0</v>
      </c>
      <c r="L8521" s="269">
        <f t="shared" si="665"/>
        <v>0</v>
      </c>
      <c r="M8521" s="269">
        <f t="shared" si="666"/>
        <v>0</v>
      </c>
      <c r="N8521" s="276">
        <f t="shared" si="667"/>
        <v>0</v>
      </c>
      <c r="O8521" s="270">
        <f t="shared" si="663"/>
        <v>0</v>
      </c>
    </row>
    <row r="8522" spans="11:15" x14ac:dyDescent="0.25">
      <c r="K8522" s="276">
        <f t="shared" si="664"/>
        <v>0</v>
      </c>
      <c r="L8522" s="269">
        <f t="shared" si="665"/>
        <v>0</v>
      </c>
      <c r="M8522" s="269">
        <f t="shared" si="666"/>
        <v>0</v>
      </c>
      <c r="N8522" s="276">
        <f t="shared" si="667"/>
        <v>0</v>
      </c>
      <c r="O8522" s="270">
        <f t="shared" si="663"/>
        <v>0</v>
      </c>
    </row>
    <row r="8523" spans="11:15" x14ac:dyDescent="0.25">
      <c r="K8523" s="276">
        <f t="shared" si="664"/>
        <v>0</v>
      </c>
      <c r="L8523" s="269">
        <f t="shared" si="665"/>
        <v>0</v>
      </c>
      <c r="M8523" s="269">
        <f t="shared" si="666"/>
        <v>0</v>
      </c>
      <c r="N8523" s="276">
        <f t="shared" si="667"/>
        <v>0</v>
      </c>
      <c r="O8523" s="270">
        <f t="shared" si="663"/>
        <v>0</v>
      </c>
    </row>
    <row r="8524" spans="11:15" x14ac:dyDescent="0.25">
      <c r="K8524" s="276">
        <f t="shared" si="664"/>
        <v>0</v>
      </c>
      <c r="L8524" s="269">
        <f t="shared" si="665"/>
        <v>0</v>
      </c>
      <c r="M8524" s="269">
        <f t="shared" si="666"/>
        <v>0</v>
      </c>
      <c r="N8524" s="276">
        <f t="shared" si="667"/>
        <v>0</v>
      </c>
      <c r="O8524" s="270">
        <f t="shared" si="663"/>
        <v>0</v>
      </c>
    </row>
    <row r="8525" spans="11:15" x14ac:dyDescent="0.25">
      <c r="K8525" s="276">
        <f t="shared" si="664"/>
        <v>0</v>
      </c>
      <c r="L8525" s="269">
        <f t="shared" si="665"/>
        <v>0</v>
      </c>
      <c r="M8525" s="269">
        <f t="shared" si="666"/>
        <v>0</v>
      </c>
      <c r="N8525" s="276">
        <f t="shared" si="667"/>
        <v>0</v>
      </c>
      <c r="O8525" s="270">
        <f t="shared" si="663"/>
        <v>0</v>
      </c>
    </row>
    <row r="8526" spans="11:15" x14ac:dyDescent="0.25">
      <c r="K8526" s="276">
        <f t="shared" si="664"/>
        <v>0</v>
      </c>
      <c r="L8526" s="269">
        <f t="shared" si="665"/>
        <v>0</v>
      </c>
      <c r="M8526" s="269">
        <f t="shared" si="666"/>
        <v>0</v>
      </c>
      <c r="N8526" s="276">
        <f t="shared" si="667"/>
        <v>0</v>
      </c>
      <c r="O8526" s="270">
        <f t="shared" ref="O8526:O8589" si="668">SUM(F8526:I8526)</f>
        <v>0</v>
      </c>
    </row>
    <row r="8527" spans="11:15" x14ac:dyDescent="0.25">
      <c r="K8527" s="276">
        <f t="shared" si="664"/>
        <v>0</v>
      </c>
      <c r="L8527" s="269">
        <f t="shared" si="665"/>
        <v>0</v>
      </c>
      <c r="M8527" s="269">
        <f t="shared" si="666"/>
        <v>0</v>
      </c>
      <c r="N8527" s="276">
        <f t="shared" si="667"/>
        <v>0</v>
      </c>
      <c r="O8527" s="270">
        <f t="shared" si="668"/>
        <v>0</v>
      </c>
    </row>
    <row r="8528" spans="11:15" x14ac:dyDescent="0.25">
      <c r="K8528" s="276">
        <f t="shared" ref="K8528:K8591" si="669">J8528-C8528</f>
        <v>0</v>
      </c>
      <c r="L8528" s="269">
        <f t="shared" ref="L8528:L8591" si="670">A8528</f>
        <v>0</v>
      </c>
      <c r="M8528" s="269">
        <f t="shared" ref="M8528:M8591" si="671">B8528</f>
        <v>0</v>
      </c>
      <c r="N8528" s="276">
        <f t="shared" ref="N8528:N8591" si="672">J8528</f>
        <v>0</v>
      </c>
      <c r="O8528" s="270">
        <f t="shared" si="668"/>
        <v>0</v>
      </c>
    </row>
    <row r="8529" spans="11:15" x14ac:dyDescent="0.25">
      <c r="K8529" s="276">
        <f t="shared" si="669"/>
        <v>0</v>
      </c>
      <c r="L8529" s="269">
        <f t="shared" si="670"/>
        <v>0</v>
      </c>
      <c r="M8529" s="269">
        <f t="shared" si="671"/>
        <v>0</v>
      </c>
      <c r="N8529" s="276">
        <f t="shared" si="672"/>
        <v>0</v>
      </c>
      <c r="O8529" s="270">
        <f t="shared" si="668"/>
        <v>0</v>
      </c>
    </row>
    <row r="8530" spans="11:15" x14ac:dyDescent="0.25">
      <c r="K8530" s="276">
        <f t="shared" si="669"/>
        <v>0</v>
      </c>
      <c r="L8530" s="269">
        <f t="shared" si="670"/>
        <v>0</v>
      </c>
      <c r="M8530" s="269">
        <f t="shared" si="671"/>
        <v>0</v>
      </c>
      <c r="N8530" s="276">
        <f t="shared" si="672"/>
        <v>0</v>
      </c>
      <c r="O8530" s="270">
        <f t="shared" si="668"/>
        <v>0</v>
      </c>
    </row>
    <row r="8531" spans="11:15" x14ac:dyDescent="0.25">
      <c r="K8531" s="276">
        <f t="shared" si="669"/>
        <v>0</v>
      </c>
      <c r="L8531" s="269">
        <f t="shared" si="670"/>
        <v>0</v>
      </c>
      <c r="M8531" s="269">
        <f t="shared" si="671"/>
        <v>0</v>
      </c>
      <c r="N8531" s="276">
        <f t="shared" si="672"/>
        <v>0</v>
      </c>
      <c r="O8531" s="270">
        <f t="shared" si="668"/>
        <v>0</v>
      </c>
    </row>
    <row r="8532" spans="11:15" x14ac:dyDescent="0.25">
      <c r="K8532" s="276">
        <f t="shared" si="669"/>
        <v>0</v>
      </c>
      <c r="L8532" s="269">
        <f t="shared" si="670"/>
        <v>0</v>
      </c>
      <c r="M8532" s="269">
        <f t="shared" si="671"/>
        <v>0</v>
      </c>
      <c r="N8532" s="276">
        <f t="shared" si="672"/>
        <v>0</v>
      </c>
      <c r="O8532" s="270">
        <f t="shared" si="668"/>
        <v>0</v>
      </c>
    </row>
    <row r="8533" spans="11:15" x14ac:dyDescent="0.25">
      <c r="K8533" s="276">
        <f t="shared" si="669"/>
        <v>0</v>
      </c>
      <c r="L8533" s="269">
        <f t="shared" si="670"/>
        <v>0</v>
      </c>
      <c r="M8533" s="269">
        <f t="shared" si="671"/>
        <v>0</v>
      </c>
      <c r="N8533" s="276">
        <f t="shared" si="672"/>
        <v>0</v>
      </c>
      <c r="O8533" s="270">
        <f t="shared" si="668"/>
        <v>0</v>
      </c>
    </row>
    <row r="8534" spans="11:15" x14ac:dyDescent="0.25">
      <c r="K8534" s="276">
        <f t="shared" si="669"/>
        <v>0</v>
      </c>
      <c r="L8534" s="269">
        <f t="shared" si="670"/>
        <v>0</v>
      </c>
      <c r="M8534" s="269">
        <f t="shared" si="671"/>
        <v>0</v>
      </c>
      <c r="N8534" s="276">
        <f t="shared" si="672"/>
        <v>0</v>
      </c>
      <c r="O8534" s="270">
        <f t="shared" si="668"/>
        <v>0</v>
      </c>
    </row>
    <row r="8535" spans="11:15" x14ac:dyDescent="0.25">
      <c r="K8535" s="276">
        <f t="shared" si="669"/>
        <v>0</v>
      </c>
      <c r="L8535" s="269">
        <f t="shared" si="670"/>
        <v>0</v>
      </c>
      <c r="M8535" s="269">
        <f t="shared" si="671"/>
        <v>0</v>
      </c>
      <c r="N8535" s="276">
        <f t="shared" si="672"/>
        <v>0</v>
      </c>
      <c r="O8535" s="270">
        <f t="shared" si="668"/>
        <v>0</v>
      </c>
    </row>
    <row r="8536" spans="11:15" x14ac:dyDescent="0.25">
      <c r="K8536" s="276">
        <f t="shared" si="669"/>
        <v>0</v>
      </c>
      <c r="L8536" s="269">
        <f t="shared" si="670"/>
        <v>0</v>
      </c>
      <c r="M8536" s="269">
        <f t="shared" si="671"/>
        <v>0</v>
      </c>
      <c r="N8536" s="276">
        <f t="shared" si="672"/>
        <v>0</v>
      </c>
      <c r="O8536" s="270">
        <f t="shared" si="668"/>
        <v>0</v>
      </c>
    </row>
    <row r="8537" spans="11:15" x14ac:dyDescent="0.25">
      <c r="K8537" s="276">
        <f t="shared" si="669"/>
        <v>0</v>
      </c>
      <c r="L8537" s="269">
        <f t="shared" si="670"/>
        <v>0</v>
      </c>
      <c r="M8537" s="269">
        <f t="shared" si="671"/>
        <v>0</v>
      </c>
      <c r="N8537" s="276">
        <f t="shared" si="672"/>
        <v>0</v>
      </c>
      <c r="O8537" s="270">
        <f t="shared" si="668"/>
        <v>0</v>
      </c>
    </row>
    <row r="8538" spans="11:15" x14ac:dyDescent="0.25">
      <c r="K8538" s="276">
        <f t="shared" si="669"/>
        <v>0</v>
      </c>
      <c r="L8538" s="269">
        <f t="shared" si="670"/>
        <v>0</v>
      </c>
      <c r="M8538" s="269">
        <f t="shared" si="671"/>
        <v>0</v>
      </c>
      <c r="N8538" s="276">
        <f t="shared" si="672"/>
        <v>0</v>
      </c>
      <c r="O8538" s="270">
        <f t="shared" si="668"/>
        <v>0</v>
      </c>
    </row>
    <row r="8539" spans="11:15" x14ac:dyDescent="0.25">
      <c r="K8539" s="276">
        <f t="shared" si="669"/>
        <v>0</v>
      </c>
      <c r="L8539" s="269">
        <f t="shared" si="670"/>
        <v>0</v>
      </c>
      <c r="M8539" s="269">
        <f t="shared" si="671"/>
        <v>0</v>
      </c>
      <c r="N8539" s="276">
        <f t="shared" si="672"/>
        <v>0</v>
      </c>
      <c r="O8539" s="270">
        <f t="shared" si="668"/>
        <v>0</v>
      </c>
    </row>
    <row r="8540" spans="11:15" x14ac:dyDescent="0.25">
      <c r="K8540" s="276">
        <f t="shared" si="669"/>
        <v>0</v>
      </c>
      <c r="L8540" s="269">
        <f t="shared" si="670"/>
        <v>0</v>
      </c>
      <c r="M8540" s="269">
        <f t="shared" si="671"/>
        <v>0</v>
      </c>
      <c r="N8540" s="276">
        <f t="shared" si="672"/>
        <v>0</v>
      </c>
      <c r="O8540" s="270">
        <f t="shared" si="668"/>
        <v>0</v>
      </c>
    </row>
    <row r="8541" spans="11:15" x14ac:dyDescent="0.25">
      <c r="K8541" s="276">
        <f t="shared" si="669"/>
        <v>0</v>
      </c>
      <c r="L8541" s="269">
        <f t="shared" si="670"/>
        <v>0</v>
      </c>
      <c r="M8541" s="269">
        <f t="shared" si="671"/>
        <v>0</v>
      </c>
      <c r="N8541" s="276">
        <f t="shared" si="672"/>
        <v>0</v>
      </c>
      <c r="O8541" s="270">
        <f t="shared" si="668"/>
        <v>0</v>
      </c>
    </row>
    <row r="8542" spans="11:15" x14ac:dyDescent="0.25">
      <c r="K8542" s="276">
        <f t="shared" si="669"/>
        <v>0</v>
      </c>
      <c r="L8542" s="269">
        <f t="shared" si="670"/>
        <v>0</v>
      </c>
      <c r="M8542" s="269">
        <f t="shared" si="671"/>
        <v>0</v>
      </c>
      <c r="N8542" s="276">
        <f t="shared" si="672"/>
        <v>0</v>
      </c>
      <c r="O8542" s="270">
        <f t="shared" si="668"/>
        <v>0</v>
      </c>
    </row>
    <row r="8543" spans="11:15" x14ac:dyDescent="0.25">
      <c r="K8543" s="276">
        <f t="shared" si="669"/>
        <v>0</v>
      </c>
      <c r="L8543" s="269">
        <f t="shared" si="670"/>
        <v>0</v>
      </c>
      <c r="M8543" s="269">
        <f t="shared" si="671"/>
        <v>0</v>
      </c>
      <c r="N8543" s="276">
        <f t="shared" si="672"/>
        <v>0</v>
      </c>
      <c r="O8543" s="270">
        <f t="shared" si="668"/>
        <v>0</v>
      </c>
    </row>
    <row r="8544" spans="11:15" x14ac:dyDescent="0.25">
      <c r="K8544" s="276">
        <f t="shared" si="669"/>
        <v>0</v>
      </c>
      <c r="L8544" s="269">
        <f t="shared" si="670"/>
        <v>0</v>
      </c>
      <c r="M8544" s="269">
        <f t="shared" si="671"/>
        <v>0</v>
      </c>
      <c r="N8544" s="276">
        <f t="shared" si="672"/>
        <v>0</v>
      </c>
      <c r="O8544" s="270">
        <f t="shared" si="668"/>
        <v>0</v>
      </c>
    </row>
    <row r="8545" spans="11:15" x14ac:dyDescent="0.25">
      <c r="K8545" s="276">
        <f t="shared" si="669"/>
        <v>0</v>
      </c>
      <c r="L8545" s="269">
        <f t="shared" si="670"/>
        <v>0</v>
      </c>
      <c r="M8545" s="269">
        <f t="shared" si="671"/>
        <v>0</v>
      </c>
      <c r="N8545" s="276">
        <f t="shared" si="672"/>
        <v>0</v>
      </c>
      <c r="O8545" s="270">
        <f t="shared" si="668"/>
        <v>0</v>
      </c>
    </row>
    <row r="8546" spans="11:15" x14ac:dyDescent="0.25">
      <c r="K8546" s="276">
        <f t="shared" si="669"/>
        <v>0</v>
      </c>
      <c r="L8546" s="269">
        <f t="shared" si="670"/>
        <v>0</v>
      </c>
      <c r="M8546" s="269">
        <f t="shared" si="671"/>
        <v>0</v>
      </c>
      <c r="N8546" s="276">
        <f t="shared" si="672"/>
        <v>0</v>
      </c>
      <c r="O8546" s="270">
        <f t="shared" si="668"/>
        <v>0</v>
      </c>
    </row>
    <row r="8547" spans="11:15" x14ac:dyDescent="0.25">
      <c r="K8547" s="276">
        <f t="shared" si="669"/>
        <v>0</v>
      </c>
      <c r="L8547" s="269">
        <f t="shared" si="670"/>
        <v>0</v>
      </c>
      <c r="M8547" s="269">
        <f t="shared" si="671"/>
        <v>0</v>
      </c>
      <c r="N8547" s="276">
        <f t="shared" si="672"/>
        <v>0</v>
      </c>
      <c r="O8547" s="270">
        <f t="shared" si="668"/>
        <v>0</v>
      </c>
    </row>
    <row r="8548" spans="11:15" x14ac:dyDescent="0.25">
      <c r="K8548" s="276">
        <f t="shared" si="669"/>
        <v>0</v>
      </c>
      <c r="L8548" s="269">
        <f t="shared" si="670"/>
        <v>0</v>
      </c>
      <c r="M8548" s="269">
        <f t="shared" si="671"/>
        <v>0</v>
      </c>
      <c r="N8548" s="276">
        <f t="shared" si="672"/>
        <v>0</v>
      </c>
      <c r="O8548" s="270">
        <f t="shared" si="668"/>
        <v>0</v>
      </c>
    </row>
    <row r="8549" spans="11:15" x14ac:dyDescent="0.25">
      <c r="K8549" s="276">
        <f t="shared" si="669"/>
        <v>0</v>
      </c>
      <c r="L8549" s="269">
        <f t="shared" si="670"/>
        <v>0</v>
      </c>
      <c r="M8549" s="269">
        <f t="shared" si="671"/>
        <v>0</v>
      </c>
      <c r="N8549" s="276">
        <f t="shared" si="672"/>
        <v>0</v>
      </c>
      <c r="O8549" s="270">
        <f t="shared" si="668"/>
        <v>0</v>
      </c>
    </row>
    <row r="8550" spans="11:15" x14ac:dyDescent="0.25">
      <c r="K8550" s="276">
        <f t="shared" si="669"/>
        <v>0</v>
      </c>
      <c r="L8550" s="269">
        <f t="shared" si="670"/>
        <v>0</v>
      </c>
      <c r="M8550" s="269">
        <f t="shared" si="671"/>
        <v>0</v>
      </c>
      <c r="N8550" s="276">
        <f t="shared" si="672"/>
        <v>0</v>
      </c>
      <c r="O8550" s="270">
        <f t="shared" si="668"/>
        <v>0</v>
      </c>
    </row>
    <row r="8551" spans="11:15" x14ac:dyDescent="0.25">
      <c r="K8551" s="276">
        <f t="shared" si="669"/>
        <v>0</v>
      </c>
      <c r="L8551" s="269">
        <f t="shared" si="670"/>
        <v>0</v>
      </c>
      <c r="M8551" s="269">
        <f t="shared" si="671"/>
        <v>0</v>
      </c>
      <c r="N8551" s="276">
        <f t="shared" si="672"/>
        <v>0</v>
      </c>
      <c r="O8551" s="270">
        <f t="shared" si="668"/>
        <v>0</v>
      </c>
    </row>
    <row r="8552" spans="11:15" x14ac:dyDescent="0.25">
      <c r="K8552" s="276">
        <f t="shared" si="669"/>
        <v>0</v>
      </c>
      <c r="L8552" s="269">
        <f t="shared" si="670"/>
        <v>0</v>
      </c>
      <c r="M8552" s="269">
        <f t="shared" si="671"/>
        <v>0</v>
      </c>
      <c r="N8552" s="276">
        <f t="shared" si="672"/>
        <v>0</v>
      </c>
      <c r="O8552" s="270">
        <f t="shared" si="668"/>
        <v>0</v>
      </c>
    </row>
    <row r="8553" spans="11:15" x14ac:dyDescent="0.25">
      <c r="K8553" s="276">
        <f t="shared" si="669"/>
        <v>0</v>
      </c>
      <c r="L8553" s="269">
        <f t="shared" si="670"/>
        <v>0</v>
      </c>
      <c r="M8553" s="269">
        <f t="shared" si="671"/>
        <v>0</v>
      </c>
      <c r="N8553" s="276">
        <f t="shared" si="672"/>
        <v>0</v>
      </c>
      <c r="O8553" s="270">
        <f t="shared" si="668"/>
        <v>0</v>
      </c>
    </row>
    <row r="8554" spans="11:15" x14ac:dyDescent="0.25">
      <c r="K8554" s="276">
        <f t="shared" si="669"/>
        <v>0</v>
      </c>
      <c r="L8554" s="269">
        <f t="shared" si="670"/>
        <v>0</v>
      </c>
      <c r="M8554" s="269">
        <f t="shared" si="671"/>
        <v>0</v>
      </c>
      <c r="N8554" s="276">
        <f t="shared" si="672"/>
        <v>0</v>
      </c>
      <c r="O8554" s="270">
        <f t="shared" si="668"/>
        <v>0</v>
      </c>
    </row>
    <row r="8555" spans="11:15" x14ac:dyDescent="0.25">
      <c r="K8555" s="276">
        <f t="shared" si="669"/>
        <v>0</v>
      </c>
      <c r="L8555" s="269">
        <f t="shared" si="670"/>
        <v>0</v>
      </c>
      <c r="M8555" s="269">
        <f t="shared" si="671"/>
        <v>0</v>
      </c>
      <c r="N8555" s="276">
        <f t="shared" si="672"/>
        <v>0</v>
      </c>
      <c r="O8555" s="270">
        <f t="shared" si="668"/>
        <v>0</v>
      </c>
    </row>
    <row r="8556" spans="11:15" x14ac:dyDescent="0.25">
      <c r="K8556" s="276">
        <f t="shared" si="669"/>
        <v>0</v>
      </c>
      <c r="L8556" s="269">
        <f t="shared" si="670"/>
        <v>0</v>
      </c>
      <c r="M8556" s="269">
        <f t="shared" si="671"/>
        <v>0</v>
      </c>
      <c r="N8556" s="276">
        <f t="shared" si="672"/>
        <v>0</v>
      </c>
      <c r="O8556" s="270">
        <f t="shared" si="668"/>
        <v>0</v>
      </c>
    </row>
    <row r="8557" spans="11:15" x14ac:dyDescent="0.25">
      <c r="K8557" s="276">
        <f t="shared" si="669"/>
        <v>0</v>
      </c>
      <c r="L8557" s="269">
        <f t="shared" si="670"/>
        <v>0</v>
      </c>
      <c r="M8557" s="269">
        <f t="shared" si="671"/>
        <v>0</v>
      </c>
      <c r="N8557" s="276">
        <f t="shared" si="672"/>
        <v>0</v>
      </c>
      <c r="O8557" s="270">
        <f t="shared" si="668"/>
        <v>0</v>
      </c>
    </row>
    <row r="8558" spans="11:15" x14ac:dyDescent="0.25">
      <c r="K8558" s="276">
        <f t="shared" si="669"/>
        <v>0</v>
      </c>
      <c r="L8558" s="269">
        <f t="shared" si="670"/>
        <v>0</v>
      </c>
      <c r="M8558" s="269">
        <f t="shared" si="671"/>
        <v>0</v>
      </c>
      <c r="N8558" s="276">
        <f t="shared" si="672"/>
        <v>0</v>
      </c>
      <c r="O8558" s="270">
        <f t="shared" si="668"/>
        <v>0</v>
      </c>
    </row>
    <row r="8559" spans="11:15" x14ac:dyDescent="0.25">
      <c r="K8559" s="276">
        <f t="shared" si="669"/>
        <v>0</v>
      </c>
      <c r="L8559" s="269">
        <f t="shared" si="670"/>
        <v>0</v>
      </c>
      <c r="M8559" s="269">
        <f t="shared" si="671"/>
        <v>0</v>
      </c>
      <c r="N8559" s="276">
        <f t="shared" si="672"/>
        <v>0</v>
      </c>
      <c r="O8559" s="270">
        <f t="shared" si="668"/>
        <v>0</v>
      </c>
    </row>
    <row r="8560" spans="11:15" x14ac:dyDescent="0.25">
      <c r="K8560" s="276">
        <f t="shared" si="669"/>
        <v>0</v>
      </c>
      <c r="L8560" s="269">
        <f t="shared" si="670"/>
        <v>0</v>
      </c>
      <c r="M8560" s="269">
        <f t="shared" si="671"/>
        <v>0</v>
      </c>
      <c r="N8560" s="276">
        <f t="shared" si="672"/>
        <v>0</v>
      </c>
      <c r="O8560" s="270">
        <f t="shared" si="668"/>
        <v>0</v>
      </c>
    </row>
    <row r="8561" spans="11:15" x14ac:dyDescent="0.25">
      <c r="K8561" s="276">
        <f t="shared" si="669"/>
        <v>0</v>
      </c>
      <c r="L8561" s="269">
        <f t="shared" si="670"/>
        <v>0</v>
      </c>
      <c r="M8561" s="269">
        <f t="shared" si="671"/>
        <v>0</v>
      </c>
      <c r="N8561" s="276">
        <f t="shared" si="672"/>
        <v>0</v>
      </c>
      <c r="O8561" s="270">
        <f t="shared" si="668"/>
        <v>0</v>
      </c>
    </row>
    <row r="8562" spans="11:15" x14ac:dyDescent="0.25">
      <c r="K8562" s="276">
        <f t="shared" si="669"/>
        <v>0</v>
      </c>
      <c r="L8562" s="269">
        <f t="shared" si="670"/>
        <v>0</v>
      </c>
      <c r="M8562" s="269">
        <f t="shared" si="671"/>
        <v>0</v>
      </c>
      <c r="N8562" s="276">
        <f t="shared" si="672"/>
        <v>0</v>
      </c>
      <c r="O8562" s="270">
        <f t="shared" si="668"/>
        <v>0</v>
      </c>
    </row>
    <row r="8563" spans="11:15" x14ac:dyDescent="0.25">
      <c r="K8563" s="276">
        <f t="shared" si="669"/>
        <v>0</v>
      </c>
      <c r="L8563" s="269">
        <f t="shared" si="670"/>
        <v>0</v>
      </c>
      <c r="M8563" s="269">
        <f t="shared" si="671"/>
        <v>0</v>
      </c>
      <c r="N8563" s="276">
        <f t="shared" si="672"/>
        <v>0</v>
      </c>
      <c r="O8563" s="270">
        <f t="shared" si="668"/>
        <v>0</v>
      </c>
    </row>
    <row r="8564" spans="11:15" x14ac:dyDescent="0.25">
      <c r="K8564" s="276">
        <f t="shared" si="669"/>
        <v>0</v>
      </c>
      <c r="L8564" s="269">
        <f t="shared" si="670"/>
        <v>0</v>
      </c>
      <c r="M8564" s="269">
        <f t="shared" si="671"/>
        <v>0</v>
      </c>
      <c r="N8564" s="276">
        <f t="shared" si="672"/>
        <v>0</v>
      </c>
      <c r="O8564" s="270">
        <f t="shared" si="668"/>
        <v>0</v>
      </c>
    </row>
    <row r="8565" spans="11:15" x14ac:dyDescent="0.25">
      <c r="K8565" s="276">
        <f t="shared" si="669"/>
        <v>0</v>
      </c>
      <c r="L8565" s="269">
        <f t="shared" si="670"/>
        <v>0</v>
      </c>
      <c r="M8565" s="269">
        <f t="shared" si="671"/>
        <v>0</v>
      </c>
      <c r="N8565" s="276">
        <f t="shared" si="672"/>
        <v>0</v>
      </c>
      <c r="O8565" s="270">
        <f t="shared" si="668"/>
        <v>0</v>
      </c>
    </row>
    <row r="8566" spans="11:15" x14ac:dyDescent="0.25">
      <c r="K8566" s="276">
        <f t="shared" si="669"/>
        <v>0</v>
      </c>
      <c r="L8566" s="269">
        <f t="shared" si="670"/>
        <v>0</v>
      </c>
      <c r="M8566" s="269">
        <f t="shared" si="671"/>
        <v>0</v>
      </c>
      <c r="N8566" s="276">
        <f t="shared" si="672"/>
        <v>0</v>
      </c>
      <c r="O8566" s="270">
        <f t="shared" si="668"/>
        <v>0</v>
      </c>
    </row>
    <row r="8567" spans="11:15" x14ac:dyDescent="0.25">
      <c r="K8567" s="276">
        <f t="shared" si="669"/>
        <v>0</v>
      </c>
      <c r="L8567" s="269">
        <f t="shared" si="670"/>
        <v>0</v>
      </c>
      <c r="M8567" s="269">
        <f t="shared" si="671"/>
        <v>0</v>
      </c>
      <c r="N8567" s="276">
        <f t="shared" si="672"/>
        <v>0</v>
      </c>
      <c r="O8567" s="270">
        <f t="shared" si="668"/>
        <v>0</v>
      </c>
    </row>
    <row r="8568" spans="11:15" x14ac:dyDescent="0.25">
      <c r="K8568" s="276">
        <f t="shared" si="669"/>
        <v>0</v>
      </c>
      <c r="L8568" s="269">
        <f t="shared" si="670"/>
        <v>0</v>
      </c>
      <c r="M8568" s="269">
        <f t="shared" si="671"/>
        <v>0</v>
      </c>
      <c r="N8568" s="276">
        <f t="shared" si="672"/>
        <v>0</v>
      </c>
      <c r="O8568" s="270">
        <f t="shared" si="668"/>
        <v>0</v>
      </c>
    </row>
    <row r="8569" spans="11:15" x14ac:dyDescent="0.25">
      <c r="K8569" s="276">
        <f t="shared" si="669"/>
        <v>0</v>
      </c>
      <c r="L8569" s="269">
        <f t="shared" si="670"/>
        <v>0</v>
      </c>
      <c r="M8569" s="269">
        <f t="shared" si="671"/>
        <v>0</v>
      </c>
      <c r="N8569" s="276">
        <f t="shared" si="672"/>
        <v>0</v>
      </c>
      <c r="O8569" s="270">
        <f t="shared" si="668"/>
        <v>0</v>
      </c>
    </row>
    <row r="8570" spans="11:15" x14ac:dyDescent="0.25">
      <c r="K8570" s="276">
        <f t="shared" si="669"/>
        <v>0</v>
      </c>
      <c r="L8570" s="269">
        <f t="shared" si="670"/>
        <v>0</v>
      </c>
      <c r="M8570" s="269">
        <f t="shared" si="671"/>
        <v>0</v>
      </c>
      <c r="N8570" s="276">
        <f t="shared" si="672"/>
        <v>0</v>
      </c>
      <c r="O8570" s="270">
        <f t="shared" si="668"/>
        <v>0</v>
      </c>
    </row>
    <row r="8571" spans="11:15" x14ac:dyDescent="0.25">
      <c r="K8571" s="276">
        <f t="shared" si="669"/>
        <v>0</v>
      </c>
      <c r="L8571" s="269">
        <f t="shared" si="670"/>
        <v>0</v>
      </c>
      <c r="M8571" s="269">
        <f t="shared" si="671"/>
        <v>0</v>
      </c>
      <c r="N8571" s="276">
        <f t="shared" si="672"/>
        <v>0</v>
      </c>
      <c r="O8571" s="270">
        <f t="shared" si="668"/>
        <v>0</v>
      </c>
    </row>
    <row r="8572" spans="11:15" x14ac:dyDescent="0.25">
      <c r="K8572" s="276">
        <f t="shared" si="669"/>
        <v>0</v>
      </c>
      <c r="L8572" s="269">
        <f t="shared" si="670"/>
        <v>0</v>
      </c>
      <c r="M8572" s="269">
        <f t="shared" si="671"/>
        <v>0</v>
      </c>
      <c r="N8572" s="276">
        <f t="shared" si="672"/>
        <v>0</v>
      </c>
      <c r="O8572" s="270">
        <f t="shared" si="668"/>
        <v>0</v>
      </c>
    </row>
    <row r="8573" spans="11:15" x14ac:dyDescent="0.25">
      <c r="K8573" s="276">
        <f t="shared" si="669"/>
        <v>0</v>
      </c>
      <c r="L8573" s="269">
        <f t="shared" si="670"/>
        <v>0</v>
      </c>
      <c r="M8573" s="269">
        <f t="shared" si="671"/>
        <v>0</v>
      </c>
      <c r="N8573" s="276">
        <f t="shared" si="672"/>
        <v>0</v>
      </c>
      <c r="O8573" s="270">
        <f t="shared" si="668"/>
        <v>0</v>
      </c>
    </row>
    <row r="8574" spans="11:15" x14ac:dyDescent="0.25">
      <c r="K8574" s="276">
        <f t="shared" si="669"/>
        <v>0</v>
      </c>
      <c r="L8574" s="269">
        <f t="shared" si="670"/>
        <v>0</v>
      </c>
      <c r="M8574" s="269">
        <f t="shared" si="671"/>
        <v>0</v>
      </c>
      <c r="N8574" s="276">
        <f t="shared" si="672"/>
        <v>0</v>
      </c>
      <c r="O8574" s="270">
        <f t="shared" si="668"/>
        <v>0</v>
      </c>
    </row>
    <row r="8575" spans="11:15" x14ac:dyDescent="0.25">
      <c r="K8575" s="276">
        <f t="shared" si="669"/>
        <v>0</v>
      </c>
      <c r="L8575" s="269">
        <f t="shared" si="670"/>
        <v>0</v>
      </c>
      <c r="M8575" s="269">
        <f t="shared" si="671"/>
        <v>0</v>
      </c>
      <c r="N8575" s="276">
        <f t="shared" si="672"/>
        <v>0</v>
      </c>
      <c r="O8575" s="270">
        <f t="shared" si="668"/>
        <v>0</v>
      </c>
    </row>
    <row r="8576" spans="11:15" x14ac:dyDescent="0.25">
      <c r="K8576" s="276">
        <f t="shared" si="669"/>
        <v>0</v>
      </c>
      <c r="L8576" s="269">
        <f t="shared" si="670"/>
        <v>0</v>
      </c>
      <c r="M8576" s="269">
        <f t="shared" si="671"/>
        <v>0</v>
      </c>
      <c r="N8576" s="276">
        <f t="shared" si="672"/>
        <v>0</v>
      </c>
      <c r="O8576" s="270">
        <f t="shared" si="668"/>
        <v>0</v>
      </c>
    </row>
    <row r="8577" spans="11:15" x14ac:dyDescent="0.25">
      <c r="K8577" s="276">
        <f t="shared" si="669"/>
        <v>0</v>
      </c>
      <c r="L8577" s="269">
        <f t="shared" si="670"/>
        <v>0</v>
      </c>
      <c r="M8577" s="269">
        <f t="shared" si="671"/>
        <v>0</v>
      </c>
      <c r="N8577" s="276">
        <f t="shared" si="672"/>
        <v>0</v>
      </c>
      <c r="O8577" s="270">
        <f t="shared" si="668"/>
        <v>0</v>
      </c>
    </row>
    <row r="8578" spans="11:15" x14ac:dyDescent="0.25">
      <c r="K8578" s="276">
        <f t="shared" si="669"/>
        <v>0</v>
      </c>
      <c r="L8578" s="269">
        <f t="shared" si="670"/>
        <v>0</v>
      </c>
      <c r="M8578" s="269">
        <f t="shared" si="671"/>
        <v>0</v>
      </c>
      <c r="N8578" s="276">
        <f t="shared" si="672"/>
        <v>0</v>
      </c>
      <c r="O8578" s="270">
        <f t="shared" si="668"/>
        <v>0</v>
      </c>
    </row>
    <row r="8579" spans="11:15" x14ac:dyDescent="0.25">
      <c r="K8579" s="276">
        <f t="shared" si="669"/>
        <v>0</v>
      </c>
      <c r="L8579" s="269">
        <f t="shared" si="670"/>
        <v>0</v>
      </c>
      <c r="M8579" s="269">
        <f t="shared" si="671"/>
        <v>0</v>
      </c>
      <c r="N8579" s="276">
        <f t="shared" si="672"/>
        <v>0</v>
      </c>
      <c r="O8579" s="270">
        <f t="shared" si="668"/>
        <v>0</v>
      </c>
    </row>
    <row r="8580" spans="11:15" x14ac:dyDescent="0.25">
      <c r="K8580" s="276">
        <f t="shared" si="669"/>
        <v>0</v>
      </c>
      <c r="L8580" s="269">
        <f t="shared" si="670"/>
        <v>0</v>
      </c>
      <c r="M8580" s="269">
        <f t="shared" si="671"/>
        <v>0</v>
      </c>
      <c r="N8580" s="276">
        <f t="shared" si="672"/>
        <v>0</v>
      </c>
      <c r="O8580" s="270">
        <f t="shared" si="668"/>
        <v>0</v>
      </c>
    </row>
    <row r="8581" spans="11:15" x14ac:dyDescent="0.25">
      <c r="K8581" s="276">
        <f t="shared" si="669"/>
        <v>0</v>
      </c>
      <c r="L8581" s="269">
        <f t="shared" si="670"/>
        <v>0</v>
      </c>
      <c r="M8581" s="269">
        <f t="shared" si="671"/>
        <v>0</v>
      </c>
      <c r="N8581" s="276">
        <f t="shared" si="672"/>
        <v>0</v>
      </c>
      <c r="O8581" s="270">
        <f t="shared" si="668"/>
        <v>0</v>
      </c>
    </row>
    <row r="8582" spans="11:15" x14ac:dyDescent="0.25">
      <c r="K8582" s="276">
        <f t="shared" si="669"/>
        <v>0</v>
      </c>
      <c r="L8582" s="269">
        <f t="shared" si="670"/>
        <v>0</v>
      </c>
      <c r="M8582" s="269">
        <f t="shared" si="671"/>
        <v>0</v>
      </c>
      <c r="N8582" s="276">
        <f t="shared" si="672"/>
        <v>0</v>
      </c>
      <c r="O8582" s="270">
        <f t="shared" si="668"/>
        <v>0</v>
      </c>
    </row>
    <row r="8583" spans="11:15" x14ac:dyDescent="0.25">
      <c r="K8583" s="276">
        <f t="shared" si="669"/>
        <v>0</v>
      </c>
      <c r="L8583" s="269">
        <f t="shared" si="670"/>
        <v>0</v>
      </c>
      <c r="M8583" s="269">
        <f t="shared" si="671"/>
        <v>0</v>
      </c>
      <c r="N8583" s="276">
        <f t="shared" si="672"/>
        <v>0</v>
      </c>
      <c r="O8583" s="270">
        <f t="shared" si="668"/>
        <v>0</v>
      </c>
    </row>
    <row r="8584" spans="11:15" x14ac:dyDescent="0.25">
      <c r="K8584" s="276">
        <f t="shared" si="669"/>
        <v>0</v>
      </c>
      <c r="L8584" s="269">
        <f t="shared" si="670"/>
        <v>0</v>
      </c>
      <c r="M8584" s="269">
        <f t="shared" si="671"/>
        <v>0</v>
      </c>
      <c r="N8584" s="276">
        <f t="shared" si="672"/>
        <v>0</v>
      </c>
      <c r="O8584" s="270">
        <f t="shared" si="668"/>
        <v>0</v>
      </c>
    </row>
    <row r="8585" spans="11:15" x14ac:dyDescent="0.25">
      <c r="K8585" s="276">
        <f t="shared" si="669"/>
        <v>0</v>
      </c>
      <c r="L8585" s="269">
        <f t="shared" si="670"/>
        <v>0</v>
      </c>
      <c r="M8585" s="269">
        <f t="shared" si="671"/>
        <v>0</v>
      </c>
      <c r="N8585" s="276">
        <f t="shared" si="672"/>
        <v>0</v>
      </c>
      <c r="O8585" s="270">
        <f t="shared" si="668"/>
        <v>0</v>
      </c>
    </row>
    <row r="8586" spans="11:15" x14ac:dyDescent="0.25">
      <c r="K8586" s="276">
        <f t="shared" si="669"/>
        <v>0</v>
      </c>
      <c r="L8586" s="269">
        <f t="shared" si="670"/>
        <v>0</v>
      </c>
      <c r="M8586" s="269">
        <f t="shared" si="671"/>
        <v>0</v>
      </c>
      <c r="N8586" s="276">
        <f t="shared" si="672"/>
        <v>0</v>
      </c>
      <c r="O8586" s="270">
        <f t="shared" si="668"/>
        <v>0</v>
      </c>
    </row>
    <row r="8587" spans="11:15" x14ac:dyDescent="0.25">
      <c r="K8587" s="276">
        <f t="shared" si="669"/>
        <v>0</v>
      </c>
      <c r="L8587" s="269">
        <f t="shared" si="670"/>
        <v>0</v>
      </c>
      <c r="M8587" s="269">
        <f t="shared" si="671"/>
        <v>0</v>
      </c>
      <c r="N8587" s="276">
        <f t="shared" si="672"/>
        <v>0</v>
      </c>
      <c r="O8587" s="270">
        <f t="shared" si="668"/>
        <v>0</v>
      </c>
    </row>
    <row r="8588" spans="11:15" x14ac:dyDescent="0.25">
      <c r="K8588" s="276">
        <f t="shared" si="669"/>
        <v>0</v>
      </c>
      <c r="L8588" s="269">
        <f t="shared" si="670"/>
        <v>0</v>
      </c>
      <c r="M8588" s="269">
        <f t="shared" si="671"/>
        <v>0</v>
      </c>
      <c r="N8588" s="276">
        <f t="shared" si="672"/>
        <v>0</v>
      </c>
      <c r="O8588" s="270">
        <f t="shared" si="668"/>
        <v>0</v>
      </c>
    </row>
    <row r="8589" spans="11:15" x14ac:dyDescent="0.25">
      <c r="K8589" s="276">
        <f t="shared" si="669"/>
        <v>0</v>
      </c>
      <c r="L8589" s="269">
        <f t="shared" si="670"/>
        <v>0</v>
      </c>
      <c r="M8589" s="269">
        <f t="shared" si="671"/>
        <v>0</v>
      </c>
      <c r="N8589" s="276">
        <f t="shared" si="672"/>
        <v>0</v>
      </c>
      <c r="O8589" s="270">
        <f t="shared" si="668"/>
        <v>0</v>
      </c>
    </row>
    <row r="8590" spans="11:15" x14ac:dyDescent="0.25">
      <c r="K8590" s="276">
        <f t="shared" si="669"/>
        <v>0</v>
      </c>
      <c r="L8590" s="269">
        <f t="shared" si="670"/>
        <v>0</v>
      </c>
      <c r="M8590" s="269">
        <f t="shared" si="671"/>
        <v>0</v>
      </c>
      <c r="N8590" s="276">
        <f t="shared" si="672"/>
        <v>0</v>
      </c>
      <c r="O8590" s="270">
        <f t="shared" ref="O8590:O8653" si="673">SUM(F8590:I8590)</f>
        <v>0</v>
      </c>
    </row>
    <row r="8591" spans="11:15" x14ac:dyDescent="0.25">
      <c r="K8591" s="276">
        <f t="shared" si="669"/>
        <v>0</v>
      </c>
      <c r="L8591" s="269">
        <f t="shared" si="670"/>
        <v>0</v>
      </c>
      <c r="M8591" s="269">
        <f t="shared" si="671"/>
        <v>0</v>
      </c>
      <c r="N8591" s="276">
        <f t="shared" si="672"/>
        <v>0</v>
      </c>
      <c r="O8591" s="270">
        <f t="shared" si="673"/>
        <v>0</v>
      </c>
    </row>
    <row r="8592" spans="11:15" x14ac:dyDescent="0.25">
      <c r="K8592" s="276">
        <f t="shared" ref="K8592:K8655" si="674">J8592-C8592</f>
        <v>0</v>
      </c>
      <c r="L8592" s="269">
        <f t="shared" ref="L8592:L8655" si="675">A8592</f>
        <v>0</v>
      </c>
      <c r="M8592" s="269">
        <f t="shared" ref="M8592:M8655" si="676">B8592</f>
        <v>0</v>
      </c>
      <c r="N8592" s="276">
        <f t="shared" ref="N8592:N8655" si="677">J8592</f>
        <v>0</v>
      </c>
      <c r="O8592" s="270">
        <f t="shared" si="673"/>
        <v>0</v>
      </c>
    </row>
    <row r="8593" spans="11:15" x14ac:dyDescent="0.25">
      <c r="K8593" s="276">
        <f t="shared" si="674"/>
        <v>0</v>
      </c>
      <c r="L8593" s="269">
        <f t="shared" si="675"/>
        <v>0</v>
      </c>
      <c r="M8593" s="269">
        <f t="shared" si="676"/>
        <v>0</v>
      </c>
      <c r="N8593" s="276">
        <f t="shared" si="677"/>
        <v>0</v>
      </c>
      <c r="O8593" s="270">
        <f t="shared" si="673"/>
        <v>0</v>
      </c>
    </row>
    <row r="8594" spans="11:15" x14ac:dyDescent="0.25">
      <c r="K8594" s="276">
        <f t="shared" si="674"/>
        <v>0</v>
      </c>
      <c r="L8594" s="269">
        <f t="shared" si="675"/>
        <v>0</v>
      </c>
      <c r="M8594" s="269">
        <f t="shared" si="676"/>
        <v>0</v>
      </c>
      <c r="N8594" s="276">
        <f t="shared" si="677"/>
        <v>0</v>
      </c>
      <c r="O8594" s="270">
        <f t="shared" si="673"/>
        <v>0</v>
      </c>
    </row>
    <row r="8595" spans="11:15" x14ac:dyDescent="0.25">
      <c r="K8595" s="276">
        <f t="shared" si="674"/>
        <v>0</v>
      </c>
      <c r="L8595" s="269">
        <f t="shared" si="675"/>
        <v>0</v>
      </c>
      <c r="M8595" s="269">
        <f t="shared" si="676"/>
        <v>0</v>
      </c>
      <c r="N8595" s="276">
        <f t="shared" si="677"/>
        <v>0</v>
      </c>
      <c r="O8595" s="270">
        <f t="shared" si="673"/>
        <v>0</v>
      </c>
    </row>
    <row r="8596" spans="11:15" x14ac:dyDescent="0.25">
      <c r="K8596" s="276">
        <f t="shared" si="674"/>
        <v>0</v>
      </c>
      <c r="L8596" s="269">
        <f t="shared" si="675"/>
        <v>0</v>
      </c>
      <c r="M8596" s="269">
        <f t="shared" si="676"/>
        <v>0</v>
      </c>
      <c r="N8596" s="276">
        <f t="shared" si="677"/>
        <v>0</v>
      </c>
      <c r="O8596" s="270">
        <f t="shared" si="673"/>
        <v>0</v>
      </c>
    </row>
    <row r="8597" spans="11:15" x14ac:dyDescent="0.25">
      <c r="K8597" s="276">
        <f t="shared" si="674"/>
        <v>0</v>
      </c>
      <c r="L8597" s="269">
        <f t="shared" si="675"/>
        <v>0</v>
      </c>
      <c r="M8597" s="269">
        <f t="shared" si="676"/>
        <v>0</v>
      </c>
      <c r="N8597" s="276">
        <f t="shared" si="677"/>
        <v>0</v>
      </c>
      <c r="O8597" s="270">
        <f t="shared" si="673"/>
        <v>0</v>
      </c>
    </row>
    <row r="8598" spans="11:15" x14ac:dyDescent="0.25">
      <c r="K8598" s="276">
        <f t="shared" si="674"/>
        <v>0</v>
      </c>
      <c r="L8598" s="269">
        <f t="shared" si="675"/>
        <v>0</v>
      </c>
      <c r="M8598" s="269">
        <f t="shared" si="676"/>
        <v>0</v>
      </c>
      <c r="N8598" s="276">
        <f t="shared" si="677"/>
        <v>0</v>
      </c>
      <c r="O8598" s="270">
        <f t="shared" si="673"/>
        <v>0</v>
      </c>
    </row>
    <row r="8599" spans="11:15" x14ac:dyDescent="0.25">
      <c r="K8599" s="276">
        <f t="shared" si="674"/>
        <v>0</v>
      </c>
      <c r="L8599" s="269">
        <f t="shared" si="675"/>
        <v>0</v>
      </c>
      <c r="M8599" s="269">
        <f t="shared" si="676"/>
        <v>0</v>
      </c>
      <c r="N8599" s="276">
        <f t="shared" si="677"/>
        <v>0</v>
      </c>
      <c r="O8599" s="270">
        <f t="shared" si="673"/>
        <v>0</v>
      </c>
    </row>
    <row r="8600" spans="11:15" x14ac:dyDescent="0.25">
      <c r="K8600" s="276">
        <f t="shared" si="674"/>
        <v>0</v>
      </c>
      <c r="L8600" s="269">
        <f t="shared" si="675"/>
        <v>0</v>
      </c>
      <c r="M8600" s="269">
        <f t="shared" si="676"/>
        <v>0</v>
      </c>
      <c r="N8600" s="276">
        <f t="shared" si="677"/>
        <v>0</v>
      </c>
      <c r="O8600" s="270">
        <f t="shared" si="673"/>
        <v>0</v>
      </c>
    </row>
    <row r="8601" spans="11:15" x14ac:dyDescent="0.25">
      <c r="K8601" s="276">
        <f t="shared" si="674"/>
        <v>0</v>
      </c>
      <c r="L8601" s="269">
        <f t="shared" si="675"/>
        <v>0</v>
      </c>
      <c r="M8601" s="269">
        <f t="shared" si="676"/>
        <v>0</v>
      </c>
      <c r="N8601" s="276">
        <f t="shared" si="677"/>
        <v>0</v>
      </c>
      <c r="O8601" s="270">
        <f t="shared" si="673"/>
        <v>0</v>
      </c>
    </row>
    <row r="8602" spans="11:15" x14ac:dyDescent="0.25">
      <c r="K8602" s="276">
        <f t="shared" si="674"/>
        <v>0</v>
      </c>
      <c r="L8602" s="269">
        <f t="shared" si="675"/>
        <v>0</v>
      </c>
      <c r="M8602" s="269">
        <f t="shared" si="676"/>
        <v>0</v>
      </c>
      <c r="N8602" s="276">
        <f t="shared" si="677"/>
        <v>0</v>
      </c>
      <c r="O8602" s="270">
        <f t="shared" si="673"/>
        <v>0</v>
      </c>
    </row>
    <row r="8603" spans="11:15" x14ac:dyDescent="0.25">
      <c r="K8603" s="276">
        <f t="shared" si="674"/>
        <v>0</v>
      </c>
      <c r="L8603" s="269">
        <f t="shared" si="675"/>
        <v>0</v>
      </c>
      <c r="M8603" s="269">
        <f t="shared" si="676"/>
        <v>0</v>
      </c>
      <c r="N8603" s="276">
        <f t="shared" si="677"/>
        <v>0</v>
      </c>
      <c r="O8603" s="270">
        <f t="shared" si="673"/>
        <v>0</v>
      </c>
    </row>
    <row r="8604" spans="11:15" x14ac:dyDescent="0.25">
      <c r="K8604" s="276">
        <f t="shared" si="674"/>
        <v>0</v>
      </c>
      <c r="L8604" s="269">
        <f t="shared" si="675"/>
        <v>0</v>
      </c>
      <c r="M8604" s="269">
        <f t="shared" si="676"/>
        <v>0</v>
      </c>
      <c r="N8604" s="276">
        <f t="shared" si="677"/>
        <v>0</v>
      </c>
      <c r="O8604" s="270">
        <f t="shared" si="673"/>
        <v>0</v>
      </c>
    </row>
    <row r="8605" spans="11:15" x14ac:dyDescent="0.25">
      <c r="K8605" s="276">
        <f t="shared" si="674"/>
        <v>0</v>
      </c>
      <c r="L8605" s="269">
        <f t="shared" si="675"/>
        <v>0</v>
      </c>
      <c r="M8605" s="269">
        <f t="shared" si="676"/>
        <v>0</v>
      </c>
      <c r="N8605" s="276">
        <f t="shared" si="677"/>
        <v>0</v>
      </c>
      <c r="O8605" s="270">
        <f t="shared" si="673"/>
        <v>0</v>
      </c>
    </row>
    <row r="8606" spans="11:15" x14ac:dyDescent="0.25">
      <c r="K8606" s="276">
        <f t="shared" si="674"/>
        <v>0</v>
      </c>
      <c r="L8606" s="269">
        <f t="shared" si="675"/>
        <v>0</v>
      </c>
      <c r="M8606" s="269">
        <f t="shared" si="676"/>
        <v>0</v>
      </c>
      <c r="N8606" s="276">
        <f t="shared" si="677"/>
        <v>0</v>
      </c>
      <c r="O8606" s="270">
        <f t="shared" si="673"/>
        <v>0</v>
      </c>
    </row>
    <row r="8607" spans="11:15" x14ac:dyDescent="0.25">
      <c r="K8607" s="276">
        <f t="shared" si="674"/>
        <v>0</v>
      </c>
      <c r="L8607" s="269">
        <f t="shared" si="675"/>
        <v>0</v>
      </c>
      <c r="M8607" s="269">
        <f t="shared" si="676"/>
        <v>0</v>
      </c>
      <c r="N8607" s="276">
        <f t="shared" si="677"/>
        <v>0</v>
      </c>
      <c r="O8607" s="270">
        <f t="shared" si="673"/>
        <v>0</v>
      </c>
    </row>
    <row r="8608" spans="11:15" x14ac:dyDescent="0.25">
      <c r="K8608" s="276">
        <f t="shared" si="674"/>
        <v>0</v>
      </c>
      <c r="L8608" s="269">
        <f t="shared" si="675"/>
        <v>0</v>
      </c>
      <c r="M8608" s="269">
        <f t="shared" si="676"/>
        <v>0</v>
      </c>
      <c r="N8608" s="276">
        <f t="shared" si="677"/>
        <v>0</v>
      </c>
      <c r="O8608" s="270">
        <f t="shared" si="673"/>
        <v>0</v>
      </c>
    </row>
    <row r="8609" spans="11:15" x14ac:dyDescent="0.25">
      <c r="K8609" s="276">
        <f t="shared" si="674"/>
        <v>0</v>
      </c>
      <c r="L8609" s="269">
        <f t="shared" si="675"/>
        <v>0</v>
      </c>
      <c r="M8609" s="269">
        <f t="shared" si="676"/>
        <v>0</v>
      </c>
      <c r="N8609" s="276">
        <f t="shared" si="677"/>
        <v>0</v>
      </c>
      <c r="O8609" s="270">
        <f t="shared" si="673"/>
        <v>0</v>
      </c>
    </row>
    <row r="8610" spans="11:15" x14ac:dyDescent="0.25">
      <c r="K8610" s="276">
        <f t="shared" si="674"/>
        <v>0</v>
      </c>
      <c r="L8610" s="269">
        <f t="shared" si="675"/>
        <v>0</v>
      </c>
      <c r="M8610" s="269">
        <f t="shared" si="676"/>
        <v>0</v>
      </c>
      <c r="N8610" s="276">
        <f t="shared" si="677"/>
        <v>0</v>
      </c>
      <c r="O8610" s="270">
        <f t="shared" si="673"/>
        <v>0</v>
      </c>
    </row>
    <row r="8611" spans="11:15" x14ac:dyDescent="0.25">
      <c r="K8611" s="276">
        <f t="shared" si="674"/>
        <v>0</v>
      </c>
      <c r="L8611" s="269">
        <f t="shared" si="675"/>
        <v>0</v>
      </c>
      <c r="M8611" s="269">
        <f t="shared" si="676"/>
        <v>0</v>
      </c>
      <c r="N8611" s="276">
        <f t="shared" si="677"/>
        <v>0</v>
      </c>
      <c r="O8611" s="270">
        <f t="shared" si="673"/>
        <v>0</v>
      </c>
    </row>
    <row r="8612" spans="11:15" x14ac:dyDescent="0.25">
      <c r="K8612" s="276">
        <f t="shared" si="674"/>
        <v>0</v>
      </c>
      <c r="L8612" s="269">
        <f t="shared" si="675"/>
        <v>0</v>
      </c>
      <c r="M8612" s="269">
        <f t="shared" si="676"/>
        <v>0</v>
      </c>
      <c r="N8612" s="276">
        <f t="shared" si="677"/>
        <v>0</v>
      </c>
      <c r="O8612" s="270">
        <f t="shared" si="673"/>
        <v>0</v>
      </c>
    </row>
    <row r="8613" spans="11:15" x14ac:dyDescent="0.25">
      <c r="K8613" s="276">
        <f t="shared" si="674"/>
        <v>0</v>
      </c>
      <c r="L8613" s="269">
        <f t="shared" si="675"/>
        <v>0</v>
      </c>
      <c r="M8613" s="269">
        <f t="shared" si="676"/>
        <v>0</v>
      </c>
      <c r="N8613" s="276">
        <f t="shared" si="677"/>
        <v>0</v>
      </c>
      <c r="O8613" s="270">
        <f t="shared" si="673"/>
        <v>0</v>
      </c>
    </row>
    <row r="8614" spans="11:15" x14ac:dyDescent="0.25">
      <c r="K8614" s="276">
        <f t="shared" si="674"/>
        <v>0</v>
      </c>
      <c r="L8614" s="269">
        <f t="shared" si="675"/>
        <v>0</v>
      </c>
      <c r="M8614" s="269">
        <f t="shared" si="676"/>
        <v>0</v>
      </c>
      <c r="N8614" s="276">
        <f t="shared" si="677"/>
        <v>0</v>
      </c>
      <c r="O8614" s="270">
        <f t="shared" si="673"/>
        <v>0</v>
      </c>
    </row>
    <row r="8615" spans="11:15" x14ac:dyDescent="0.25">
      <c r="K8615" s="276">
        <f t="shared" si="674"/>
        <v>0</v>
      </c>
      <c r="L8615" s="269">
        <f t="shared" si="675"/>
        <v>0</v>
      </c>
      <c r="M8615" s="269">
        <f t="shared" si="676"/>
        <v>0</v>
      </c>
      <c r="N8615" s="276">
        <f t="shared" si="677"/>
        <v>0</v>
      </c>
      <c r="O8615" s="270">
        <f t="shared" si="673"/>
        <v>0</v>
      </c>
    </row>
    <row r="8616" spans="11:15" x14ac:dyDescent="0.25">
      <c r="K8616" s="276">
        <f t="shared" si="674"/>
        <v>0</v>
      </c>
      <c r="L8616" s="269">
        <f t="shared" si="675"/>
        <v>0</v>
      </c>
      <c r="M8616" s="269">
        <f t="shared" si="676"/>
        <v>0</v>
      </c>
      <c r="N8616" s="276">
        <f t="shared" si="677"/>
        <v>0</v>
      </c>
      <c r="O8616" s="270">
        <f t="shared" si="673"/>
        <v>0</v>
      </c>
    </row>
    <row r="8617" spans="11:15" x14ac:dyDescent="0.25">
      <c r="K8617" s="276">
        <f t="shared" si="674"/>
        <v>0</v>
      </c>
      <c r="L8617" s="269">
        <f t="shared" si="675"/>
        <v>0</v>
      </c>
      <c r="M8617" s="269">
        <f t="shared" si="676"/>
        <v>0</v>
      </c>
      <c r="N8617" s="276">
        <f t="shared" si="677"/>
        <v>0</v>
      </c>
      <c r="O8617" s="270">
        <f t="shared" si="673"/>
        <v>0</v>
      </c>
    </row>
    <row r="8618" spans="11:15" x14ac:dyDescent="0.25">
      <c r="K8618" s="276">
        <f t="shared" si="674"/>
        <v>0</v>
      </c>
      <c r="L8618" s="269">
        <f t="shared" si="675"/>
        <v>0</v>
      </c>
      <c r="M8618" s="269">
        <f t="shared" si="676"/>
        <v>0</v>
      </c>
      <c r="N8618" s="276">
        <f t="shared" si="677"/>
        <v>0</v>
      </c>
      <c r="O8618" s="270">
        <f t="shared" si="673"/>
        <v>0</v>
      </c>
    </row>
    <row r="8619" spans="11:15" x14ac:dyDescent="0.25">
      <c r="K8619" s="276">
        <f t="shared" si="674"/>
        <v>0</v>
      </c>
      <c r="L8619" s="269">
        <f t="shared" si="675"/>
        <v>0</v>
      </c>
      <c r="M8619" s="269">
        <f t="shared" si="676"/>
        <v>0</v>
      </c>
      <c r="N8619" s="276">
        <f t="shared" si="677"/>
        <v>0</v>
      </c>
      <c r="O8619" s="270">
        <f t="shared" si="673"/>
        <v>0</v>
      </c>
    </row>
    <row r="8620" spans="11:15" x14ac:dyDescent="0.25">
      <c r="K8620" s="276">
        <f t="shared" si="674"/>
        <v>0</v>
      </c>
      <c r="L8620" s="269">
        <f t="shared" si="675"/>
        <v>0</v>
      </c>
      <c r="M8620" s="269">
        <f t="shared" si="676"/>
        <v>0</v>
      </c>
      <c r="N8620" s="276">
        <f t="shared" si="677"/>
        <v>0</v>
      </c>
      <c r="O8620" s="270">
        <f t="shared" si="673"/>
        <v>0</v>
      </c>
    </row>
    <row r="8621" spans="11:15" x14ac:dyDescent="0.25">
      <c r="K8621" s="276">
        <f t="shared" si="674"/>
        <v>0</v>
      </c>
      <c r="L8621" s="269">
        <f t="shared" si="675"/>
        <v>0</v>
      </c>
      <c r="M8621" s="269">
        <f t="shared" si="676"/>
        <v>0</v>
      </c>
      <c r="N8621" s="276">
        <f t="shared" si="677"/>
        <v>0</v>
      </c>
      <c r="O8621" s="270">
        <f t="shared" si="673"/>
        <v>0</v>
      </c>
    </row>
    <row r="8622" spans="11:15" x14ac:dyDescent="0.25">
      <c r="K8622" s="276">
        <f t="shared" si="674"/>
        <v>0</v>
      </c>
      <c r="L8622" s="269">
        <f t="shared" si="675"/>
        <v>0</v>
      </c>
      <c r="M8622" s="269">
        <f t="shared" si="676"/>
        <v>0</v>
      </c>
      <c r="N8622" s="276">
        <f t="shared" si="677"/>
        <v>0</v>
      </c>
      <c r="O8622" s="270">
        <f t="shared" si="673"/>
        <v>0</v>
      </c>
    </row>
    <row r="8623" spans="11:15" x14ac:dyDescent="0.25">
      <c r="K8623" s="276">
        <f t="shared" si="674"/>
        <v>0</v>
      </c>
      <c r="L8623" s="269">
        <f t="shared" si="675"/>
        <v>0</v>
      </c>
      <c r="M8623" s="269">
        <f t="shared" si="676"/>
        <v>0</v>
      </c>
      <c r="N8623" s="276">
        <f t="shared" si="677"/>
        <v>0</v>
      </c>
      <c r="O8623" s="270">
        <f t="shared" si="673"/>
        <v>0</v>
      </c>
    </row>
    <row r="8624" spans="11:15" x14ac:dyDescent="0.25">
      <c r="K8624" s="276">
        <f t="shared" si="674"/>
        <v>0</v>
      </c>
      <c r="L8624" s="269">
        <f t="shared" si="675"/>
        <v>0</v>
      </c>
      <c r="M8624" s="269">
        <f t="shared" si="676"/>
        <v>0</v>
      </c>
      <c r="N8624" s="276">
        <f t="shared" si="677"/>
        <v>0</v>
      </c>
      <c r="O8624" s="270">
        <f t="shared" si="673"/>
        <v>0</v>
      </c>
    </row>
    <row r="8625" spans="11:15" x14ac:dyDescent="0.25">
      <c r="K8625" s="276">
        <f t="shared" si="674"/>
        <v>0</v>
      </c>
      <c r="L8625" s="269">
        <f t="shared" si="675"/>
        <v>0</v>
      </c>
      <c r="M8625" s="269">
        <f t="shared" si="676"/>
        <v>0</v>
      </c>
      <c r="N8625" s="276">
        <f t="shared" si="677"/>
        <v>0</v>
      </c>
      <c r="O8625" s="270">
        <f t="shared" si="673"/>
        <v>0</v>
      </c>
    </row>
    <row r="8626" spans="11:15" x14ac:dyDescent="0.25">
      <c r="K8626" s="276">
        <f t="shared" si="674"/>
        <v>0</v>
      </c>
      <c r="L8626" s="269">
        <f t="shared" si="675"/>
        <v>0</v>
      </c>
      <c r="M8626" s="269">
        <f t="shared" si="676"/>
        <v>0</v>
      </c>
      <c r="N8626" s="276">
        <f t="shared" si="677"/>
        <v>0</v>
      </c>
      <c r="O8626" s="270">
        <f t="shared" si="673"/>
        <v>0</v>
      </c>
    </row>
    <row r="8627" spans="11:15" x14ac:dyDescent="0.25">
      <c r="K8627" s="276">
        <f t="shared" si="674"/>
        <v>0</v>
      </c>
      <c r="L8627" s="269">
        <f t="shared" si="675"/>
        <v>0</v>
      </c>
      <c r="M8627" s="269">
        <f t="shared" si="676"/>
        <v>0</v>
      </c>
      <c r="N8627" s="276">
        <f t="shared" si="677"/>
        <v>0</v>
      </c>
      <c r="O8627" s="270">
        <f t="shared" si="673"/>
        <v>0</v>
      </c>
    </row>
    <row r="8628" spans="11:15" x14ac:dyDescent="0.25">
      <c r="K8628" s="276">
        <f t="shared" si="674"/>
        <v>0</v>
      </c>
      <c r="L8628" s="269">
        <f t="shared" si="675"/>
        <v>0</v>
      </c>
      <c r="M8628" s="269">
        <f t="shared" si="676"/>
        <v>0</v>
      </c>
      <c r="N8628" s="276">
        <f t="shared" si="677"/>
        <v>0</v>
      </c>
      <c r="O8628" s="270">
        <f t="shared" si="673"/>
        <v>0</v>
      </c>
    </row>
    <row r="8629" spans="11:15" x14ac:dyDescent="0.25">
      <c r="K8629" s="276">
        <f t="shared" si="674"/>
        <v>0</v>
      </c>
      <c r="L8629" s="269">
        <f t="shared" si="675"/>
        <v>0</v>
      </c>
      <c r="M8629" s="269">
        <f t="shared" si="676"/>
        <v>0</v>
      </c>
      <c r="N8629" s="276">
        <f t="shared" si="677"/>
        <v>0</v>
      </c>
      <c r="O8629" s="270">
        <f t="shared" si="673"/>
        <v>0</v>
      </c>
    </row>
    <row r="8630" spans="11:15" x14ac:dyDescent="0.25">
      <c r="K8630" s="276">
        <f t="shared" si="674"/>
        <v>0</v>
      </c>
      <c r="L8630" s="269">
        <f t="shared" si="675"/>
        <v>0</v>
      </c>
      <c r="M8630" s="269">
        <f t="shared" si="676"/>
        <v>0</v>
      </c>
      <c r="N8630" s="276">
        <f t="shared" si="677"/>
        <v>0</v>
      </c>
      <c r="O8630" s="270">
        <f t="shared" si="673"/>
        <v>0</v>
      </c>
    </row>
    <row r="8631" spans="11:15" x14ac:dyDescent="0.25">
      <c r="K8631" s="276">
        <f t="shared" si="674"/>
        <v>0</v>
      </c>
      <c r="L8631" s="269">
        <f t="shared" si="675"/>
        <v>0</v>
      </c>
      <c r="M8631" s="269">
        <f t="shared" si="676"/>
        <v>0</v>
      </c>
      <c r="N8631" s="276">
        <f t="shared" si="677"/>
        <v>0</v>
      </c>
      <c r="O8631" s="270">
        <f t="shared" si="673"/>
        <v>0</v>
      </c>
    </row>
    <row r="8632" spans="11:15" x14ac:dyDescent="0.25">
      <c r="K8632" s="276">
        <f t="shared" si="674"/>
        <v>0</v>
      </c>
      <c r="L8632" s="269">
        <f t="shared" si="675"/>
        <v>0</v>
      </c>
      <c r="M8632" s="269">
        <f t="shared" si="676"/>
        <v>0</v>
      </c>
      <c r="N8632" s="276">
        <f t="shared" si="677"/>
        <v>0</v>
      </c>
      <c r="O8632" s="270">
        <f t="shared" si="673"/>
        <v>0</v>
      </c>
    </row>
    <row r="8633" spans="11:15" x14ac:dyDescent="0.25">
      <c r="K8633" s="276">
        <f t="shared" si="674"/>
        <v>0</v>
      </c>
      <c r="L8633" s="269">
        <f t="shared" si="675"/>
        <v>0</v>
      </c>
      <c r="M8633" s="269">
        <f t="shared" si="676"/>
        <v>0</v>
      </c>
      <c r="N8633" s="276">
        <f t="shared" si="677"/>
        <v>0</v>
      </c>
      <c r="O8633" s="270">
        <f t="shared" si="673"/>
        <v>0</v>
      </c>
    </row>
    <row r="8634" spans="11:15" x14ac:dyDescent="0.25">
      <c r="K8634" s="276">
        <f t="shared" si="674"/>
        <v>0</v>
      </c>
      <c r="L8634" s="269">
        <f t="shared" si="675"/>
        <v>0</v>
      </c>
      <c r="M8634" s="269">
        <f t="shared" si="676"/>
        <v>0</v>
      </c>
      <c r="N8634" s="276">
        <f t="shared" si="677"/>
        <v>0</v>
      </c>
      <c r="O8634" s="270">
        <f t="shared" si="673"/>
        <v>0</v>
      </c>
    </row>
    <row r="8635" spans="11:15" x14ac:dyDescent="0.25">
      <c r="K8635" s="276">
        <f t="shared" si="674"/>
        <v>0</v>
      </c>
      <c r="L8635" s="269">
        <f t="shared" si="675"/>
        <v>0</v>
      </c>
      <c r="M8635" s="269">
        <f t="shared" si="676"/>
        <v>0</v>
      </c>
      <c r="N8635" s="276">
        <f t="shared" si="677"/>
        <v>0</v>
      </c>
      <c r="O8635" s="270">
        <f t="shared" si="673"/>
        <v>0</v>
      </c>
    </row>
    <row r="8636" spans="11:15" x14ac:dyDescent="0.25">
      <c r="K8636" s="276">
        <f t="shared" si="674"/>
        <v>0</v>
      </c>
      <c r="L8636" s="269">
        <f t="shared" si="675"/>
        <v>0</v>
      </c>
      <c r="M8636" s="269">
        <f t="shared" si="676"/>
        <v>0</v>
      </c>
      <c r="N8636" s="276">
        <f t="shared" si="677"/>
        <v>0</v>
      </c>
      <c r="O8636" s="270">
        <f t="shared" si="673"/>
        <v>0</v>
      </c>
    </row>
    <row r="8637" spans="11:15" x14ac:dyDescent="0.25">
      <c r="K8637" s="276">
        <f t="shared" si="674"/>
        <v>0</v>
      </c>
      <c r="L8637" s="269">
        <f t="shared" si="675"/>
        <v>0</v>
      </c>
      <c r="M8637" s="269">
        <f t="shared" si="676"/>
        <v>0</v>
      </c>
      <c r="N8637" s="276">
        <f t="shared" si="677"/>
        <v>0</v>
      </c>
      <c r="O8637" s="270">
        <f t="shared" si="673"/>
        <v>0</v>
      </c>
    </row>
    <row r="8638" spans="11:15" x14ac:dyDescent="0.25">
      <c r="K8638" s="276">
        <f t="shared" si="674"/>
        <v>0</v>
      </c>
      <c r="L8638" s="269">
        <f t="shared" si="675"/>
        <v>0</v>
      </c>
      <c r="M8638" s="269">
        <f t="shared" si="676"/>
        <v>0</v>
      </c>
      <c r="N8638" s="276">
        <f t="shared" si="677"/>
        <v>0</v>
      </c>
      <c r="O8638" s="270">
        <f t="shared" si="673"/>
        <v>0</v>
      </c>
    </row>
    <row r="8639" spans="11:15" x14ac:dyDescent="0.25">
      <c r="K8639" s="276">
        <f t="shared" si="674"/>
        <v>0</v>
      </c>
      <c r="L8639" s="269">
        <f t="shared" si="675"/>
        <v>0</v>
      </c>
      <c r="M8639" s="269">
        <f t="shared" si="676"/>
        <v>0</v>
      </c>
      <c r="N8639" s="276">
        <f t="shared" si="677"/>
        <v>0</v>
      </c>
      <c r="O8639" s="270">
        <f t="shared" si="673"/>
        <v>0</v>
      </c>
    </row>
    <row r="8640" spans="11:15" x14ac:dyDescent="0.25">
      <c r="K8640" s="276">
        <f t="shared" si="674"/>
        <v>0</v>
      </c>
      <c r="L8640" s="269">
        <f t="shared" si="675"/>
        <v>0</v>
      </c>
      <c r="M8640" s="269">
        <f t="shared" si="676"/>
        <v>0</v>
      </c>
      <c r="N8640" s="276">
        <f t="shared" si="677"/>
        <v>0</v>
      </c>
      <c r="O8640" s="270">
        <f t="shared" si="673"/>
        <v>0</v>
      </c>
    </row>
    <row r="8641" spans="11:15" x14ac:dyDescent="0.25">
      <c r="K8641" s="276">
        <f t="shared" si="674"/>
        <v>0</v>
      </c>
      <c r="L8641" s="269">
        <f t="shared" si="675"/>
        <v>0</v>
      </c>
      <c r="M8641" s="269">
        <f t="shared" si="676"/>
        <v>0</v>
      </c>
      <c r="N8641" s="276">
        <f t="shared" si="677"/>
        <v>0</v>
      </c>
      <c r="O8641" s="270">
        <f t="shared" si="673"/>
        <v>0</v>
      </c>
    </row>
    <row r="8642" spans="11:15" x14ac:dyDescent="0.25">
      <c r="K8642" s="276">
        <f t="shared" si="674"/>
        <v>0</v>
      </c>
      <c r="L8642" s="269">
        <f t="shared" si="675"/>
        <v>0</v>
      </c>
      <c r="M8642" s="269">
        <f t="shared" si="676"/>
        <v>0</v>
      </c>
      <c r="N8642" s="276">
        <f t="shared" si="677"/>
        <v>0</v>
      </c>
      <c r="O8642" s="270">
        <f t="shared" si="673"/>
        <v>0</v>
      </c>
    </row>
    <row r="8643" spans="11:15" x14ac:dyDescent="0.25">
      <c r="K8643" s="276">
        <f t="shared" si="674"/>
        <v>0</v>
      </c>
      <c r="L8643" s="269">
        <f t="shared" si="675"/>
        <v>0</v>
      </c>
      <c r="M8643" s="269">
        <f t="shared" si="676"/>
        <v>0</v>
      </c>
      <c r="N8643" s="276">
        <f t="shared" si="677"/>
        <v>0</v>
      </c>
      <c r="O8643" s="270">
        <f t="shared" si="673"/>
        <v>0</v>
      </c>
    </row>
    <row r="8644" spans="11:15" x14ac:dyDescent="0.25">
      <c r="K8644" s="276">
        <f t="shared" si="674"/>
        <v>0</v>
      </c>
      <c r="L8644" s="269">
        <f t="shared" si="675"/>
        <v>0</v>
      </c>
      <c r="M8644" s="269">
        <f t="shared" si="676"/>
        <v>0</v>
      </c>
      <c r="N8644" s="276">
        <f t="shared" si="677"/>
        <v>0</v>
      </c>
      <c r="O8644" s="270">
        <f t="shared" si="673"/>
        <v>0</v>
      </c>
    </row>
    <row r="8645" spans="11:15" x14ac:dyDescent="0.25">
      <c r="K8645" s="276">
        <f t="shared" si="674"/>
        <v>0</v>
      </c>
      <c r="L8645" s="269">
        <f t="shared" si="675"/>
        <v>0</v>
      </c>
      <c r="M8645" s="269">
        <f t="shared" si="676"/>
        <v>0</v>
      </c>
      <c r="N8645" s="276">
        <f t="shared" si="677"/>
        <v>0</v>
      </c>
      <c r="O8645" s="270">
        <f t="shared" si="673"/>
        <v>0</v>
      </c>
    </row>
    <row r="8646" spans="11:15" x14ac:dyDescent="0.25">
      <c r="K8646" s="276">
        <f t="shared" si="674"/>
        <v>0</v>
      </c>
      <c r="L8646" s="269">
        <f t="shared" si="675"/>
        <v>0</v>
      </c>
      <c r="M8646" s="269">
        <f t="shared" si="676"/>
        <v>0</v>
      </c>
      <c r="N8646" s="276">
        <f t="shared" si="677"/>
        <v>0</v>
      </c>
      <c r="O8646" s="270">
        <f t="shared" si="673"/>
        <v>0</v>
      </c>
    </row>
    <row r="8647" spans="11:15" x14ac:dyDescent="0.25">
      <c r="K8647" s="276">
        <f t="shared" si="674"/>
        <v>0</v>
      </c>
      <c r="L8647" s="269">
        <f t="shared" si="675"/>
        <v>0</v>
      </c>
      <c r="M8647" s="269">
        <f t="shared" si="676"/>
        <v>0</v>
      </c>
      <c r="N8647" s="276">
        <f t="shared" si="677"/>
        <v>0</v>
      </c>
      <c r="O8647" s="270">
        <f t="shared" si="673"/>
        <v>0</v>
      </c>
    </row>
    <row r="8648" spans="11:15" x14ac:dyDescent="0.25">
      <c r="K8648" s="276">
        <f t="shared" si="674"/>
        <v>0</v>
      </c>
      <c r="L8648" s="269">
        <f t="shared" si="675"/>
        <v>0</v>
      </c>
      <c r="M8648" s="269">
        <f t="shared" si="676"/>
        <v>0</v>
      </c>
      <c r="N8648" s="276">
        <f t="shared" si="677"/>
        <v>0</v>
      </c>
      <c r="O8648" s="270">
        <f t="shared" si="673"/>
        <v>0</v>
      </c>
    </row>
    <row r="8649" spans="11:15" x14ac:dyDescent="0.25">
      <c r="K8649" s="276">
        <f t="shared" si="674"/>
        <v>0</v>
      </c>
      <c r="L8649" s="269">
        <f t="shared" si="675"/>
        <v>0</v>
      </c>
      <c r="M8649" s="269">
        <f t="shared" si="676"/>
        <v>0</v>
      </c>
      <c r="N8649" s="276">
        <f t="shared" si="677"/>
        <v>0</v>
      </c>
      <c r="O8649" s="270">
        <f t="shared" si="673"/>
        <v>0</v>
      </c>
    </row>
    <row r="8650" spans="11:15" x14ac:dyDescent="0.25">
      <c r="K8650" s="276">
        <f t="shared" si="674"/>
        <v>0</v>
      </c>
      <c r="L8650" s="269">
        <f t="shared" si="675"/>
        <v>0</v>
      </c>
      <c r="M8650" s="269">
        <f t="shared" si="676"/>
        <v>0</v>
      </c>
      <c r="N8650" s="276">
        <f t="shared" si="677"/>
        <v>0</v>
      </c>
      <c r="O8650" s="270">
        <f t="shared" si="673"/>
        <v>0</v>
      </c>
    </row>
    <row r="8651" spans="11:15" x14ac:dyDescent="0.25">
      <c r="K8651" s="276">
        <f t="shared" si="674"/>
        <v>0</v>
      </c>
      <c r="L8651" s="269">
        <f t="shared" si="675"/>
        <v>0</v>
      </c>
      <c r="M8651" s="269">
        <f t="shared" si="676"/>
        <v>0</v>
      </c>
      <c r="N8651" s="276">
        <f t="shared" si="677"/>
        <v>0</v>
      </c>
      <c r="O8651" s="270">
        <f t="shared" si="673"/>
        <v>0</v>
      </c>
    </row>
    <row r="8652" spans="11:15" x14ac:dyDescent="0.25">
      <c r="K8652" s="276">
        <f t="shared" si="674"/>
        <v>0</v>
      </c>
      <c r="L8652" s="269">
        <f t="shared" si="675"/>
        <v>0</v>
      </c>
      <c r="M8652" s="269">
        <f t="shared" si="676"/>
        <v>0</v>
      </c>
      <c r="N8652" s="276">
        <f t="shared" si="677"/>
        <v>0</v>
      </c>
      <c r="O8652" s="270">
        <f t="shared" si="673"/>
        <v>0</v>
      </c>
    </row>
    <row r="8653" spans="11:15" x14ac:dyDescent="0.25">
      <c r="K8653" s="276">
        <f t="shared" si="674"/>
        <v>0</v>
      </c>
      <c r="L8653" s="269">
        <f t="shared" si="675"/>
        <v>0</v>
      </c>
      <c r="M8653" s="269">
        <f t="shared" si="676"/>
        <v>0</v>
      </c>
      <c r="N8653" s="276">
        <f t="shared" si="677"/>
        <v>0</v>
      </c>
      <c r="O8653" s="270">
        <f t="shared" si="673"/>
        <v>0</v>
      </c>
    </row>
    <row r="8654" spans="11:15" x14ac:dyDescent="0.25">
      <c r="K8654" s="276">
        <f t="shared" si="674"/>
        <v>0</v>
      </c>
      <c r="L8654" s="269">
        <f t="shared" si="675"/>
        <v>0</v>
      </c>
      <c r="M8654" s="269">
        <f t="shared" si="676"/>
        <v>0</v>
      </c>
      <c r="N8654" s="276">
        <f t="shared" si="677"/>
        <v>0</v>
      </c>
      <c r="O8654" s="270">
        <f t="shared" ref="O8654:O8717" si="678">SUM(F8654:I8654)</f>
        <v>0</v>
      </c>
    </row>
    <row r="8655" spans="11:15" x14ac:dyDescent="0.25">
      <c r="K8655" s="276">
        <f t="shared" si="674"/>
        <v>0</v>
      </c>
      <c r="L8655" s="269">
        <f t="shared" si="675"/>
        <v>0</v>
      </c>
      <c r="M8655" s="269">
        <f t="shared" si="676"/>
        <v>0</v>
      </c>
      <c r="N8655" s="276">
        <f t="shared" si="677"/>
        <v>0</v>
      </c>
      <c r="O8655" s="270">
        <f t="shared" si="678"/>
        <v>0</v>
      </c>
    </row>
    <row r="8656" spans="11:15" x14ac:dyDescent="0.25">
      <c r="K8656" s="276">
        <f t="shared" ref="K8656:K8719" si="679">J8656-C8656</f>
        <v>0</v>
      </c>
      <c r="L8656" s="269">
        <f t="shared" ref="L8656:L8719" si="680">A8656</f>
        <v>0</v>
      </c>
      <c r="M8656" s="269">
        <f t="shared" ref="M8656:M8719" si="681">B8656</f>
        <v>0</v>
      </c>
      <c r="N8656" s="276">
        <f t="shared" ref="N8656:N8719" si="682">J8656</f>
        <v>0</v>
      </c>
      <c r="O8656" s="270">
        <f t="shared" si="678"/>
        <v>0</v>
      </c>
    </row>
    <row r="8657" spans="11:15" x14ac:dyDescent="0.25">
      <c r="K8657" s="276">
        <f t="shared" si="679"/>
        <v>0</v>
      </c>
      <c r="L8657" s="269">
        <f t="shared" si="680"/>
        <v>0</v>
      </c>
      <c r="M8657" s="269">
        <f t="shared" si="681"/>
        <v>0</v>
      </c>
      <c r="N8657" s="276">
        <f t="shared" si="682"/>
        <v>0</v>
      </c>
      <c r="O8657" s="270">
        <f t="shared" si="678"/>
        <v>0</v>
      </c>
    </row>
    <row r="8658" spans="11:15" x14ac:dyDescent="0.25">
      <c r="K8658" s="276">
        <f t="shared" si="679"/>
        <v>0</v>
      </c>
      <c r="L8658" s="269">
        <f t="shared" si="680"/>
        <v>0</v>
      </c>
      <c r="M8658" s="269">
        <f t="shared" si="681"/>
        <v>0</v>
      </c>
      <c r="N8658" s="276">
        <f t="shared" si="682"/>
        <v>0</v>
      </c>
      <c r="O8658" s="270">
        <f t="shared" si="678"/>
        <v>0</v>
      </c>
    </row>
    <row r="8659" spans="11:15" x14ac:dyDescent="0.25">
      <c r="K8659" s="276">
        <f t="shared" si="679"/>
        <v>0</v>
      </c>
      <c r="L8659" s="269">
        <f t="shared" si="680"/>
        <v>0</v>
      </c>
      <c r="M8659" s="269">
        <f t="shared" si="681"/>
        <v>0</v>
      </c>
      <c r="N8659" s="276">
        <f t="shared" si="682"/>
        <v>0</v>
      </c>
      <c r="O8659" s="270">
        <f t="shared" si="678"/>
        <v>0</v>
      </c>
    </row>
    <row r="8660" spans="11:15" x14ac:dyDescent="0.25">
      <c r="K8660" s="276">
        <f t="shared" si="679"/>
        <v>0</v>
      </c>
      <c r="L8660" s="269">
        <f t="shared" si="680"/>
        <v>0</v>
      </c>
      <c r="M8660" s="269">
        <f t="shared" si="681"/>
        <v>0</v>
      </c>
      <c r="N8660" s="276">
        <f t="shared" si="682"/>
        <v>0</v>
      </c>
      <c r="O8660" s="270">
        <f t="shared" si="678"/>
        <v>0</v>
      </c>
    </row>
    <row r="8661" spans="11:15" x14ac:dyDescent="0.25">
      <c r="K8661" s="276">
        <f t="shared" si="679"/>
        <v>0</v>
      </c>
      <c r="L8661" s="269">
        <f t="shared" si="680"/>
        <v>0</v>
      </c>
      <c r="M8661" s="269">
        <f t="shared" si="681"/>
        <v>0</v>
      </c>
      <c r="N8661" s="276">
        <f t="shared" si="682"/>
        <v>0</v>
      </c>
      <c r="O8661" s="270">
        <f t="shared" si="678"/>
        <v>0</v>
      </c>
    </row>
    <row r="8662" spans="11:15" x14ac:dyDescent="0.25">
      <c r="K8662" s="276">
        <f t="shared" si="679"/>
        <v>0</v>
      </c>
      <c r="L8662" s="269">
        <f t="shared" si="680"/>
        <v>0</v>
      </c>
      <c r="M8662" s="269">
        <f t="shared" si="681"/>
        <v>0</v>
      </c>
      <c r="N8662" s="276">
        <f t="shared" si="682"/>
        <v>0</v>
      </c>
      <c r="O8662" s="270">
        <f t="shared" si="678"/>
        <v>0</v>
      </c>
    </row>
    <row r="8663" spans="11:15" x14ac:dyDescent="0.25">
      <c r="K8663" s="276">
        <f t="shared" si="679"/>
        <v>0</v>
      </c>
      <c r="L8663" s="269">
        <f t="shared" si="680"/>
        <v>0</v>
      </c>
      <c r="M8663" s="269">
        <f t="shared" si="681"/>
        <v>0</v>
      </c>
      <c r="N8663" s="276">
        <f t="shared" si="682"/>
        <v>0</v>
      </c>
      <c r="O8663" s="270">
        <f t="shared" si="678"/>
        <v>0</v>
      </c>
    </row>
    <row r="8664" spans="11:15" x14ac:dyDescent="0.25">
      <c r="K8664" s="276">
        <f t="shared" si="679"/>
        <v>0</v>
      </c>
      <c r="L8664" s="269">
        <f t="shared" si="680"/>
        <v>0</v>
      </c>
      <c r="M8664" s="269">
        <f t="shared" si="681"/>
        <v>0</v>
      </c>
      <c r="N8664" s="276">
        <f t="shared" si="682"/>
        <v>0</v>
      </c>
      <c r="O8664" s="270">
        <f t="shared" si="678"/>
        <v>0</v>
      </c>
    </row>
    <row r="8665" spans="11:15" x14ac:dyDescent="0.25">
      <c r="K8665" s="276">
        <f t="shared" si="679"/>
        <v>0</v>
      </c>
      <c r="L8665" s="269">
        <f t="shared" si="680"/>
        <v>0</v>
      </c>
      <c r="M8665" s="269">
        <f t="shared" si="681"/>
        <v>0</v>
      </c>
      <c r="N8665" s="276">
        <f t="shared" si="682"/>
        <v>0</v>
      </c>
      <c r="O8665" s="270">
        <f t="shared" si="678"/>
        <v>0</v>
      </c>
    </row>
    <row r="8666" spans="11:15" x14ac:dyDescent="0.25">
      <c r="K8666" s="276">
        <f t="shared" si="679"/>
        <v>0</v>
      </c>
      <c r="L8666" s="269">
        <f t="shared" si="680"/>
        <v>0</v>
      </c>
      <c r="M8666" s="269">
        <f t="shared" si="681"/>
        <v>0</v>
      </c>
      <c r="N8666" s="276">
        <f t="shared" si="682"/>
        <v>0</v>
      </c>
      <c r="O8666" s="270">
        <f t="shared" si="678"/>
        <v>0</v>
      </c>
    </row>
    <row r="8667" spans="11:15" x14ac:dyDescent="0.25">
      <c r="K8667" s="276">
        <f t="shared" si="679"/>
        <v>0</v>
      </c>
      <c r="L8667" s="269">
        <f t="shared" si="680"/>
        <v>0</v>
      </c>
      <c r="M8667" s="269">
        <f t="shared" si="681"/>
        <v>0</v>
      </c>
      <c r="N8667" s="276">
        <f t="shared" si="682"/>
        <v>0</v>
      </c>
      <c r="O8667" s="270">
        <f t="shared" si="678"/>
        <v>0</v>
      </c>
    </row>
    <row r="8668" spans="11:15" x14ac:dyDescent="0.25">
      <c r="K8668" s="276">
        <f t="shared" si="679"/>
        <v>0</v>
      </c>
      <c r="L8668" s="269">
        <f t="shared" si="680"/>
        <v>0</v>
      </c>
      <c r="M8668" s="269">
        <f t="shared" si="681"/>
        <v>0</v>
      </c>
      <c r="N8668" s="276">
        <f t="shared" si="682"/>
        <v>0</v>
      </c>
      <c r="O8668" s="270">
        <f t="shared" si="678"/>
        <v>0</v>
      </c>
    </row>
    <row r="8669" spans="11:15" x14ac:dyDescent="0.25">
      <c r="K8669" s="276">
        <f t="shared" si="679"/>
        <v>0</v>
      </c>
      <c r="L8669" s="269">
        <f t="shared" si="680"/>
        <v>0</v>
      </c>
      <c r="M8669" s="269">
        <f t="shared" si="681"/>
        <v>0</v>
      </c>
      <c r="N8669" s="276">
        <f t="shared" si="682"/>
        <v>0</v>
      </c>
      <c r="O8669" s="270">
        <f t="shared" si="678"/>
        <v>0</v>
      </c>
    </row>
    <row r="8670" spans="11:15" x14ac:dyDescent="0.25">
      <c r="K8670" s="276">
        <f t="shared" si="679"/>
        <v>0</v>
      </c>
      <c r="L8670" s="269">
        <f t="shared" si="680"/>
        <v>0</v>
      </c>
      <c r="M8670" s="269">
        <f t="shared" si="681"/>
        <v>0</v>
      </c>
      <c r="N8670" s="276">
        <f t="shared" si="682"/>
        <v>0</v>
      </c>
      <c r="O8670" s="270">
        <f t="shared" si="678"/>
        <v>0</v>
      </c>
    </row>
    <row r="8671" spans="11:15" x14ac:dyDescent="0.25">
      <c r="K8671" s="276">
        <f t="shared" si="679"/>
        <v>0</v>
      </c>
      <c r="L8671" s="269">
        <f t="shared" si="680"/>
        <v>0</v>
      </c>
      <c r="M8671" s="269">
        <f t="shared" si="681"/>
        <v>0</v>
      </c>
      <c r="N8671" s="276">
        <f t="shared" si="682"/>
        <v>0</v>
      </c>
      <c r="O8671" s="270">
        <f t="shared" si="678"/>
        <v>0</v>
      </c>
    </row>
    <row r="8672" spans="11:15" x14ac:dyDescent="0.25">
      <c r="K8672" s="276">
        <f t="shared" si="679"/>
        <v>0</v>
      </c>
      <c r="L8672" s="269">
        <f t="shared" si="680"/>
        <v>0</v>
      </c>
      <c r="M8672" s="269">
        <f t="shared" si="681"/>
        <v>0</v>
      </c>
      <c r="N8672" s="276">
        <f t="shared" si="682"/>
        <v>0</v>
      </c>
      <c r="O8672" s="270">
        <f t="shared" si="678"/>
        <v>0</v>
      </c>
    </row>
    <row r="8673" spans="11:15" x14ac:dyDescent="0.25">
      <c r="K8673" s="276">
        <f t="shared" si="679"/>
        <v>0</v>
      </c>
      <c r="L8673" s="269">
        <f t="shared" si="680"/>
        <v>0</v>
      </c>
      <c r="M8673" s="269">
        <f t="shared" si="681"/>
        <v>0</v>
      </c>
      <c r="N8673" s="276">
        <f t="shared" si="682"/>
        <v>0</v>
      </c>
      <c r="O8673" s="270">
        <f t="shared" si="678"/>
        <v>0</v>
      </c>
    </row>
    <row r="8674" spans="11:15" x14ac:dyDescent="0.25">
      <c r="K8674" s="276">
        <f t="shared" si="679"/>
        <v>0</v>
      </c>
      <c r="L8674" s="269">
        <f t="shared" si="680"/>
        <v>0</v>
      </c>
      <c r="M8674" s="269">
        <f t="shared" si="681"/>
        <v>0</v>
      </c>
      <c r="N8674" s="276">
        <f t="shared" si="682"/>
        <v>0</v>
      </c>
      <c r="O8674" s="270">
        <f t="shared" si="678"/>
        <v>0</v>
      </c>
    </row>
    <row r="8675" spans="11:15" x14ac:dyDescent="0.25">
      <c r="K8675" s="276">
        <f t="shared" si="679"/>
        <v>0</v>
      </c>
      <c r="L8675" s="269">
        <f t="shared" si="680"/>
        <v>0</v>
      </c>
      <c r="M8675" s="269">
        <f t="shared" si="681"/>
        <v>0</v>
      </c>
      <c r="N8675" s="276">
        <f t="shared" si="682"/>
        <v>0</v>
      </c>
      <c r="O8675" s="270">
        <f t="shared" si="678"/>
        <v>0</v>
      </c>
    </row>
    <row r="8676" spans="11:15" x14ac:dyDescent="0.25">
      <c r="K8676" s="276">
        <f t="shared" si="679"/>
        <v>0</v>
      </c>
      <c r="L8676" s="269">
        <f t="shared" si="680"/>
        <v>0</v>
      </c>
      <c r="M8676" s="269">
        <f t="shared" si="681"/>
        <v>0</v>
      </c>
      <c r="N8676" s="276">
        <f t="shared" si="682"/>
        <v>0</v>
      </c>
      <c r="O8676" s="270">
        <f t="shared" si="678"/>
        <v>0</v>
      </c>
    </row>
    <row r="8677" spans="11:15" x14ac:dyDescent="0.25">
      <c r="K8677" s="276">
        <f t="shared" si="679"/>
        <v>0</v>
      </c>
      <c r="L8677" s="269">
        <f t="shared" si="680"/>
        <v>0</v>
      </c>
      <c r="M8677" s="269">
        <f t="shared" si="681"/>
        <v>0</v>
      </c>
      <c r="N8677" s="276">
        <f t="shared" si="682"/>
        <v>0</v>
      </c>
      <c r="O8677" s="270">
        <f t="shared" si="678"/>
        <v>0</v>
      </c>
    </row>
    <row r="8678" spans="11:15" x14ac:dyDescent="0.25">
      <c r="K8678" s="276">
        <f t="shared" si="679"/>
        <v>0</v>
      </c>
      <c r="L8678" s="269">
        <f t="shared" si="680"/>
        <v>0</v>
      </c>
      <c r="M8678" s="269">
        <f t="shared" si="681"/>
        <v>0</v>
      </c>
      <c r="N8678" s="276">
        <f t="shared" si="682"/>
        <v>0</v>
      </c>
      <c r="O8678" s="270">
        <f t="shared" si="678"/>
        <v>0</v>
      </c>
    </row>
    <row r="8679" spans="11:15" x14ac:dyDescent="0.25">
      <c r="K8679" s="276">
        <f t="shared" si="679"/>
        <v>0</v>
      </c>
      <c r="L8679" s="269">
        <f t="shared" si="680"/>
        <v>0</v>
      </c>
      <c r="M8679" s="269">
        <f t="shared" si="681"/>
        <v>0</v>
      </c>
      <c r="N8679" s="276">
        <f t="shared" si="682"/>
        <v>0</v>
      </c>
      <c r="O8679" s="270">
        <f t="shared" si="678"/>
        <v>0</v>
      </c>
    </row>
    <row r="8680" spans="11:15" x14ac:dyDescent="0.25">
      <c r="K8680" s="276">
        <f t="shared" si="679"/>
        <v>0</v>
      </c>
      <c r="L8680" s="269">
        <f t="shared" si="680"/>
        <v>0</v>
      </c>
      <c r="M8680" s="269">
        <f t="shared" si="681"/>
        <v>0</v>
      </c>
      <c r="N8680" s="276">
        <f t="shared" si="682"/>
        <v>0</v>
      </c>
      <c r="O8680" s="270">
        <f t="shared" si="678"/>
        <v>0</v>
      </c>
    </row>
    <row r="8681" spans="11:15" x14ac:dyDescent="0.25">
      <c r="K8681" s="276">
        <f t="shared" si="679"/>
        <v>0</v>
      </c>
      <c r="L8681" s="269">
        <f t="shared" si="680"/>
        <v>0</v>
      </c>
      <c r="M8681" s="269">
        <f t="shared" si="681"/>
        <v>0</v>
      </c>
      <c r="N8681" s="276">
        <f t="shared" si="682"/>
        <v>0</v>
      </c>
      <c r="O8681" s="270">
        <f t="shared" si="678"/>
        <v>0</v>
      </c>
    </row>
    <row r="8682" spans="11:15" x14ac:dyDescent="0.25">
      <c r="K8682" s="276">
        <f t="shared" si="679"/>
        <v>0</v>
      </c>
      <c r="L8682" s="269">
        <f t="shared" si="680"/>
        <v>0</v>
      </c>
      <c r="M8682" s="269">
        <f t="shared" si="681"/>
        <v>0</v>
      </c>
      <c r="N8682" s="276">
        <f t="shared" si="682"/>
        <v>0</v>
      </c>
      <c r="O8682" s="270">
        <f t="shared" si="678"/>
        <v>0</v>
      </c>
    </row>
    <row r="8683" spans="11:15" x14ac:dyDescent="0.25">
      <c r="K8683" s="276">
        <f t="shared" si="679"/>
        <v>0</v>
      </c>
      <c r="L8683" s="269">
        <f t="shared" si="680"/>
        <v>0</v>
      </c>
      <c r="M8683" s="269">
        <f t="shared" si="681"/>
        <v>0</v>
      </c>
      <c r="N8683" s="276">
        <f t="shared" si="682"/>
        <v>0</v>
      </c>
      <c r="O8683" s="270">
        <f t="shared" si="678"/>
        <v>0</v>
      </c>
    </row>
    <row r="8684" spans="11:15" x14ac:dyDescent="0.25">
      <c r="K8684" s="276">
        <f t="shared" si="679"/>
        <v>0</v>
      </c>
      <c r="L8684" s="269">
        <f t="shared" si="680"/>
        <v>0</v>
      </c>
      <c r="M8684" s="269">
        <f t="shared" si="681"/>
        <v>0</v>
      </c>
      <c r="N8684" s="276">
        <f t="shared" si="682"/>
        <v>0</v>
      </c>
      <c r="O8684" s="270">
        <f t="shared" si="678"/>
        <v>0</v>
      </c>
    </row>
    <row r="8685" spans="11:15" x14ac:dyDescent="0.25">
      <c r="K8685" s="276">
        <f t="shared" si="679"/>
        <v>0</v>
      </c>
      <c r="L8685" s="269">
        <f t="shared" si="680"/>
        <v>0</v>
      </c>
      <c r="M8685" s="269">
        <f t="shared" si="681"/>
        <v>0</v>
      </c>
      <c r="N8685" s="276">
        <f t="shared" si="682"/>
        <v>0</v>
      </c>
      <c r="O8685" s="270">
        <f t="shared" si="678"/>
        <v>0</v>
      </c>
    </row>
    <row r="8686" spans="11:15" x14ac:dyDescent="0.25">
      <c r="K8686" s="276">
        <f t="shared" si="679"/>
        <v>0</v>
      </c>
      <c r="L8686" s="269">
        <f t="shared" si="680"/>
        <v>0</v>
      </c>
      <c r="M8686" s="269">
        <f t="shared" si="681"/>
        <v>0</v>
      </c>
      <c r="N8686" s="276">
        <f t="shared" si="682"/>
        <v>0</v>
      </c>
      <c r="O8686" s="270">
        <f t="shared" si="678"/>
        <v>0</v>
      </c>
    </row>
    <row r="8687" spans="11:15" x14ac:dyDescent="0.25">
      <c r="K8687" s="276">
        <f t="shared" si="679"/>
        <v>0</v>
      </c>
      <c r="L8687" s="269">
        <f t="shared" si="680"/>
        <v>0</v>
      </c>
      <c r="M8687" s="269">
        <f t="shared" si="681"/>
        <v>0</v>
      </c>
      <c r="N8687" s="276">
        <f t="shared" si="682"/>
        <v>0</v>
      </c>
      <c r="O8687" s="270">
        <f t="shared" si="678"/>
        <v>0</v>
      </c>
    </row>
    <row r="8688" spans="11:15" x14ac:dyDescent="0.25">
      <c r="K8688" s="276">
        <f t="shared" si="679"/>
        <v>0</v>
      </c>
      <c r="L8688" s="269">
        <f t="shared" si="680"/>
        <v>0</v>
      </c>
      <c r="M8688" s="269">
        <f t="shared" si="681"/>
        <v>0</v>
      </c>
      <c r="N8688" s="276">
        <f t="shared" si="682"/>
        <v>0</v>
      </c>
      <c r="O8688" s="270">
        <f t="shared" si="678"/>
        <v>0</v>
      </c>
    </row>
    <row r="8689" spans="11:15" x14ac:dyDescent="0.25">
      <c r="K8689" s="276">
        <f t="shared" si="679"/>
        <v>0</v>
      </c>
      <c r="L8689" s="269">
        <f t="shared" si="680"/>
        <v>0</v>
      </c>
      <c r="M8689" s="269">
        <f t="shared" si="681"/>
        <v>0</v>
      </c>
      <c r="N8689" s="276">
        <f t="shared" si="682"/>
        <v>0</v>
      </c>
      <c r="O8689" s="270">
        <f t="shared" si="678"/>
        <v>0</v>
      </c>
    </row>
    <row r="8690" spans="11:15" x14ac:dyDescent="0.25">
      <c r="K8690" s="276">
        <f t="shared" si="679"/>
        <v>0</v>
      </c>
      <c r="L8690" s="269">
        <f t="shared" si="680"/>
        <v>0</v>
      </c>
      <c r="M8690" s="269">
        <f t="shared" si="681"/>
        <v>0</v>
      </c>
      <c r="N8690" s="276">
        <f t="shared" si="682"/>
        <v>0</v>
      </c>
      <c r="O8690" s="270">
        <f t="shared" si="678"/>
        <v>0</v>
      </c>
    </row>
    <row r="8691" spans="11:15" x14ac:dyDescent="0.25">
      <c r="K8691" s="276">
        <f t="shared" si="679"/>
        <v>0</v>
      </c>
      <c r="L8691" s="269">
        <f t="shared" si="680"/>
        <v>0</v>
      </c>
      <c r="M8691" s="269">
        <f t="shared" si="681"/>
        <v>0</v>
      </c>
      <c r="N8691" s="276">
        <f t="shared" si="682"/>
        <v>0</v>
      </c>
      <c r="O8691" s="270">
        <f t="shared" si="678"/>
        <v>0</v>
      </c>
    </row>
    <row r="8692" spans="11:15" x14ac:dyDescent="0.25">
      <c r="K8692" s="276">
        <f t="shared" si="679"/>
        <v>0</v>
      </c>
      <c r="L8692" s="269">
        <f t="shared" si="680"/>
        <v>0</v>
      </c>
      <c r="M8692" s="269">
        <f t="shared" si="681"/>
        <v>0</v>
      </c>
      <c r="N8692" s="276">
        <f t="shared" si="682"/>
        <v>0</v>
      </c>
      <c r="O8692" s="270">
        <f t="shared" si="678"/>
        <v>0</v>
      </c>
    </row>
    <row r="8693" spans="11:15" x14ac:dyDescent="0.25">
      <c r="K8693" s="276">
        <f t="shared" si="679"/>
        <v>0</v>
      </c>
      <c r="L8693" s="269">
        <f t="shared" si="680"/>
        <v>0</v>
      </c>
      <c r="M8693" s="269">
        <f t="shared" si="681"/>
        <v>0</v>
      </c>
      <c r="N8693" s="276">
        <f t="shared" si="682"/>
        <v>0</v>
      </c>
      <c r="O8693" s="270">
        <f t="shared" si="678"/>
        <v>0</v>
      </c>
    </row>
    <row r="8694" spans="11:15" x14ac:dyDescent="0.25">
      <c r="K8694" s="276">
        <f t="shared" si="679"/>
        <v>0</v>
      </c>
      <c r="L8694" s="269">
        <f t="shared" si="680"/>
        <v>0</v>
      </c>
      <c r="M8694" s="269">
        <f t="shared" si="681"/>
        <v>0</v>
      </c>
      <c r="N8694" s="276">
        <f t="shared" si="682"/>
        <v>0</v>
      </c>
      <c r="O8694" s="270">
        <f t="shared" si="678"/>
        <v>0</v>
      </c>
    </row>
    <row r="8695" spans="11:15" x14ac:dyDescent="0.25">
      <c r="K8695" s="276">
        <f t="shared" si="679"/>
        <v>0</v>
      </c>
      <c r="L8695" s="269">
        <f t="shared" si="680"/>
        <v>0</v>
      </c>
      <c r="M8695" s="269">
        <f t="shared" si="681"/>
        <v>0</v>
      </c>
      <c r="N8695" s="276">
        <f t="shared" si="682"/>
        <v>0</v>
      </c>
      <c r="O8695" s="270">
        <f t="shared" si="678"/>
        <v>0</v>
      </c>
    </row>
    <row r="8696" spans="11:15" x14ac:dyDescent="0.25">
      <c r="K8696" s="276">
        <f t="shared" si="679"/>
        <v>0</v>
      </c>
      <c r="L8696" s="269">
        <f t="shared" si="680"/>
        <v>0</v>
      </c>
      <c r="M8696" s="269">
        <f t="shared" si="681"/>
        <v>0</v>
      </c>
      <c r="N8696" s="276">
        <f t="shared" si="682"/>
        <v>0</v>
      </c>
      <c r="O8696" s="270">
        <f t="shared" si="678"/>
        <v>0</v>
      </c>
    </row>
    <row r="8697" spans="11:15" x14ac:dyDescent="0.25">
      <c r="K8697" s="276">
        <f t="shared" si="679"/>
        <v>0</v>
      </c>
      <c r="L8697" s="269">
        <f t="shared" si="680"/>
        <v>0</v>
      </c>
      <c r="M8697" s="269">
        <f t="shared" si="681"/>
        <v>0</v>
      </c>
      <c r="N8697" s="276">
        <f t="shared" si="682"/>
        <v>0</v>
      </c>
      <c r="O8697" s="270">
        <f t="shared" si="678"/>
        <v>0</v>
      </c>
    </row>
    <row r="8698" spans="11:15" x14ac:dyDescent="0.25">
      <c r="K8698" s="276">
        <f t="shared" si="679"/>
        <v>0</v>
      </c>
      <c r="L8698" s="269">
        <f t="shared" si="680"/>
        <v>0</v>
      </c>
      <c r="M8698" s="269">
        <f t="shared" si="681"/>
        <v>0</v>
      </c>
      <c r="N8698" s="276">
        <f t="shared" si="682"/>
        <v>0</v>
      </c>
      <c r="O8698" s="270">
        <f t="shared" si="678"/>
        <v>0</v>
      </c>
    </row>
    <row r="8699" spans="11:15" x14ac:dyDescent="0.25">
      <c r="K8699" s="276">
        <f t="shared" si="679"/>
        <v>0</v>
      </c>
      <c r="L8699" s="269">
        <f t="shared" si="680"/>
        <v>0</v>
      </c>
      <c r="M8699" s="269">
        <f t="shared" si="681"/>
        <v>0</v>
      </c>
      <c r="N8699" s="276">
        <f t="shared" si="682"/>
        <v>0</v>
      </c>
      <c r="O8699" s="270">
        <f t="shared" si="678"/>
        <v>0</v>
      </c>
    </row>
    <row r="8700" spans="11:15" x14ac:dyDescent="0.25">
      <c r="K8700" s="276">
        <f t="shared" si="679"/>
        <v>0</v>
      </c>
      <c r="L8700" s="269">
        <f t="shared" si="680"/>
        <v>0</v>
      </c>
      <c r="M8700" s="269">
        <f t="shared" si="681"/>
        <v>0</v>
      </c>
      <c r="N8700" s="276">
        <f t="shared" si="682"/>
        <v>0</v>
      </c>
      <c r="O8700" s="270">
        <f t="shared" si="678"/>
        <v>0</v>
      </c>
    </row>
    <row r="8701" spans="11:15" x14ac:dyDescent="0.25">
      <c r="K8701" s="276">
        <f t="shared" si="679"/>
        <v>0</v>
      </c>
      <c r="L8701" s="269">
        <f t="shared" si="680"/>
        <v>0</v>
      </c>
      <c r="M8701" s="269">
        <f t="shared" si="681"/>
        <v>0</v>
      </c>
      <c r="N8701" s="276">
        <f t="shared" si="682"/>
        <v>0</v>
      </c>
      <c r="O8701" s="270">
        <f t="shared" si="678"/>
        <v>0</v>
      </c>
    </row>
    <row r="8702" spans="11:15" x14ac:dyDescent="0.25">
      <c r="K8702" s="276">
        <f t="shared" si="679"/>
        <v>0</v>
      </c>
      <c r="L8702" s="269">
        <f t="shared" si="680"/>
        <v>0</v>
      </c>
      <c r="M8702" s="269">
        <f t="shared" si="681"/>
        <v>0</v>
      </c>
      <c r="N8702" s="276">
        <f t="shared" si="682"/>
        <v>0</v>
      </c>
      <c r="O8702" s="270">
        <f t="shared" si="678"/>
        <v>0</v>
      </c>
    </row>
    <row r="8703" spans="11:15" x14ac:dyDescent="0.25">
      <c r="K8703" s="276">
        <f t="shared" si="679"/>
        <v>0</v>
      </c>
      <c r="L8703" s="269">
        <f t="shared" si="680"/>
        <v>0</v>
      </c>
      <c r="M8703" s="269">
        <f t="shared" si="681"/>
        <v>0</v>
      </c>
      <c r="N8703" s="276">
        <f t="shared" si="682"/>
        <v>0</v>
      </c>
      <c r="O8703" s="270">
        <f t="shared" si="678"/>
        <v>0</v>
      </c>
    </row>
    <row r="8704" spans="11:15" x14ac:dyDescent="0.25">
      <c r="K8704" s="276">
        <f t="shared" si="679"/>
        <v>0</v>
      </c>
      <c r="L8704" s="269">
        <f t="shared" si="680"/>
        <v>0</v>
      </c>
      <c r="M8704" s="269">
        <f t="shared" si="681"/>
        <v>0</v>
      </c>
      <c r="N8704" s="276">
        <f t="shared" si="682"/>
        <v>0</v>
      </c>
      <c r="O8704" s="270">
        <f t="shared" si="678"/>
        <v>0</v>
      </c>
    </row>
    <row r="8705" spans="11:15" x14ac:dyDescent="0.25">
      <c r="K8705" s="276">
        <f t="shared" si="679"/>
        <v>0</v>
      </c>
      <c r="L8705" s="269">
        <f t="shared" si="680"/>
        <v>0</v>
      </c>
      <c r="M8705" s="269">
        <f t="shared" si="681"/>
        <v>0</v>
      </c>
      <c r="N8705" s="276">
        <f t="shared" si="682"/>
        <v>0</v>
      </c>
      <c r="O8705" s="270">
        <f t="shared" si="678"/>
        <v>0</v>
      </c>
    </row>
    <row r="8706" spans="11:15" x14ac:dyDescent="0.25">
      <c r="K8706" s="276">
        <f t="shared" si="679"/>
        <v>0</v>
      </c>
      <c r="L8706" s="269">
        <f t="shared" si="680"/>
        <v>0</v>
      </c>
      <c r="M8706" s="269">
        <f t="shared" si="681"/>
        <v>0</v>
      </c>
      <c r="N8706" s="276">
        <f t="shared" si="682"/>
        <v>0</v>
      </c>
      <c r="O8706" s="270">
        <f t="shared" si="678"/>
        <v>0</v>
      </c>
    </row>
    <row r="8707" spans="11:15" x14ac:dyDescent="0.25">
      <c r="K8707" s="276">
        <f t="shared" si="679"/>
        <v>0</v>
      </c>
      <c r="L8707" s="269">
        <f t="shared" si="680"/>
        <v>0</v>
      </c>
      <c r="M8707" s="269">
        <f t="shared" si="681"/>
        <v>0</v>
      </c>
      <c r="N8707" s="276">
        <f t="shared" si="682"/>
        <v>0</v>
      </c>
      <c r="O8707" s="270">
        <f t="shared" si="678"/>
        <v>0</v>
      </c>
    </row>
    <row r="8708" spans="11:15" x14ac:dyDescent="0.25">
      <c r="K8708" s="276">
        <f t="shared" si="679"/>
        <v>0</v>
      </c>
      <c r="L8708" s="269">
        <f t="shared" si="680"/>
        <v>0</v>
      </c>
      <c r="M8708" s="269">
        <f t="shared" si="681"/>
        <v>0</v>
      </c>
      <c r="N8708" s="276">
        <f t="shared" si="682"/>
        <v>0</v>
      </c>
      <c r="O8708" s="270">
        <f t="shared" si="678"/>
        <v>0</v>
      </c>
    </row>
    <row r="8709" spans="11:15" x14ac:dyDescent="0.25">
      <c r="K8709" s="276">
        <f t="shared" si="679"/>
        <v>0</v>
      </c>
      <c r="L8709" s="269">
        <f t="shared" si="680"/>
        <v>0</v>
      </c>
      <c r="M8709" s="269">
        <f t="shared" si="681"/>
        <v>0</v>
      </c>
      <c r="N8709" s="276">
        <f t="shared" si="682"/>
        <v>0</v>
      </c>
      <c r="O8709" s="270">
        <f t="shared" si="678"/>
        <v>0</v>
      </c>
    </row>
    <row r="8710" spans="11:15" x14ac:dyDescent="0.25">
      <c r="K8710" s="276">
        <f t="shared" si="679"/>
        <v>0</v>
      </c>
      <c r="L8710" s="269">
        <f t="shared" si="680"/>
        <v>0</v>
      </c>
      <c r="M8710" s="269">
        <f t="shared" si="681"/>
        <v>0</v>
      </c>
      <c r="N8710" s="276">
        <f t="shared" si="682"/>
        <v>0</v>
      </c>
      <c r="O8710" s="270">
        <f t="shared" si="678"/>
        <v>0</v>
      </c>
    </row>
    <row r="8711" spans="11:15" x14ac:dyDescent="0.25">
      <c r="K8711" s="276">
        <f t="shared" si="679"/>
        <v>0</v>
      </c>
      <c r="L8711" s="269">
        <f t="shared" si="680"/>
        <v>0</v>
      </c>
      <c r="M8711" s="269">
        <f t="shared" si="681"/>
        <v>0</v>
      </c>
      <c r="N8711" s="276">
        <f t="shared" si="682"/>
        <v>0</v>
      </c>
      <c r="O8711" s="270">
        <f t="shared" si="678"/>
        <v>0</v>
      </c>
    </row>
    <row r="8712" spans="11:15" x14ac:dyDescent="0.25">
      <c r="K8712" s="276">
        <f t="shared" si="679"/>
        <v>0</v>
      </c>
      <c r="L8712" s="269">
        <f t="shared" si="680"/>
        <v>0</v>
      </c>
      <c r="M8712" s="269">
        <f t="shared" si="681"/>
        <v>0</v>
      </c>
      <c r="N8712" s="276">
        <f t="shared" si="682"/>
        <v>0</v>
      </c>
      <c r="O8712" s="270">
        <f t="shared" si="678"/>
        <v>0</v>
      </c>
    </row>
    <row r="8713" spans="11:15" x14ac:dyDescent="0.25">
      <c r="K8713" s="276">
        <f t="shared" si="679"/>
        <v>0</v>
      </c>
      <c r="L8713" s="269">
        <f t="shared" si="680"/>
        <v>0</v>
      </c>
      <c r="M8713" s="269">
        <f t="shared" si="681"/>
        <v>0</v>
      </c>
      <c r="N8713" s="276">
        <f t="shared" si="682"/>
        <v>0</v>
      </c>
      <c r="O8713" s="270">
        <f t="shared" si="678"/>
        <v>0</v>
      </c>
    </row>
    <row r="8714" spans="11:15" x14ac:dyDescent="0.25">
      <c r="K8714" s="276">
        <f t="shared" si="679"/>
        <v>0</v>
      </c>
      <c r="L8714" s="269">
        <f t="shared" si="680"/>
        <v>0</v>
      </c>
      <c r="M8714" s="269">
        <f t="shared" si="681"/>
        <v>0</v>
      </c>
      <c r="N8714" s="276">
        <f t="shared" si="682"/>
        <v>0</v>
      </c>
      <c r="O8714" s="270">
        <f t="shared" si="678"/>
        <v>0</v>
      </c>
    </row>
    <row r="8715" spans="11:15" x14ac:dyDescent="0.25">
      <c r="K8715" s="276">
        <f t="shared" si="679"/>
        <v>0</v>
      </c>
      <c r="L8715" s="269">
        <f t="shared" si="680"/>
        <v>0</v>
      </c>
      <c r="M8715" s="269">
        <f t="shared" si="681"/>
        <v>0</v>
      </c>
      <c r="N8715" s="276">
        <f t="shared" si="682"/>
        <v>0</v>
      </c>
      <c r="O8715" s="270">
        <f t="shared" si="678"/>
        <v>0</v>
      </c>
    </row>
    <row r="8716" spans="11:15" x14ac:dyDescent="0.25">
      <c r="K8716" s="276">
        <f t="shared" si="679"/>
        <v>0</v>
      </c>
      <c r="L8716" s="269">
        <f t="shared" si="680"/>
        <v>0</v>
      </c>
      <c r="M8716" s="269">
        <f t="shared" si="681"/>
        <v>0</v>
      </c>
      <c r="N8716" s="276">
        <f t="shared" si="682"/>
        <v>0</v>
      </c>
      <c r="O8716" s="270">
        <f t="shared" si="678"/>
        <v>0</v>
      </c>
    </row>
    <row r="8717" spans="11:15" x14ac:dyDescent="0.25">
      <c r="K8717" s="276">
        <f t="shared" si="679"/>
        <v>0</v>
      </c>
      <c r="L8717" s="269">
        <f t="shared" si="680"/>
        <v>0</v>
      </c>
      <c r="M8717" s="269">
        <f t="shared" si="681"/>
        <v>0</v>
      </c>
      <c r="N8717" s="276">
        <f t="shared" si="682"/>
        <v>0</v>
      </c>
      <c r="O8717" s="270">
        <f t="shared" si="678"/>
        <v>0</v>
      </c>
    </row>
    <row r="8718" spans="11:15" x14ac:dyDescent="0.25">
      <c r="K8718" s="276">
        <f t="shared" si="679"/>
        <v>0</v>
      </c>
      <c r="L8718" s="269">
        <f t="shared" si="680"/>
        <v>0</v>
      </c>
      <c r="M8718" s="269">
        <f t="shared" si="681"/>
        <v>0</v>
      </c>
      <c r="N8718" s="276">
        <f t="shared" si="682"/>
        <v>0</v>
      </c>
      <c r="O8718" s="270">
        <f t="shared" ref="O8718:O8781" si="683">SUM(F8718:I8718)</f>
        <v>0</v>
      </c>
    </row>
    <row r="8719" spans="11:15" x14ac:dyDescent="0.25">
      <c r="K8719" s="276">
        <f t="shared" si="679"/>
        <v>0</v>
      </c>
      <c r="L8719" s="269">
        <f t="shared" si="680"/>
        <v>0</v>
      </c>
      <c r="M8719" s="269">
        <f t="shared" si="681"/>
        <v>0</v>
      </c>
      <c r="N8719" s="276">
        <f t="shared" si="682"/>
        <v>0</v>
      </c>
      <c r="O8719" s="270">
        <f t="shared" si="683"/>
        <v>0</v>
      </c>
    </row>
    <row r="8720" spans="11:15" x14ac:dyDescent="0.25">
      <c r="K8720" s="276">
        <f t="shared" ref="K8720:K8783" si="684">J8720-C8720</f>
        <v>0</v>
      </c>
      <c r="L8720" s="269">
        <f t="shared" ref="L8720:L8783" si="685">A8720</f>
        <v>0</v>
      </c>
      <c r="M8720" s="269">
        <f t="shared" ref="M8720:M8783" si="686">B8720</f>
        <v>0</v>
      </c>
      <c r="N8720" s="276">
        <f t="shared" ref="N8720:N8783" si="687">J8720</f>
        <v>0</v>
      </c>
      <c r="O8720" s="270">
        <f t="shared" si="683"/>
        <v>0</v>
      </c>
    </row>
    <row r="8721" spans="11:15" x14ac:dyDescent="0.25">
      <c r="K8721" s="276">
        <f t="shared" si="684"/>
        <v>0</v>
      </c>
      <c r="L8721" s="269">
        <f t="shared" si="685"/>
        <v>0</v>
      </c>
      <c r="M8721" s="269">
        <f t="shared" si="686"/>
        <v>0</v>
      </c>
      <c r="N8721" s="276">
        <f t="shared" si="687"/>
        <v>0</v>
      </c>
      <c r="O8721" s="270">
        <f t="shared" si="683"/>
        <v>0</v>
      </c>
    </row>
    <row r="8722" spans="11:15" x14ac:dyDescent="0.25">
      <c r="K8722" s="276">
        <f t="shared" si="684"/>
        <v>0</v>
      </c>
      <c r="L8722" s="269">
        <f t="shared" si="685"/>
        <v>0</v>
      </c>
      <c r="M8722" s="269">
        <f t="shared" si="686"/>
        <v>0</v>
      </c>
      <c r="N8722" s="276">
        <f t="shared" si="687"/>
        <v>0</v>
      </c>
      <c r="O8722" s="270">
        <f t="shared" si="683"/>
        <v>0</v>
      </c>
    </row>
    <row r="8723" spans="11:15" x14ac:dyDescent="0.25">
      <c r="K8723" s="276">
        <f t="shared" si="684"/>
        <v>0</v>
      </c>
      <c r="L8723" s="269">
        <f t="shared" si="685"/>
        <v>0</v>
      </c>
      <c r="M8723" s="269">
        <f t="shared" si="686"/>
        <v>0</v>
      </c>
      <c r="N8723" s="276">
        <f t="shared" si="687"/>
        <v>0</v>
      </c>
      <c r="O8723" s="270">
        <f t="shared" si="683"/>
        <v>0</v>
      </c>
    </row>
    <row r="8724" spans="11:15" x14ac:dyDescent="0.25">
      <c r="K8724" s="276">
        <f t="shared" si="684"/>
        <v>0</v>
      </c>
      <c r="L8724" s="269">
        <f t="shared" si="685"/>
        <v>0</v>
      </c>
      <c r="M8724" s="269">
        <f t="shared" si="686"/>
        <v>0</v>
      </c>
      <c r="N8724" s="276">
        <f t="shared" si="687"/>
        <v>0</v>
      </c>
      <c r="O8724" s="270">
        <f t="shared" si="683"/>
        <v>0</v>
      </c>
    </row>
    <row r="8725" spans="11:15" x14ac:dyDescent="0.25">
      <c r="K8725" s="276">
        <f t="shared" si="684"/>
        <v>0</v>
      </c>
      <c r="L8725" s="269">
        <f t="shared" si="685"/>
        <v>0</v>
      </c>
      <c r="M8725" s="269">
        <f t="shared" si="686"/>
        <v>0</v>
      </c>
      <c r="N8725" s="276">
        <f t="shared" si="687"/>
        <v>0</v>
      </c>
      <c r="O8725" s="270">
        <f t="shared" si="683"/>
        <v>0</v>
      </c>
    </row>
    <row r="8726" spans="11:15" x14ac:dyDescent="0.25">
      <c r="K8726" s="276">
        <f t="shared" si="684"/>
        <v>0</v>
      </c>
      <c r="L8726" s="269">
        <f t="shared" si="685"/>
        <v>0</v>
      </c>
      <c r="M8726" s="269">
        <f t="shared" si="686"/>
        <v>0</v>
      </c>
      <c r="N8726" s="276">
        <f t="shared" si="687"/>
        <v>0</v>
      </c>
      <c r="O8726" s="270">
        <f t="shared" si="683"/>
        <v>0</v>
      </c>
    </row>
    <row r="8727" spans="11:15" x14ac:dyDescent="0.25">
      <c r="K8727" s="276">
        <f t="shared" si="684"/>
        <v>0</v>
      </c>
      <c r="L8727" s="269">
        <f t="shared" si="685"/>
        <v>0</v>
      </c>
      <c r="M8727" s="269">
        <f t="shared" si="686"/>
        <v>0</v>
      </c>
      <c r="N8727" s="276">
        <f t="shared" si="687"/>
        <v>0</v>
      </c>
      <c r="O8727" s="270">
        <f t="shared" si="683"/>
        <v>0</v>
      </c>
    </row>
    <row r="8728" spans="11:15" x14ac:dyDescent="0.25">
      <c r="K8728" s="276">
        <f t="shared" si="684"/>
        <v>0</v>
      </c>
      <c r="L8728" s="269">
        <f t="shared" si="685"/>
        <v>0</v>
      </c>
      <c r="M8728" s="269">
        <f t="shared" si="686"/>
        <v>0</v>
      </c>
      <c r="N8728" s="276">
        <f t="shared" si="687"/>
        <v>0</v>
      </c>
      <c r="O8728" s="270">
        <f t="shared" si="683"/>
        <v>0</v>
      </c>
    </row>
    <row r="8729" spans="11:15" x14ac:dyDescent="0.25">
      <c r="K8729" s="276">
        <f t="shared" si="684"/>
        <v>0</v>
      </c>
      <c r="L8729" s="269">
        <f t="shared" si="685"/>
        <v>0</v>
      </c>
      <c r="M8729" s="269">
        <f t="shared" si="686"/>
        <v>0</v>
      </c>
      <c r="N8729" s="276">
        <f t="shared" si="687"/>
        <v>0</v>
      </c>
      <c r="O8729" s="270">
        <f t="shared" si="683"/>
        <v>0</v>
      </c>
    </row>
    <row r="8730" spans="11:15" x14ac:dyDescent="0.25">
      <c r="K8730" s="276">
        <f t="shared" si="684"/>
        <v>0</v>
      </c>
      <c r="L8730" s="269">
        <f t="shared" si="685"/>
        <v>0</v>
      </c>
      <c r="M8730" s="269">
        <f t="shared" si="686"/>
        <v>0</v>
      </c>
      <c r="N8730" s="276">
        <f t="shared" si="687"/>
        <v>0</v>
      </c>
      <c r="O8730" s="270">
        <f t="shared" si="683"/>
        <v>0</v>
      </c>
    </row>
    <row r="8731" spans="11:15" x14ac:dyDescent="0.25">
      <c r="K8731" s="276">
        <f t="shared" si="684"/>
        <v>0</v>
      </c>
      <c r="L8731" s="269">
        <f t="shared" si="685"/>
        <v>0</v>
      </c>
      <c r="M8731" s="269">
        <f t="shared" si="686"/>
        <v>0</v>
      </c>
      <c r="N8731" s="276">
        <f t="shared" si="687"/>
        <v>0</v>
      </c>
      <c r="O8731" s="270">
        <f t="shared" si="683"/>
        <v>0</v>
      </c>
    </row>
    <row r="8732" spans="11:15" x14ac:dyDescent="0.25">
      <c r="K8732" s="276">
        <f t="shared" si="684"/>
        <v>0</v>
      </c>
      <c r="L8732" s="269">
        <f t="shared" si="685"/>
        <v>0</v>
      </c>
      <c r="M8732" s="269">
        <f t="shared" si="686"/>
        <v>0</v>
      </c>
      <c r="N8732" s="276">
        <f t="shared" si="687"/>
        <v>0</v>
      </c>
      <c r="O8732" s="270">
        <f t="shared" si="683"/>
        <v>0</v>
      </c>
    </row>
    <row r="8733" spans="11:15" x14ac:dyDescent="0.25">
      <c r="K8733" s="276">
        <f t="shared" si="684"/>
        <v>0</v>
      </c>
      <c r="L8733" s="269">
        <f t="shared" si="685"/>
        <v>0</v>
      </c>
      <c r="M8733" s="269">
        <f t="shared" si="686"/>
        <v>0</v>
      </c>
      <c r="N8733" s="276">
        <f t="shared" si="687"/>
        <v>0</v>
      </c>
      <c r="O8733" s="270">
        <f t="shared" si="683"/>
        <v>0</v>
      </c>
    </row>
    <row r="8734" spans="11:15" x14ac:dyDescent="0.25">
      <c r="K8734" s="276">
        <f t="shared" si="684"/>
        <v>0</v>
      </c>
      <c r="L8734" s="269">
        <f t="shared" si="685"/>
        <v>0</v>
      </c>
      <c r="M8734" s="269">
        <f t="shared" si="686"/>
        <v>0</v>
      </c>
      <c r="N8734" s="276">
        <f t="shared" si="687"/>
        <v>0</v>
      </c>
      <c r="O8734" s="270">
        <f t="shared" si="683"/>
        <v>0</v>
      </c>
    </row>
    <row r="8735" spans="11:15" x14ac:dyDescent="0.25">
      <c r="K8735" s="276">
        <f t="shared" si="684"/>
        <v>0</v>
      </c>
      <c r="L8735" s="269">
        <f t="shared" si="685"/>
        <v>0</v>
      </c>
      <c r="M8735" s="269">
        <f t="shared" si="686"/>
        <v>0</v>
      </c>
      <c r="N8735" s="276">
        <f t="shared" si="687"/>
        <v>0</v>
      </c>
      <c r="O8735" s="270">
        <f t="shared" si="683"/>
        <v>0</v>
      </c>
    </row>
    <row r="8736" spans="11:15" x14ac:dyDescent="0.25">
      <c r="K8736" s="276">
        <f t="shared" si="684"/>
        <v>0</v>
      </c>
      <c r="L8736" s="269">
        <f t="shared" si="685"/>
        <v>0</v>
      </c>
      <c r="M8736" s="269">
        <f t="shared" si="686"/>
        <v>0</v>
      </c>
      <c r="N8736" s="276">
        <f t="shared" si="687"/>
        <v>0</v>
      </c>
      <c r="O8736" s="270">
        <f t="shared" si="683"/>
        <v>0</v>
      </c>
    </row>
    <row r="8737" spans="11:15" x14ac:dyDescent="0.25">
      <c r="K8737" s="276">
        <f t="shared" si="684"/>
        <v>0</v>
      </c>
      <c r="L8737" s="269">
        <f t="shared" si="685"/>
        <v>0</v>
      </c>
      <c r="M8737" s="269">
        <f t="shared" si="686"/>
        <v>0</v>
      </c>
      <c r="N8737" s="276">
        <f t="shared" si="687"/>
        <v>0</v>
      </c>
      <c r="O8737" s="270">
        <f t="shared" si="683"/>
        <v>0</v>
      </c>
    </row>
    <row r="8738" spans="11:15" x14ac:dyDescent="0.25">
      <c r="K8738" s="276">
        <f t="shared" si="684"/>
        <v>0</v>
      </c>
      <c r="L8738" s="269">
        <f t="shared" si="685"/>
        <v>0</v>
      </c>
      <c r="M8738" s="269">
        <f t="shared" si="686"/>
        <v>0</v>
      </c>
      <c r="N8738" s="276">
        <f t="shared" si="687"/>
        <v>0</v>
      </c>
      <c r="O8738" s="270">
        <f t="shared" si="683"/>
        <v>0</v>
      </c>
    </row>
    <row r="8739" spans="11:15" x14ac:dyDescent="0.25">
      <c r="K8739" s="276">
        <f t="shared" si="684"/>
        <v>0</v>
      </c>
      <c r="L8739" s="269">
        <f t="shared" si="685"/>
        <v>0</v>
      </c>
      <c r="M8739" s="269">
        <f t="shared" si="686"/>
        <v>0</v>
      </c>
      <c r="N8739" s="276">
        <f t="shared" si="687"/>
        <v>0</v>
      </c>
      <c r="O8739" s="270">
        <f t="shared" si="683"/>
        <v>0</v>
      </c>
    </row>
    <row r="8740" spans="11:15" x14ac:dyDescent="0.25">
      <c r="K8740" s="276">
        <f t="shared" si="684"/>
        <v>0</v>
      </c>
      <c r="L8740" s="269">
        <f t="shared" si="685"/>
        <v>0</v>
      </c>
      <c r="M8740" s="269">
        <f t="shared" si="686"/>
        <v>0</v>
      </c>
      <c r="N8740" s="276">
        <f t="shared" si="687"/>
        <v>0</v>
      </c>
      <c r="O8740" s="270">
        <f t="shared" si="683"/>
        <v>0</v>
      </c>
    </row>
    <row r="8741" spans="11:15" x14ac:dyDescent="0.25">
      <c r="K8741" s="276">
        <f t="shared" si="684"/>
        <v>0</v>
      </c>
      <c r="L8741" s="269">
        <f t="shared" si="685"/>
        <v>0</v>
      </c>
      <c r="M8741" s="269">
        <f t="shared" si="686"/>
        <v>0</v>
      </c>
      <c r="N8741" s="276">
        <f t="shared" si="687"/>
        <v>0</v>
      </c>
      <c r="O8741" s="270">
        <f t="shared" si="683"/>
        <v>0</v>
      </c>
    </row>
    <row r="8742" spans="11:15" x14ac:dyDescent="0.25">
      <c r="K8742" s="276">
        <f t="shared" si="684"/>
        <v>0</v>
      </c>
      <c r="L8742" s="269">
        <f t="shared" si="685"/>
        <v>0</v>
      </c>
      <c r="M8742" s="269">
        <f t="shared" si="686"/>
        <v>0</v>
      </c>
      <c r="N8742" s="276">
        <f t="shared" si="687"/>
        <v>0</v>
      </c>
      <c r="O8742" s="270">
        <f t="shared" si="683"/>
        <v>0</v>
      </c>
    </row>
    <row r="8743" spans="11:15" x14ac:dyDescent="0.25">
      <c r="K8743" s="276">
        <f t="shared" si="684"/>
        <v>0</v>
      </c>
      <c r="L8743" s="269">
        <f t="shared" si="685"/>
        <v>0</v>
      </c>
      <c r="M8743" s="269">
        <f t="shared" si="686"/>
        <v>0</v>
      </c>
      <c r="N8743" s="276">
        <f t="shared" si="687"/>
        <v>0</v>
      </c>
      <c r="O8743" s="270">
        <f t="shared" si="683"/>
        <v>0</v>
      </c>
    </row>
    <row r="8744" spans="11:15" x14ac:dyDescent="0.25">
      <c r="K8744" s="276">
        <f t="shared" si="684"/>
        <v>0</v>
      </c>
      <c r="L8744" s="269">
        <f t="shared" si="685"/>
        <v>0</v>
      </c>
      <c r="M8744" s="269">
        <f t="shared" si="686"/>
        <v>0</v>
      </c>
      <c r="N8744" s="276">
        <f t="shared" si="687"/>
        <v>0</v>
      </c>
      <c r="O8744" s="270">
        <f t="shared" si="683"/>
        <v>0</v>
      </c>
    </row>
    <row r="8745" spans="11:15" x14ac:dyDescent="0.25">
      <c r="K8745" s="276">
        <f t="shared" si="684"/>
        <v>0</v>
      </c>
      <c r="L8745" s="269">
        <f t="shared" si="685"/>
        <v>0</v>
      </c>
      <c r="M8745" s="269">
        <f t="shared" si="686"/>
        <v>0</v>
      </c>
      <c r="N8745" s="276">
        <f t="shared" si="687"/>
        <v>0</v>
      </c>
      <c r="O8745" s="270">
        <f t="shared" si="683"/>
        <v>0</v>
      </c>
    </row>
    <row r="8746" spans="11:15" x14ac:dyDescent="0.25">
      <c r="K8746" s="276">
        <f t="shared" si="684"/>
        <v>0</v>
      </c>
      <c r="L8746" s="269">
        <f t="shared" si="685"/>
        <v>0</v>
      </c>
      <c r="M8746" s="269">
        <f t="shared" si="686"/>
        <v>0</v>
      </c>
      <c r="N8746" s="276">
        <f t="shared" si="687"/>
        <v>0</v>
      </c>
      <c r="O8746" s="270">
        <f t="shared" si="683"/>
        <v>0</v>
      </c>
    </row>
    <row r="8747" spans="11:15" x14ac:dyDescent="0.25">
      <c r="K8747" s="276">
        <f t="shared" si="684"/>
        <v>0</v>
      </c>
      <c r="L8747" s="269">
        <f t="shared" si="685"/>
        <v>0</v>
      </c>
      <c r="M8747" s="269">
        <f t="shared" si="686"/>
        <v>0</v>
      </c>
      <c r="N8747" s="276">
        <f t="shared" si="687"/>
        <v>0</v>
      </c>
      <c r="O8747" s="270">
        <f t="shared" si="683"/>
        <v>0</v>
      </c>
    </row>
    <row r="8748" spans="11:15" x14ac:dyDescent="0.25">
      <c r="K8748" s="276">
        <f t="shared" si="684"/>
        <v>0</v>
      </c>
      <c r="L8748" s="269">
        <f t="shared" si="685"/>
        <v>0</v>
      </c>
      <c r="M8748" s="269">
        <f t="shared" si="686"/>
        <v>0</v>
      </c>
      <c r="N8748" s="276">
        <f t="shared" si="687"/>
        <v>0</v>
      </c>
      <c r="O8748" s="270">
        <f t="shared" si="683"/>
        <v>0</v>
      </c>
    </row>
    <row r="8749" spans="11:15" x14ac:dyDescent="0.25">
      <c r="K8749" s="276">
        <f t="shared" si="684"/>
        <v>0</v>
      </c>
      <c r="L8749" s="269">
        <f t="shared" si="685"/>
        <v>0</v>
      </c>
      <c r="M8749" s="269">
        <f t="shared" si="686"/>
        <v>0</v>
      </c>
      <c r="N8749" s="276">
        <f t="shared" si="687"/>
        <v>0</v>
      </c>
      <c r="O8749" s="270">
        <f t="shared" si="683"/>
        <v>0</v>
      </c>
    </row>
    <row r="8750" spans="11:15" x14ac:dyDescent="0.25">
      <c r="K8750" s="276">
        <f t="shared" si="684"/>
        <v>0</v>
      </c>
      <c r="L8750" s="269">
        <f t="shared" si="685"/>
        <v>0</v>
      </c>
      <c r="M8750" s="269">
        <f t="shared" si="686"/>
        <v>0</v>
      </c>
      <c r="N8750" s="276">
        <f t="shared" si="687"/>
        <v>0</v>
      </c>
      <c r="O8750" s="270">
        <f t="shared" si="683"/>
        <v>0</v>
      </c>
    </row>
    <row r="8751" spans="11:15" x14ac:dyDescent="0.25">
      <c r="K8751" s="276">
        <f t="shared" si="684"/>
        <v>0</v>
      </c>
      <c r="L8751" s="269">
        <f t="shared" si="685"/>
        <v>0</v>
      </c>
      <c r="M8751" s="269">
        <f t="shared" si="686"/>
        <v>0</v>
      </c>
      <c r="N8751" s="276">
        <f t="shared" si="687"/>
        <v>0</v>
      </c>
      <c r="O8751" s="270">
        <f t="shared" si="683"/>
        <v>0</v>
      </c>
    </row>
    <row r="8752" spans="11:15" x14ac:dyDescent="0.25">
      <c r="K8752" s="276">
        <f t="shared" si="684"/>
        <v>0</v>
      </c>
      <c r="L8752" s="269">
        <f t="shared" si="685"/>
        <v>0</v>
      </c>
      <c r="M8752" s="269">
        <f t="shared" si="686"/>
        <v>0</v>
      </c>
      <c r="N8752" s="276">
        <f t="shared" si="687"/>
        <v>0</v>
      </c>
      <c r="O8752" s="270">
        <f t="shared" si="683"/>
        <v>0</v>
      </c>
    </row>
    <row r="8753" spans="11:15" x14ac:dyDescent="0.25">
      <c r="K8753" s="276">
        <f t="shared" si="684"/>
        <v>0</v>
      </c>
      <c r="L8753" s="269">
        <f t="shared" si="685"/>
        <v>0</v>
      </c>
      <c r="M8753" s="269">
        <f t="shared" si="686"/>
        <v>0</v>
      </c>
      <c r="N8753" s="276">
        <f t="shared" si="687"/>
        <v>0</v>
      </c>
      <c r="O8753" s="270">
        <f t="shared" si="683"/>
        <v>0</v>
      </c>
    </row>
    <row r="8754" spans="11:15" x14ac:dyDescent="0.25">
      <c r="K8754" s="276">
        <f t="shared" si="684"/>
        <v>0</v>
      </c>
      <c r="L8754" s="269">
        <f t="shared" si="685"/>
        <v>0</v>
      </c>
      <c r="M8754" s="269">
        <f t="shared" si="686"/>
        <v>0</v>
      </c>
      <c r="N8754" s="276">
        <f t="shared" si="687"/>
        <v>0</v>
      </c>
      <c r="O8754" s="270">
        <f t="shared" si="683"/>
        <v>0</v>
      </c>
    </row>
    <row r="8755" spans="11:15" x14ac:dyDescent="0.25">
      <c r="K8755" s="276">
        <f t="shared" si="684"/>
        <v>0</v>
      </c>
      <c r="L8755" s="269">
        <f t="shared" si="685"/>
        <v>0</v>
      </c>
      <c r="M8755" s="269">
        <f t="shared" si="686"/>
        <v>0</v>
      </c>
      <c r="N8755" s="276">
        <f t="shared" si="687"/>
        <v>0</v>
      </c>
      <c r="O8755" s="270">
        <f t="shared" si="683"/>
        <v>0</v>
      </c>
    </row>
    <row r="8756" spans="11:15" x14ac:dyDescent="0.25">
      <c r="K8756" s="276">
        <f t="shared" si="684"/>
        <v>0</v>
      </c>
      <c r="L8756" s="269">
        <f t="shared" si="685"/>
        <v>0</v>
      </c>
      <c r="M8756" s="269">
        <f t="shared" si="686"/>
        <v>0</v>
      </c>
      <c r="N8756" s="276">
        <f t="shared" si="687"/>
        <v>0</v>
      </c>
      <c r="O8756" s="270">
        <f t="shared" si="683"/>
        <v>0</v>
      </c>
    </row>
    <row r="8757" spans="11:15" x14ac:dyDescent="0.25">
      <c r="K8757" s="276">
        <f t="shared" si="684"/>
        <v>0</v>
      </c>
      <c r="L8757" s="269">
        <f t="shared" si="685"/>
        <v>0</v>
      </c>
      <c r="M8757" s="269">
        <f t="shared" si="686"/>
        <v>0</v>
      </c>
      <c r="N8757" s="276">
        <f t="shared" si="687"/>
        <v>0</v>
      </c>
      <c r="O8757" s="270">
        <f t="shared" si="683"/>
        <v>0</v>
      </c>
    </row>
    <row r="8758" spans="11:15" x14ac:dyDescent="0.25">
      <c r="K8758" s="276">
        <f t="shared" si="684"/>
        <v>0</v>
      </c>
      <c r="L8758" s="269">
        <f t="shared" si="685"/>
        <v>0</v>
      </c>
      <c r="M8758" s="269">
        <f t="shared" si="686"/>
        <v>0</v>
      </c>
      <c r="N8758" s="276">
        <f t="shared" si="687"/>
        <v>0</v>
      </c>
      <c r="O8758" s="270">
        <f t="shared" si="683"/>
        <v>0</v>
      </c>
    </row>
    <row r="8759" spans="11:15" x14ac:dyDescent="0.25">
      <c r="K8759" s="276">
        <f t="shared" si="684"/>
        <v>0</v>
      </c>
      <c r="L8759" s="269">
        <f t="shared" si="685"/>
        <v>0</v>
      </c>
      <c r="M8759" s="269">
        <f t="shared" si="686"/>
        <v>0</v>
      </c>
      <c r="N8759" s="276">
        <f t="shared" si="687"/>
        <v>0</v>
      </c>
      <c r="O8759" s="270">
        <f t="shared" si="683"/>
        <v>0</v>
      </c>
    </row>
    <row r="8760" spans="11:15" x14ac:dyDescent="0.25">
      <c r="K8760" s="276">
        <f t="shared" si="684"/>
        <v>0</v>
      </c>
      <c r="L8760" s="269">
        <f t="shared" si="685"/>
        <v>0</v>
      </c>
      <c r="M8760" s="269">
        <f t="shared" si="686"/>
        <v>0</v>
      </c>
      <c r="N8760" s="276">
        <f t="shared" si="687"/>
        <v>0</v>
      </c>
      <c r="O8760" s="270">
        <f t="shared" si="683"/>
        <v>0</v>
      </c>
    </row>
    <row r="8761" spans="11:15" x14ac:dyDescent="0.25">
      <c r="K8761" s="276">
        <f t="shared" si="684"/>
        <v>0</v>
      </c>
      <c r="L8761" s="269">
        <f t="shared" si="685"/>
        <v>0</v>
      </c>
      <c r="M8761" s="269">
        <f t="shared" si="686"/>
        <v>0</v>
      </c>
      <c r="N8761" s="276">
        <f t="shared" si="687"/>
        <v>0</v>
      </c>
      <c r="O8761" s="270">
        <f t="shared" si="683"/>
        <v>0</v>
      </c>
    </row>
    <row r="8762" spans="11:15" x14ac:dyDescent="0.25">
      <c r="K8762" s="276">
        <f t="shared" si="684"/>
        <v>0</v>
      </c>
      <c r="L8762" s="269">
        <f t="shared" si="685"/>
        <v>0</v>
      </c>
      <c r="M8762" s="269">
        <f t="shared" si="686"/>
        <v>0</v>
      </c>
      <c r="N8762" s="276">
        <f t="shared" si="687"/>
        <v>0</v>
      </c>
      <c r="O8762" s="270">
        <f t="shared" si="683"/>
        <v>0</v>
      </c>
    </row>
    <row r="8763" spans="11:15" x14ac:dyDescent="0.25">
      <c r="K8763" s="276">
        <f t="shared" si="684"/>
        <v>0</v>
      </c>
      <c r="L8763" s="269">
        <f t="shared" si="685"/>
        <v>0</v>
      </c>
      <c r="M8763" s="269">
        <f t="shared" si="686"/>
        <v>0</v>
      </c>
      <c r="N8763" s="276">
        <f t="shared" si="687"/>
        <v>0</v>
      </c>
      <c r="O8763" s="270">
        <f t="shared" si="683"/>
        <v>0</v>
      </c>
    </row>
    <row r="8764" spans="11:15" x14ac:dyDescent="0.25">
      <c r="K8764" s="276">
        <f t="shared" si="684"/>
        <v>0</v>
      </c>
      <c r="L8764" s="269">
        <f t="shared" si="685"/>
        <v>0</v>
      </c>
      <c r="M8764" s="269">
        <f t="shared" si="686"/>
        <v>0</v>
      </c>
      <c r="N8764" s="276">
        <f t="shared" si="687"/>
        <v>0</v>
      </c>
      <c r="O8764" s="270">
        <f t="shared" si="683"/>
        <v>0</v>
      </c>
    </row>
    <row r="8765" spans="11:15" x14ac:dyDescent="0.25">
      <c r="K8765" s="276">
        <f t="shared" si="684"/>
        <v>0</v>
      </c>
      <c r="L8765" s="269">
        <f t="shared" si="685"/>
        <v>0</v>
      </c>
      <c r="M8765" s="269">
        <f t="shared" si="686"/>
        <v>0</v>
      </c>
      <c r="N8765" s="276">
        <f t="shared" si="687"/>
        <v>0</v>
      </c>
      <c r="O8765" s="270">
        <f t="shared" si="683"/>
        <v>0</v>
      </c>
    </row>
    <row r="8766" spans="11:15" x14ac:dyDescent="0.25">
      <c r="K8766" s="276">
        <f t="shared" si="684"/>
        <v>0</v>
      </c>
      <c r="L8766" s="269">
        <f t="shared" si="685"/>
        <v>0</v>
      </c>
      <c r="M8766" s="269">
        <f t="shared" si="686"/>
        <v>0</v>
      </c>
      <c r="N8766" s="276">
        <f t="shared" si="687"/>
        <v>0</v>
      </c>
      <c r="O8766" s="270">
        <f t="shared" si="683"/>
        <v>0</v>
      </c>
    </row>
    <row r="8767" spans="11:15" x14ac:dyDescent="0.25">
      <c r="K8767" s="276">
        <f t="shared" si="684"/>
        <v>0</v>
      </c>
      <c r="L8767" s="269">
        <f t="shared" si="685"/>
        <v>0</v>
      </c>
      <c r="M8767" s="269">
        <f t="shared" si="686"/>
        <v>0</v>
      </c>
      <c r="N8767" s="276">
        <f t="shared" si="687"/>
        <v>0</v>
      </c>
      <c r="O8767" s="270">
        <f t="shared" si="683"/>
        <v>0</v>
      </c>
    </row>
    <row r="8768" spans="11:15" x14ac:dyDescent="0.25">
      <c r="K8768" s="276">
        <f t="shared" si="684"/>
        <v>0</v>
      </c>
      <c r="L8768" s="269">
        <f t="shared" si="685"/>
        <v>0</v>
      </c>
      <c r="M8768" s="269">
        <f t="shared" si="686"/>
        <v>0</v>
      </c>
      <c r="N8768" s="276">
        <f t="shared" si="687"/>
        <v>0</v>
      </c>
      <c r="O8768" s="270">
        <f t="shared" si="683"/>
        <v>0</v>
      </c>
    </row>
    <row r="8769" spans="11:15" x14ac:dyDescent="0.25">
      <c r="K8769" s="276">
        <f t="shared" si="684"/>
        <v>0</v>
      </c>
      <c r="L8769" s="269">
        <f t="shared" si="685"/>
        <v>0</v>
      </c>
      <c r="M8769" s="269">
        <f t="shared" si="686"/>
        <v>0</v>
      </c>
      <c r="N8769" s="276">
        <f t="shared" si="687"/>
        <v>0</v>
      </c>
      <c r="O8769" s="270">
        <f t="shared" si="683"/>
        <v>0</v>
      </c>
    </row>
    <row r="8770" spans="11:15" x14ac:dyDescent="0.25">
      <c r="K8770" s="276">
        <f t="shared" si="684"/>
        <v>0</v>
      </c>
      <c r="L8770" s="269">
        <f t="shared" si="685"/>
        <v>0</v>
      </c>
      <c r="M8770" s="269">
        <f t="shared" si="686"/>
        <v>0</v>
      </c>
      <c r="N8770" s="276">
        <f t="shared" si="687"/>
        <v>0</v>
      </c>
      <c r="O8770" s="270">
        <f t="shared" si="683"/>
        <v>0</v>
      </c>
    </row>
    <row r="8771" spans="11:15" x14ac:dyDescent="0.25">
      <c r="K8771" s="276">
        <f t="shared" si="684"/>
        <v>0</v>
      </c>
      <c r="L8771" s="269">
        <f t="shared" si="685"/>
        <v>0</v>
      </c>
      <c r="M8771" s="269">
        <f t="shared" si="686"/>
        <v>0</v>
      </c>
      <c r="N8771" s="276">
        <f t="shared" si="687"/>
        <v>0</v>
      </c>
      <c r="O8771" s="270">
        <f t="shared" si="683"/>
        <v>0</v>
      </c>
    </row>
    <row r="8772" spans="11:15" x14ac:dyDescent="0.25">
      <c r="K8772" s="276">
        <f t="shared" si="684"/>
        <v>0</v>
      </c>
      <c r="L8772" s="269">
        <f t="shared" si="685"/>
        <v>0</v>
      </c>
      <c r="M8772" s="269">
        <f t="shared" si="686"/>
        <v>0</v>
      </c>
      <c r="N8772" s="276">
        <f t="shared" si="687"/>
        <v>0</v>
      </c>
      <c r="O8772" s="270">
        <f t="shared" si="683"/>
        <v>0</v>
      </c>
    </row>
    <row r="8773" spans="11:15" x14ac:dyDescent="0.25">
      <c r="K8773" s="276">
        <f t="shared" si="684"/>
        <v>0</v>
      </c>
      <c r="L8773" s="269">
        <f t="shared" si="685"/>
        <v>0</v>
      </c>
      <c r="M8773" s="269">
        <f t="shared" si="686"/>
        <v>0</v>
      </c>
      <c r="N8773" s="276">
        <f t="shared" si="687"/>
        <v>0</v>
      </c>
      <c r="O8773" s="270">
        <f t="shared" si="683"/>
        <v>0</v>
      </c>
    </row>
    <row r="8774" spans="11:15" x14ac:dyDescent="0.25">
      <c r="K8774" s="276">
        <f t="shared" si="684"/>
        <v>0</v>
      </c>
      <c r="L8774" s="269">
        <f t="shared" si="685"/>
        <v>0</v>
      </c>
      <c r="M8774" s="269">
        <f t="shared" si="686"/>
        <v>0</v>
      </c>
      <c r="N8774" s="276">
        <f t="shared" si="687"/>
        <v>0</v>
      </c>
      <c r="O8774" s="270">
        <f t="shared" si="683"/>
        <v>0</v>
      </c>
    </row>
    <row r="8775" spans="11:15" x14ac:dyDescent="0.25">
      <c r="K8775" s="276">
        <f t="shared" si="684"/>
        <v>0</v>
      </c>
      <c r="L8775" s="269">
        <f t="shared" si="685"/>
        <v>0</v>
      </c>
      <c r="M8775" s="269">
        <f t="shared" si="686"/>
        <v>0</v>
      </c>
      <c r="N8775" s="276">
        <f t="shared" si="687"/>
        <v>0</v>
      </c>
      <c r="O8775" s="270">
        <f t="shared" si="683"/>
        <v>0</v>
      </c>
    </row>
    <row r="8776" spans="11:15" x14ac:dyDescent="0.25">
      <c r="K8776" s="276">
        <f t="shared" si="684"/>
        <v>0</v>
      </c>
      <c r="L8776" s="269">
        <f t="shared" si="685"/>
        <v>0</v>
      </c>
      <c r="M8776" s="269">
        <f t="shared" si="686"/>
        <v>0</v>
      </c>
      <c r="N8776" s="276">
        <f t="shared" si="687"/>
        <v>0</v>
      </c>
      <c r="O8776" s="270">
        <f t="shared" si="683"/>
        <v>0</v>
      </c>
    </row>
    <row r="8777" spans="11:15" x14ac:dyDescent="0.25">
      <c r="K8777" s="276">
        <f t="shared" si="684"/>
        <v>0</v>
      </c>
      <c r="L8777" s="269">
        <f t="shared" si="685"/>
        <v>0</v>
      </c>
      <c r="M8777" s="269">
        <f t="shared" si="686"/>
        <v>0</v>
      </c>
      <c r="N8777" s="276">
        <f t="shared" si="687"/>
        <v>0</v>
      </c>
      <c r="O8777" s="270">
        <f t="shared" si="683"/>
        <v>0</v>
      </c>
    </row>
    <row r="8778" spans="11:15" x14ac:dyDescent="0.25">
      <c r="K8778" s="276">
        <f t="shared" si="684"/>
        <v>0</v>
      </c>
      <c r="L8778" s="269">
        <f t="shared" si="685"/>
        <v>0</v>
      </c>
      <c r="M8778" s="269">
        <f t="shared" si="686"/>
        <v>0</v>
      </c>
      <c r="N8778" s="276">
        <f t="shared" si="687"/>
        <v>0</v>
      </c>
      <c r="O8778" s="270">
        <f t="shared" si="683"/>
        <v>0</v>
      </c>
    </row>
    <row r="8779" spans="11:15" x14ac:dyDescent="0.25">
      <c r="K8779" s="276">
        <f t="shared" si="684"/>
        <v>0</v>
      </c>
      <c r="L8779" s="269">
        <f t="shared" si="685"/>
        <v>0</v>
      </c>
      <c r="M8779" s="269">
        <f t="shared" si="686"/>
        <v>0</v>
      </c>
      <c r="N8779" s="276">
        <f t="shared" si="687"/>
        <v>0</v>
      </c>
      <c r="O8779" s="270">
        <f t="shared" si="683"/>
        <v>0</v>
      </c>
    </row>
    <row r="8780" spans="11:15" x14ac:dyDescent="0.25">
      <c r="K8780" s="276">
        <f t="shared" si="684"/>
        <v>0</v>
      </c>
      <c r="L8780" s="269">
        <f t="shared" si="685"/>
        <v>0</v>
      </c>
      <c r="M8780" s="269">
        <f t="shared" si="686"/>
        <v>0</v>
      </c>
      <c r="N8780" s="276">
        <f t="shared" si="687"/>
        <v>0</v>
      </c>
      <c r="O8780" s="270">
        <f t="shared" si="683"/>
        <v>0</v>
      </c>
    </row>
    <row r="8781" spans="11:15" x14ac:dyDescent="0.25">
      <c r="K8781" s="276">
        <f t="shared" si="684"/>
        <v>0</v>
      </c>
      <c r="L8781" s="269">
        <f t="shared" si="685"/>
        <v>0</v>
      </c>
      <c r="M8781" s="269">
        <f t="shared" si="686"/>
        <v>0</v>
      </c>
      <c r="N8781" s="276">
        <f t="shared" si="687"/>
        <v>0</v>
      </c>
      <c r="O8781" s="270">
        <f t="shared" si="683"/>
        <v>0</v>
      </c>
    </row>
    <row r="8782" spans="11:15" x14ac:dyDescent="0.25">
      <c r="K8782" s="276">
        <f t="shared" si="684"/>
        <v>0</v>
      </c>
      <c r="L8782" s="269">
        <f t="shared" si="685"/>
        <v>0</v>
      </c>
      <c r="M8782" s="269">
        <f t="shared" si="686"/>
        <v>0</v>
      </c>
      <c r="N8782" s="276">
        <f t="shared" si="687"/>
        <v>0</v>
      </c>
      <c r="O8782" s="270">
        <f t="shared" ref="O8782:O8845" si="688">SUM(F8782:I8782)</f>
        <v>0</v>
      </c>
    </row>
    <row r="8783" spans="11:15" x14ac:dyDescent="0.25">
      <c r="K8783" s="276">
        <f t="shared" si="684"/>
        <v>0</v>
      </c>
      <c r="L8783" s="269">
        <f t="shared" si="685"/>
        <v>0</v>
      </c>
      <c r="M8783" s="269">
        <f t="shared" si="686"/>
        <v>0</v>
      </c>
      <c r="N8783" s="276">
        <f t="shared" si="687"/>
        <v>0</v>
      </c>
      <c r="O8783" s="270">
        <f t="shared" si="688"/>
        <v>0</v>
      </c>
    </row>
    <row r="8784" spans="11:15" x14ac:dyDescent="0.25">
      <c r="K8784" s="276">
        <f t="shared" ref="K8784:K8847" si="689">J8784-C8784</f>
        <v>0</v>
      </c>
      <c r="L8784" s="269">
        <f t="shared" ref="L8784:L8847" si="690">A8784</f>
        <v>0</v>
      </c>
      <c r="M8784" s="269">
        <f t="shared" ref="M8784:M8847" si="691">B8784</f>
        <v>0</v>
      </c>
      <c r="N8784" s="276">
        <f t="shared" ref="N8784:N8847" si="692">J8784</f>
        <v>0</v>
      </c>
      <c r="O8784" s="270">
        <f t="shared" si="688"/>
        <v>0</v>
      </c>
    </row>
    <row r="8785" spans="11:15" x14ac:dyDescent="0.25">
      <c r="K8785" s="276">
        <f t="shared" si="689"/>
        <v>0</v>
      </c>
      <c r="L8785" s="269">
        <f t="shared" si="690"/>
        <v>0</v>
      </c>
      <c r="M8785" s="269">
        <f t="shared" si="691"/>
        <v>0</v>
      </c>
      <c r="N8785" s="276">
        <f t="shared" si="692"/>
        <v>0</v>
      </c>
      <c r="O8785" s="270">
        <f t="shared" si="688"/>
        <v>0</v>
      </c>
    </row>
    <row r="8786" spans="11:15" x14ac:dyDescent="0.25">
      <c r="K8786" s="276">
        <f t="shared" si="689"/>
        <v>0</v>
      </c>
      <c r="L8786" s="269">
        <f t="shared" si="690"/>
        <v>0</v>
      </c>
      <c r="M8786" s="269">
        <f t="shared" si="691"/>
        <v>0</v>
      </c>
      <c r="N8786" s="276">
        <f t="shared" si="692"/>
        <v>0</v>
      </c>
      <c r="O8786" s="270">
        <f t="shared" si="688"/>
        <v>0</v>
      </c>
    </row>
    <row r="8787" spans="11:15" x14ac:dyDescent="0.25">
      <c r="K8787" s="276">
        <f t="shared" si="689"/>
        <v>0</v>
      </c>
      <c r="L8787" s="269">
        <f t="shared" si="690"/>
        <v>0</v>
      </c>
      <c r="M8787" s="269">
        <f t="shared" si="691"/>
        <v>0</v>
      </c>
      <c r="N8787" s="276">
        <f t="shared" si="692"/>
        <v>0</v>
      </c>
      <c r="O8787" s="270">
        <f t="shared" si="688"/>
        <v>0</v>
      </c>
    </row>
    <row r="8788" spans="11:15" x14ac:dyDescent="0.25">
      <c r="K8788" s="276">
        <f t="shared" si="689"/>
        <v>0</v>
      </c>
      <c r="L8788" s="269">
        <f t="shared" si="690"/>
        <v>0</v>
      </c>
      <c r="M8788" s="269">
        <f t="shared" si="691"/>
        <v>0</v>
      </c>
      <c r="N8788" s="276">
        <f t="shared" si="692"/>
        <v>0</v>
      </c>
      <c r="O8788" s="270">
        <f t="shared" si="688"/>
        <v>0</v>
      </c>
    </row>
    <row r="8789" spans="11:15" x14ac:dyDescent="0.25">
      <c r="K8789" s="276">
        <f t="shared" si="689"/>
        <v>0</v>
      </c>
      <c r="L8789" s="269">
        <f t="shared" si="690"/>
        <v>0</v>
      </c>
      <c r="M8789" s="269">
        <f t="shared" si="691"/>
        <v>0</v>
      </c>
      <c r="N8789" s="276">
        <f t="shared" si="692"/>
        <v>0</v>
      </c>
      <c r="O8789" s="270">
        <f t="shared" si="688"/>
        <v>0</v>
      </c>
    </row>
    <row r="8790" spans="11:15" x14ac:dyDescent="0.25">
      <c r="K8790" s="276">
        <f t="shared" si="689"/>
        <v>0</v>
      </c>
      <c r="L8790" s="269">
        <f t="shared" si="690"/>
        <v>0</v>
      </c>
      <c r="M8790" s="269">
        <f t="shared" si="691"/>
        <v>0</v>
      </c>
      <c r="N8790" s="276">
        <f t="shared" si="692"/>
        <v>0</v>
      </c>
      <c r="O8790" s="270">
        <f t="shared" si="688"/>
        <v>0</v>
      </c>
    </row>
    <row r="8791" spans="11:15" x14ac:dyDescent="0.25">
      <c r="K8791" s="276">
        <f t="shared" si="689"/>
        <v>0</v>
      </c>
      <c r="L8791" s="269">
        <f t="shared" si="690"/>
        <v>0</v>
      </c>
      <c r="M8791" s="269">
        <f t="shared" si="691"/>
        <v>0</v>
      </c>
      <c r="N8791" s="276">
        <f t="shared" si="692"/>
        <v>0</v>
      </c>
      <c r="O8791" s="270">
        <f t="shared" si="688"/>
        <v>0</v>
      </c>
    </row>
    <row r="8792" spans="11:15" x14ac:dyDescent="0.25">
      <c r="K8792" s="276">
        <f t="shared" si="689"/>
        <v>0</v>
      </c>
      <c r="L8792" s="269">
        <f t="shared" si="690"/>
        <v>0</v>
      </c>
      <c r="M8792" s="269">
        <f t="shared" si="691"/>
        <v>0</v>
      </c>
      <c r="N8792" s="276">
        <f t="shared" si="692"/>
        <v>0</v>
      </c>
      <c r="O8792" s="270">
        <f t="shared" si="688"/>
        <v>0</v>
      </c>
    </row>
    <row r="8793" spans="11:15" x14ac:dyDescent="0.25">
      <c r="K8793" s="276">
        <f t="shared" si="689"/>
        <v>0</v>
      </c>
      <c r="L8793" s="269">
        <f t="shared" si="690"/>
        <v>0</v>
      </c>
      <c r="M8793" s="269">
        <f t="shared" si="691"/>
        <v>0</v>
      </c>
      <c r="N8793" s="276">
        <f t="shared" si="692"/>
        <v>0</v>
      </c>
      <c r="O8793" s="270">
        <f t="shared" si="688"/>
        <v>0</v>
      </c>
    </row>
    <row r="8794" spans="11:15" x14ac:dyDescent="0.25">
      <c r="K8794" s="276">
        <f t="shared" si="689"/>
        <v>0</v>
      </c>
      <c r="L8794" s="269">
        <f t="shared" si="690"/>
        <v>0</v>
      </c>
      <c r="M8794" s="269">
        <f t="shared" si="691"/>
        <v>0</v>
      </c>
      <c r="N8794" s="276">
        <f t="shared" si="692"/>
        <v>0</v>
      </c>
      <c r="O8794" s="270">
        <f t="shared" si="688"/>
        <v>0</v>
      </c>
    </row>
    <row r="8795" spans="11:15" x14ac:dyDescent="0.25">
      <c r="K8795" s="276">
        <f t="shared" si="689"/>
        <v>0</v>
      </c>
      <c r="L8795" s="269">
        <f t="shared" si="690"/>
        <v>0</v>
      </c>
      <c r="M8795" s="269">
        <f t="shared" si="691"/>
        <v>0</v>
      </c>
      <c r="N8795" s="276">
        <f t="shared" si="692"/>
        <v>0</v>
      </c>
      <c r="O8795" s="270">
        <f t="shared" si="688"/>
        <v>0</v>
      </c>
    </row>
    <row r="8796" spans="11:15" x14ac:dyDescent="0.25">
      <c r="K8796" s="276">
        <f t="shared" si="689"/>
        <v>0</v>
      </c>
      <c r="L8796" s="269">
        <f t="shared" si="690"/>
        <v>0</v>
      </c>
      <c r="M8796" s="269">
        <f t="shared" si="691"/>
        <v>0</v>
      </c>
      <c r="N8796" s="276">
        <f t="shared" si="692"/>
        <v>0</v>
      </c>
      <c r="O8796" s="270">
        <f t="shared" si="688"/>
        <v>0</v>
      </c>
    </row>
    <row r="8797" spans="11:15" x14ac:dyDescent="0.25">
      <c r="K8797" s="276">
        <f t="shared" si="689"/>
        <v>0</v>
      </c>
      <c r="L8797" s="269">
        <f t="shared" si="690"/>
        <v>0</v>
      </c>
      <c r="M8797" s="269">
        <f t="shared" si="691"/>
        <v>0</v>
      </c>
      <c r="N8797" s="276">
        <f t="shared" si="692"/>
        <v>0</v>
      </c>
      <c r="O8797" s="270">
        <f t="shared" si="688"/>
        <v>0</v>
      </c>
    </row>
    <row r="8798" spans="11:15" x14ac:dyDescent="0.25">
      <c r="K8798" s="276">
        <f t="shared" si="689"/>
        <v>0</v>
      </c>
      <c r="L8798" s="269">
        <f t="shared" si="690"/>
        <v>0</v>
      </c>
      <c r="M8798" s="269">
        <f t="shared" si="691"/>
        <v>0</v>
      </c>
      <c r="N8798" s="276">
        <f t="shared" si="692"/>
        <v>0</v>
      </c>
      <c r="O8798" s="270">
        <f t="shared" si="688"/>
        <v>0</v>
      </c>
    </row>
    <row r="8799" spans="11:15" x14ac:dyDescent="0.25">
      <c r="K8799" s="276">
        <f t="shared" si="689"/>
        <v>0</v>
      </c>
      <c r="L8799" s="269">
        <f t="shared" si="690"/>
        <v>0</v>
      </c>
      <c r="M8799" s="269">
        <f t="shared" si="691"/>
        <v>0</v>
      </c>
      <c r="N8799" s="276">
        <f t="shared" si="692"/>
        <v>0</v>
      </c>
      <c r="O8799" s="270">
        <f t="shared" si="688"/>
        <v>0</v>
      </c>
    </row>
    <row r="8800" spans="11:15" x14ac:dyDescent="0.25">
      <c r="K8800" s="276">
        <f t="shared" si="689"/>
        <v>0</v>
      </c>
      <c r="L8800" s="269">
        <f t="shared" si="690"/>
        <v>0</v>
      </c>
      <c r="M8800" s="269">
        <f t="shared" si="691"/>
        <v>0</v>
      </c>
      <c r="N8800" s="276">
        <f t="shared" si="692"/>
        <v>0</v>
      </c>
      <c r="O8800" s="270">
        <f t="shared" si="688"/>
        <v>0</v>
      </c>
    </row>
    <row r="8801" spans="11:15" x14ac:dyDescent="0.25">
      <c r="K8801" s="276">
        <f t="shared" si="689"/>
        <v>0</v>
      </c>
      <c r="L8801" s="269">
        <f t="shared" si="690"/>
        <v>0</v>
      </c>
      <c r="M8801" s="269">
        <f t="shared" si="691"/>
        <v>0</v>
      </c>
      <c r="N8801" s="276">
        <f t="shared" si="692"/>
        <v>0</v>
      </c>
      <c r="O8801" s="270">
        <f t="shared" si="688"/>
        <v>0</v>
      </c>
    </row>
    <row r="8802" spans="11:15" x14ac:dyDescent="0.25">
      <c r="K8802" s="276">
        <f t="shared" si="689"/>
        <v>0</v>
      </c>
      <c r="L8802" s="269">
        <f t="shared" si="690"/>
        <v>0</v>
      </c>
      <c r="M8802" s="269">
        <f t="shared" si="691"/>
        <v>0</v>
      </c>
      <c r="N8802" s="276">
        <f t="shared" si="692"/>
        <v>0</v>
      </c>
      <c r="O8802" s="270">
        <f t="shared" si="688"/>
        <v>0</v>
      </c>
    </row>
    <row r="8803" spans="11:15" x14ac:dyDescent="0.25">
      <c r="K8803" s="276">
        <f t="shared" si="689"/>
        <v>0</v>
      </c>
      <c r="L8803" s="269">
        <f t="shared" si="690"/>
        <v>0</v>
      </c>
      <c r="M8803" s="269">
        <f t="shared" si="691"/>
        <v>0</v>
      </c>
      <c r="N8803" s="276">
        <f t="shared" si="692"/>
        <v>0</v>
      </c>
      <c r="O8803" s="270">
        <f t="shared" si="688"/>
        <v>0</v>
      </c>
    </row>
    <row r="8804" spans="11:15" x14ac:dyDescent="0.25">
      <c r="K8804" s="276">
        <f t="shared" si="689"/>
        <v>0</v>
      </c>
      <c r="L8804" s="269">
        <f t="shared" si="690"/>
        <v>0</v>
      </c>
      <c r="M8804" s="269">
        <f t="shared" si="691"/>
        <v>0</v>
      </c>
      <c r="N8804" s="276">
        <f t="shared" si="692"/>
        <v>0</v>
      </c>
      <c r="O8804" s="270">
        <f t="shared" si="688"/>
        <v>0</v>
      </c>
    </row>
    <row r="8805" spans="11:15" x14ac:dyDescent="0.25">
      <c r="K8805" s="276">
        <f t="shared" si="689"/>
        <v>0</v>
      </c>
      <c r="L8805" s="269">
        <f t="shared" si="690"/>
        <v>0</v>
      </c>
      <c r="M8805" s="269">
        <f t="shared" si="691"/>
        <v>0</v>
      </c>
      <c r="N8805" s="276">
        <f t="shared" si="692"/>
        <v>0</v>
      </c>
      <c r="O8805" s="270">
        <f t="shared" si="688"/>
        <v>0</v>
      </c>
    </row>
    <row r="8806" spans="11:15" x14ac:dyDescent="0.25">
      <c r="K8806" s="276">
        <f t="shared" si="689"/>
        <v>0</v>
      </c>
      <c r="L8806" s="269">
        <f t="shared" si="690"/>
        <v>0</v>
      </c>
      <c r="M8806" s="269">
        <f t="shared" si="691"/>
        <v>0</v>
      </c>
      <c r="N8806" s="276">
        <f t="shared" si="692"/>
        <v>0</v>
      </c>
      <c r="O8806" s="270">
        <f t="shared" si="688"/>
        <v>0</v>
      </c>
    </row>
    <row r="8807" spans="11:15" x14ac:dyDescent="0.25">
      <c r="K8807" s="276">
        <f t="shared" si="689"/>
        <v>0</v>
      </c>
      <c r="L8807" s="269">
        <f t="shared" si="690"/>
        <v>0</v>
      </c>
      <c r="M8807" s="269">
        <f t="shared" si="691"/>
        <v>0</v>
      </c>
      <c r="N8807" s="276">
        <f t="shared" si="692"/>
        <v>0</v>
      </c>
      <c r="O8807" s="270">
        <f t="shared" si="688"/>
        <v>0</v>
      </c>
    </row>
    <row r="8808" spans="11:15" x14ac:dyDescent="0.25">
      <c r="K8808" s="276">
        <f t="shared" si="689"/>
        <v>0</v>
      </c>
      <c r="L8808" s="269">
        <f t="shared" si="690"/>
        <v>0</v>
      </c>
      <c r="M8808" s="269">
        <f t="shared" si="691"/>
        <v>0</v>
      </c>
      <c r="N8808" s="276">
        <f t="shared" si="692"/>
        <v>0</v>
      </c>
      <c r="O8808" s="270">
        <f t="shared" si="688"/>
        <v>0</v>
      </c>
    </row>
    <row r="8809" spans="11:15" x14ac:dyDescent="0.25">
      <c r="K8809" s="276">
        <f t="shared" si="689"/>
        <v>0</v>
      </c>
      <c r="L8809" s="269">
        <f t="shared" si="690"/>
        <v>0</v>
      </c>
      <c r="M8809" s="269">
        <f t="shared" si="691"/>
        <v>0</v>
      </c>
      <c r="N8809" s="276">
        <f t="shared" si="692"/>
        <v>0</v>
      </c>
      <c r="O8809" s="270">
        <f t="shared" si="688"/>
        <v>0</v>
      </c>
    </row>
    <row r="8810" spans="11:15" x14ac:dyDescent="0.25">
      <c r="K8810" s="276">
        <f t="shared" si="689"/>
        <v>0</v>
      </c>
      <c r="L8810" s="269">
        <f t="shared" si="690"/>
        <v>0</v>
      </c>
      <c r="M8810" s="269">
        <f t="shared" si="691"/>
        <v>0</v>
      </c>
      <c r="N8810" s="276">
        <f t="shared" si="692"/>
        <v>0</v>
      </c>
      <c r="O8810" s="270">
        <f t="shared" si="688"/>
        <v>0</v>
      </c>
    </row>
    <row r="8811" spans="11:15" x14ac:dyDescent="0.25">
      <c r="K8811" s="276">
        <f t="shared" si="689"/>
        <v>0</v>
      </c>
      <c r="L8811" s="269">
        <f t="shared" si="690"/>
        <v>0</v>
      </c>
      <c r="M8811" s="269">
        <f t="shared" si="691"/>
        <v>0</v>
      </c>
      <c r="N8811" s="276">
        <f t="shared" si="692"/>
        <v>0</v>
      </c>
      <c r="O8811" s="270">
        <f t="shared" si="688"/>
        <v>0</v>
      </c>
    </row>
    <row r="8812" spans="11:15" x14ac:dyDescent="0.25">
      <c r="K8812" s="276">
        <f t="shared" si="689"/>
        <v>0</v>
      </c>
      <c r="L8812" s="269">
        <f t="shared" si="690"/>
        <v>0</v>
      </c>
      <c r="M8812" s="269">
        <f t="shared" si="691"/>
        <v>0</v>
      </c>
      <c r="N8812" s="276">
        <f t="shared" si="692"/>
        <v>0</v>
      </c>
      <c r="O8812" s="270">
        <f t="shared" si="688"/>
        <v>0</v>
      </c>
    </row>
    <row r="8813" spans="11:15" x14ac:dyDescent="0.25">
      <c r="K8813" s="276">
        <f t="shared" si="689"/>
        <v>0</v>
      </c>
      <c r="L8813" s="269">
        <f t="shared" si="690"/>
        <v>0</v>
      </c>
      <c r="M8813" s="269">
        <f t="shared" si="691"/>
        <v>0</v>
      </c>
      <c r="N8813" s="276">
        <f t="shared" si="692"/>
        <v>0</v>
      </c>
      <c r="O8813" s="270">
        <f t="shared" si="688"/>
        <v>0</v>
      </c>
    </row>
    <row r="8814" spans="11:15" x14ac:dyDescent="0.25">
      <c r="K8814" s="276">
        <f t="shared" si="689"/>
        <v>0</v>
      </c>
      <c r="L8814" s="269">
        <f t="shared" si="690"/>
        <v>0</v>
      </c>
      <c r="M8814" s="269">
        <f t="shared" si="691"/>
        <v>0</v>
      </c>
      <c r="N8814" s="276">
        <f t="shared" si="692"/>
        <v>0</v>
      </c>
      <c r="O8814" s="270">
        <f t="shared" si="688"/>
        <v>0</v>
      </c>
    </row>
    <row r="8815" spans="11:15" x14ac:dyDescent="0.25">
      <c r="K8815" s="276">
        <f t="shared" si="689"/>
        <v>0</v>
      </c>
      <c r="L8815" s="269">
        <f t="shared" si="690"/>
        <v>0</v>
      </c>
      <c r="M8815" s="269">
        <f t="shared" si="691"/>
        <v>0</v>
      </c>
      <c r="N8815" s="276">
        <f t="shared" si="692"/>
        <v>0</v>
      </c>
      <c r="O8815" s="270">
        <f t="shared" si="688"/>
        <v>0</v>
      </c>
    </row>
    <row r="8816" spans="11:15" x14ac:dyDescent="0.25">
      <c r="K8816" s="276">
        <f t="shared" si="689"/>
        <v>0</v>
      </c>
      <c r="L8816" s="269">
        <f t="shared" si="690"/>
        <v>0</v>
      </c>
      <c r="M8816" s="269">
        <f t="shared" si="691"/>
        <v>0</v>
      </c>
      <c r="N8816" s="276">
        <f t="shared" si="692"/>
        <v>0</v>
      </c>
      <c r="O8816" s="270">
        <f t="shared" si="688"/>
        <v>0</v>
      </c>
    </row>
    <row r="8817" spans="11:15" x14ac:dyDescent="0.25">
      <c r="K8817" s="276">
        <f t="shared" si="689"/>
        <v>0</v>
      </c>
      <c r="L8817" s="269">
        <f t="shared" si="690"/>
        <v>0</v>
      </c>
      <c r="M8817" s="269">
        <f t="shared" si="691"/>
        <v>0</v>
      </c>
      <c r="N8817" s="276">
        <f t="shared" si="692"/>
        <v>0</v>
      </c>
      <c r="O8817" s="270">
        <f t="shared" si="688"/>
        <v>0</v>
      </c>
    </row>
    <row r="8818" spans="11:15" x14ac:dyDescent="0.25">
      <c r="K8818" s="276">
        <f t="shared" si="689"/>
        <v>0</v>
      </c>
      <c r="L8818" s="269">
        <f t="shared" si="690"/>
        <v>0</v>
      </c>
      <c r="M8818" s="269">
        <f t="shared" si="691"/>
        <v>0</v>
      </c>
      <c r="N8818" s="276">
        <f t="shared" si="692"/>
        <v>0</v>
      </c>
      <c r="O8818" s="270">
        <f t="shared" si="688"/>
        <v>0</v>
      </c>
    </row>
    <row r="8819" spans="11:15" x14ac:dyDescent="0.25">
      <c r="K8819" s="276">
        <f t="shared" si="689"/>
        <v>0</v>
      </c>
      <c r="L8819" s="269">
        <f t="shared" si="690"/>
        <v>0</v>
      </c>
      <c r="M8819" s="269">
        <f t="shared" si="691"/>
        <v>0</v>
      </c>
      <c r="N8819" s="276">
        <f t="shared" si="692"/>
        <v>0</v>
      </c>
      <c r="O8819" s="270">
        <f t="shared" si="688"/>
        <v>0</v>
      </c>
    </row>
    <row r="8820" spans="11:15" x14ac:dyDescent="0.25">
      <c r="K8820" s="276">
        <f t="shared" si="689"/>
        <v>0</v>
      </c>
      <c r="L8820" s="269">
        <f t="shared" si="690"/>
        <v>0</v>
      </c>
      <c r="M8820" s="269">
        <f t="shared" si="691"/>
        <v>0</v>
      </c>
      <c r="N8820" s="276">
        <f t="shared" si="692"/>
        <v>0</v>
      </c>
      <c r="O8820" s="270">
        <f t="shared" si="688"/>
        <v>0</v>
      </c>
    </row>
    <row r="8821" spans="11:15" x14ac:dyDescent="0.25">
      <c r="K8821" s="276">
        <f t="shared" si="689"/>
        <v>0</v>
      </c>
      <c r="L8821" s="269">
        <f t="shared" si="690"/>
        <v>0</v>
      </c>
      <c r="M8821" s="269">
        <f t="shared" si="691"/>
        <v>0</v>
      </c>
      <c r="N8821" s="276">
        <f t="shared" si="692"/>
        <v>0</v>
      </c>
      <c r="O8821" s="270">
        <f t="shared" si="688"/>
        <v>0</v>
      </c>
    </row>
    <row r="8822" spans="11:15" x14ac:dyDescent="0.25">
      <c r="K8822" s="276">
        <f t="shared" si="689"/>
        <v>0</v>
      </c>
      <c r="L8822" s="269">
        <f t="shared" si="690"/>
        <v>0</v>
      </c>
      <c r="M8822" s="269">
        <f t="shared" si="691"/>
        <v>0</v>
      </c>
      <c r="N8822" s="276">
        <f t="shared" si="692"/>
        <v>0</v>
      </c>
      <c r="O8822" s="270">
        <f t="shared" si="688"/>
        <v>0</v>
      </c>
    </row>
    <row r="8823" spans="11:15" x14ac:dyDescent="0.25">
      <c r="K8823" s="276">
        <f t="shared" si="689"/>
        <v>0</v>
      </c>
      <c r="L8823" s="269">
        <f t="shared" si="690"/>
        <v>0</v>
      </c>
      <c r="M8823" s="269">
        <f t="shared" si="691"/>
        <v>0</v>
      </c>
      <c r="N8823" s="276">
        <f t="shared" si="692"/>
        <v>0</v>
      </c>
      <c r="O8823" s="270">
        <f t="shared" si="688"/>
        <v>0</v>
      </c>
    </row>
    <row r="8824" spans="11:15" x14ac:dyDescent="0.25">
      <c r="K8824" s="276">
        <f t="shared" si="689"/>
        <v>0</v>
      </c>
      <c r="L8824" s="269">
        <f t="shared" si="690"/>
        <v>0</v>
      </c>
      <c r="M8824" s="269">
        <f t="shared" si="691"/>
        <v>0</v>
      </c>
      <c r="N8824" s="276">
        <f t="shared" si="692"/>
        <v>0</v>
      </c>
      <c r="O8824" s="270">
        <f t="shared" si="688"/>
        <v>0</v>
      </c>
    </row>
    <row r="8825" spans="11:15" x14ac:dyDescent="0.25">
      <c r="K8825" s="276">
        <f t="shared" si="689"/>
        <v>0</v>
      </c>
      <c r="L8825" s="269">
        <f t="shared" si="690"/>
        <v>0</v>
      </c>
      <c r="M8825" s="269">
        <f t="shared" si="691"/>
        <v>0</v>
      </c>
      <c r="N8825" s="276">
        <f t="shared" si="692"/>
        <v>0</v>
      </c>
      <c r="O8825" s="270">
        <f t="shared" si="688"/>
        <v>0</v>
      </c>
    </row>
    <row r="8826" spans="11:15" x14ac:dyDescent="0.25">
      <c r="K8826" s="276">
        <f t="shared" si="689"/>
        <v>0</v>
      </c>
      <c r="L8826" s="269">
        <f t="shared" si="690"/>
        <v>0</v>
      </c>
      <c r="M8826" s="269">
        <f t="shared" si="691"/>
        <v>0</v>
      </c>
      <c r="N8826" s="276">
        <f t="shared" si="692"/>
        <v>0</v>
      </c>
      <c r="O8826" s="270">
        <f t="shared" si="688"/>
        <v>0</v>
      </c>
    </row>
    <row r="8827" spans="11:15" x14ac:dyDescent="0.25">
      <c r="K8827" s="276">
        <f t="shared" si="689"/>
        <v>0</v>
      </c>
      <c r="L8827" s="269">
        <f t="shared" si="690"/>
        <v>0</v>
      </c>
      <c r="M8827" s="269">
        <f t="shared" si="691"/>
        <v>0</v>
      </c>
      <c r="N8827" s="276">
        <f t="shared" si="692"/>
        <v>0</v>
      </c>
      <c r="O8827" s="270">
        <f t="shared" si="688"/>
        <v>0</v>
      </c>
    </row>
    <row r="8828" spans="11:15" x14ac:dyDescent="0.25">
      <c r="K8828" s="276">
        <f t="shared" si="689"/>
        <v>0</v>
      </c>
      <c r="L8828" s="269">
        <f t="shared" si="690"/>
        <v>0</v>
      </c>
      <c r="M8828" s="269">
        <f t="shared" si="691"/>
        <v>0</v>
      </c>
      <c r="N8828" s="276">
        <f t="shared" si="692"/>
        <v>0</v>
      </c>
      <c r="O8828" s="270">
        <f t="shared" si="688"/>
        <v>0</v>
      </c>
    </row>
    <row r="8829" spans="11:15" x14ac:dyDescent="0.25">
      <c r="K8829" s="276">
        <f t="shared" si="689"/>
        <v>0</v>
      </c>
      <c r="L8829" s="269">
        <f t="shared" si="690"/>
        <v>0</v>
      </c>
      <c r="M8829" s="269">
        <f t="shared" si="691"/>
        <v>0</v>
      </c>
      <c r="N8829" s="276">
        <f t="shared" si="692"/>
        <v>0</v>
      </c>
      <c r="O8829" s="270">
        <f t="shared" si="688"/>
        <v>0</v>
      </c>
    </row>
    <row r="8830" spans="11:15" x14ac:dyDescent="0.25">
      <c r="K8830" s="276">
        <f t="shared" si="689"/>
        <v>0</v>
      </c>
      <c r="L8830" s="269">
        <f t="shared" si="690"/>
        <v>0</v>
      </c>
      <c r="M8830" s="269">
        <f t="shared" si="691"/>
        <v>0</v>
      </c>
      <c r="N8830" s="276">
        <f t="shared" si="692"/>
        <v>0</v>
      </c>
      <c r="O8830" s="270">
        <f t="shared" si="688"/>
        <v>0</v>
      </c>
    </row>
    <row r="8831" spans="11:15" x14ac:dyDescent="0.25">
      <c r="K8831" s="276">
        <f t="shared" si="689"/>
        <v>0</v>
      </c>
      <c r="L8831" s="269">
        <f t="shared" si="690"/>
        <v>0</v>
      </c>
      <c r="M8831" s="269">
        <f t="shared" si="691"/>
        <v>0</v>
      </c>
      <c r="N8831" s="276">
        <f t="shared" si="692"/>
        <v>0</v>
      </c>
      <c r="O8831" s="270">
        <f t="shared" si="688"/>
        <v>0</v>
      </c>
    </row>
    <row r="8832" spans="11:15" x14ac:dyDescent="0.25">
      <c r="K8832" s="276">
        <f t="shared" si="689"/>
        <v>0</v>
      </c>
      <c r="L8832" s="269">
        <f t="shared" si="690"/>
        <v>0</v>
      </c>
      <c r="M8832" s="269">
        <f t="shared" si="691"/>
        <v>0</v>
      </c>
      <c r="N8832" s="276">
        <f t="shared" si="692"/>
        <v>0</v>
      </c>
      <c r="O8832" s="270">
        <f t="shared" si="688"/>
        <v>0</v>
      </c>
    </row>
    <row r="8833" spans="11:15" x14ac:dyDescent="0.25">
      <c r="K8833" s="276">
        <f t="shared" si="689"/>
        <v>0</v>
      </c>
      <c r="L8833" s="269">
        <f t="shared" si="690"/>
        <v>0</v>
      </c>
      <c r="M8833" s="269">
        <f t="shared" si="691"/>
        <v>0</v>
      </c>
      <c r="N8833" s="276">
        <f t="shared" si="692"/>
        <v>0</v>
      </c>
      <c r="O8833" s="270">
        <f t="shared" si="688"/>
        <v>0</v>
      </c>
    </row>
    <row r="8834" spans="11:15" x14ac:dyDescent="0.25">
      <c r="K8834" s="276">
        <f t="shared" si="689"/>
        <v>0</v>
      </c>
      <c r="L8834" s="269">
        <f t="shared" si="690"/>
        <v>0</v>
      </c>
      <c r="M8834" s="269">
        <f t="shared" si="691"/>
        <v>0</v>
      </c>
      <c r="N8834" s="276">
        <f t="shared" si="692"/>
        <v>0</v>
      </c>
      <c r="O8834" s="270">
        <f t="shared" si="688"/>
        <v>0</v>
      </c>
    </row>
    <row r="8835" spans="11:15" x14ac:dyDescent="0.25">
      <c r="K8835" s="276">
        <f t="shared" si="689"/>
        <v>0</v>
      </c>
      <c r="L8835" s="269">
        <f t="shared" si="690"/>
        <v>0</v>
      </c>
      <c r="M8835" s="269">
        <f t="shared" si="691"/>
        <v>0</v>
      </c>
      <c r="N8835" s="276">
        <f t="shared" si="692"/>
        <v>0</v>
      </c>
      <c r="O8835" s="270">
        <f t="shared" si="688"/>
        <v>0</v>
      </c>
    </row>
    <row r="8836" spans="11:15" x14ac:dyDescent="0.25">
      <c r="K8836" s="276">
        <f t="shared" si="689"/>
        <v>0</v>
      </c>
      <c r="L8836" s="269">
        <f t="shared" si="690"/>
        <v>0</v>
      </c>
      <c r="M8836" s="269">
        <f t="shared" si="691"/>
        <v>0</v>
      </c>
      <c r="N8836" s="276">
        <f t="shared" si="692"/>
        <v>0</v>
      </c>
      <c r="O8836" s="270">
        <f t="shared" si="688"/>
        <v>0</v>
      </c>
    </row>
    <row r="8837" spans="11:15" x14ac:dyDescent="0.25">
      <c r="K8837" s="276">
        <f t="shared" si="689"/>
        <v>0</v>
      </c>
      <c r="L8837" s="269">
        <f t="shared" si="690"/>
        <v>0</v>
      </c>
      <c r="M8837" s="269">
        <f t="shared" si="691"/>
        <v>0</v>
      </c>
      <c r="N8837" s="276">
        <f t="shared" si="692"/>
        <v>0</v>
      </c>
      <c r="O8837" s="270">
        <f t="shared" si="688"/>
        <v>0</v>
      </c>
    </row>
    <row r="8838" spans="11:15" x14ac:dyDescent="0.25">
      <c r="K8838" s="276">
        <f t="shared" si="689"/>
        <v>0</v>
      </c>
      <c r="L8838" s="269">
        <f t="shared" si="690"/>
        <v>0</v>
      </c>
      <c r="M8838" s="269">
        <f t="shared" si="691"/>
        <v>0</v>
      </c>
      <c r="N8838" s="276">
        <f t="shared" si="692"/>
        <v>0</v>
      </c>
      <c r="O8838" s="270">
        <f t="shared" si="688"/>
        <v>0</v>
      </c>
    </row>
    <row r="8839" spans="11:15" x14ac:dyDescent="0.25">
      <c r="K8839" s="276">
        <f t="shared" si="689"/>
        <v>0</v>
      </c>
      <c r="L8839" s="269">
        <f t="shared" si="690"/>
        <v>0</v>
      </c>
      <c r="M8839" s="269">
        <f t="shared" si="691"/>
        <v>0</v>
      </c>
      <c r="N8839" s="276">
        <f t="shared" si="692"/>
        <v>0</v>
      </c>
      <c r="O8839" s="270">
        <f t="shared" si="688"/>
        <v>0</v>
      </c>
    </row>
    <row r="8840" spans="11:15" x14ac:dyDescent="0.25">
      <c r="K8840" s="276">
        <f t="shared" si="689"/>
        <v>0</v>
      </c>
      <c r="L8840" s="269">
        <f t="shared" si="690"/>
        <v>0</v>
      </c>
      <c r="M8840" s="269">
        <f t="shared" si="691"/>
        <v>0</v>
      </c>
      <c r="N8840" s="276">
        <f t="shared" si="692"/>
        <v>0</v>
      </c>
      <c r="O8840" s="270">
        <f t="shared" si="688"/>
        <v>0</v>
      </c>
    </row>
    <row r="8841" spans="11:15" x14ac:dyDescent="0.25">
      <c r="K8841" s="276">
        <f t="shared" si="689"/>
        <v>0</v>
      </c>
      <c r="L8841" s="269">
        <f t="shared" si="690"/>
        <v>0</v>
      </c>
      <c r="M8841" s="269">
        <f t="shared" si="691"/>
        <v>0</v>
      </c>
      <c r="N8841" s="276">
        <f t="shared" si="692"/>
        <v>0</v>
      </c>
      <c r="O8841" s="270">
        <f t="shared" si="688"/>
        <v>0</v>
      </c>
    </row>
    <row r="8842" spans="11:15" x14ac:dyDescent="0.25">
      <c r="K8842" s="276">
        <f t="shared" si="689"/>
        <v>0</v>
      </c>
      <c r="L8842" s="269">
        <f t="shared" si="690"/>
        <v>0</v>
      </c>
      <c r="M8842" s="269">
        <f t="shared" si="691"/>
        <v>0</v>
      </c>
      <c r="N8842" s="276">
        <f t="shared" si="692"/>
        <v>0</v>
      </c>
      <c r="O8842" s="270">
        <f t="shared" si="688"/>
        <v>0</v>
      </c>
    </row>
    <row r="8843" spans="11:15" x14ac:dyDescent="0.25">
      <c r="K8843" s="276">
        <f t="shared" si="689"/>
        <v>0</v>
      </c>
      <c r="L8843" s="269">
        <f t="shared" si="690"/>
        <v>0</v>
      </c>
      <c r="M8843" s="269">
        <f t="shared" si="691"/>
        <v>0</v>
      </c>
      <c r="N8843" s="276">
        <f t="shared" si="692"/>
        <v>0</v>
      </c>
      <c r="O8843" s="270">
        <f t="shared" si="688"/>
        <v>0</v>
      </c>
    </row>
    <row r="8844" spans="11:15" x14ac:dyDescent="0.25">
      <c r="K8844" s="276">
        <f t="shared" si="689"/>
        <v>0</v>
      </c>
      <c r="L8844" s="269">
        <f t="shared" si="690"/>
        <v>0</v>
      </c>
      <c r="M8844" s="269">
        <f t="shared" si="691"/>
        <v>0</v>
      </c>
      <c r="N8844" s="276">
        <f t="shared" si="692"/>
        <v>0</v>
      </c>
      <c r="O8844" s="270">
        <f t="shared" si="688"/>
        <v>0</v>
      </c>
    </row>
    <row r="8845" spans="11:15" x14ac:dyDescent="0.25">
      <c r="K8845" s="276">
        <f t="shared" si="689"/>
        <v>0</v>
      </c>
      <c r="L8845" s="269">
        <f t="shared" si="690"/>
        <v>0</v>
      </c>
      <c r="M8845" s="269">
        <f t="shared" si="691"/>
        <v>0</v>
      </c>
      <c r="N8845" s="276">
        <f t="shared" si="692"/>
        <v>0</v>
      </c>
      <c r="O8845" s="270">
        <f t="shared" si="688"/>
        <v>0</v>
      </c>
    </row>
    <row r="8846" spans="11:15" x14ac:dyDescent="0.25">
      <c r="K8846" s="276">
        <f t="shared" si="689"/>
        <v>0</v>
      </c>
      <c r="L8846" s="269">
        <f t="shared" si="690"/>
        <v>0</v>
      </c>
      <c r="M8846" s="269">
        <f t="shared" si="691"/>
        <v>0</v>
      </c>
      <c r="N8846" s="276">
        <f t="shared" si="692"/>
        <v>0</v>
      </c>
      <c r="O8846" s="270">
        <f t="shared" ref="O8846:O8909" si="693">SUM(F8846:I8846)</f>
        <v>0</v>
      </c>
    </row>
    <row r="8847" spans="11:15" x14ac:dyDescent="0.25">
      <c r="K8847" s="276">
        <f t="shared" si="689"/>
        <v>0</v>
      </c>
      <c r="L8847" s="269">
        <f t="shared" si="690"/>
        <v>0</v>
      </c>
      <c r="M8847" s="269">
        <f t="shared" si="691"/>
        <v>0</v>
      </c>
      <c r="N8847" s="276">
        <f t="shared" si="692"/>
        <v>0</v>
      </c>
      <c r="O8847" s="270">
        <f t="shared" si="693"/>
        <v>0</v>
      </c>
    </row>
    <row r="8848" spans="11:15" x14ac:dyDescent="0.25">
      <c r="K8848" s="276">
        <f t="shared" ref="K8848:K8911" si="694">J8848-C8848</f>
        <v>0</v>
      </c>
      <c r="L8848" s="269">
        <f t="shared" ref="L8848:L8911" si="695">A8848</f>
        <v>0</v>
      </c>
      <c r="M8848" s="269">
        <f t="shared" ref="M8848:M8911" si="696">B8848</f>
        <v>0</v>
      </c>
      <c r="N8848" s="276">
        <f t="shared" ref="N8848:N8911" si="697">J8848</f>
        <v>0</v>
      </c>
      <c r="O8848" s="270">
        <f t="shared" si="693"/>
        <v>0</v>
      </c>
    </row>
    <row r="8849" spans="11:15" x14ac:dyDescent="0.25">
      <c r="K8849" s="276">
        <f t="shared" si="694"/>
        <v>0</v>
      </c>
      <c r="L8849" s="269">
        <f t="shared" si="695"/>
        <v>0</v>
      </c>
      <c r="M8849" s="269">
        <f t="shared" si="696"/>
        <v>0</v>
      </c>
      <c r="N8849" s="276">
        <f t="shared" si="697"/>
        <v>0</v>
      </c>
      <c r="O8849" s="270">
        <f t="shared" si="693"/>
        <v>0</v>
      </c>
    </row>
    <row r="8850" spans="11:15" x14ac:dyDescent="0.25">
      <c r="K8850" s="276">
        <f t="shared" si="694"/>
        <v>0</v>
      </c>
      <c r="L8850" s="269">
        <f t="shared" si="695"/>
        <v>0</v>
      </c>
      <c r="M8850" s="269">
        <f t="shared" si="696"/>
        <v>0</v>
      </c>
      <c r="N8850" s="276">
        <f t="shared" si="697"/>
        <v>0</v>
      </c>
      <c r="O8850" s="270">
        <f t="shared" si="693"/>
        <v>0</v>
      </c>
    </row>
    <row r="8851" spans="11:15" x14ac:dyDescent="0.25">
      <c r="K8851" s="276">
        <f t="shared" si="694"/>
        <v>0</v>
      </c>
      <c r="L8851" s="269">
        <f t="shared" si="695"/>
        <v>0</v>
      </c>
      <c r="M8851" s="269">
        <f t="shared" si="696"/>
        <v>0</v>
      </c>
      <c r="N8851" s="276">
        <f t="shared" si="697"/>
        <v>0</v>
      </c>
      <c r="O8851" s="270">
        <f t="shared" si="693"/>
        <v>0</v>
      </c>
    </row>
    <row r="8852" spans="11:15" x14ac:dyDescent="0.25">
      <c r="K8852" s="276">
        <f t="shared" si="694"/>
        <v>0</v>
      </c>
      <c r="L8852" s="269">
        <f t="shared" si="695"/>
        <v>0</v>
      </c>
      <c r="M8852" s="269">
        <f t="shared" si="696"/>
        <v>0</v>
      </c>
      <c r="N8852" s="276">
        <f t="shared" si="697"/>
        <v>0</v>
      </c>
      <c r="O8852" s="270">
        <f t="shared" si="693"/>
        <v>0</v>
      </c>
    </row>
    <row r="8853" spans="11:15" x14ac:dyDescent="0.25">
      <c r="K8853" s="276">
        <f t="shared" si="694"/>
        <v>0</v>
      </c>
      <c r="L8853" s="269">
        <f t="shared" si="695"/>
        <v>0</v>
      </c>
      <c r="M8853" s="269">
        <f t="shared" si="696"/>
        <v>0</v>
      </c>
      <c r="N8853" s="276">
        <f t="shared" si="697"/>
        <v>0</v>
      </c>
      <c r="O8853" s="270">
        <f t="shared" si="693"/>
        <v>0</v>
      </c>
    </row>
    <row r="8854" spans="11:15" x14ac:dyDescent="0.25">
      <c r="K8854" s="276">
        <f t="shared" si="694"/>
        <v>0</v>
      </c>
      <c r="L8854" s="269">
        <f t="shared" si="695"/>
        <v>0</v>
      </c>
      <c r="M8854" s="269">
        <f t="shared" si="696"/>
        <v>0</v>
      </c>
      <c r="N8854" s="276">
        <f t="shared" si="697"/>
        <v>0</v>
      </c>
      <c r="O8854" s="270">
        <f t="shared" si="693"/>
        <v>0</v>
      </c>
    </row>
    <row r="8855" spans="11:15" x14ac:dyDescent="0.25">
      <c r="K8855" s="276">
        <f t="shared" si="694"/>
        <v>0</v>
      </c>
      <c r="L8855" s="269">
        <f t="shared" si="695"/>
        <v>0</v>
      </c>
      <c r="M8855" s="269">
        <f t="shared" si="696"/>
        <v>0</v>
      </c>
      <c r="N8855" s="276">
        <f t="shared" si="697"/>
        <v>0</v>
      </c>
      <c r="O8855" s="270">
        <f t="shared" si="693"/>
        <v>0</v>
      </c>
    </row>
    <row r="8856" spans="11:15" x14ac:dyDescent="0.25">
      <c r="K8856" s="276">
        <f t="shared" si="694"/>
        <v>0</v>
      </c>
      <c r="L8856" s="269">
        <f t="shared" si="695"/>
        <v>0</v>
      </c>
      <c r="M8856" s="269">
        <f t="shared" si="696"/>
        <v>0</v>
      </c>
      <c r="N8856" s="276">
        <f t="shared" si="697"/>
        <v>0</v>
      </c>
      <c r="O8856" s="270">
        <f t="shared" si="693"/>
        <v>0</v>
      </c>
    </row>
    <row r="8857" spans="11:15" x14ac:dyDescent="0.25">
      <c r="K8857" s="276">
        <f t="shared" si="694"/>
        <v>0</v>
      </c>
      <c r="L8857" s="269">
        <f t="shared" si="695"/>
        <v>0</v>
      </c>
      <c r="M8857" s="269">
        <f t="shared" si="696"/>
        <v>0</v>
      </c>
      <c r="N8857" s="276">
        <f t="shared" si="697"/>
        <v>0</v>
      </c>
      <c r="O8857" s="270">
        <f t="shared" si="693"/>
        <v>0</v>
      </c>
    </row>
    <row r="8858" spans="11:15" x14ac:dyDescent="0.25">
      <c r="K8858" s="276">
        <f t="shared" si="694"/>
        <v>0</v>
      </c>
      <c r="L8858" s="269">
        <f t="shared" si="695"/>
        <v>0</v>
      </c>
      <c r="M8858" s="269">
        <f t="shared" si="696"/>
        <v>0</v>
      </c>
      <c r="N8858" s="276">
        <f t="shared" si="697"/>
        <v>0</v>
      </c>
      <c r="O8858" s="270">
        <f t="shared" si="693"/>
        <v>0</v>
      </c>
    </row>
    <row r="8859" spans="11:15" x14ac:dyDescent="0.25">
      <c r="K8859" s="276">
        <f t="shared" si="694"/>
        <v>0</v>
      </c>
      <c r="L8859" s="269">
        <f t="shared" si="695"/>
        <v>0</v>
      </c>
      <c r="M8859" s="269">
        <f t="shared" si="696"/>
        <v>0</v>
      </c>
      <c r="N8859" s="276">
        <f t="shared" si="697"/>
        <v>0</v>
      </c>
      <c r="O8859" s="270">
        <f t="shared" si="693"/>
        <v>0</v>
      </c>
    </row>
    <row r="8860" spans="11:15" x14ac:dyDescent="0.25">
      <c r="K8860" s="276">
        <f t="shared" si="694"/>
        <v>0</v>
      </c>
      <c r="L8860" s="269">
        <f t="shared" si="695"/>
        <v>0</v>
      </c>
      <c r="M8860" s="269">
        <f t="shared" si="696"/>
        <v>0</v>
      </c>
      <c r="N8860" s="276">
        <f t="shared" si="697"/>
        <v>0</v>
      </c>
      <c r="O8860" s="270">
        <f t="shared" si="693"/>
        <v>0</v>
      </c>
    </row>
    <row r="8861" spans="11:15" x14ac:dyDescent="0.25">
      <c r="K8861" s="276">
        <f t="shared" si="694"/>
        <v>0</v>
      </c>
      <c r="L8861" s="269">
        <f t="shared" si="695"/>
        <v>0</v>
      </c>
      <c r="M8861" s="269">
        <f t="shared" si="696"/>
        <v>0</v>
      </c>
      <c r="N8861" s="276">
        <f t="shared" si="697"/>
        <v>0</v>
      </c>
      <c r="O8861" s="270">
        <f t="shared" si="693"/>
        <v>0</v>
      </c>
    </row>
    <row r="8862" spans="11:15" x14ac:dyDescent="0.25">
      <c r="K8862" s="276">
        <f t="shared" si="694"/>
        <v>0</v>
      </c>
      <c r="L8862" s="269">
        <f t="shared" si="695"/>
        <v>0</v>
      </c>
      <c r="M8862" s="269">
        <f t="shared" si="696"/>
        <v>0</v>
      </c>
      <c r="N8862" s="276">
        <f t="shared" si="697"/>
        <v>0</v>
      </c>
      <c r="O8862" s="270">
        <f t="shared" si="693"/>
        <v>0</v>
      </c>
    </row>
    <row r="8863" spans="11:15" x14ac:dyDescent="0.25">
      <c r="K8863" s="276">
        <f t="shared" si="694"/>
        <v>0</v>
      </c>
      <c r="L8863" s="269">
        <f t="shared" si="695"/>
        <v>0</v>
      </c>
      <c r="M8863" s="269">
        <f t="shared" si="696"/>
        <v>0</v>
      </c>
      <c r="N8863" s="276">
        <f t="shared" si="697"/>
        <v>0</v>
      </c>
      <c r="O8863" s="270">
        <f t="shared" si="693"/>
        <v>0</v>
      </c>
    </row>
    <row r="8864" spans="11:15" x14ac:dyDescent="0.25">
      <c r="K8864" s="276">
        <f t="shared" si="694"/>
        <v>0</v>
      </c>
      <c r="L8864" s="269">
        <f t="shared" si="695"/>
        <v>0</v>
      </c>
      <c r="M8864" s="269">
        <f t="shared" si="696"/>
        <v>0</v>
      </c>
      <c r="N8864" s="276">
        <f t="shared" si="697"/>
        <v>0</v>
      </c>
      <c r="O8864" s="270">
        <f t="shared" si="693"/>
        <v>0</v>
      </c>
    </row>
    <row r="8865" spans="11:15" x14ac:dyDescent="0.25">
      <c r="K8865" s="276">
        <f t="shared" si="694"/>
        <v>0</v>
      </c>
      <c r="L8865" s="269">
        <f t="shared" si="695"/>
        <v>0</v>
      </c>
      <c r="M8865" s="269">
        <f t="shared" si="696"/>
        <v>0</v>
      </c>
      <c r="N8865" s="276">
        <f t="shared" si="697"/>
        <v>0</v>
      </c>
      <c r="O8865" s="270">
        <f t="shared" si="693"/>
        <v>0</v>
      </c>
    </row>
    <row r="8866" spans="11:15" x14ac:dyDescent="0.25">
      <c r="K8866" s="276">
        <f t="shared" si="694"/>
        <v>0</v>
      </c>
      <c r="L8866" s="269">
        <f t="shared" si="695"/>
        <v>0</v>
      </c>
      <c r="M8866" s="269">
        <f t="shared" si="696"/>
        <v>0</v>
      </c>
      <c r="N8866" s="276">
        <f t="shared" si="697"/>
        <v>0</v>
      </c>
      <c r="O8866" s="270">
        <f t="shared" si="693"/>
        <v>0</v>
      </c>
    </row>
    <row r="8867" spans="11:15" x14ac:dyDescent="0.25">
      <c r="K8867" s="276">
        <f t="shared" si="694"/>
        <v>0</v>
      </c>
      <c r="L8867" s="269">
        <f t="shared" si="695"/>
        <v>0</v>
      </c>
      <c r="M8867" s="269">
        <f t="shared" si="696"/>
        <v>0</v>
      </c>
      <c r="N8867" s="276">
        <f t="shared" si="697"/>
        <v>0</v>
      </c>
      <c r="O8867" s="270">
        <f t="shared" si="693"/>
        <v>0</v>
      </c>
    </row>
    <row r="8868" spans="11:15" x14ac:dyDescent="0.25">
      <c r="K8868" s="276">
        <f t="shared" si="694"/>
        <v>0</v>
      </c>
      <c r="L8868" s="269">
        <f t="shared" si="695"/>
        <v>0</v>
      </c>
      <c r="M8868" s="269">
        <f t="shared" si="696"/>
        <v>0</v>
      </c>
      <c r="N8868" s="276">
        <f t="shared" si="697"/>
        <v>0</v>
      </c>
      <c r="O8868" s="270">
        <f t="shared" si="693"/>
        <v>0</v>
      </c>
    </row>
    <row r="8869" spans="11:15" x14ac:dyDescent="0.25">
      <c r="K8869" s="276">
        <f t="shared" si="694"/>
        <v>0</v>
      </c>
      <c r="L8869" s="269">
        <f t="shared" si="695"/>
        <v>0</v>
      </c>
      <c r="M8869" s="269">
        <f t="shared" si="696"/>
        <v>0</v>
      </c>
      <c r="N8869" s="276">
        <f t="shared" si="697"/>
        <v>0</v>
      </c>
      <c r="O8869" s="270">
        <f t="shared" si="693"/>
        <v>0</v>
      </c>
    </row>
    <row r="8870" spans="11:15" x14ac:dyDescent="0.25">
      <c r="K8870" s="276">
        <f t="shared" si="694"/>
        <v>0</v>
      </c>
      <c r="L8870" s="269">
        <f t="shared" si="695"/>
        <v>0</v>
      </c>
      <c r="M8870" s="269">
        <f t="shared" si="696"/>
        <v>0</v>
      </c>
      <c r="N8870" s="276">
        <f t="shared" si="697"/>
        <v>0</v>
      </c>
      <c r="O8870" s="270">
        <f t="shared" si="693"/>
        <v>0</v>
      </c>
    </row>
    <row r="8871" spans="11:15" x14ac:dyDescent="0.25">
      <c r="K8871" s="276">
        <f t="shared" si="694"/>
        <v>0</v>
      </c>
      <c r="L8871" s="269">
        <f t="shared" si="695"/>
        <v>0</v>
      </c>
      <c r="M8871" s="269">
        <f t="shared" si="696"/>
        <v>0</v>
      </c>
      <c r="N8871" s="276">
        <f t="shared" si="697"/>
        <v>0</v>
      </c>
      <c r="O8871" s="270">
        <f t="shared" si="693"/>
        <v>0</v>
      </c>
    </row>
    <row r="8872" spans="11:15" x14ac:dyDescent="0.25">
      <c r="K8872" s="276">
        <f t="shared" si="694"/>
        <v>0</v>
      </c>
      <c r="L8872" s="269">
        <f t="shared" si="695"/>
        <v>0</v>
      </c>
      <c r="M8872" s="269">
        <f t="shared" si="696"/>
        <v>0</v>
      </c>
      <c r="N8872" s="276">
        <f t="shared" si="697"/>
        <v>0</v>
      </c>
      <c r="O8872" s="270">
        <f t="shared" si="693"/>
        <v>0</v>
      </c>
    </row>
    <row r="8873" spans="11:15" x14ac:dyDescent="0.25">
      <c r="K8873" s="276">
        <f t="shared" si="694"/>
        <v>0</v>
      </c>
      <c r="L8873" s="269">
        <f t="shared" si="695"/>
        <v>0</v>
      </c>
      <c r="M8873" s="269">
        <f t="shared" si="696"/>
        <v>0</v>
      </c>
      <c r="N8873" s="276">
        <f t="shared" si="697"/>
        <v>0</v>
      </c>
      <c r="O8873" s="270">
        <f t="shared" si="693"/>
        <v>0</v>
      </c>
    </row>
    <row r="8874" spans="11:15" x14ac:dyDescent="0.25">
      <c r="K8874" s="276">
        <f t="shared" si="694"/>
        <v>0</v>
      </c>
      <c r="L8874" s="269">
        <f t="shared" si="695"/>
        <v>0</v>
      </c>
      <c r="M8874" s="269">
        <f t="shared" si="696"/>
        <v>0</v>
      </c>
      <c r="N8874" s="276">
        <f t="shared" si="697"/>
        <v>0</v>
      </c>
      <c r="O8874" s="270">
        <f t="shared" si="693"/>
        <v>0</v>
      </c>
    </row>
    <row r="8875" spans="11:15" x14ac:dyDescent="0.25">
      <c r="K8875" s="276">
        <f t="shared" si="694"/>
        <v>0</v>
      </c>
      <c r="L8875" s="269">
        <f t="shared" si="695"/>
        <v>0</v>
      </c>
      <c r="M8875" s="269">
        <f t="shared" si="696"/>
        <v>0</v>
      </c>
      <c r="N8875" s="276">
        <f t="shared" si="697"/>
        <v>0</v>
      </c>
      <c r="O8875" s="270">
        <f t="shared" si="693"/>
        <v>0</v>
      </c>
    </row>
    <row r="8876" spans="11:15" x14ac:dyDescent="0.25">
      <c r="K8876" s="276">
        <f t="shared" si="694"/>
        <v>0</v>
      </c>
      <c r="L8876" s="269">
        <f t="shared" si="695"/>
        <v>0</v>
      </c>
      <c r="M8876" s="269">
        <f t="shared" si="696"/>
        <v>0</v>
      </c>
      <c r="N8876" s="276">
        <f t="shared" si="697"/>
        <v>0</v>
      </c>
      <c r="O8876" s="270">
        <f t="shared" si="693"/>
        <v>0</v>
      </c>
    </row>
    <row r="8877" spans="11:15" x14ac:dyDescent="0.25">
      <c r="K8877" s="276">
        <f t="shared" si="694"/>
        <v>0</v>
      </c>
      <c r="L8877" s="269">
        <f t="shared" si="695"/>
        <v>0</v>
      </c>
      <c r="M8877" s="269">
        <f t="shared" si="696"/>
        <v>0</v>
      </c>
      <c r="N8877" s="276">
        <f t="shared" si="697"/>
        <v>0</v>
      </c>
      <c r="O8877" s="270">
        <f t="shared" si="693"/>
        <v>0</v>
      </c>
    </row>
    <row r="8878" spans="11:15" x14ac:dyDescent="0.25">
      <c r="K8878" s="276">
        <f t="shared" si="694"/>
        <v>0</v>
      </c>
      <c r="L8878" s="269">
        <f t="shared" si="695"/>
        <v>0</v>
      </c>
      <c r="M8878" s="269">
        <f t="shared" si="696"/>
        <v>0</v>
      </c>
      <c r="N8878" s="276">
        <f t="shared" si="697"/>
        <v>0</v>
      </c>
      <c r="O8878" s="270">
        <f t="shared" si="693"/>
        <v>0</v>
      </c>
    </row>
    <row r="8879" spans="11:15" x14ac:dyDescent="0.25">
      <c r="K8879" s="276">
        <f t="shared" si="694"/>
        <v>0</v>
      </c>
      <c r="L8879" s="269">
        <f t="shared" si="695"/>
        <v>0</v>
      </c>
      <c r="M8879" s="269">
        <f t="shared" si="696"/>
        <v>0</v>
      </c>
      <c r="N8879" s="276">
        <f t="shared" si="697"/>
        <v>0</v>
      </c>
      <c r="O8879" s="270">
        <f t="shared" si="693"/>
        <v>0</v>
      </c>
    </row>
    <row r="8880" spans="11:15" x14ac:dyDescent="0.25">
      <c r="K8880" s="276">
        <f t="shared" si="694"/>
        <v>0</v>
      </c>
      <c r="L8880" s="269">
        <f t="shared" si="695"/>
        <v>0</v>
      </c>
      <c r="M8880" s="269">
        <f t="shared" si="696"/>
        <v>0</v>
      </c>
      <c r="N8880" s="276">
        <f t="shared" si="697"/>
        <v>0</v>
      </c>
      <c r="O8880" s="270">
        <f t="shared" si="693"/>
        <v>0</v>
      </c>
    </row>
    <row r="8881" spans="11:15" x14ac:dyDescent="0.25">
      <c r="K8881" s="276">
        <f t="shared" si="694"/>
        <v>0</v>
      </c>
      <c r="L8881" s="269">
        <f t="shared" si="695"/>
        <v>0</v>
      </c>
      <c r="M8881" s="269">
        <f t="shared" si="696"/>
        <v>0</v>
      </c>
      <c r="N8881" s="276">
        <f t="shared" si="697"/>
        <v>0</v>
      </c>
      <c r="O8881" s="270">
        <f t="shared" si="693"/>
        <v>0</v>
      </c>
    </row>
    <row r="8882" spans="11:15" x14ac:dyDescent="0.25">
      <c r="K8882" s="276">
        <f t="shared" si="694"/>
        <v>0</v>
      </c>
      <c r="L8882" s="269">
        <f t="shared" si="695"/>
        <v>0</v>
      </c>
      <c r="M8882" s="269">
        <f t="shared" si="696"/>
        <v>0</v>
      </c>
      <c r="N8882" s="276">
        <f t="shared" si="697"/>
        <v>0</v>
      </c>
      <c r="O8882" s="270">
        <f t="shared" si="693"/>
        <v>0</v>
      </c>
    </row>
    <row r="8883" spans="11:15" x14ac:dyDescent="0.25">
      <c r="K8883" s="276">
        <f t="shared" si="694"/>
        <v>0</v>
      </c>
      <c r="L8883" s="269">
        <f t="shared" si="695"/>
        <v>0</v>
      </c>
      <c r="M8883" s="269">
        <f t="shared" si="696"/>
        <v>0</v>
      </c>
      <c r="N8883" s="276">
        <f t="shared" si="697"/>
        <v>0</v>
      </c>
      <c r="O8883" s="270">
        <f t="shared" si="693"/>
        <v>0</v>
      </c>
    </row>
    <row r="8884" spans="11:15" x14ac:dyDescent="0.25">
      <c r="K8884" s="276">
        <f t="shared" si="694"/>
        <v>0</v>
      </c>
      <c r="L8884" s="269">
        <f t="shared" si="695"/>
        <v>0</v>
      </c>
      <c r="M8884" s="269">
        <f t="shared" si="696"/>
        <v>0</v>
      </c>
      <c r="N8884" s="276">
        <f t="shared" si="697"/>
        <v>0</v>
      </c>
      <c r="O8884" s="270">
        <f t="shared" si="693"/>
        <v>0</v>
      </c>
    </row>
    <row r="8885" spans="11:15" x14ac:dyDescent="0.25">
      <c r="K8885" s="276">
        <f t="shared" si="694"/>
        <v>0</v>
      </c>
      <c r="L8885" s="269">
        <f t="shared" si="695"/>
        <v>0</v>
      </c>
      <c r="M8885" s="269">
        <f t="shared" si="696"/>
        <v>0</v>
      </c>
      <c r="N8885" s="276">
        <f t="shared" si="697"/>
        <v>0</v>
      </c>
      <c r="O8885" s="270">
        <f t="shared" si="693"/>
        <v>0</v>
      </c>
    </row>
    <row r="8886" spans="11:15" x14ac:dyDescent="0.25">
      <c r="K8886" s="276">
        <f t="shared" si="694"/>
        <v>0</v>
      </c>
      <c r="L8886" s="269">
        <f t="shared" si="695"/>
        <v>0</v>
      </c>
      <c r="M8886" s="269">
        <f t="shared" si="696"/>
        <v>0</v>
      </c>
      <c r="N8886" s="276">
        <f t="shared" si="697"/>
        <v>0</v>
      </c>
      <c r="O8886" s="270">
        <f t="shared" si="693"/>
        <v>0</v>
      </c>
    </row>
    <row r="8887" spans="11:15" x14ac:dyDescent="0.25">
      <c r="K8887" s="276">
        <f t="shared" si="694"/>
        <v>0</v>
      </c>
      <c r="L8887" s="269">
        <f t="shared" si="695"/>
        <v>0</v>
      </c>
      <c r="M8887" s="269">
        <f t="shared" si="696"/>
        <v>0</v>
      </c>
      <c r="N8887" s="276">
        <f t="shared" si="697"/>
        <v>0</v>
      </c>
      <c r="O8887" s="270">
        <f t="shared" si="693"/>
        <v>0</v>
      </c>
    </row>
    <row r="8888" spans="11:15" x14ac:dyDescent="0.25">
      <c r="K8888" s="276">
        <f t="shared" si="694"/>
        <v>0</v>
      </c>
      <c r="L8888" s="269">
        <f t="shared" si="695"/>
        <v>0</v>
      </c>
      <c r="M8888" s="269">
        <f t="shared" si="696"/>
        <v>0</v>
      </c>
      <c r="N8888" s="276">
        <f t="shared" si="697"/>
        <v>0</v>
      </c>
      <c r="O8888" s="270">
        <f t="shared" si="693"/>
        <v>0</v>
      </c>
    </row>
    <row r="8889" spans="11:15" x14ac:dyDescent="0.25">
      <c r="K8889" s="276">
        <f t="shared" si="694"/>
        <v>0</v>
      </c>
      <c r="L8889" s="269">
        <f t="shared" si="695"/>
        <v>0</v>
      </c>
      <c r="M8889" s="269">
        <f t="shared" si="696"/>
        <v>0</v>
      </c>
      <c r="N8889" s="276">
        <f t="shared" si="697"/>
        <v>0</v>
      </c>
      <c r="O8889" s="270">
        <f t="shared" si="693"/>
        <v>0</v>
      </c>
    </row>
    <row r="8890" spans="11:15" x14ac:dyDescent="0.25">
      <c r="K8890" s="276">
        <f t="shared" si="694"/>
        <v>0</v>
      </c>
      <c r="L8890" s="269">
        <f t="shared" si="695"/>
        <v>0</v>
      </c>
      <c r="M8890" s="269">
        <f t="shared" si="696"/>
        <v>0</v>
      </c>
      <c r="N8890" s="276">
        <f t="shared" si="697"/>
        <v>0</v>
      </c>
      <c r="O8890" s="270">
        <f t="shared" si="693"/>
        <v>0</v>
      </c>
    </row>
    <row r="8891" spans="11:15" x14ac:dyDescent="0.25">
      <c r="K8891" s="276">
        <f t="shared" si="694"/>
        <v>0</v>
      </c>
      <c r="L8891" s="269">
        <f t="shared" si="695"/>
        <v>0</v>
      </c>
      <c r="M8891" s="269">
        <f t="shared" si="696"/>
        <v>0</v>
      </c>
      <c r="N8891" s="276">
        <f t="shared" si="697"/>
        <v>0</v>
      </c>
      <c r="O8891" s="270">
        <f t="shared" si="693"/>
        <v>0</v>
      </c>
    </row>
    <row r="8892" spans="11:15" x14ac:dyDescent="0.25">
      <c r="K8892" s="276">
        <f t="shared" si="694"/>
        <v>0</v>
      </c>
      <c r="L8892" s="269">
        <f t="shared" si="695"/>
        <v>0</v>
      </c>
      <c r="M8892" s="269">
        <f t="shared" si="696"/>
        <v>0</v>
      </c>
      <c r="N8892" s="276">
        <f t="shared" si="697"/>
        <v>0</v>
      </c>
      <c r="O8892" s="270">
        <f t="shared" si="693"/>
        <v>0</v>
      </c>
    </row>
    <row r="8893" spans="11:15" x14ac:dyDescent="0.25">
      <c r="K8893" s="276">
        <f t="shared" si="694"/>
        <v>0</v>
      </c>
      <c r="L8893" s="269">
        <f t="shared" si="695"/>
        <v>0</v>
      </c>
      <c r="M8893" s="269">
        <f t="shared" si="696"/>
        <v>0</v>
      </c>
      <c r="N8893" s="276">
        <f t="shared" si="697"/>
        <v>0</v>
      </c>
      <c r="O8893" s="270">
        <f t="shared" si="693"/>
        <v>0</v>
      </c>
    </row>
    <row r="8894" spans="11:15" x14ac:dyDescent="0.25">
      <c r="K8894" s="276">
        <f t="shared" si="694"/>
        <v>0</v>
      </c>
      <c r="L8894" s="269">
        <f t="shared" si="695"/>
        <v>0</v>
      </c>
      <c r="M8894" s="269">
        <f t="shared" si="696"/>
        <v>0</v>
      </c>
      <c r="N8894" s="276">
        <f t="shared" si="697"/>
        <v>0</v>
      </c>
      <c r="O8894" s="270">
        <f t="shared" si="693"/>
        <v>0</v>
      </c>
    </row>
    <row r="8895" spans="11:15" x14ac:dyDescent="0.25">
      <c r="K8895" s="276">
        <f t="shared" si="694"/>
        <v>0</v>
      </c>
      <c r="L8895" s="269">
        <f t="shared" si="695"/>
        <v>0</v>
      </c>
      <c r="M8895" s="269">
        <f t="shared" si="696"/>
        <v>0</v>
      </c>
      <c r="N8895" s="276">
        <f t="shared" si="697"/>
        <v>0</v>
      </c>
      <c r="O8895" s="270">
        <f t="shared" si="693"/>
        <v>0</v>
      </c>
    </row>
    <row r="8896" spans="11:15" x14ac:dyDescent="0.25">
      <c r="K8896" s="276">
        <f t="shared" si="694"/>
        <v>0</v>
      </c>
      <c r="L8896" s="269">
        <f t="shared" si="695"/>
        <v>0</v>
      </c>
      <c r="M8896" s="269">
        <f t="shared" si="696"/>
        <v>0</v>
      </c>
      <c r="N8896" s="276">
        <f t="shared" si="697"/>
        <v>0</v>
      </c>
      <c r="O8896" s="270">
        <f t="shared" si="693"/>
        <v>0</v>
      </c>
    </row>
    <row r="8897" spans="11:15" x14ac:dyDescent="0.25">
      <c r="K8897" s="276">
        <f t="shared" si="694"/>
        <v>0</v>
      </c>
      <c r="L8897" s="269">
        <f t="shared" si="695"/>
        <v>0</v>
      </c>
      <c r="M8897" s="269">
        <f t="shared" si="696"/>
        <v>0</v>
      </c>
      <c r="N8897" s="276">
        <f t="shared" si="697"/>
        <v>0</v>
      </c>
      <c r="O8897" s="270">
        <f t="shared" si="693"/>
        <v>0</v>
      </c>
    </row>
    <row r="8898" spans="11:15" x14ac:dyDescent="0.25">
      <c r="K8898" s="276">
        <f t="shared" si="694"/>
        <v>0</v>
      </c>
      <c r="L8898" s="269">
        <f t="shared" si="695"/>
        <v>0</v>
      </c>
      <c r="M8898" s="269">
        <f t="shared" si="696"/>
        <v>0</v>
      </c>
      <c r="N8898" s="276">
        <f t="shared" si="697"/>
        <v>0</v>
      </c>
      <c r="O8898" s="270">
        <f t="shared" si="693"/>
        <v>0</v>
      </c>
    </row>
    <row r="8899" spans="11:15" x14ac:dyDescent="0.25">
      <c r="K8899" s="276">
        <f t="shared" si="694"/>
        <v>0</v>
      </c>
      <c r="L8899" s="269">
        <f t="shared" si="695"/>
        <v>0</v>
      </c>
      <c r="M8899" s="269">
        <f t="shared" si="696"/>
        <v>0</v>
      </c>
      <c r="N8899" s="276">
        <f t="shared" si="697"/>
        <v>0</v>
      </c>
      <c r="O8899" s="270">
        <f t="shared" si="693"/>
        <v>0</v>
      </c>
    </row>
    <row r="8900" spans="11:15" x14ac:dyDescent="0.25">
      <c r="K8900" s="276">
        <f t="shared" si="694"/>
        <v>0</v>
      </c>
      <c r="L8900" s="269">
        <f t="shared" si="695"/>
        <v>0</v>
      </c>
      <c r="M8900" s="269">
        <f t="shared" si="696"/>
        <v>0</v>
      </c>
      <c r="N8900" s="276">
        <f t="shared" si="697"/>
        <v>0</v>
      </c>
      <c r="O8900" s="270">
        <f t="shared" si="693"/>
        <v>0</v>
      </c>
    </row>
    <row r="8901" spans="11:15" x14ac:dyDescent="0.25">
      <c r="K8901" s="276">
        <f t="shared" si="694"/>
        <v>0</v>
      </c>
      <c r="L8901" s="269">
        <f t="shared" si="695"/>
        <v>0</v>
      </c>
      <c r="M8901" s="269">
        <f t="shared" si="696"/>
        <v>0</v>
      </c>
      <c r="N8901" s="276">
        <f t="shared" si="697"/>
        <v>0</v>
      </c>
      <c r="O8901" s="270">
        <f t="shared" si="693"/>
        <v>0</v>
      </c>
    </row>
    <row r="8902" spans="11:15" x14ac:dyDescent="0.25">
      <c r="K8902" s="276">
        <f t="shared" si="694"/>
        <v>0</v>
      </c>
      <c r="L8902" s="269">
        <f t="shared" si="695"/>
        <v>0</v>
      </c>
      <c r="M8902" s="269">
        <f t="shared" si="696"/>
        <v>0</v>
      </c>
      <c r="N8902" s="276">
        <f t="shared" si="697"/>
        <v>0</v>
      </c>
      <c r="O8902" s="270">
        <f t="shared" si="693"/>
        <v>0</v>
      </c>
    </row>
    <row r="8903" spans="11:15" x14ac:dyDescent="0.25">
      <c r="K8903" s="276">
        <f t="shared" si="694"/>
        <v>0</v>
      </c>
      <c r="L8903" s="269">
        <f t="shared" si="695"/>
        <v>0</v>
      </c>
      <c r="M8903" s="269">
        <f t="shared" si="696"/>
        <v>0</v>
      </c>
      <c r="N8903" s="276">
        <f t="shared" si="697"/>
        <v>0</v>
      </c>
      <c r="O8903" s="270">
        <f t="shared" si="693"/>
        <v>0</v>
      </c>
    </row>
    <row r="8904" spans="11:15" x14ac:dyDescent="0.25">
      <c r="K8904" s="276">
        <f t="shared" si="694"/>
        <v>0</v>
      </c>
      <c r="L8904" s="269">
        <f t="shared" si="695"/>
        <v>0</v>
      </c>
      <c r="M8904" s="269">
        <f t="shared" si="696"/>
        <v>0</v>
      </c>
      <c r="N8904" s="276">
        <f t="shared" si="697"/>
        <v>0</v>
      </c>
      <c r="O8904" s="270">
        <f t="shared" si="693"/>
        <v>0</v>
      </c>
    </row>
    <row r="8905" spans="11:15" x14ac:dyDescent="0.25">
      <c r="K8905" s="276">
        <f t="shared" si="694"/>
        <v>0</v>
      </c>
      <c r="L8905" s="269">
        <f t="shared" si="695"/>
        <v>0</v>
      </c>
      <c r="M8905" s="269">
        <f t="shared" si="696"/>
        <v>0</v>
      </c>
      <c r="N8905" s="276">
        <f t="shared" si="697"/>
        <v>0</v>
      </c>
      <c r="O8905" s="270">
        <f t="shared" si="693"/>
        <v>0</v>
      </c>
    </row>
    <row r="8906" spans="11:15" x14ac:dyDescent="0.25">
      <c r="K8906" s="276">
        <f t="shared" si="694"/>
        <v>0</v>
      </c>
      <c r="L8906" s="269">
        <f t="shared" si="695"/>
        <v>0</v>
      </c>
      <c r="M8906" s="269">
        <f t="shared" si="696"/>
        <v>0</v>
      </c>
      <c r="N8906" s="276">
        <f t="shared" si="697"/>
        <v>0</v>
      </c>
      <c r="O8906" s="270">
        <f t="shared" si="693"/>
        <v>0</v>
      </c>
    </row>
    <row r="8907" spans="11:15" x14ac:dyDescent="0.25">
      <c r="K8907" s="276">
        <f t="shared" si="694"/>
        <v>0</v>
      </c>
      <c r="L8907" s="269">
        <f t="shared" si="695"/>
        <v>0</v>
      </c>
      <c r="M8907" s="269">
        <f t="shared" si="696"/>
        <v>0</v>
      </c>
      <c r="N8907" s="276">
        <f t="shared" si="697"/>
        <v>0</v>
      </c>
      <c r="O8907" s="270">
        <f t="shared" si="693"/>
        <v>0</v>
      </c>
    </row>
    <row r="8908" spans="11:15" x14ac:dyDescent="0.25">
      <c r="K8908" s="276">
        <f t="shared" si="694"/>
        <v>0</v>
      </c>
      <c r="L8908" s="269">
        <f t="shared" si="695"/>
        <v>0</v>
      </c>
      <c r="M8908" s="269">
        <f t="shared" si="696"/>
        <v>0</v>
      </c>
      <c r="N8908" s="276">
        <f t="shared" si="697"/>
        <v>0</v>
      </c>
      <c r="O8908" s="270">
        <f t="shared" si="693"/>
        <v>0</v>
      </c>
    </row>
    <row r="8909" spans="11:15" x14ac:dyDescent="0.25">
      <c r="K8909" s="276">
        <f t="shared" si="694"/>
        <v>0</v>
      </c>
      <c r="L8909" s="269">
        <f t="shared" si="695"/>
        <v>0</v>
      </c>
      <c r="M8909" s="269">
        <f t="shared" si="696"/>
        <v>0</v>
      </c>
      <c r="N8909" s="276">
        <f t="shared" si="697"/>
        <v>0</v>
      </c>
      <c r="O8909" s="270">
        <f t="shared" si="693"/>
        <v>0</v>
      </c>
    </row>
    <row r="8910" spans="11:15" x14ac:dyDescent="0.25">
      <c r="K8910" s="276">
        <f t="shared" si="694"/>
        <v>0</v>
      </c>
      <c r="L8910" s="269">
        <f t="shared" si="695"/>
        <v>0</v>
      </c>
      <c r="M8910" s="269">
        <f t="shared" si="696"/>
        <v>0</v>
      </c>
      <c r="N8910" s="276">
        <f t="shared" si="697"/>
        <v>0</v>
      </c>
      <c r="O8910" s="270">
        <f t="shared" ref="O8910:O8973" si="698">SUM(F8910:I8910)</f>
        <v>0</v>
      </c>
    </row>
    <row r="8911" spans="11:15" x14ac:dyDescent="0.25">
      <c r="K8911" s="276">
        <f t="shared" si="694"/>
        <v>0</v>
      </c>
      <c r="L8911" s="269">
        <f t="shared" si="695"/>
        <v>0</v>
      </c>
      <c r="M8911" s="269">
        <f t="shared" si="696"/>
        <v>0</v>
      </c>
      <c r="N8911" s="276">
        <f t="shared" si="697"/>
        <v>0</v>
      </c>
      <c r="O8911" s="270">
        <f t="shared" si="698"/>
        <v>0</v>
      </c>
    </row>
    <row r="8912" spans="11:15" x14ac:dyDescent="0.25">
      <c r="K8912" s="276">
        <f t="shared" ref="K8912:K8975" si="699">J8912-C8912</f>
        <v>0</v>
      </c>
      <c r="L8912" s="269">
        <f t="shared" ref="L8912:L8975" si="700">A8912</f>
        <v>0</v>
      </c>
      <c r="M8912" s="269">
        <f t="shared" ref="M8912:M8975" si="701">B8912</f>
        <v>0</v>
      </c>
      <c r="N8912" s="276">
        <f t="shared" ref="N8912:N8975" si="702">J8912</f>
        <v>0</v>
      </c>
      <c r="O8912" s="270">
        <f t="shared" si="698"/>
        <v>0</v>
      </c>
    </row>
    <row r="8913" spans="11:15" x14ac:dyDescent="0.25">
      <c r="K8913" s="276">
        <f t="shared" si="699"/>
        <v>0</v>
      </c>
      <c r="L8913" s="269">
        <f t="shared" si="700"/>
        <v>0</v>
      </c>
      <c r="M8913" s="269">
        <f t="shared" si="701"/>
        <v>0</v>
      </c>
      <c r="N8913" s="276">
        <f t="shared" si="702"/>
        <v>0</v>
      </c>
      <c r="O8913" s="270">
        <f t="shared" si="698"/>
        <v>0</v>
      </c>
    </row>
    <row r="8914" spans="11:15" x14ac:dyDescent="0.25">
      <c r="K8914" s="276">
        <f t="shared" si="699"/>
        <v>0</v>
      </c>
      <c r="L8914" s="269">
        <f t="shared" si="700"/>
        <v>0</v>
      </c>
      <c r="M8914" s="269">
        <f t="shared" si="701"/>
        <v>0</v>
      </c>
      <c r="N8914" s="276">
        <f t="shared" si="702"/>
        <v>0</v>
      </c>
      <c r="O8914" s="270">
        <f t="shared" si="698"/>
        <v>0</v>
      </c>
    </row>
    <row r="8915" spans="11:15" x14ac:dyDescent="0.25">
      <c r="K8915" s="276">
        <f t="shared" si="699"/>
        <v>0</v>
      </c>
      <c r="L8915" s="269">
        <f t="shared" si="700"/>
        <v>0</v>
      </c>
      <c r="M8915" s="269">
        <f t="shared" si="701"/>
        <v>0</v>
      </c>
      <c r="N8915" s="276">
        <f t="shared" si="702"/>
        <v>0</v>
      </c>
      <c r="O8915" s="270">
        <f t="shared" si="698"/>
        <v>0</v>
      </c>
    </row>
    <row r="8916" spans="11:15" x14ac:dyDescent="0.25">
      <c r="K8916" s="276">
        <f t="shared" si="699"/>
        <v>0</v>
      </c>
      <c r="L8916" s="269">
        <f t="shared" si="700"/>
        <v>0</v>
      </c>
      <c r="M8916" s="269">
        <f t="shared" si="701"/>
        <v>0</v>
      </c>
      <c r="N8916" s="276">
        <f t="shared" si="702"/>
        <v>0</v>
      </c>
      <c r="O8916" s="270">
        <f t="shared" si="698"/>
        <v>0</v>
      </c>
    </row>
    <row r="8917" spans="11:15" x14ac:dyDescent="0.25">
      <c r="K8917" s="276">
        <f t="shared" si="699"/>
        <v>0</v>
      </c>
      <c r="L8917" s="269">
        <f t="shared" si="700"/>
        <v>0</v>
      </c>
      <c r="M8917" s="269">
        <f t="shared" si="701"/>
        <v>0</v>
      </c>
      <c r="N8917" s="276">
        <f t="shared" si="702"/>
        <v>0</v>
      </c>
      <c r="O8917" s="270">
        <f t="shared" si="698"/>
        <v>0</v>
      </c>
    </row>
    <row r="8918" spans="11:15" x14ac:dyDescent="0.25">
      <c r="K8918" s="276">
        <f t="shared" si="699"/>
        <v>0</v>
      </c>
      <c r="L8918" s="269">
        <f t="shared" si="700"/>
        <v>0</v>
      </c>
      <c r="M8918" s="269">
        <f t="shared" si="701"/>
        <v>0</v>
      </c>
      <c r="N8918" s="276">
        <f t="shared" si="702"/>
        <v>0</v>
      </c>
      <c r="O8918" s="270">
        <f t="shared" si="698"/>
        <v>0</v>
      </c>
    </row>
    <row r="8919" spans="11:15" x14ac:dyDescent="0.25">
      <c r="K8919" s="276">
        <f t="shared" si="699"/>
        <v>0</v>
      </c>
      <c r="L8919" s="269">
        <f t="shared" si="700"/>
        <v>0</v>
      </c>
      <c r="M8919" s="269">
        <f t="shared" si="701"/>
        <v>0</v>
      </c>
      <c r="N8919" s="276">
        <f t="shared" si="702"/>
        <v>0</v>
      </c>
      <c r="O8919" s="270">
        <f t="shared" si="698"/>
        <v>0</v>
      </c>
    </row>
    <row r="8920" spans="11:15" x14ac:dyDescent="0.25">
      <c r="K8920" s="276">
        <f t="shared" si="699"/>
        <v>0</v>
      </c>
      <c r="L8920" s="269">
        <f t="shared" si="700"/>
        <v>0</v>
      </c>
      <c r="M8920" s="269">
        <f t="shared" si="701"/>
        <v>0</v>
      </c>
      <c r="N8920" s="276">
        <f t="shared" si="702"/>
        <v>0</v>
      </c>
      <c r="O8920" s="270">
        <f t="shared" si="698"/>
        <v>0</v>
      </c>
    </row>
    <row r="8921" spans="11:15" x14ac:dyDescent="0.25">
      <c r="K8921" s="276">
        <f t="shared" si="699"/>
        <v>0</v>
      </c>
      <c r="L8921" s="269">
        <f t="shared" si="700"/>
        <v>0</v>
      </c>
      <c r="M8921" s="269">
        <f t="shared" si="701"/>
        <v>0</v>
      </c>
      <c r="N8921" s="276">
        <f t="shared" si="702"/>
        <v>0</v>
      </c>
      <c r="O8921" s="270">
        <f t="shared" si="698"/>
        <v>0</v>
      </c>
    </row>
    <row r="8922" spans="11:15" x14ac:dyDescent="0.25">
      <c r="K8922" s="276">
        <f t="shared" si="699"/>
        <v>0</v>
      </c>
      <c r="L8922" s="269">
        <f t="shared" si="700"/>
        <v>0</v>
      </c>
      <c r="M8922" s="269">
        <f t="shared" si="701"/>
        <v>0</v>
      </c>
      <c r="N8922" s="276">
        <f t="shared" si="702"/>
        <v>0</v>
      </c>
      <c r="O8922" s="270">
        <f t="shared" si="698"/>
        <v>0</v>
      </c>
    </row>
    <row r="8923" spans="11:15" x14ac:dyDescent="0.25">
      <c r="K8923" s="276">
        <f t="shared" si="699"/>
        <v>0</v>
      </c>
      <c r="L8923" s="269">
        <f t="shared" si="700"/>
        <v>0</v>
      </c>
      <c r="M8923" s="269">
        <f t="shared" si="701"/>
        <v>0</v>
      </c>
      <c r="N8923" s="276">
        <f t="shared" si="702"/>
        <v>0</v>
      </c>
      <c r="O8923" s="270">
        <f t="shared" si="698"/>
        <v>0</v>
      </c>
    </row>
    <row r="8924" spans="11:15" x14ac:dyDescent="0.25">
      <c r="K8924" s="276">
        <f t="shared" si="699"/>
        <v>0</v>
      </c>
      <c r="L8924" s="269">
        <f t="shared" si="700"/>
        <v>0</v>
      </c>
      <c r="M8924" s="269">
        <f t="shared" si="701"/>
        <v>0</v>
      </c>
      <c r="N8924" s="276">
        <f t="shared" si="702"/>
        <v>0</v>
      </c>
      <c r="O8924" s="270">
        <f t="shared" si="698"/>
        <v>0</v>
      </c>
    </row>
    <row r="8925" spans="11:15" x14ac:dyDescent="0.25">
      <c r="K8925" s="276">
        <f t="shared" si="699"/>
        <v>0</v>
      </c>
      <c r="L8925" s="269">
        <f t="shared" si="700"/>
        <v>0</v>
      </c>
      <c r="M8925" s="269">
        <f t="shared" si="701"/>
        <v>0</v>
      </c>
      <c r="N8925" s="276">
        <f t="shared" si="702"/>
        <v>0</v>
      </c>
      <c r="O8925" s="270">
        <f t="shared" si="698"/>
        <v>0</v>
      </c>
    </row>
    <row r="8926" spans="11:15" x14ac:dyDescent="0.25">
      <c r="K8926" s="276">
        <f t="shared" si="699"/>
        <v>0</v>
      </c>
      <c r="L8926" s="269">
        <f t="shared" si="700"/>
        <v>0</v>
      </c>
      <c r="M8926" s="269">
        <f t="shared" si="701"/>
        <v>0</v>
      </c>
      <c r="N8926" s="276">
        <f t="shared" si="702"/>
        <v>0</v>
      </c>
      <c r="O8926" s="270">
        <f t="shared" si="698"/>
        <v>0</v>
      </c>
    </row>
    <row r="8927" spans="11:15" x14ac:dyDescent="0.25">
      <c r="K8927" s="276">
        <f t="shared" si="699"/>
        <v>0</v>
      </c>
      <c r="L8927" s="269">
        <f t="shared" si="700"/>
        <v>0</v>
      </c>
      <c r="M8927" s="269">
        <f t="shared" si="701"/>
        <v>0</v>
      </c>
      <c r="N8927" s="276">
        <f t="shared" si="702"/>
        <v>0</v>
      </c>
      <c r="O8927" s="270">
        <f t="shared" si="698"/>
        <v>0</v>
      </c>
    </row>
    <row r="8928" spans="11:15" x14ac:dyDescent="0.25">
      <c r="K8928" s="276">
        <f t="shared" si="699"/>
        <v>0</v>
      </c>
      <c r="L8928" s="269">
        <f t="shared" si="700"/>
        <v>0</v>
      </c>
      <c r="M8928" s="269">
        <f t="shared" si="701"/>
        <v>0</v>
      </c>
      <c r="N8928" s="276">
        <f t="shared" si="702"/>
        <v>0</v>
      </c>
      <c r="O8928" s="270">
        <f t="shared" si="698"/>
        <v>0</v>
      </c>
    </row>
    <row r="8929" spans="11:15" x14ac:dyDescent="0.25">
      <c r="K8929" s="276">
        <f t="shared" si="699"/>
        <v>0</v>
      </c>
      <c r="L8929" s="269">
        <f t="shared" si="700"/>
        <v>0</v>
      </c>
      <c r="M8929" s="269">
        <f t="shared" si="701"/>
        <v>0</v>
      </c>
      <c r="N8929" s="276">
        <f t="shared" si="702"/>
        <v>0</v>
      </c>
      <c r="O8929" s="270">
        <f t="shared" si="698"/>
        <v>0</v>
      </c>
    </row>
    <row r="8930" spans="11:15" x14ac:dyDescent="0.25">
      <c r="K8930" s="276">
        <f t="shared" si="699"/>
        <v>0</v>
      </c>
      <c r="L8930" s="269">
        <f t="shared" si="700"/>
        <v>0</v>
      </c>
      <c r="M8930" s="269">
        <f t="shared" si="701"/>
        <v>0</v>
      </c>
      <c r="N8930" s="276">
        <f t="shared" si="702"/>
        <v>0</v>
      </c>
      <c r="O8930" s="270">
        <f t="shared" si="698"/>
        <v>0</v>
      </c>
    </row>
    <row r="8931" spans="11:15" x14ac:dyDescent="0.25">
      <c r="K8931" s="276">
        <f t="shared" si="699"/>
        <v>0</v>
      </c>
      <c r="L8931" s="269">
        <f t="shared" si="700"/>
        <v>0</v>
      </c>
      <c r="M8931" s="269">
        <f t="shared" si="701"/>
        <v>0</v>
      </c>
      <c r="N8931" s="276">
        <f t="shared" si="702"/>
        <v>0</v>
      </c>
      <c r="O8931" s="270">
        <f t="shared" si="698"/>
        <v>0</v>
      </c>
    </row>
    <row r="8932" spans="11:15" x14ac:dyDescent="0.25">
      <c r="K8932" s="276">
        <f t="shared" si="699"/>
        <v>0</v>
      </c>
      <c r="L8932" s="269">
        <f t="shared" si="700"/>
        <v>0</v>
      </c>
      <c r="M8932" s="269">
        <f t="shared" si="701"/>
        <v>0</v>
      </c>
      <c r="N8932" s="276">
        <f t="shared" si="702"/>
        <v>0</v>
      </c>
      <c r="O8932" s="270">
        <f t="shared" si="698"/>
        <v>0</v>
      </c>
    </row>
    <row r="8933" spans="11:15" x14ac:dyDescent="0.25">
      <c r="K8933" s="276">
        <f t="shared" si="699"/>
        <v>0</v>
      </c>
      <c r="L8933" s="269">
        <f t="shared" si="700"/>
        <v>0</v>
      </c>
      <c r="M8933" s="269">
        <f t="shared" si="701"/>
        <v>0</v>
      </c>
      <c r="N8933" s="276">
        <f t="shared" si="702"/>
        <v>0</v>
      </c>
      <c r="O8933" s="270">
        <f t="shared" si="698"/>
        <v>0</v>
      </c>
    </row>
    <row r="8934" spans="11:15" x14ac:dyDescent="0.25">
      <c r="K8934" s="276">
        <f t="shared" si="699"/>
        <v>0</v>
      </c>
      <c r="L8934" s="269">
        <f t="shared" si="700"/>
        <v>0</v>
      </c>
      <c r="M8934" s="269">
        <f t="shared" si="701"/>
        <v>0</v>
      </c>
      <c r="N8934" s="276">
        <f t="shared" si="702"/>
        <v>0</v>
      </c>
      <c r="O8934" s="270">
        <f t="shared" si="698"/>
        <v>0</v>
      </c>
    </row>
    <row r="8935" spans="11:15" x14ac:dyDescent="0.25">
      <c r="K8935" s="276">
        <f t="shared" si="699"/>
        <v>0</v>
      </c>
      <c r="L8935" s="269">
        <f t="shared" si="700"/>
        <v>0</v>
      </c>
      <c r="M8935" s="269">
        <f t="shared" si="701"/>
        <v>0</v>
      </c>
      <c r="N8935" s="276">
        <f t="shared" si="702"/>
        <v>0</v>
      </c>
      <c r="O8935" s="270">
        <f t="shared" si="698"/>
        <v>0</v>
      </c>
    </row>
    <row r="8936" spans="11:15" x14ac:dyDescent="0.25">
      <c r="K8936" s="276">
        <f t="shared" si="699"/>
        <v>0</v>
      </c>
      <c r="L8936" s="269">
        <f t="shared" si="700"/>
        <v>0</v>
      </c>
      <c r="M8936" s="269">
        <f t="shared" si="701"/>
        <v>0</v>
      </c>
      <c r="N8936" s="276">
        <f t="shared" si="702"/>
        <v>0</v>
      </c>
      <c r="O8936" s="270">
        <f t="shared" si="698"/>
        <v>0</v>
      </c>
    </row>
    <row r="8937" spans="11:15" x14ac:dyDescent="0.25">
      <c r="K8937" s="276">
        <f t="shared" si="699"/>
        <v>0</v>
      </c>
      <c r="L8937" s="269">
        <f t="shared" si="700"/>
        <v>0</v>
      </c>
      <c r="M8937" s="269">
        <f t="shared" si="701"/>
        <v>0</v>
      </c>
      <c r="N8937" s="276">
        <f t="shared" si="702"/>
        <v>0</v>
      </c>
      <c r="O8937" s="270">
        <f t="shared" si="698"/>
        <v>0</v>
      </c>
    </row>
    <row r="8938" spans="11:15" x14ac:dyDescent="0.25">
      <c r="K8938" s="276">
        <f t="shared" si="699"/>
        <v>0</v>
      </c>
      <c r="L8938" s="269">
        <f t="shared" si="700"/>
        <v>0</v>
      </c>
      <c r="M8938" s="269">
        <f t="shared" si="701"/>
        <v>0</v>
      </c>
      <c r="N8938" s="276">
        <f t="shared" si="702"/>
        <v>0</v>
      </c>
      <c r="O8938" s="270">
        <f t="shared" si="698"/>
        <v>0</v>
      </c>
    </row>
    <row r="8939" spans="11:15" x14ac:dyDescent="0.25">
      <c r="K8939" s="276">
        <f t="shared" si="699"/>
        <v>0</v>
      </c>
      <c r="L8939" s="269">
        <f t="shared" si="700"/>
        <v>0</v>
      </c>
      <c r="M8939" s="269">
        <f t="shared" si="701"/>
        <v>0</v>
      </c>
      <c r="N8939" s="276">
        <f t="shared" si="702"/>
        <v>0</v>
      </c>
      <c r="O8939" s="270">
        <f t="shared" si="698"/>
        <v>0</v>
      </c>
    </row>
    <row r="8940" spans="11:15" x14ac:dyDescent="0.25">
      <c r="K8940" s="276">
        <f t="shared" si="699"/>
        <v>0</v>
      </c>
      <c r="L8940" s="269">
        <f t="shared" si="700"/>
        <v>0</v>
      </c>
      <c r="M8940" s="269">
        <f t="shared" si="701"/>
        <v>0</v>
      </c>
      <c r="N8940" s="276">
        <f t="shared" si="702"/>
        <v>0</v>
      </c>
      <c r="O8940" s="270">
        <f t="shared" si="698"/>
        <v>0</v>
      </c>
    </row>
    <row r="8941" spans="11:15" x14ac:dyDescent="0.25">
      <c r="K8941" s="276">
        <f t="shared" si="699"/>
        <v>0</v>
      </c>
      <c r="L8941" s="269">
        <f t="shared" si="700"/>
        <v>0</v>
      </c>
      <c r="M8941" s="269">
        <f t="shared" si="701"/>
        <v>0</v>
      </c>
      <c r="N8941" s="276">
        <f t="shared" si="702"/>
        <v>0</v>
      </c>
      <c r="O8941" s="270">
        <f t="shared" si="698"/>
        <v>0</v>
      </c>
    </row>
    <row r="8942" spans="11:15" x14ac:dyDescent="0.25">
      <c r="K8942" s="276">
        <f t="shared" si="699"/>
        <v>0</v>
      </c>
      <c r="L8942" s="269">
        <f t="shared" si="700"/>
        <v>0</v>
      </c>
      <c r="M8942" s="269">
        <f t="shared" si="701"/>
        <v>0</v>
      </c>
      <c r="N8942" s="276">
        <f t="shared" si="702"/>
        <v>0</v>
      </c>
      <c r="O8942" s="270">
        <f t="shared" si="698"/>
        <v>0</v>
      </c>
    </row>
    <row r="8943" spans="11:15" x14ac:dyDescent="0.25">
      <c r="K8943" s="276">
        <f t="shared" si="699"/>
        <v>0</v>
      </c>
      <c r="L8943" s="269">
        <f t="shared" si="700"/>
        <v>0</v>
      </c>
      <c r="M8943" s="269">
        <f t="shared" si="701"/>
        <v>0</v>
      </c>
      <c r="N8943" s="276">
        <f t="shared" si="702"/>
        <v>0</v>
      </c>
      <c r="O8943" s="270">
        <f t="shared" si="698"/>
        <v>0</v>
      </c>
    </row>
    <row r="8944" spans="11:15" x14ac:dyDescent="0.25">
      <c r="K8944" s="276">
        <f t="shared" si="699"/>
        <v>0</v>
      </c>
      <c r="L8944" s="269">
        <f t="shared" si="700"/>
        <v>0</v>
      </c>
      <c r="M8944" s="269">
        <f t="shared" si="701"/>
        <v>0</v>
      </c>
      <c r="N8944" s="276">
        <f t="shared" si="702"/>
        <v>0</v>
      </c>
      <c r="O8944" s="270">
        <f t="shared" si="698"/>
        <v>0</v>
      </c>
    </row>
    <row r="8945" spans="11:15" x14ac:dyDescent="0.25">
      <c r="K8945" s="276">
        <f t="shared" si="699"/>
        <v>0</v>
      </c>
      <c r="L8945" s="269">
        <f t="shared" si="700"/>
        <v>0</v>
      </c>
      <c r="M8945" s="269">
        <f t="shared" si="701"/>
        <v>0</v>
      </c>
      <c r="N8945" s="276">
        <f t="shared" si="702"/>
        <v>0</v>
      </c>
      <c r="O8945" s="270">
        <f t="shared" si="698"/>
        <v>0</v>
      </c>
    </row>
    <row r="8946" spans="11:15" x14ac:dyDescent="0.25">
      <c r="K8946" s="276">
        <f t="shared" si="699"/>
        <v>0</v>
      </c>
      <c r="L8946" s="269">
        <f t="shared" si="700"/>
        <v>0</v>
      </c>
      <c r="M8946" s="269">
        <f t="shared" si="701"/>
        <v>0</v>
      </c>
      <c r="N8946" s="276">
        <f t="shared" si="702"/>
        <v>0</v>
      </c>
      <c r="O8946" s="270">
        <f t="shared" si="698"/>
        <v>0</v>
      </c>
    </row>
    <row r="8947" spans="11:15" x14ac:dyDescent="0.25">
      <c r="K8947" s="276">
        <f t="shared" si="699"/>
        <v>0</v>
      </c>
      <c r="L8947" s="269">
        <f t="shared" si="700"/>
        <v>0</v>
      </c>
      <c r="M8947" s="269">
        <f t="shared" si="701"/>
        <v>0</v>
      </c>
      <c r="N8947" s="276">
        <f t="shared" si="702"/>
        <v>0</v>
      </c>
      <c r="O8947" s="270">
        <f t="shared" si="698"/>
        <v>0</v>
      </c>
    </row>
    <row r="8948" spans="11:15" x14ac:dyDescent="0.25">
      <c r="K8948" s="276">
        <f t="shared" si="699"/>
        <v>0</v>
      </c>
      <c r="L8948" s="269">
        <f t="shared" si="700"/>
        <v>0</v>
      </c>
      <c r="M8948" s="269">
        <f t="shared" si="701"/>
        <v>0</v>
      </c>
      <c r="N8948" s="276">
        <f t="shared" si="702"/>
        <v>0</v>
      </c>
      <c r="O8948" s="270">
        <f t="shared" si="698"/>
        <v>0</v>
      </c>
    </row>
    <row r="8949" spans="11:15" x14ac:dyDescent="0.25">
      <c r="K8949" s="276">
        <f t="shared" si="699"/>
        <v>0</v>
      </c>
      <c r="L8949" s="269">
        <f t="shared" si="700"/>
        <v>0</v>
      </c>
      <c r="M8949" s="269">
        <f t="shared" si="701"/>
        <v>0</v>
      </c>
      <c r="N8949" s="276">
        <f t="shared" si="702"/>
        <v>0</v>
      </c>
      <c r="O8949" s="270">
        <f t="shared" si="698"/>
        <v>0</v>
      </c>
    </row>
    <row r="8950" spans="11:15" x14ac:dyDescent="0.25">
      <c r="K8950" s="276">
        <f t="shared" si="699"/>
        <v>0</v>
      </c>
      <c r="L8950" s="269">
        <f t="shared" si="700"/>
        <v>0</v>
      </c>
      <c r="M8950" s="269">
        <f t="shared" si="701"/>
        <v>0</v>
      </c>
      <c r="N8950" s="276">
        <f t="shared" si="702"/>
        <v>0</v>
      </c>
      <c r="O8950" s="270">
        <f t="shared" si="698"/>
        <v>0</v>
      </c>
    </row>
    <row r="8951" spans="11:15" x14ac:dyDescent="0.25">
      <c r="K8951" s="276">
        <f t="shared" si="699"/>
        <v>0</v>
      </c>
      <c r="L8951" s="269">
        <f t="shared" si="700"/>
        <v>0</v>
      </c>
      <c r="M8951" s="269">
        <f t="shared" si="701"/>
        <v>0</v>
      </c>
      <c r="N8951" s="276">
        <f t="shared" si="702"/>
        <v>0</v>
      </c>
      <c r="O8951" s="270">
        <f t="shared" si="698"/>
        <v>0</v>
      </c>
    </row>
    <row r="8952" spans="11:15" x14ac:dyDescent="0.25">
      <c r="K8952" s="276">
        <f t="shared" si="699"/>
        <v>0</v>
      </c>
      <c r="L8952" s="269">
        <f t="shared" si="700"/>
        <v>0</v>
      </c>
      <c r="M8952" s="269">
        <f t="shared" si="701"/>
        <v>0</v>
      </c>
      <c r="N8952" s="276">
        <f t="shared" si="702"/>
        <v>0</v>
      </c>
      <c r="O8952" s="270">
        <f t="shared" si="698"/>
        <v>0</v>
      </c>
    </row>
    <row r="8953" spans="11:15" x14ac:dyDescent="0.25">
      <c r="K8953" s="276">
        <f t="shared" si="699"/>
        <v>0</v>
      </c>
      <c r="L8953" s="269">
        <f t="shared" si="700"/>
        <v>0</v>
      </c>
      <c r="M8953" s="269">
        <f t="shared" si="701"/>
        <v>0</v>
      </c>
      <c r="N8953" s="276">
        <f t="shared" si="702"/>
        <v>0</v>
      </c>
      <c r="O8953" s="270">
        <f t="shared" si="698"/>
        <v>0</v>
      </c>
    </row>
    <row r="8954" spans="11:15" x14ac:dyDescent="0.25">
      <c r="K8954" s="276">
        <f t="shared" si="699"/>
        <v>0</v>
      </c>
      <c r="L8954" s="269">
        <f t="shared" si="700"/>
        <v>0</v>
      </c>
      <c r="M8954" s="269">
        <f t="shared" si="701"/>
        <v>0</v>
      </c>
      <c r="N8954" s="276">
        <f t="shared" si="702"/>
        <v>0</v>
      </c>
      <c r="O8954" s="270">
        <f t="shared" si="698"/>
        <v>0</v>
      </c>
    </row>
    <row r="8955" spans="11:15" x14ac:dyDescent="0.25">
      <c r="K8955" s="276">
        <f t="shared" si="699"/>
        <v>0</v>
      </c>
      <c r="L8955" s="269">
        <f t="shared" si="700"/>
        <v>0</v>
      </c>
      <c r="M8955" s="269">
        <f t="shared" si="701"/>
        <v>0</v>
      </c>
      <c r="N8955" s="276">
        <f t="shared" si="702"/>
        <v>0</v>
      </c>
      <c r="O8955" s="270">
        <f t="shared" si="698"/>
        <v>0</v>
      </c>
    </row>
    <row r="8956" spans="11:15" x14ac:dyDescent="0.25">
      <c r="K8956" s="276">
        <f t="shared" si="699"/>
        <v>0</v>
      </c>
      <c r="L8956" s="269">
        <f t="shared" si="700"/>
        <v>0</v>
      </c>
      <c r="M8956" s="269">
        <f t="shared" si="701"/>
        <v>0</v>
      </c>
      <c r="N8956" s="276">
        <f t="shared" si="702"/>
        <v>0</v>
      </c>
      <c r="O8956" s="270">
        <f t="shared" si="698"/>
        <v>0</v>
      </c>
    </row>
    <row r="8957" spans="11:15" x14ac:dyDescent="0.25">
      <c r="K8957" s="276">
        <f t="shared" si="699"/>
        <v>0</v>
      </c>
      <c r="L8957" s="269">
        <f t="shared" si="700"/>
        <v>0</v>
      </c>
      <c r="M8957" s="269">
        <f t="shared" si="701"/>
        <v>0</v>
      </c>
      <c r="N8957" s="276">
        <f t="shared" si="702"/>
        <v>0</v>
      </c>
      <c r="O8957" s="270">
        <f t="shared" si="698"/>
        <v>0</v>
      </c>
    </row>
    <row r="8958" spans="11:15" x14ac:dyDescent="0.25">
      <c r="K8958" s="276">
        <f t="shared" si="699"/>
        <v>0</v>
      </c>
      <c r="L8958" s="269">
        <f t="shared" si="700"/>
        <v>0</v>
      </c>
      <c r="M8958" s="269">
        <f t="shared" si="701"/>
        <v>0</v>
      </c>
      <c r="N8958" s="276">
        <f t="shared" si="702"/>
        <v>0</v>
      </c>
      <c r="O8958" s="270">
        <f t="shared" si="698"/>
        <v>0</v>
      </c>
    </row>
    <row r="8959" spans="11:15" x14ac:dyDescent="0.25">
      <c r="K8959" s="276">
        <f t="shared" si="699"/>
        <v>0</v>
      </c>
      <c r="L8959" s="269">
        <f t="shared" si="700"/>
        <v>0</v>
      </c>
      <c r="M8959" s="269">
        <f t="shared" si="701"/>
        <v>0</v>
      </c>
      <c r="N8959" s="276">
        <f t="shared" si="702"/>
        <v>0</v>
      </c>
      <c r="O8959" s="270">
        <f t="shared" si="698"/>
        <v>0</v>
      </c>
    </row>
    <row r="8960" spans="11:15" x14ac:dyDescent="0.25">
      <c r="K8960" s="276">
        <f t="shared" si="699"/>
        <v>0</v>
      </c>
      <c r="L8960" s="269">
        <f t="shared" si="700"/>
        <v>0</v>
      </c>
      <c r="M8960" s="269">
        <f t="shared" si="701"/>
        <v>0</v>
      </c>
      <c r="N8960" s="276">
        <f t="shared" si="702"/>
        <v>0</v>
      </c>
      <c r="O8960" s="270">
        <f t="shared" si="698"/>
        <v>0</v>
      </c>
    </row>
    <row r="8961" spans="11:15" x14ac:dyDescent="0.25">
      <c r="K8961" s="276">
        <f t="shared" si="699"/>
        <v>0</v>
      </c>
      <c r="L8961" s="269">
        <f t="shared" si="700"/>
        <v>0</v>
      </c>
      <c r="M8961" s="269">
        <f t="shared" si="701"/>
        <v>0</v>
      </c>
      <c r="N8961" s="276">
        <f t="shared" si="702"/>
        <v>0</v>
      </c>
      <c r="O8961" s="270">
        <f t="shared" si="698"/>
        <v>0</v>
      </c>
    </row>
    <row r="8962" spans="11:15" x14ac:dyDescent="0.25">
      <c r="K8962" s="276">
        <f t="shared" si="699"/>
        <v>0</v>
      </c>
      <c r="L8962" s="269">
        <f t="shared" si="700"/>
        <v>0</v>
      </c>
      <c r="M8962" s="269">
        <f t="shared" si="701"/>
        <v>0</v>
      </c>
      <c r="N8962" s="276">
        <f t="shared" si="702"/>
        <v>0</v>
      </c>
      <c r="O8962" s="270">
        <f t="shared" si="698"/>
        <v>0</v>
      </c>
    </row>
    <row r="8963" spans="11:15" x14ac:dyDescent="0.25">
      <c r="K8963" s="276">
        <f t="shared" si="699"/>
        <v>0</v>
      </c>
      <c r="L8963" s="269">
        <f t="shared" si="700"/>
        <v>0</v>
      </c>
      <c r="M8963" s="269">
        <f t="shared" si="701"/>
        <v>0</v>
      </c>
      <c r="N8963" s="276">
        <f t="shared" si="702"/>
        <v>0</v>
      </c>
      <c r="O8963" s="270">
        <f t="shared" si="698"/>
        <v>0</v>
      </c>
    </row>
    <row r="8964" spans="11:15" x14ac:dyDescent="0.25">
      <c r="K8964" s="276">
        <f t="shared" si="699"/>
        <v>0</v>
      </c>
      <c r="L8964" s="269">
        <f t="shared" si="700"/>
        <v>0</v>
      </c>
      <c r="M8964" s="269">
        <f t="shared" si="701"/>
        <v>0</v>
      </c>
      <c r="N8964" s="276">
        <f t="shared" si="702"/>
        <v>0</v>
      </c>
      <c r="O8964" s="270">
        <f t="shared" si="698"/>
        <v>0</v>
      </c>
    </row>
    <row r="8965" spans="11:15" x14ac:dyDescent="0.25">
      <c r="K8965" s="276">
        <f t="shared" si="699"/>
        <v>0</v>
      </c>
      <c r="L8965" s="269">
        <f t="shared" si="700"/>
        <v>0</v>
      </c>
      <c r="M8965" s="269">
        <f t="shared" si="701"/>
        <v>0</v>
      </c>
      <c r="N8965" s="276">
        <f t="shared" si="702"/>
        <v>0</v>
      </c>
      <c r="O8965" s="270">
        <f t="shared" si="698"/>
        <v>0</v>
      </c>
    </row>
    <row r="8966" spans="11:15" x14ac:dyDescent="0.25">
      <c r="K8966" s="276">
        <f t="shared" si="699"/>
        <v>0</v>
      </c>
      <c r="L8966" s="269">
        <f t="shared" si="700"/>
        <v>0</v>
      </c>
      <c r="M8966" s="269">
        <f t="shared" si="701"/>
        <v>0</v>
      </c>
      <c r="N8966" s="276">
        <f t="shared" si="702"/>
        <v>0</v>
      </c>
      <c r="O8966" s="270">
        <f t="shared" si="698"/>
        <v>0</v>
      </c>
    </row>
    <row r="8967" spans="11:15" x14ac:dyDescent="0.25">
      <c r="K8967" s="276">
        <f t="shared" si="699"/>
        <v>0</v>
      </c>
      <c r="L8967" s="269">
        <f t="shared" si="700"/>
        <v>0</v>
      </c>
      <c r="M8967" s="269">
        <f t="shared" si="701"/>
        <v>0</v>
      </c>
      <c r="N8967" s="276">
        <f t="shared" si="702"/>
        <v>0</v>
      </c>
      <c r="O8967" s="270">
        <f t="shared" si="698"/>
        <v>0</v>
      </c>
    </row>
    <row r="8968" spans="11:15" x14ac:dyDescent="0.25">
      <c r="K8968" s="276">
        <f t="shared" si="699"/>
        <v>0</v>
      </c>
      <c r="L8968" s="269">
        <f t="shared" si="700"/>
        <v>0</v>
      </c>
      <c r="M8968" s="269">
        <f t="shared" si="701"/>
        <v>0</v>
      </c>
      <c r="N8968" s="276">
        <f t="shared" si="702"/>
        <v>0</v>
      </c>
      <c r="O8968" s="270">
        <f t="shared" si="698"/>
        <v>0</v>
      </c>
    </row>
    <row r="8969" spans="11:15" x14ac:dyDescent="0.25">
      <c r="K8969" s="276">
        <f t="shared" si="699"/>
        <v>0</v>
      </c>
      <c r="L8969" s="269">
        <f t="shared" si="700"/>
        <v>0</v>
      </c>
      <c r="M8969" s="269">
        <f t="shared" si="701"/>
        <v>0</v>
      </c>
      <c r="N8969" s="276">
        <f t="shared" si="702"/>
        <v>0</v>
      </c>
      <c r="O8969" s="270">
        <f t="shared" si="698"/>
        <v>0</v>
      </c>
    </row>
    <row r="8970" spans="11:15" x14ac:dyDescent="0.25">
      <c r="K8970" s="276">
        <f t="shared" si="699"/>
        <v>0</v>
      </c>
      <c r="L8970" s="269">
        <f t="shared" si="700"/>
        <v>0</v>
      </c>
      <c r="M8970" s="269">
        <f t="shared" si="701"/>
        <v>0</v>
      </c>
      <c r="N8970" s="276">
        <f t="shared" si="702"/>
        <v>0</v>
      </c>
      <c r="O8970" s="270">
        <f t="shared" si="698"/>
        <v>0</v>
      </c>
    </row>
    <row r="8971" spans="11:15" x14ac:dyDescent="0.25">
      <c r="K8971" s="276">
        <f t="shared" si="699"/>
        <v>0</v>
      </c>
      <c r="L8971" s="269">
        <f t="shared" si="700"/>
        <v>0</v>
      </c>
      <c r="M8971" s="269">
        <f t="shared" si="701"/>
        <v>0</v>
      </c>
      <c r="N8971" s="276">
        <f t="shared" si="702"/>
        <v>0</v>
      </c>
      <c r="O8971" s="270">
        <f t="shared" si="698"/>
        <v>0</v>
      </c>
    </row>
    <row r="8972" spans="11:15" x14ac:dyDescent="0.25">
      <c r="K8972" s="276">
        <f t="shared" si="699"/>
        <v>0</v>
      </c>
      <c r="L8972" s="269">
        <f t="shared" si="700"/>
        <v>0</v>
      </c>
      <c r="M8972" s="269">
        <f t="shared" si="701"/>
        <v>0</v>
      </c>
      <c r="N8972" s="276">
        <f t="shared" si="702"/>
        <v>0</v>
      </c>
      <c r="O8972" s="270">
        <f t="shared" si="698"/>
        <v>0</v>
      </c>
    </row>
    <row r="8973" spans="11:15" x14ac:dyDescent="0.25">
      <c r="K8973" s="276">
        <f t="shared" si="699"/>
        <v>0</v>
      </c>
      <c r="L8973" s="269">
        <f t="shared" si="700"/>
        <v>0</v>
      </c>
      <c r="M8973" s="269">
        <f t="shared" si="701"/>
        <v>0</v>
      </c>
      <c r="N8973" s="276">
        <f t="shared" si="702"/>
        <v>0</v>
      </c>
      <c r="O8973" s="270">
        <f t="shared" si="698"/>
        <v>0</v>
      </c>
    </row>
    <row r="8974" spans="11:15" x14ac:dyDescent="0.25">
      <c r="K8974" s="276">
        <f t="shared" si="699"/>
        <v>0</v>
      </c>
      <c r="L8974" s="269">
        <f t="shared" si="700"/>
        <v>0</v>
      </c>
      <c r="M8974" s="269">
        <f t="shared" si="701"/>
        <v>0</v>
      </c>
      <c r="N8974" s="276">
        <f t="shared" si="702"/>
        <v>0</v>
      </c>
      <c r="O8974" s="270">
        <f t="shared" ref="O8974:O9037" si="703">SUM(F8974:I8974)</f>
        <v>0</v>
      </c>
    </row>
    <row r="8975" spans="11:15" x14ac:dyDescent="0.25">
      <c r="K8975" s="276">
        <f t="shared" si="699"/>
        <v>0</v>
      </c>
      <c r="L8975" s="269">
        <f t="shared" si="700"/>
        <v>0</v>
      </c>
      <c r="M8975" s="269">
        <f t="shared" si="701"/>
        <v>0</v>
      </c>
      <c r="N8975" s="276">
        <f t="shared" si="702"/>
        <v>0</v>
      </c>
      <c r="O8975" s="270">
        <f t="shared" si="703"/>
        <v>0</v>
      </c>
    </row>
    <row r="8976" spans="11:15" x14ac:dyDescent="0.25">
      <c r="K8976" s="276">
        <f t="shared" ref="K8976:K9039" si="704">J8976-C8976</f>
        <v>0</v>
      </c>
      <c r="L8976" s="269">
        <f t="shared" ref="L8976:L9039" si="705">A8976</f>
        <v>0</v>
      </c>
      <c r="M8976" s="269">
        <f t="shared" ref="M8976:M9039" si="706">B8976</f>
        <v>0</v>
      </c>
      <c r="N8976" s="276">
        <f t="shared" ref="N8976:N9039" si="707">J8976</f>
        <v>0</v>
      </c>
      <c r="O8976" s="270">
        <f t="shared" si="703"/>
        <v>0</v>
      </c>
    </row>
    <row r="8977" spans="11:15" x14ac:dyDescent="0.25">
      <c r="K8977" s="276">
        <f t="shared" si="704"/>
        <v>0</v>
      </c>
      <c r="L8977" s="269">
        <f t="shared" si="705"/>
        <v>0</v>
      </c>
      <c r="M8977" s="269">
        <f t="shared" si="706"/>
        <v>0</v>
      </c>
      <c r="N8977" s="276">
        <f t="shared" si="707"/>
        <v>0</v>
      </c>
      <c r="O8977" s="270">
        <f t="shared" si="703"/>
        <v>0</v>
      </c>
    </row>
    <row r="8978" spans="11:15" x14ac:dyDescent="0.25">
      <c r="K8978" s="276">
        <f t="shared" si="704"/>
        <v>0</v>
      </c>
      <c r="L8978" s="269">
        <f t="shared" si="705"/>
        <v>0</v>
      </c>
      <c r="M8978" s="269">
        <f t="shared" si="706"/>
        <v>0</v>
      </c>
      <c r="N8978" s="276">
        <f t="shared" si="707"/>
        <v>0</v>
      </c>
      <c r="O8978" s="270">
        <f t="shared" si="703"/>
        <v>0</v>
      </c>
    </row>
    <row r="8979" spans="11:15" x14ac:dyDescent="0.25">
      <c r="K8979" s="276">
        <f t="shared" si="704"/>
        <v>0</v>
      </c>
      <c r="L8979" s="269">
        <f t="shared" si="705"/>
        <v>0</v>
      </c>
      <c r="M8979" s="269">
        <f t="shared" si="706"/>
        <v>0</v>
      </c>
      <c r="N8979" s="276">
        <f t="shared" si="707"/>
        <v>0</v>
      </c>
      <c r="O8979" s="270">
        <f t="shared" si="703"/>
        <v>0</v>
      </c>
    </row>
    <row r="8980" spans="11:15" x14ac:dyDescent="0.25">
      <c r="K8980" s="276">
        <f t="shared" si="704"/>
        <v>0</v>
      </c>
      <c r="L8980" s="269">
        <f t="shared" si="705"/>
        <v>0</v>
      </c>
      <c r="M8980" s="269">
        <f t="shared" si="706"/>
        <v>0</v>
      </c>
      <c r="N8980" s="276">
        <f t="shared" si="707"/>
        <v>0</v>
      </c>
      <c r="O8980" s="270">
        <f t="shared" si="703"/>
        <v>0</v>
      </c>
    </row>
    <row r="8981" spans="11:15" x14ac:dyDescent="0.25">
      <c r="K8981" s="276">
        <f t="shared" si="704"/>
        <v>0</v>
      </c>
      <c r="L8981" s="269">
        <f t="shared" si="705"/>
        <v>0</v>
      </c>
      <c r="M8981" s="269">
        <f t="shared" si="706"/>
        <v>0</v>
      </c>
      <c r="N8981" s="276">
        <f t="shared" si="707"/>
        <v>0</v>
      </c>
      <c r="O8981" s="270">
        <f t="shared" si="703"/>
        <v>0</v>
      </c>
    </row>
    <row r="8982" spans="11:15" x14ac:dyDescent="0.25">
      <c r="K8982" s="276">
        <f t="shared" si="704"/>
        <v>0</v>
      </c>
      <c r="L8982" s="269">
        <f t="shared" si="705"/>
        <v>0</v>
      </c>
      <c r="M8982" s="269">
        <f t="shared" si="706"/>
        <v>0</v>
      </c>
      <c r="N8982" s="276">
        <f t="shared" si="707"/>
        <v>0</v>
      </c>
      <c r="O8982" s="270">
        <f t="shared" si="703"/>
        <v>0</v>
      </c>
    </row>
    <row r="8983" spans="11:15" x14ac:dyDescent="0.25">
      <c r="K8983" s="276">
        <f t="shared" si="704"/>
        <v>0</v>
      </c>
      <c r="L8983" s="269">
        <f t="shared" si="705"/>
        <v>0</v>
      </c>
      <c r="M8983" s="269">
        <f t="shared" si="706"/>
        <v>0</v>
      </c>
      <c r="N8983" s="276">
        <f t="shared" si="707"/>
        <v>0</v>
      </c>
      <c r="O8983" s="270">
        <f t="shared" si="703"/>
        <v>0</v>
      </c>
    </row>
    <row r="8984" spans="11:15" x14ac:dyDescent="0.25">
      <c r="K8984" s="276">
        <f t="shared" si="704"/>
        <v>0</v>
      </c>
      <c r="L8984" s="269">
        <f t="shared" si="705"/>
        <v>0</v>
      </c>
      <c r="M8984" s="269">
        <f t="shared" si="706"/>
        <v>0</v>
      </c>
      <c r="N8984" s="276">
        <f t="shared" si="707"/>
        <v>0</v>
      </c>
      <c r="O8984" s="270">
        <f t="shared" si="703"/>
        <v>0</v>
      </c>
    </row>
    <row r="8985" spans="11:15" x14ac:dyDescent="0.25">
      <c r="K8985" s="276">
        <f t="shared" si="704"/>
        <v>0</v>
      </c>
      <c r="L8985" s="269">
        <f t="shared" si="705"/>
        <v>0</v>
      </c>
      <c r="M8985" s="269">
        <f t="shared" si="706"/>
        <v>0</v>
      </c>
      <c r="N8985" s="276">
        <f t="shared" si="707"/>
        <v>0</v>
      </c>
      <c r="O8985" s="270">
        <f t="shared" si="703"/>
        <v>0</v>
      </c>
    </row>
    <row r="8986" spans="11:15" x14ac:dyDescent="0.25">
      <c r="K8986" s="276">
        <f t="shared" si="704"/>
        <v>0</v>
      </c>
      <c r="L8986" s="269">
        <f t="shared" si="705"/>
        <v>0</v>
      </c>
      <c r="M8986" s="269">
        <f t="shared" si="706"/>
        <v>0</v>
      </c>
      <c r="N8986" s="276">
        <f t="shared" si="707"/>
        <v>0</v>
      </c>
      <c r="O8986" s="270">
        <f t="shared" si="703"/>
        <v>0</v>
      </c>
    </row>
    <row r="8987" spans="11:15" x14ac:dyDescent="0.25">
      <c r="K8987" s="276">
        <f t="shared" si="704"/>
        <v>0</v>
      </c>
      <c r="L8987" s="269">
        <f t="shared" si="705"/>
        <v>0</v>
      </c>
      <c r="M8987" s="269">
        <f t="shared" si="706"/>
        <v>0</v>
      </c>
      <c r="N8987" s="276">
        <f t="shared" si="707"/>
        <v>0</v>
      </c>
      <c r="O8987" s="270">
        <f t="shared" si="703"/>
        <v>0</v>
      </c>
    </row>
    <row r="8988" spans="11:15" x14ac:dyDescent="0.25">
      <c r="K8988" s="276">
        <f t="shared" si="704"/>
        <v>0</v>
      </c>
      <c r="L8988" s="269">
        <f t="shared" si="705"/>
        <v>0</v>
      </c>
      <c r="M8988" s="269">
        <f t="shared" si="706"/>
        <v>0</v>
      </c>
      <c r="N8988" s="276">
        <f t="shared" si="707"/>
        <v>0</v>
      </c>
      <c r="O8988" s="270">
        <f t="shared" si="703"/>
        <v>0</v>
      </c>
    </row>
    <row r="8989" spans="11:15" x14ac:dyDescent="0.25">
      <c r="K8989" s="276">
        <f t="shared" si="704"/>
        <v>0</v>
      </c>
      <c r="L8989" s="269">
        <f t="shared" si="705"/>
        <v>0</v>
      </c>
      <c r="M8989" s="269">
        <f t="shared" si="706"/>
        <v>0</v>
      </c>
      <c r="N8989" s="276">
        <f t="shared" si="707"/>
        <v>0</v>
      </c>
      <c r="O8989" s="270">
        <f t="shared" si="703"/>
        <v>0</v>
      </c>
    </row>
    <row r="8990" spans="11:15" x14ac:dyDescent="0.25">
      <c r="K8990" s="276">
        <f t="shared" si="704"/>
        <v>0</v>
      </c>
      <c r="L8990" s="269">
        <f t="shared" si="705"/>
        <v>0</v>
      </c>
      <c r="M8990" s="269">
        <f t="shared" si="706"/>
        <v>0</v>
      </c>
      <c r="N8990" s="276">
        <f t="shared" si="707"/>
        <v>0</v>
      </c>
      <c r="O8990" s="270">
        <f t="shared" si="703"/>
        <v>0</v>
      </c>
    </row>
    <row r="8991" spans="11:15" x14ac:dyDescent="0.25">
      <c r="K8991" s="276">
        <f t="shared" si="704"/>
        <v>0</v>
      </c>
      <c r="L8991" s="269">
        <f t="shared" si="705"/>
        <v>0</v>
      </c>
      <c r="M8991" s="269">
        <f t="shared" si="706"/>
        <v>0</v>
      </c>
      <c r="N8991" s="276">
        <f t="shared" si="707"/>
        <v>0</v>
      </c>
      <c r="O8991" s="270">
        <f t="shared" si="703"/>
        <v>0</v>
      </c>
    </row>
    <row r="8992" spans="11:15" x14ac:dyDescent="0.25">
      <c r="K8992" s="276">
        <f t="shared" si="704"/>
        <v>0</v>
      </c>
      <c r="L8992" s="269">
        <f t="shared" si="705"/>
        <v>0</v>
      </c>
      <c r="M8992" s="269">
        <f t="shared" si="706"/>
        <v>0</v>
      </c>
      <c r="N8992" s="276">
        <f t="shared" si="707"/>
        <v>0</v>
      </c>
      <c r="O8992" s="270">
        <f t="shared" si="703"/>
        <v>0</v>
      </c>
    </row>
    <row r="8993" spans="11:15" x14ac:dyDescent="0.25">
      <c r="K8993" s="276">
        <f t="shared" si="704"/>
        <v>0</v>
      </c>
      <c r="L8993" s="269">
        <f t="shared" si="705"/>
        <v>0</v>
      </c>
      <c r="M8993" s="269">
        <f t="shared" si="706"/>
        <v>0</v>
      </c>
      <c r="N8993" s="276">
        <f t="shared" si="707"/>
        <v>0</v>
      </c>
      <c r="O8993" s="270">
        <f t="shared" si="703"/>
        <v>0</v>
      </c>
    </row>
    <row r="8994" spans="11:15" x14ac:dyDescent="0.25">
      <c r="K8994" s="276">
        <f t="shared" si="704"/>
        <v>0</v>
      </c>
      <c r="L8994" s="269">
        <f t="shared" si="705"/>
        <v>0</v>
      </c>
      <c r="M8994" s="269">
        <f t="shared" si="706"/>
        <v>0</v>
      </c>
      <c r="N8994" s="276">
        <f t="shared" si="707"/>
        <v>0</v>
      </c>
      <c r="O8994" s="270">
        <f t="shared" si="703"/>
        <v>0</v>
      </c>
    </row>
    <row r="8995" spans="11:15" x14ac:dyDescent="0.25">
      <c r="K8995" s="276">
        <f t="shared" si="704"/>
        <v>0</v>
      </c>
      <c r="L8995" s="269">
        <f t="shared" si="705"/>
        <v>0</v>
      </c>
      <c r="M8995" s="269">
        <f t="shared" si="706"/>
        <v>0</v>
      </c>
      <c r="N8995" s="276">
        <f t="shared" si="707"/>
        <v>0</v>
      </c>
      <c r="O8995" s="270">
        <f t="shared" si="703"/>
        <v>0</v>
      </c>
    </row>
    <row r="8996" spans="11:15" x14ac:dyDescent="0.25">
      <c r="K8996" s="276">
        <f t="shared" si="704"/>
        <v>0</v>
      </c>
      <c r="L8996" s="269">
        <f t="shared" si="705"/>
        <v>0</v>
      </c>
      <c r="M8996" s="269">
        <f t="shared" si="706"/>
        <v>0</v>
      </c>
      <c r="N8996" s="276">
        <f t="shared" si="707"/>
        <v>0</v>
      </c>
      <c r="O8996" s="270">
        <f t="shared" si="703"/>
        <v>0</v>
      </c>
    </row>
    <row r="8997" spans="11:15" x14ac:dyDescent="0.25">
      <c r="K8997" s="276">
        <f t="shared" si="704"/>
        <v>0</v>
      </c>
      <c r="L8997" s="269">
        <f t="shared" si="705"/>
        <v>0</v>
      </c>
      <c r="M8997" s="269">
        <f t="shared" si="706"/>
        <v>0</v>
      </c>
      <c r="N8997" s="276">
        <f t="shared" si="707"/>
        <v>0</v>
      </c>
      <c r="O8997" s="270">
        <f t="shared" si="703"/>
        <v>0</v>
      </c>
    </row>
    <row r="8998" spans="11:15" x14ac:dyDescent="0.25">
      <c r="K8998" s="276">
        <f t="shared" si="704"/>
        <v>0</v>
      </c>
      <c r="L8998" s="269">
        <f t="shared" si="705"/>
        <v>0</v>
      </c>
      <c r="M8998" s="269">
        <f t="shared" si="706"/>
        <v>0</v>
      </c>
      <c r="N8998" s="276">
        <f t="shared" si="707"/>
        <v>0</v>
      </c>
      <c r="O8998" s="270">
        <f t="shared" si="703"/>
        <v>0</v>
      </c>
    </row>
    <row r="8999" spans="11:15" x14ac:dyDescent="0.25">
      <c r="K8999" s="276">
        <f t="shared" si="704"/>
        <v>0</v>
      </c>
      <c r="L8999" s="269">
        <f t="shared" si="705"/>
        <v>0</v>
      </c>
      <c r="M8999" s="269">
        <f t="shared" si="706"/>
        <v>0</v>
      </c>
      <c r="N8999" s="276">
        <f t="shared" si="707"/>
        <v>0</v>
      </c>
      <c r="O8999" s="270">
        <f t="shared" si="703"/>
        <v>0</v>
      </c>
    </row>
    <row r="9000" spans="11:15" x14ac:dyDescent="0.25">
      <c r="K9000" s="276">
        <f t="shared" si="704"/>
        <v>0</v>
      </c>
      <c r="L9000" s="269">
        <f t="shared" si="705"/>
        <v>0</v>
      </c>
      <c r="M9000" s="269">
        <f t="shared" si="706"/>
        <v>0</v>
      </c>
      <c r="N9000" s="276">
        <f t="shared" si="707"/>
        <v>0</v>
      </c>
      <c r="O9000" s="270">
        <f t="shared" si="703"/>
        <v>0</v>
      </c>
    </row>
    <row r="9001" spans="11:15" x14ac:dyDescent="0.25">
      <c r="K9001" s="276">
        <f t="shared" si="704"/>
        <v>0</v>
      </c>
      <c r="L9001" s="269">
        <f t="shared" si="705"/>
        <v>0</v>
      </c>
      <c r="M9001" s="269">
        <f t="shared" si="706"/>
        <v>0</v>
      </c>
      <c r="N9001" s="276">
        <f t="shared" si="707"/>
        <v>0</v>
      </c>
      <c r="O9001" s="270">
        <f t="shared" si="703"/>
        <v>0</v>
      </c>
    </row>
    <row r="9002" spans="11:15" x14ac:dyDescent="0.25">
      <c r="K9002" s="276">
        <f t="shared" si="704"/>
        <v>0</v>
      </c>
      <c r="L9002" s="269">
        <f t="shared" si="705"/>
        <v>0</v>
      </c>
      <c r="M9002" s="269">
        <f t="shared" si="706"/>
        <v>0</v>
      </c>
      <c r="N9002" s="276">
        <f t="shared" si="707"/>
        <v>0</v>
      </c>
      <c r="O9002" s="270">
        <f t="shared" si="703"/>
        <v>0</v>
      </c>
    </row>
    <row r="9003" spans="11:15" x14ac:dyDescent="0.25">
      <c r="K9003" s="276">
        <f t="shared" si="704"/>
        <v>0</v>
      </c>
      <c r="L9003" s="269">
        <f t="shared" si="705"/>
        <v>0</v>
      </c>
      <c r="M9003" s="269">
        <f t="shared" si="706"/>
        <v>0</v>
      </c>
      <c r="N9003" s="276">
        <f t="shared" si="707"/>
        <v>0</v>
      </c>
      <c r="O9003" s="270">
        <f t="shared" si="703"/>
        <v>0</v>
      </c>
    </row>
    <row r="9004" spans="11:15" x14ac:dyDescent="0.25">
      <c r="K9004" s="276">
        <f t="shared" si="704"/>
        <v>0</v>
      </c>
      <c r="L9004" s="269">
        <f t="shared" si="705"/>
        <v>0</v>
      </c>
      <c r="M9004" s="269">
        <f t="shared" si="706"/>
        <v>0</v>
      </c>
      <c r="N9004" s="276">
        <f t="shared" si="707"/>
        <v>0</v>
      </c>
      <c r="O9004" s="270">
        <f t="shared" si="703"/>
        <v>0</v>
      </c>
    </row>
    <row r="9005" spans="11:15" x14ac:dyDescent="0.25">
      <c r="K9005" s="276">
        <f t="shared" si="704"/>
        <v>0</v>
      </c>
      <c r="L9005" s="269">
        <f t="shared" si="705"/>
        <v>0</v>
      </c>
      <c r="M9005" s="269">
        <f t="shared" si="706"/>
        <v>0</v>
      </c>
      <c r="N9005" s="276">
        <f t="shared" si="707"/>
        <v>0</v>
      </c>
      <c r="O9005" s="270">
        <f t="shared" si="703"/>
        <v>0</v>
      </c>
    </row>
    <row r="9006" spans="11:15" x14ac:dyDescent="0.25">
      <c r="K9006" s="276">
        <f t="shared" si="704"/>
        <v>0</v>
      </c>
      <c r="L9006" s="269">
        <f t="shared" si="705"/>
        <v>0</v>
      </c>
      <c r="M9006" s="269">
        <f t="shared" si="706"/>
        <v>0</v>
      </c>
      <c r="N9006" s="276">
        <f t="shared" si="707"/>
        <v>0</v>
      </c>
      <c r="O9006" s="270">
        <f t="shared" si="703"/>
        <v>0</v>
      </c>
    </row>
    <row r="9007" spans="11:15" x14ac:dyDescent="0.25">
      <c r="K9007" s="276">
        <f t="shared" si="704"/>
        <v>0</v>
      </c>
      <c r="L9007" s="269">
        <f t="shared" si="705"/>
        <v>0</v>
      </c>
      <c r="M9007" s="269">
        <f t="shared" si="706"/>
        <v>0</v>
      </c>
      <c r="N9007" s="276">
        <f t="shared" si="707"/>
        <v>0</v>
      </c>
      <c r="O9007" s="270">
        <f t="shared" si="703"/>
        <v>0</v>
      </c>
    </row>
    <row r="9008" spans="11:15" x14ac:dyDescent="0.25">
      <c r="K9008" s="276">
        <f t="shared" si="704"/>
        <v>0</v>
      </c>
      <c r="L9008" s="269">
        <f t="shared" si="705"/>
        <v>0</v>
      </c>
      <c r="M9008" s="269">
        <f t="shared" si="706"/>
        <v>0</v>
      </c>
      <c r="N9008" s="276">
        <f t="shared" si="707"/>
        <v>0</v>
      </c>
      <c r="O9008" s="270">
        <f t="shared" si="703"/>
        <v>0</v>
      </c>
    </row>
    <row r="9009" spans="11:15" x14ac:dyDescent="0.25">
      <c r="K9009" s="276">
        <f t="shared" si="704"/>
        <v>0</v>
      </c>
      <c r="L9009" s="269">
        <f t="shared" si="705"/>
        <v>0</v>
      </c>
      <c r="M9009" s="269">
        <f t="shared" si="706"/>
        <v>0</v>
      </c>
      <c r="N9009" s="276">
        <f t="shared" si="707"/>
        <v>0</v>
      </c>
      <c r="O9009" s="270">
        <f t="shared" si="703"/>
        <v>0</v>
      </c>
    </row>
    <row r="9010" spans="11:15" x14ac:dyDescent="0.25">
      <c r="K9010" s="276">
        <f t="shared" si="704"/>
        <v>0</v>
      </c>
      <c r="L9010" s="269">
        <f t="shared" si="705"/>
        <v>0</v>
      </c>
      <c r="M9010" s="269">
        <f t="shared" si="706"/>
        <v>0</v>
      </c>
      <c r="N9010" s="276">
        <f t="shared" si="707"/>
        <v>0</v>
      </c>
      <c r="O9010" s="270">
        <f t="shared" si="703"/>
        <v>0</v>
      </c>
    </row>
    <row r="9011" spans="11:15" x14ac:dyDescent="0.25">
      <c r="K9011" s="276">
        <f t="shared" si="704"/>
        <v>0</v>
      </c>
      <c r="L9011" s="269">
        <f t="shared" si="705"/>
        <v>0</v>
      </c>
      <c r="M9011" s="269">
        <f t="shared" si="706"/>
        <v>0</v>
      </c>
      <c r="N9011" s="276">
        <f t="shared" si="707"/>
        <v>0</v>
      </c>
      <c r="O9011" s="270">
        <f t="shared" si="703"/>
        <v>0</v>
      </c>
    </row>
    <row r="9012" spans="11:15" x14ac:dyDescent="0.25">
      <c r="K9012" s="276">
        <f t="shared" si="704"/>
        <v>0</v>
      </c>
      <c r="L9012" s="269">
        <f t="shared" si="705"/>
        <v>0</v>
      </c>
      <c r="M9012" s="269">
        <f t="shared" si="706"/>
        <v>0</v>
      </c>
      <c r="N9012" s="276">
        <f t="shared" si="707"/>
        <v>0</v>
      </c>
      <c r="O9012" s="270">
        <f t="shared" si="703"/>
        <v>0</v>
      </c>
    </row>
    <row r="9013" spans="11:15" x14ac:dyDescent="0.25">
      <c r="K9013" s="276">
        <f t="shared" si="704"/>
        <v>0</v>
      </c>
      <c r="L9013" s="269">
        <f t="shared" si="705"/>
        <v>0</v>
      </c>
      <c r="M9013" s="269">
        <f t="shared" si="706"/>
        <v>0</v>
      </c>
      <c r="N9013" s="276">
        <f t="shared" si="707"/>
        <v>0</v>
      </c>
      <c r="O9013" s="270">
        <f t="shared" si="703"/>
        <v>0</v>
      </c>
    </row>
    <row r="9014" spans="11:15" x14ac:dyDescent="0.25">
      <c r="K9014" s="276">
        <f t="shared" si="704"/>
        <v>0</v>
      </c>
      <c r="L9014" s="269">
        <f t="shared" si="705"/>
        <v>0</v>
      </c>
      <c r="M9014" s="269">
        <f t="shared" si="706"/>
        <v>0</v>
      </c>
      <c r="N9014" s="276">
        <f t="shared" si="707"/>
        <v>0</v>
      </c>
      <c r="O9014" s="270">
        <f t="shared" si="703"/>
        <v>0</v>
      </c>
    </row>
    <row r="9015" spans="11:15" x14ac:dyDescent="0.25">
      <c r="K9015" s="276">
        <f t="shared" si="704"/>
        <v>0</v>
      </c>
      <c r="L9015" s="269">
        <f t="shared" si="705"/>
        <v>0</v>
      </c>
      <c r="M9015" s="269">
        <f t="shared" si="706"/>
        <v>0</v>
      </c>
      <c r="N9015" s="276">
        <f t="shared" si="707"/>
        <v>0</v>
      </c>
      <c r="O9015" s="270">
        <f t="shared" si="703"/>
        <v>0</v>
      </c>
    </row>
    <row r="9016" spans="11:15" x14ac:dyDescent="0.25">
      <c r="K9016" s="276">
        <f t="shared" si="704"/>
        <v>0</v>
      </c>
      <c r="L9016" s="269">
        <f t="shared" si="705"/>
        <v>0</v>
      </c>
      <c r="M9016" s="269">
        <f t="shared" si="706"/>
        <v>0</v>
      </c>
      <c r="N9016" s="276">
        <f t="shared" si="707"/>
        <v>0</v>
      </c>
      <c r="O9016" s="270">
        <f t="shared" si="703"/>
        <v>0</v>
      </c>
    </row>
    <row r="9017" spans="11:15" x14ac:dyDescent="0.25">
      <c r="K9017" s="276">
        <f t="shared" si="704"/>
        <v>0</v>
      </c>
      <c r="L9017" s="269">
        <f t="shared" si="705"/>
        <v>0</v>
      </c>
      <c r="M9017" s="269">
        <f t="shared" si="706"/>
        <v>0</v>
      </c>
      <c r="N9017" s="276">
        <f t="shared" si="707"/>
        <v>0</v>
      </c>
      <c r="O9017" s="270">
        <f t="shared" si="703"/>
        <v>0</v>
      </c>
    </row>
    <row r="9018" spans="11:15" x14ac:dyDescent="0.25">
      <c r="K9018" s="276">
        <f t="shared" si="704"/>
        <v>0</v>
      </c>
      <c r="L9018" s="269">
        <f t="shared" si="705"/>
        <v>0</v>
      </c>
      <c r="M9018" s="269">
        <f t="shared" si="706"/>
        <v>0</v>
      </c>
      <c r="N9018" s="276">
        <f t="shared" si="707"/>
        <v>0</v>
      </c>
      <c r="O9018" s="270">
        <f t="shared" si="703"/>
        <v>0</v>
      </c>
    </row>
    <row r="9019" spans="11:15" x14ac:dyDescent="0.25">
      <c r="K9019" s="276">
        <f t="shared" si="704"/>
        <v>0</v>
      </c>
      <c r="L9019" s="269">
        <f t="shared" si="705"/>
        <v>0</v>
      </c>
      <c r="M9019" s="269">
        <f t="shared" si="706"/>
        <v>0</v>
      </c>
      <c r="N9019" s="276">
        <f t="shared" si="707"/>
        <v>0</v>
      </c>
      <c r="O9019" s="270">
        <f t="shared" si="703"/>
        <v>0</v>
      </c>
    </row>
    <row r="9020" spans="11:15" x14ac:dyDescent="0.25">
      <c r="K9020" s="276">
        <f t="shared" si="704"/>
        <v>0</v>
      </c>
      <c r="L9020" s="269">
        <f t="shared" si="705"/>
        <v>0</v>
      </c>
      <c r="M9020" s="269">
        <f t="shared" si="706"/>
        <v>0</v>
      </c>
      <c r="N9020" s="276">
        <f t="shared" si="707"/>
        <v>0</v>
      </c>
      <c r="O9020" s="270">
        <f t="shared" si="703"/>
        <v>0</v>
      </c>
    </row>
    <row r="9021" spans="11:15" x14ac:dyDescent="0.25">
      <c r="K9021" s="276">
        <f t="shared" si="704"/>
        <v>0</v>
      </c>
      <c r="L9021" s="269">
        <f t="shared" si="705"/>
        <v>0</v>
      </c>
      <c r="M9021" s="269">
        <f t="shared" si="706"/>
        <v>0</v>
      </c>
      <c r="N9021" s="276">
        <f t="shared" si="707"/>
        <v>0</v>
      </c>
      <c r="O9021" s="270">
        <f t="shared" si="703"/>
        <v>0</v>
      </c>
    </row>
    <row r="9022" spans="11:15" x14ac:dyDescent="0.25">
      <c r="K9022" s="276">
        <f t="shared" si="704"/>
        <v>0</v>
      </c>
      <c r="L9022" s="269">
        <f t="shared" si="705"/>
        <v>0</v>
      </c>
      <c r="M9022" s="269">
        <f t="shared" si="706"/>
        <v>0</v>
      </c>
      <c r="N9022" s="276">
        <f t="shared" si="707"/>
        <v>0</v>
      </c>
      <c r="O9022" s="270">
        <f t="shared" si="703"/>
        <v>0</v>
      </c>
    </row>
    <row r="9023" spans="11:15" x14ac:dyDescent="0.25">
      <c r="K9023" s="276">
        <f t="shared" si="704"/>
        <v>0</v>
      </c>
      <c r="L9023" s="269">
        <f t="shared" si="705"/>
        <v>0</v>
      </c>
      <c r="M9023" s="269">
        <f t="shared" si="706"/>
        <v>0</v>
      </c>
      <c r="N9023" s="276">
        <f t="shared" si="707"/>
        <v>0</v>
      </c>
      <c r="O9023" s="270">
        <f t="shared" si="703"/>
        <v>0</v>
      </c>
    </row>
    <row r="9024" spans="11:15" x14ac:dyDescent="0.25">
      <c r="K9024" s="276">
        <f t="shared" si="704"/>
        <v>0</v>
      </c>
      <c r="L9024" s="269">
        <f t="shared" si="705"/>
        <v>0</v>
      </c>
      <c r="M9024" s="269">
        <f t="shared" si="706"/>
        <v>0</v>
      </c>
      <c r="N9024" s="276">
        <f t="shared" si="707"/>
        <v>0</v>
      </c>
      <c r="O9024" s="270">
        <f t="shared" si="703"/>
        <v>0</v>
      </c>
    </row>
    <row r="9025" spans="11:15" x14ac:dyDescent="0.25">
      <c r="K9025" s="276">
        <f t="shared" si="704"/>
        <v>0</v>
      </c>
      <c r="L9025" s="269">
        <f t="shared" si="705"/>
        <v>0</v>
      </c>
      <c r="M9025" s="269">
        <f t="shared" si="706"/>
        <v>0</v>
      </c>
      <c r="N9025" s="276">
        <f t="shared" si="707"/>
        <v>0</v>
      </c>
      <c r="O9025" s="270">
        <f t="shared" si="703"/>
        <v>0</v>
      </c>
    </row>
    <row r="9026" spans="11:15" x14ac:dyDescent="0.25">
      <c r="K9026" s="276">
        <f t="shared" si="704"/>
        <v>0</v>
      </c>
      <c r="L9026" s="269">
        <f t="shared" si="705"/>
        <v>0</v>
      </c>
      <c r="M9026" s="269">
        <f t="shared" si="706"/>
        <v>0</v>
      </c>
      <c r="N9026" s="276">
        <f t="shared" si="707"/>
        <v>0</v>
      </c>
      <c r="O9026" s="270">
        <f t="shared" si="703"/>
        <v>0</v>
      </c>
    </row>
    <row r="9027" spans="11:15" x14ac:dyDescent="0.25">
      <c r="K9027" s="276">
        <f t="shared" si="704"/>
        <v>0</v>
      </c>
      <c r="L9027" s="269">
        <f t="shared" si="705"/>
        <v>0</v>
      </c>
      <c r="M9027" s="269">
        <f t="shared" si="706"/>
        <v>0</v>
      </c>
      <c r="N9027" s="276">
        <f t="shared" si="707"/>
        <v>0</v>
      </c>
      <c r="O9027" s="270">
        <f t="shared" si="703"/>
        <v>0</v>
      </c>
    </row>
    <row r="9028" spans="11:15" x14ac:dyDescent="0.25">
      <c r="K9028" s="276">
        <f t="shared" si="704"/>
        <v>0</v>
      </c>
      <c r="L9028" s="269">
        <f t="shared" si="705"/>
        <v>0</v>
      </c>
      <c r="M9028" s="269">
        <f t="shared" si="706"/>
        <v>0</v>
      </c>
      <c r="N9028" s="276">
        <f t="shared" si="707"/>
        <v>0</v>
      </c>
      <c r="O9028" s="270">
        <f t="shared" si="703"/>
        <v>0</v>
      </c>
    </row>
    <row r="9029" spans="11:15" x14ac:dyDescent="0.25">
      <c r="K9029" s="276">
        <f t="shared" si="704"/>
        <v>0</v>
      </c>
      <c r="L9029" s="269">
        <f t="shared" si="705"/>
        <v>0</v>
      </c>
      <c r="M9029" s="269">
        <f t="shared" si="706"/>
        <v>0</v>
      </c>
      <c r="N9029" s="276">
        <f t="shared" si="707"/>
        <v>0</v>
      </c>
      <c r="O9029" s="270">
        <f t="shared" si="703"/>
        <v>0</v>
      </c>
    </row>
    <row r="9030" spans="11:15" x14ac:dyDescent="0.25">
      <c r="K9030" s="276">
        <f t="shared" si="704"/>
        <v>0</v>
      </c>
      <c r="L9030" s="269">
        <f t="shared" si="705"/>
        <v>0</v>
      </c>
      <c r="M9030" s="269">
        <f t="shared" si="706"/>
        <v>0</v>
      </c>
      <c r="N9030" s="276">
        <f t="shared" si="707"/>
        <v>0</v>
      </c>
      <c r="O9030" s="270">
        <f t="shared" si="703"/>
        <v>0</v>
      </c>
    </row>
    <row r="9031" spans="11:15" x14ac:dyDescent="0.25">
      <c r="K9031" s="276">
        <f t="shared" si="704"/>
        <v>0</v>
      </c>
      <c r="L9031" s="269">
        <f t="shared" si="705"/>
        <v>0</v>
      </c>
      <c r="M9031" s="269">
        <f t="shared" si="706"/>
        <v>0</v>
      </c>
      <c r="N9031" s="276">
        <f t="shared" si="707"/>
        <v>0</v>
      </c>
      <c r="O9031" s="270">
        <f t="shared" si="703"/>
        <v>0</v>
      </c>
    </row>
    <row r="9032" spans="11:15" x14ac:dyDescent="0.25">
      <c r="K9032" s="276">
        <f t="shared" si="704"/>
        <v>0</v>
      </c>
      <c r="L9032" s="269">
        <f t="shared" si="705"/>
        <v>0</v>
      </c>
      <c r="M9032" s="269">
        <f t="shared" si="706"/>
        <v>0</v>
      </c>
      <c r="N9032" s="276">
        <f t="shared" si="707"/>
        <v>0</v>
      </c>
      <c r="O9032" s="270">
        <f t="shared" si="703"/>
        <v>0</v>
      </c>
    </row>
    <row r="9033" spans="11:15" x14ac:dyDescent="0.25">
      <c r="K9033" s="276">
        <f t="shared" si="704"/>
        <v>0</v>
      </c>
      <c r="L9033" s="269">
        <f t="shared" si="705"/>
        <v>0</v>
      </c>
      <c r="M9033" s="269">
        <f t="shared" si="706"/>
        <v>0</v>
      </c>
      <c r="N9033" s="276">
        <f t="shared" si="707"/>
        <v>0</v>
      </c>
      <c r="O9033" s="270">
        <f t="shared" si="703"/>
        <v>0</v>
      </c>
    </row>
    <row r="9034" spans="11:15" x14ac:dyDescent="0.25">
      <c r="K9034" s="276">
        <f t="shared" si="704"/>
        <v>0</v>
      </c>
      <c r="L9034" s="269">
        <f t="shared" si="705"/>
        <v>0</v>
      </c>
      <c r="M9034" s="269">
        <f t="shared" si="706"/>
        <v>0</v>
      </c>
      <c r="N9034" s="276">
        <f t="shared" si="707"/>
        <v>0</v>
      </c>
      <c r="O9034" s="270">
        <f t="shared" si="703"/>
        <v>0</v>
      </c>
    </row>
    <row r="9035" spans="11:15" x14ac:dyDescent="0.25">
      <c r="K9035" s="276">
        <f t="shared" si="704"/>
        <v>0</v>
      </c>
      <c r="L9035" s="269">
        <f t="shared" si="705"/>
        <v>0</v>
      </c>
      <c r="M9035" s="269">
        <f t="shared" si="706"/>
        <v>0</v>
      </c>
      <c r="N9035" s="276">
        <f t="shared" si="707"/>
        <v>0</v>
      </c>
      <c r="O9035" s="270">
        <f t="shared" si="703"/>
        <v>0</v>
      </c>
    </row>
    <row r="9036" spans="11:15" x14ac:dyDescent="0.25">
      <c r="K9036" s="276">
        <f t="shared" si="704"/>
        <v>0</v>
      </c>
      <c r="L9036" s="269">
        <f t="shared" si="705"/>
        <v>0</v>
      </c>
      <c r="M9036" s="269">
        <f t="shared" si="706"/>
        <v>0</v>
      </c>
      <c r="N9036" s="276">
        <f t="shared" si="707"/>
        <v>0</v>
      </c>
      <c r="O9036" s="270">
        <f t="shared" si="703"/>
        <v>0</v>
      </c>
    </row>
    <row r="9037" spans="11:15" x14ac:dyDescent="0.25">
      <c r="K9037" s="276">
        <f t="shared" si="704"/>
        <v>0</v>
      </c>
      <c r="L9037" s="269">
        <f t="shared" si="705"/>
        <v>0</v>
      </c>
      <c r="M9037" s="269">
        <f t="shared" si="706"/>
        <v>0</v>
      </c>
      <c r="N9037" s="276">
        <f t="shared" si="707"/>
        <v>0</v>
      </c>
      <c r="O9037" s="270">
        <f t="shared" si="703"/>
        <v>0</v>
      </c>
    </row>
    <row r="9038" spans="11:15" x14ac:dyDescent="0.25">
      <c r="K9038" s="276">
        <f t="shared" si="704"/>
        <v>0</v>
      </c>
      <c r="L9038" s="269">
        <f t="shared" si="705"/>
        <v>0</v>
      </c>
      <c r="M9038" s="269">
        <f t="shared" si="706"/>
        <v>0</v>
      </c>
      <c r="N9038" s="276">
        <f t="shared" si="707"/>
        <v>0</v>
      </c>
      <c r="O9038" s="270">
        <f t="shared" ref="O9038:O9101" si="708">SUM(F9038:I9038)</f>
        <v>0</v>
      </c>
    </row>
    <row r="9039" spans="11:15" x14ac:dyDescent="0.25">
      <c r="K9039" s="276">
        <f t="shared" si="704"/>
        <v>0</v>
      </c>
      <c r="L9039" s="269">
        <f t="shared" si="705"/>
        <v>0</v>
      </c>
      <c r="M9039" s="269">
        <f t="shared" si="706"/>
        <v>0</v>
      </c>
      <c r="N9039" s="276">
        <f t="shared" si="707"/>
        <v>0</v>
      </c>
      <c r="O9039" s="270">
        <f t="shared" si="708"/>
        <v>0</v>
      </c>
    </row>
    <row r="9040" spans="11:15" x14ac:dyDescent="0.25">
      <c r="K9040" s="276">
        <f t="shared" ref="K9040:K9103" si="709">J9040-C9040</f>
        <v>0</v>
      </c>
      <c r="L9040" s="269">
        <f t="shared" ref="L9040:L9103" si="710">A9040</f>
        <v>0</v>
      </c>
      <c r="M9040" s="269">
        <f t="shared" ref="M9040:M9103" si="711">B9040</f>
        <v>0</v>
      </c>
      <c r="N9040" s="276">
        <f t="shared" ref="N9040:N9103" si="712">J9040</f>
        <v>0</v>
      </c>
      <c r="O9040" s="270">
        <f t="shared" si="708"/>
        <v>0</v>
      </c>
    </row>
    <row r="9041" spans="11:15" x14ac:dyDescent="0.25">
      <c r="K9041" s="276">
        <f t="shared" si="709"/>
        <v>0</v>
      </c>
      <c r="L9041" s="269">
        <f t="shared" si="710"/>
        <v>0</v>
      </c>
      <c r="M9041" s="269">
        <f t="shared" si="711"/>
        <v>0</v>
      </c>
      <c r="N9041" s="276">
        <f t="shared" si="712"/>
        <v>0</v>
      </c>
      <c r="O9041" s="270">
        <f t="shared" si="708"/>
        <v>0</v>
      </c>
    </row>
    <row r="9042" spans="11:15" x14ac:dyDescent="0.25">
      <c r="K9042" s="276">
        <f t="shared" si="709"/>
        <v>0</v>
      </c>
      <c r="L9042" s="269">
        <f t="shared" si="710"/>
        <v>0</v>
      </c>
      <c r="M9042" s="269">
        <f t="shared" si="711"/>
        <v>0</v>
      </c>
      <c r="N9042" s="276">
        <f t="shared" si="712"/>
        <v>0</v>
      </c>
      <c r="O9042" s="270">
        <f t="shared" si="708"/>
        <v>0</v>
      </c>
    </row>
    <row r="9043" spans="11:15" x14ac:dyDescent="0.25">
      <c r="K9043" s="276">
        <f t="shared" si="709"/>
        <v>0</v>
      </c>
      <c r="L9043" s="269">
        <f t="shared" si="710"/>
        <v>0</v>
      </c>
      <c r="M9043" s="269">
        <f t="shared" si="711"/>
        <v>0</v>
      </c>
      <c r="N9043" s="276">
        <f t="shared" si="712"/>
        <v>0</v>
      </c>
      <c r="O9043" s="270">
        <f t="shared" si="708"/>
        <v>0</v>
      </c>
    </row>
    <row r="9044" spans="11:15" x14ac:dyDescent="0.25">
      <c r="K9044" s="276">
        <f t="shared" si="709"/>
        <v>0</v>
      </c>
      <c r="L9044" s="269">
        <f t="shared" si="710"/>
        <v>0</v>
      </c>
      <c r="M9044" s="269">
        <f t="shared" si="711"/>
        <v>0</v>
      </c>
      <c r="N9044" s="276">
        <f t="shared" si="712"/>
        <v>0</v>
      </c>
      <c r="O9044" s="270">
        <f t="shared" si="708"/>
        <v>0</v>
      </c>
    </row>
    <row r="9045" spans="11:15" x14ac:dyDescent="0.25">
      <c r="K9045" s="276">
        <f t="shared" si="709"/>
        <v>0</v>
      </c>
      <c r="L9045" s="269">
        <f t="shared" si="710"/>
        <v>0</v>
      </c>
      <c r="M9045" s="269">
        <f t="shared" si="711"/>
        <v>0</v>
      </c>
      <c r="N9045" s="276">
        <f t="shared" si="712"/>
        <v>0</v>
      </c>
      <c r="O9045" s="270">
        <f t="shared" si="708"/>
        <v>0</v>
      </c>
    </row>
    <row r="9046" spans="11:15" x14ac:dyDescent="0.25">
      <c r="K9046" s="276">
        <f t="shared" si="709"/>
        <v>0</v>
      </c>
      <c r="L9046" s="269">
        <f t="shared" si="710"/>
        <v>0</v>
      </c>
      <c r="M9046" s="269">
        <f t="shared" si="711"/>
        <v>0</v>
      </c>
      <c r="N9046" s="276">
        <f t="shared" si="712"/>
        <v>0</v>
      </c>
      <c r="O9046" s="270">
        <f t="shared" si="708"/>
        <v>0</v>
      </c>
    </row>
    <row r="9047" spans="11:15" x14ac:dyDescent="0.25">
      <c r="K9047" s="276">
        <f t="shared" si="709"/>
        <v>0</v>
      </c>
      <c r="L9047" s="269">
        <f t="shared" si="710"/>
        <v>0</v>
      </c>
      <c r="M9047" s="269">
        <f t="shared" si="711"/>
        <v>0</v>
      </c>
      <c r="N9047" s="276">
        <f t="shared" si="712"/>
        <v>0</v>
      </c>
      <c r="O9047" s="270">
        <f t="shared" si="708"/>
        <v>0</v>
      </c>
    </row>
    <row r="9048" spans="11:15" x14ac:dyDescent="0.25">
      <c r="K9048" s="276">
        <f t="shared" si="709"/>
        <v>0</v>
      </c>
      <c r="L9048" s="269">
        <f t="shared" si="710"/>
        <v>0</v>
      </c>
      <c r="M9048" s="269">
        <f t="shared" si="711"/>
        <v>0</v>
      </c>
      <c r="N9048" s="276">
        <f t="shared" si="712"/>
        <v>0</v>
      </c>
      <c r="O9048" s="270">
        <f t="shared" si="708"/>
        <v>0</v>
      </c>
    </row>
    <row r="9049" spans="11:15" x14ac:dyDescent="0.25">
      <c r="K9049" s="276">
        <f t="shared" si="709"/>
        <v>0</v>
      </c>
      <c r="L9049" s="269">
        <f t="shared" si="710"/>
        <v>0</v>
      </c>
      <c r="M9049" s="269">
        <f t="shared" si="711"/>
        <v>0</v>
      </c>
      <c r="N9049" s="276">
        <f t="shared" si="712"/>
        <v>0</v>
      </c>
      <c r="O9049" s="270">
        <f t="shared" si="708"/>
        <v>0</v>
      </c>
    </row>
    <row r="9050" spans="11:15" x14ac:dyDescent="0.25">
      <c r="K9050" s="276">
        <f t="shared" si="709"/>
        <v>0</v>
      </c>
      <c r="L9050" s="269">
        <f t="shared" si="710"/>
        <v>0</v>
      </c>
      <c r="M9050" s="269">
        <f t="shared" si="711"/>
        <v>0</v>
      </c>
      <c r="N9050" s="276">
        <f t="shared" si="712"/>
        <v>0</v>
      </c>
      <c r="O9050" s="270">
        <f t="shared" si="708"/>
        <v>0</v>
      </c>
    </row>
    <row r="9051" spans="11:15" x14ac:dyDescent="0.25">
      <c r="K9051" s="276">
        <f t="shared" si="709"/>
        <v>0</v>
      </c>
      <c r="L9051" s="269">
        <f t="shared" si="710"/>
        <v>0</v>
      </c>
      <c r="M9051" s="269">
        <f t="shared" si="711"/>
        <v>0</v>
      </c>
      <c r="N9051" s="276">
        <f t="shared" si="712"/>
        <v>0</v>
      </c>
      <c r="O9051" s="270">
        <f t="shared" si="708"/>
        <v>0</v>
      </c>
    </row>
    <row r="9052" spans="11:15" x14ac:dyDescent="0.25">
      <c r="K9052" s="276">
        <f t="shared" si="709"/>
        <v>0</v>
      </c>
      <c r="L9052" s="269">
        <f t="shared" si="710"/>
        <v>0</v>
      </c>
      <c r="M9052" s="269">
        <f t="shared" si="711"/>
        <v>0</v>
      </c>
      <c r="N9052" s="276">
        <f t="shared" si="712"/>
        <v>0</v>
      </c>
      <c r="O9052" s="270">
        <f t="shared" si="708"/>
        <v>0</v>
      </c>
    </row>
    <row r="9053" spans="11:15" x14ac:dyDescent="0.25">
      <c r="K9053" s="276">
        <f t="shared" si="709"/>
        <v>0</v>
      </c>
      <c r="L9053" s="269">
        <f t="shared" si="710"/>
        <v>0</v>
      </c>
      <c r="M9053" s="269">
        <f t="shared" si="711"/>
        <v>0</v>
      </c>
      <c r="N9053" s="276">
        <f t="shared" si="712"/>
        <v>0</v>
      </c>
      <c r="O9053" s="270">
        <f t="shared" si="708"/>
        <v>0</v>
      </c>
    </row>
    <row r="9054" spans="11:15" x14ac:dyDescent="0.25">
      <c r="K9054" s="276">
        <f t="shared" si="709"/>
        <v>0</v>
      </c>
      <c r="L9054" s="269">
        <f t="shared" si="710"/>
        <v>0</v>
      </c>
      <c r="M9054" s="269">
        <f t="shared" si="711"/>
        <v>0</v>
      </c>
      <c r="N9054" s="276">
        <f t="shared" si="712"/>
        <v>0</v>
      </c>
      <c r="O9054" s="270">
        <f t="shared" si="708"/>
        <v>0</v>
      </c>
    </row>
    <row r="9055" spans="11:15" x14ac:dyDescent="0.25">
      <c r="K9055" s="276">
        <f t="shared" si="709"/>
        <v>0</v>
      </c>
      <c r="L9055" s="269">
        <f t="shared" si="710"/>
        <v>0</v>
      </c>
      <c r="M9055" s="269">
        <f t="shared" si="711"/>
        <v>0</v>
      </c>
      <c r="N9055" s="276">
        <f t="shared" si="712"/>
        <v>0</v>
      </c>
      <c r="O9055" s="270">
        <f t="shared" si="708"/>
        <v>0</v>
      </c>
    </row>
    <row r="9056" spans="11:15" x14ac:dyDescent="0.25">
      <c r="K9056" s="276">
        <f t="shared" si="709"/>
        <v>0</v>
      </c>
      <c r="L9056" s="269">
        <f t="shared" si="710"/>
        <v>0</v>
      </c>
      <c r="M9056" s="269">
        <f t="shared" si="711"/>
        <v>0</v>
      </c>
      <c r="N9056" s="276">
        <f t="shared" si="712"/>
        <v>0</v>
      </c>
      <c r="O9056" s="270">
        <f t="shared" si="708"/>
        <v>0</v>
      </c>
    </row>
    <row r="9057" spans="11:15" x14ac:dyDescent="0.25">
      <c r="K9057" s="276">
        <f t="shared" si="709"/>
        <v>0</v>
      </c>
      <c r="L9057" s="269">
        <f t="shared" si="710"/>
        <v>0</v>
      </c>
      <c r="M9057" s="269">
        <f t="shared" si="711"/>
        <v>0</v>
      </c>
      <c r="N9057" s="276">
        <f t="shared" si="712"/>
        <v>0</v>
      </c>
      <c r="O9057" s="270">
        <f t="shared" si="708"/>
        <v>0</v>
      </c>
    </row>
    <row r="9058" spans="11:15" x14ac:dyDescent="0.25">
      <c r="K9058" s="276">
        <f t="shared" si="709"/>
        <v>0</v>
      </c>
      <c r="L9058" s="269">
        <f t="shared" si="710"/>
        <v>0</v>
      </c>
      <c r="M9058" s="269">
        <f t="shared" si="711"/>
        <v>0</v>
      </c>
      <c r="N9058" s="276">
        <f t="shared" si="712"/>
        <v>0</v>
      </c>
      <c r="O9058" s="270">
        <f t="shared" si="708"/>
        <v>0</v>
      </c>
    </row>
    <row r="9059" spans="11:15" x14ac:dyDescent="0.25">
      <c r="K9059" s="276">
        <f t="shared" si="709"/>
        <v>0</v>
      </c>
      <c r="L9059" s="269">
        <f t="shared" si="710"/>
        <v>0</v>
      </c>
      <c r="M9059" s="269">
        <f t="shared" si="711"/>
        <v>0</v>
      </c>
      <c r="N9059" s="276">
        <f t="shared" si="712"/>
        <v>0</v>
      </c>
      <c r="O9059" s="270">
        <f t="shared" si="708"/>
        <v>0</v>
      </c>
    </row>
    <row r="9060" spans="11:15" x14ac:dyDescent="0.25">
      <c r="K9060" s="276">
        <f t="shared" si="709"/>
        <v>0</v>
      </c>
      <c r="L9060" s="269">
        <f t="shared" si="710"/>
        <v>0</v>
      </c>
      <c r="M9060" s="269">
        <f t="shared" si="711"/>
        <v>0</v>
      </c>
      <c r="N9060" s="276">
        <f t="shared" si="712"/>
        <v>0</v>
      </c>
      <c r="O9060" s="270">
        <f t="shared" si="708"/>
        <v>0</v>
      </c>
    </row>
    <row r="9061" spans="11:15" x14ac:dyDescent="0.25">
      <c r="K9061" s="276">
        <f t="shared" si="709"/>
        <v>0</v>
      </c>
      <c r="L9061" s="269">
        <f t="shared" si="710"/>
        <v>0</v>
      </c>
      <c r="M9061" s="269">
        <f t="shared" si="711"/>
        <v>0</v>
      </c>
      <c r="N9061" s="276">
        <f t="shared" si="712"/>
        <v>0</v>
      </c>
      <c r="O9061" s="270">
        <f t="shared" si="708"/>
        <v>0</v>
      </c>
    </row>
    <row r="9062" spans="11:15" x14ac:dyDescent="0.25">
      <c r="K9062" s="276">
        <f t="shared" si="709"/>
        <v>0</v>
      </c>
      <c r="L9062" s="269">
        <f t="shared" si="710"/>
        <v>0</v>
      </c>
      <c r="M9062" s="269">
        <f t="shared" si="711"/>
        <v>0</v>
      </c>
      <c r="N9062" s="276">
        <f t="shared" si="712"/>
        <v>0</v>
      </c>
      <c r="O9062" s="270">
        <f t="shared" si="708"/>
        <v>0</v>
      </c>
    </row>
    <row r="9063" spans="11:15" x14ac:dyDescent="0.25">
      <c r="K9063" s="276">
        <f t="shared" si="709"/>
        <v>0</v>
      </c>
      <c r="L9063" s="269">
        <f t="shared" si="710"/>
        <v>0</v>
      </c>
      <c r="M9063" s="269">
        <f t="shared" si="711"/>
        <v>0</v>
      </c>
      <c r="N9063" s="276">
        <f t="shared" si="712"/>
        <v>0</v>
      </c>
      <c r="O9063" s="270">
        <f t="shared" si="708"/>
        <v>0</v>
      </c>
    </row>
    <row r="9064" spans="11:15" x14ac:dyDescent="0.25">
      <c r="K9064" s="276">
        <f t="shared" si="709"/>
        <v>0</v>
      </c>
      <c r="L9064" s="269">
        <f t="shared" si="710"/>
        <v>0</v>
      </c>
      <c r="M9064" s="269">
        <f t="shared" si="711"/>
        <v>0</v>
      </c>
      <c r="N9064" s="276">
        <f t="shared" si="712"/>
        <v>0</v>
      </c>
      <c r="O9064" s="270">
        <f t="shared" si="708"/>
        <v>0</v>
      </c>
    </row>
    <row r="9065" spans="11:15" x14ac:dyDescent="0.25">
      <c r="K9065" s="276">
        <f t="shared" si="709"/>
        <v>0</v>
      </c>
      <c r="L9065" s="269">
        <f t="shared" si="710"/>
        <v>0</v>
      </c>
      <c r="M9065" s="269">
        <f t="shared" si="711"/>
        <v>0</v>
      </c>
      <c r="N9065" s="276">
        <f t="shared" si="712"/>
        <v>0</v>
      </c>
      <c r="O9065" s="270">
        <f t="shared" si="708"/>
        <v>0</v>
      </c>
    </row>
    <row r="9066" spans="11:15" x14ac:dyDescent="0.25">
      <c r="K9066" s="276">
        <f t="shared" si="709"/>
        <v>0</v>
      </c>
      <c r="L9066" s="269">
        <f t="shared" si="710"/>
        <v>0</v>
      </c>
      <c r="M9066" s="269">
        <f t="shared" si="711"/>
        <v>0</v>
      </c>
      <c r="N9066" s="276">
        <f t="shared" si="712"/>
        <v>0</v>
      </c>
      <c r="O9066" s="270">
        <f t="shared" si="708"/>
        <v>0</v>
      </c>
    </row>
    <row r="9067" spans="11:15" x14ac:dyDescent="0.25">
      <c r="K9067" s="276">
        <f t="shared" si="709"/>
        <v>0</v>
      </c>
      <c r="L9067" s="269">
        <f t="shared" si="710"/>
        <v>0</v>
      </c>
      <c r="M9067" s="269">
        <f t="shared" si="711"/>
        <v>0</v>
      </c>
      <c r="N9067" s="276">
        <f t="shared" si="712"/>
        <v>0</v>
      </c>
      <c r="O9067" s="270">
        <f t="shared" si="708"/>
        <v>0</v>
      </c>
    </row>
    <row r="9068" spans="11:15" x14ac:dyDescent="0.25">
      <c r="K9068" s="276">
        <f t="shared" si="709"/>
        <v>0</v>
      </c>
      <c r="L9068" s="269">
        <f t="shared" si="710"/>
        <v>0</v>
      </c>
      <c r="M9068" s="269">
        <f t="shared" si="711"/>
        <v>0</v>
      </c>
      <c r="N9068" s="276">
        <f t="shared" si="712"/>
        <v>0</v>
      </c>
      <c r="O9068" s="270">
        <f t="shared" si="708"/>
        <v>0</v>
      </c>
    </row>
    <row r="9069" spans="11:15" x14ac:dyDescent="0.25">
      <c r="K9069" s="276">
        <f t="shared" si="709"/>
        <v>0</v>
      </c>
      <c r="L9069" s="269">
        <f t="shared" si="710"/>
        <v>0</v>
      </c>
      <c r="M9069" s="269">
        <f t="shared" si="711"/>
        <v>0</v>
      </c>
      <c r="N9069" s="276">
        <f t="shared" si="712"/>
        <v>0</v>
      </c>
      <c r="O9069" s="270">
        <f t="shared" si="708"/>
        <v>0</v>
      </c>
    </row>
    <row r="9070" spans="11:15" x14ac:dyDescent="0.25">
      <c r="K9070" s="276">
        <f t="shared" si="709"/>
        <v>0</v>
      </c>
      <c r="L9070" s="269">
        <f t="shared" si="710"/>
        <v>0</v>
      </c>
      <c r="M9070" s="269">
        <f t="shared" si="711"/>
        <v>0</v>
      </c>
      <c r="N9070" s="276">
        <f t="shared" si="712"/>
        <v>0</v>
      </c>
      <c r="O9070" s="270">
        <f t="shared" si="708"/>
        <v>0</v>
      </c>
    </row>
    <row r="9071" spans="11:15" x14ac:dyDescent="0.25">
      <c r="K9071" s="276">
        <f t="shared" si="709"/>
        <v>0</v>
      </c>
      <c r="L9071" s="269">
        <f t="shared" si="710"/>
        <v>0</v>
      </c>
      <c r="M9071" s="269">
        <f t="shared" si="711"/>
        <v>0</v>
      </c>
      <c r="N9071" s="276">
        <f t="shared" si="712"/>
        <v>0</v>
      </c>
      <c r="O9071" s="270">
        <f t="shared" si="708"/>
        <v>0</v>
      </c>
    </row>
    <row r="9072" spans="11:15" x14ac:dyDescent="0.25">
      <c r="K9072" s="276">
        <f t="shared" si="709"/>
        <v>0</v>
      </c>
      <c r="L9072" s="269">
        <f t="shared" si="710"/>
        <v>0</v>
      </c>
      <c r="M9072" s="269">
        <f t="shared" si="711"/>
        <v>0</v>
      </c>
      <c r="N9072" s="276">
        <f t="shared" si="712"/>
        <v>0</v>
      </c>
      <c r="O9072" s="270">
        <f t="shared" si="708"/>
        <v>0</v>
      </c>
    </row>
    <row r="9073" spans="11:15" x14ac:dyDescent="0.25">
      <c r="K9073" s="276">
        <f t="shared" si="709"/>
        <v>0</v>
      </c>
      <c r="L9073" s="269">
        <f t="shared" si="710"/>
        <v>0</v>
      </c>
      <c r="M9073" s="269">
        <f t="shared" si="711"/>
        <v>0</v>
      </c>
      <c r="N9073" s="276">
        <f t="shared" si="712"/>
        <v>0</v>
      </c>
      <c r="O9073" s="270">
        <f t="shared" si="708"/>
        <v>0</v>
      </c>
    </row>
    <row r="9074" spans="11:15" x14ac:dyDescent="0.25">
      <c r="K9074" s="276">
        <f t="shared" si="709"/>
        <v>0</v>
      </c>
      <c r="L9074" s="269">
        <f t="shared" si="710"/>
        <v>0</v>
      </c>
      <c r="M9074" s="269">
        <f t="shared" si="711"/>
        <v>0</v>
      </c>
      <c r="N9074" s="276">
        <f t="shared" si="712"/>
        <v>0</v>
      </c>
      <c r="O9074" s="270">
        <f t="shared" si="708"/>
        <v>0</v>
      </c>
    </row>
    <row r="9075" spans="11:15" x14ac:dyDescent="0.25">
      <c r="K9075" s="276">
        <f t="shared" si="709"/>
        <v>0</v>
      </c>
      <c r="L9075" s="269">
        <f t="shared" si="710"/>
        <v>0</v>
      </c>
      <c r="M9075" s="269">
        <f t="shared" si="711"/>
        <v>0</v>
      </c>
      <c r="N9075" s="276">
        <f t="shared" si="712"/>
        <v>0</v>
      </c>
      <c r="O9075" s="270">
        <f t="shared" si="708"/>
        <v>0</v>
      </c>
    </row>
    <row r="9076" spans="11:15" x14ac:dyDescent="0.25">
      <c r="K9076" s="276">
        <f t="shared" si="709"/>
        <v>0</v>
      </c>
      <c r="L9076" s="269">
        <f t="shared" si="710"/>
        <v>0</v>
      </c>
      <c r="M9076" s="269">
        <f t="shared" si="711"/>
        <v>0</v>
      </c>
      <c r="N9076" s="276">
        <f t="shared" si="712"/>
        <v>0</v>
      </c>
      <c r="O9076" s="270">
        <f t="shared" si="708"/>
        <v>0</v>
      </c>
    </row>
    <row r="9077" spans="11:15" x14ac:dyDescent="0.25">
      <c r="K9077" s="276">
        <f t="shared" si="709"/>
        <v>0</v>
      </c>
      <c r="L9077" s="269">
        <f t="shared" si="710"/>
        <v>0</v>
      </c>
      <c r="M9077" s="269">
        <f t="shared" si="711"/>
        <v>0</v>
      </c>
      <c r="N9077" s="276">
        <f t="shared" si="712"/>
        <v>0</v>
      </c>
      <c r="O9077" s="270">
        <f t="shared" si="708"/>
        <v>0</v>
      </c>
    </row>
    <row r="9078" spans="11:15" x14ac:dyDescent="0.25">
      <c r="K9078" s="276">
        <f t="shared" si="709"/>
        <v>0</v>
      </c>
      <c r="L9078" s="269">
        <f t="shared" si="710"/>
        <v>0</v>
      </c>
      <c r="M9078" s="269">
        <f t="shared" si="711"/>
        <v>0</v>
      </c>
      <c r="N9078" s="276">
        <f t="shared" si="712"/>
        <v>0</v>
      </c>
      <c r="O9078" s="270">
        <f t="shared" si="708"/>
        <v>0</v>
      </c>
    </row>
    <row r="9079" spans="11:15" x14ac:dyDescent="0.25">
      <c r="K9079" s="276">
        <f t="shared" si="709"/>
        <v>0</v>
      </c>
      <c r="L9079" s="269">
        <f t="shared" si="710"/>
        <v>0</v>
      </c>
      <c r="M9079" s="269">
        <f t="shared" si="711"/>
        <v>0</v>
      </c>
      <c r="N9079" s="276">
        <f t="shared" si="712"/>
        <v>0</v>
      </c>
      <c r="O9079" s="270">
        <f t="shared" si="708"/>
        <v>0</v>
      </c>
    </row>
    <row r="9080" spans="11:15" x14ac:dyDescent="0.25">
      <c r="K9080" s="276">
        <f t="shared" si="709"/>
        <v>0</v>
      </c>
      <c r="L9080" s="269">
        <f t="shared" si="710"/>
        <v>0</v>
      </c>
      <c r="M9080" s="269">
        <f t="shared" si="711"/>
        <v>0</v>
      </c>
      <c r="N9080" s="276">
        <f t="shared" si="712"/>
        <v>0</v>
      </c>
      <c r="O9080" s="270">
        <f t="shared" si="708"/>
        <v>0</v>
      </c>
    </row>
    <row r="9081" spans="11:15" x14ac:dyDescent="0.25">
      <c r="K9081" s="276">
        <f t="shared" si="709"/>
        <v>0</v>
      </c>
      <c r="L9081" s="269">
        <f t="shared" si="710"/>
        <v>0</v>
      </c>
      <c r="M9081" s="269">
        <f t="shared" si="711"/>
        <v>0</v>
      </c>
      <c r="N9081" s="276">
        <f t="shared" si="712"/>
        <v>0</v>
      </c>
      <c r="O9081" s="270">
        <f t="shared" si="708"/>
        <v>0</v>
      </c>
    </row>
    <row r="9082" spans="11:15" x14ac:dyDescent="0.25">
      <c r="K9082" s="276">
        <f t="shared" si="709"/>
        <v>0</v>
      </c>
      <c r="L9082" s="269">
        <f t="shared" si="710"/>
        <v>0</v>
      </c>
      <c r="M9082" s="269">
        <f t="shared" si="711"/>
        <v>0</v>
      </c>
      <c r="N9082" s="276">
        <f t="shared" si="712"/>
        <v>0</v>
      </c>
      <c r="O9082" s="270">
        <f t="shared" si="708"/>
        <v>0</v>
      </c>
    </row>
    <row r="9083" spans="11:15" x14ac:dyDescent="0.25">
      <c r="K9083" s="276">
        <f t="shared" si="709"/>
        <v>0</v>
      </c>
      <c r="L9083" s="269">
        <f t="shared" si="710"/>
        <v>0</v>
      </c>
      <c r="M9083" s="269">
        <f t="shared" si="711"/>
        <v>0</v>
      </c>
      <c r="N9083" s="276">
        <f t="shared" si="712"/>
        <v>0</v>
      </c>
      <c r="O9083" s="270">
        <f t="shared" si="708"/>
        <v>0</v>
      </c>
    </row>
    <row r="9084" spans="11:15" x14ac:dyDescent="0.25">
      <c r="K9084" s="276">
        <f t="shared" si="709"/>
        <v>0</v>
      </c>
      <c r="L9084" s="269">
        <f t="shared" si="710"/>
        <v>0</v>
      </c>
      <c r="M9084" s="269">
        <f t="shared" si="711"/>
        <v>0</v>
      </c>
      <c r="N9084" s="276">
        <f t="shared" si="712"/>
        <v>0</v>
      </c>
      <c r="O9084" s="270">
        <f t="shared" si="708"/>
        <v>0</v>
      </c>
    </row>
    <row r="9085" spans="11:15" x14ac:dyDescent="0.25">
      <c r="K9085" s="276">
        <f t="shared" si="709"/>
        <v>0</v>
      </c>
      <c r="L9085" s="269">
        <f t="shared" si="710"/>
        <v>0</v>
      </c>
      <c r="M9085" s="269">
        <f t="shared" si="711"/>
        <v>0</v>
      </c>
      <c r="N9085" s="276">
        <f t="shared" si="712"/>
        <v>0</v>
      </c>
      <c r="O9085" s="270">
        <f t="shared" si="708"/>
        <v>0</v>
      </c>
    </row>
    <row r="9086" spans="11:15" x14ac:dyDescent="0.25">
      <c r="K9086" s="276">
        <f t="shared" si="709"/>
        <v>0</v>
      </c>
      <c r="L9086" s="269">
        <f t="shared" si="710"/>
        <v>0</v>
      </c>
      <c r="M9086" s="269">
        <f t="shared" si="711"/>
        <v>0</v>
      </c>
      <c r="N9086" s="276">
        <f t="shared" si="712"/>
        <v>0</v>
      </c>
      <c r="O9086" s="270">
        <f t="shared" si="708"/>
        <v>0</v>
      </c>
    </row>
    <row r="9087" spans="11:15" x14ac:dyDescent="0.25">
      <c r="K9087" s="276">
        <f t="shared" si="709"/>
        <v>0</v>
      </c>
      <c r="L9087" s="269">
        <f t="shared" si="710"/>
        <v>0</v>
      </c>
      <c r="M9087" s="269">
        <f t="shared" si="711"/>
        <v>0</v>
      </c>
      <c r="N9087" s="276">
        <f t="shared" si="712"/>
        <v>0</v>
      </c>
      <c r="O9087" s="270">
        <f t="shared" si="708"/>
        <v>0</v>
      </c>
    </row>
    <row r="9088" spans="11:15" x14ac:dyDescent="0.25">
      <c r="K9088" s="276">
        <f t="shared" si="709"/>
        <v>0</v>
      </c>
      <c r="L9088" s="269">
        <f t="shared" si="710"/>
        <v>0</v>
      </c>
      <c r="M9088" s="269">
        <f t="shared" si="711"/>
        <v>0</v>
      </c>
      <c r="N9088" s="276">
        <f t="shared" si="712"/>
        <v>0</v>
      </c>
      <c r="O9088" s="270">
        <f t="shared" si="708"/>
        <v>0</v>
      </c>
    </row>
    <row r="9089" spans="11:15" x14ac:dyDescent="0.25">
      <c r="K9089" s="276">
        <f t="shared" si="709"/>
        <v>0</v>
      </c>
      <c r="L9089" s="269">
        <f t="shared" si="710"/>
        <v>0</v>
      </c>
      <c r="M9089" s="269">
        <f t="shared" si="711"/>
        <v>0</v>
      </c>
      <c r="N9089" s="276">
        <f t="shared" si="712"/>
        <v>0</v>
      </c>
      <c r="O9089" s="270">
        <f t="shared" si="708"/>
        <v>0</v>
      </c>
    </row>
    <row r="9090" spans="11:15" x14ac:dyDescent="0.25">
      <c r="K9090" s="276">
        <f t="shared" si="709"/>
        <v>0</v>
      </c>
      <c r="L9090" s="269">
        <f t="shared" si="710"/>
        <v>0</v>
      </c>
      <c r="M9090" s="269">
        <f t="shared" si="711"/>
        <v>0</v>
      </c>
      <c r="N9090" s="276">
        <f t="shared" si="712"/>
        <v>0</v>
      </c>
      <c r="O9090" s="270">
        <f t="shared" si="708"/>
        <v>0</v>
      </c>
    </row>
    <row r="9091" spans="11:15" x14ac:dyDescent="0.25">
      <c r="K9091" s="276">
        <f t="shared" si="709"/>
        <v>0</v>
      </c>
      <c r="L9091" s="269">
        <f t="shared" si="710"/>
        <v>0</v>
      </c>
      <c r="M9091" s="269">
        <f t="shared" si="711"/>
        <v>0</v>
      </c>
      <c r="N9091" s="276">
        <f t="shared" si="712"/>
        <v>0</v>
      </c>
      <c r="O9091" s="270">
        <f t="shared" si="708"/>
        <v>0</v>
      </c>
    </row>
    <row r="9092" spans="11:15" x14ac:dyDescent="0.25">
      <c r="K9092" s="276">
        <f t="shared" si="709"/>
        <v>0</v>
      </c>
      <c r="L9092" s="269">
        <f t="shared" si="710"/>
        <v>0</v>
      </c>
      <c r="M9092" s="269">
        <f t="shared" si="711"/>
        <v>0</v>
      </c>
      <c r="N9092" s="276">
        <f t="shared" si="712"/>
        <v>0</v>
      </c>
      <c r="O9092" s="270">
        <f t="shared" si="708"/>
        <v>0</v>
      </c>
    </row>
    <row r="9093" spans="11:15" x14ac:dyDescent="0.25">
      <c r="K9093" s="276">
        <f t="shared" si="709"/>
        <v>0</v>
      </c>
      <c r="L9093" s="269">
        <f t="shared" si="710"/>
        <v>0</v>
      </c>
      <c r="M9093" s="269">
        <f t="shared" si="711"/>
        <v>0</v>
      </c>
      <c r="N9093" s="276">
        <f t="shared" si="712"/>
        <v>0</v>
      </c>
      <c r="O9093" s="270">
        <f t="shared" si="708"/>
        <v>0</v>
      </c>
    </row>
    <row r="9094" spans="11:15" x14ac:dyDescent="0.25">
      <c r="K9094" s="276">
        <f t="shared" si="709"/>
        <v>0</v>
      </c>
      <c r="L9094" s="269">
        <f t="shared" si="710"/>
        <v>0</v>
      </c>
      <c r="M9094" s="269">
        <f t="shared" si="711"/>
        <v>0</v>
      </c>
      <c r="N9094" s="276">
        <f t="shared" si="712"/>
        <v>0</v>
      </c>
      <c r="O9094" s="270">
        <f t="shared" si="708"/>
        <v>0</v>
      </c>
    </row>
    <row r="9095" spans="11:15" x14ac:dyDescent="0.25">
      <c r="K9095" s="276">
        <f t="shared" si="709"/>
        <v>0</v>
      </c>
      <c r="L9095" s="269">
        <f t="shared" si="710"/>
        <v>0</v>
      </c>
      <c r="M9095" s="269">
        <f t="shared" si="711"/>
        <v>0</v>
      </c>
      <c r="N9095" s="276">
        <f t="shared" si="712"/>
        <v>0</v>
      </c>
      <c r="O9095" s="270">
        <f t="shared" si="708"/>
        <v>0</v>
      </c>
    </row>
    <row r="9096" spans="11:15" x14ac:dyDescent="0.25">
      <c r="K9096" s="276">
        <f t="shared" si="709"/>
        <v>0</v>
      </c>
      <c r="L9096" s="269">
        <f t="shared" si="710"/>
        <v>0</v>
      </c>
      <c r="M9096" s="269">
        <f t="shared" si="711"/>
        <v>0</v>
      </c>
      <c r="N9096" s="276">
        <f t="shared" si="712"/>
        <v>0</v>
      </c>
      <c r="O9096" s="270">
        <f t="shared" si="708"/>
        <v>0</v>
      </c>
    </row>
    <row r="9097" spans="11:15" x14ac:dyDescent="0.25">
      <c r="K9097" s="276">
        <f t="shared" si="709"/>
        <v>0</v>
      </c>
      <c r="L9097" s="269">
        <f t="shared" si="710"/>
        <v>0</v>
      </c>
      <c r="M9097" s="269">
        <f t="shared" si="711"/>
        <v>0</v>
      </c>
      <c r="N9097" s="276">
        <f t="shared" si="712"/>
        <v>0</v>
      </c>
      <c r="O9097" s="270">
        <f t="shared" si="708"/>
        <v>0</v>
      </c>
    </row>
    <row r="9098" spans="11:15" x14ac:dyDescent="0.25">
      <c r="K9098" s="276">
        <f t="shared" si="709"/>
        <v>0</v>
      </c>
      <c r="L9098" s="269">
        <f t="shared" si="710"/>
        <v>0</v>
      </c>
      <c r="M9098" s="269">
        <f t="shared" si="711"/>
        <v>0</v>
      </c>
      <c r="N9098" s="276">
        <f t="shared" si="712"/>
        <v>0</v>
      </c>
      <c r="O9098" s="270">
        <f t="shared" si="708"/>
        <v>0</v>
      </c>
    </row>
    <row r="9099" spans="11:15" x14ac:dyDescent="0.25">
      <c r="K9099" s="276">
        <f t="shared" si="709"/>
        <v>0</v>
      </c>
      <c r="L9099" s="269">
        <f t="shared" si="710"/>
        <v>0</v>
      </c>
      <c r="M9099" s="269">
        <f t="shared" si="711"/>
        <v>0</v>
      </c>
      <c r="N9099" s="276">
        <f t="shared" si="712"/>
        <v>0</v>
      </c>
      <c r="O9099" s="270">
        <f t="shared" si="708"/>
        <v>0</v>
      </c>
    </row>
    <row r="9100" spans="11:15" x14ac:dyDescent="0.25">
      <c r="K9100" s="276">
        <f t="shared" si="709"/>
        <v>0</v>
      </c>
      <c r="L9100" s="269">
        <f t="shared" si="710"/>
        <v>0</v>
      </c>
      <c r="M9100" s="269">
        <f t="shared" si="711"/>
        <v>0</v>
      </c>
      <c r="N9100" s="276">
        <f t="shared" si="712"/>
        <v>0</v>
      </c>
      <c r="O9100" s="270">
        <f t="shared" si="708"/>
        <v>0</v>
      </c>
    </row>
    <row r="9101" spans="11:15" x14ac:dyDescent="0.25">
      <c r="K9101" s="276">
        <f t="shared" si="709"/>
        <v>0</v>
      </c>
      <c r="L9101" s="269">
        <f t="shared" si="710"/>
        <v>0</v>
      </c>
      <c r="M9101" s="269">
        <f t="shared" si="711"/>
        <v>0</v>
      </c>
      <c r="N9101" s="276">
        <f t="shared" si="712"/>
        <v>0</v>
      </c>
      <c r="O9101" s="270">
        <f t="shared" si="708"/>
        <v>0</v>
      </c>
    </row>
    <row r="9102" spans="11:15" x14ac:dyDescent="0.25">
      <c r="K9102" s="276">
        <f t="shared" si="709"/>
        <v>0</v>
      </c>
      <c r="L9102" s="269">
        <f t="shared" si="710"/>
        <v>0</v>
      </c>
      <c r="M9102" s="269">
        <f t="shared" si="711"/>
        <v>0</v>
      </c>
      <c r="N9102" s="276">
        <f t="shared" si="712"/>
        <v>0</v>
      </c>
      <c r="O9102" s="270">
        <f t="shared" ref="O9102:O9165" si="713">SUM(F9102:I9102)</f>
        <v>0</v>
      </c>
    </row>
    <row r="9103" spans="11:15" x14ac:dyDescent="0.25">
      <c r="K9103" s="276">
        <f t="shared" si="709"/>
        <v>0</v>
      </c>
      <c r="L9103" s="269">
        <f t="shared" si="710"/>
        <v>0</v>
      </c>
      <c r="M9103" s="269">
        <f t="shared" si="711"/>
        <v>0</v>
      </c>
      <c r="N9103" s="276">
        <f t="shared" si="712"/>
        <v>0</v>
      </c>
      <c r="O9103" s="270">
        <f t="shared" si="713"/>
        <v>0</v>
      </c>
    </row>
    <row r="9104" spans="11:15" x14ac:dyDescent="0.25">
      <c r="K9104" s="276">
        <f t="shared" ref="K9104:K9167" si="714">J9104-C9104</f>
        <v>0</v>
      </c>
      <c r="L9104" s="269">
        <f t="shared" ref="L9104:L9167" si="715">A9104</f>
        <v>0</v>
      </c>
      <c r="M9104" s="269">
        <f t="shared" ref="M9104:M9167" si="716">B9104</f>
        <v>0</v>
      </c>
      <c r="N9104" s="276">
        <f t="shared" ref="N9104:N9167" si="717">J9104</f>
        <v>0</v>
      </c>
      <c r="O9104" s="270">
        <f t="shared" si="713"/>
        <v>0</v>
      </c>
    </row>
    <row r="9105" spans="11:15" x14ac:dyDescent="0.25">
      <c r="K9105" s="276">
        <f t="shared" si="714"/>
        <v>0</v>
      </c>
      <c r="L9105" s="269">
        <f t="shared" si="715"/>
        <v>0</v>
      </c>
      <c r="M9105" s="269">
        <f t="shared" si="716"/>
        <v>0</v>
      </c>
      <c r="N9105" s="276">
        <f t="shared" si="717"/>
        <v>0</v>
      </c>
      <c r="O9105" s="270">
        <f t="shared" si="713"/>
        <v>0</v>
      </c>
    </row>
    <row r="9106" spans="11:15" x14ac:dyDescent="0.25">
      <c r="K9106" s="276">
        <f t="shared" si="714"/>
        <v>0</v>
      </c>
      <c r="L9106" s="269">
        <f t="shared" si="715"/>
        <v>0</v>
      </c>
      <c r="M9106" s="269">
        <f t="shared" si="716"/>
        <v>0</v>
      </c>
      <c r="N9106" s="276">
        <f t="shared" si="717"/>
        <v>0</v>
      </c>
      <c r="O9106" s="270">
        <f t="shared" si="713"/>
        <v>0</v>
      </c>
    </row>
    <row r="9107" spans="11:15" x14ac:dyDescent="0.25">
      <c r="K9107" s="276">
        <f t="shared" si="714"/>
        <v>0</v>
      </c>
      <c r="L9107" s="269">
        <f t="shared" si="715"/>
        <v>0</v>
      </c>
      <c r="M9107" s="269">
        <f t="shared" si="716"/>
        <v>0</v>
      </c>
      <c r="N9107" s="276">
        <f t="shared" si="717"/>
        <v>0</v>
      </c>
      <c r="O9107" s="270">
        <f t="shared" si="713"/>
        <v>0</v>
      </c>
    </row>
    <row r="9108" spans="11:15" x14ac:dyDescent="0.25">
      <c r="K9108" s="276">
        <f t="shared" si="714"/>
        <v>0</v>
      </c>
      <c r="L9108" s="269">
        <f t="shared" si="715"/>
        <v>0</v>
      </c>
      <c r="M9108" s="269">
        <f t="shared" si="716"/>
        <v>0</v>
      </c>
      <c r="N9108" s="276">
        <f t="shared" si="717"/>
        <v>0</v>
      </c>
      <c r="O9108" s="270">
        <f t="shared" si="713"/>
        <v>0</v>
      </c>
    </row>
    <row r="9109" spans="11:15" x14ac:dyDescent="0.25">
      <c r="K9109" s="276">
        <f t="shared" si="714"/>
        <v>0</v>
      </c>
      <c r="L9109" s="269">
        <f t="shared" si="715"/>
        <v>0</v>
      </c>
      <c r="M9109" s="269">
        <f t="shared" si="716"/>
        <v>0</v>
      </c>
      <c r="N9109" s="276">
        <f t="shared" si="717"/>
        <v>0</v>
      </c>
      <c r="O9109" s="270">
        <f t="shared" si="713"/>
        <v>0</v>
      </c>
    </row>
    <row r="9110" spans="11:15" x14ac:dyDescent="0.25">
      <c r="K9110" s="276">
        <f t="shared" si="714"/>
        <v>0</v>
      </c>
      <c r="L9110" s="269">
        <f t="shared" si="715"/>
        <v>0</v>
      </c>
      <c r="M9110" s="269">
        <f t="shared" si="716"/>
        <v>0</v>
      </c>
      <c r="N9110" s="276">
        <f t="shared" si="717"/>
        <v>0</v>
      </c>
      <c r="O9110" s="270">
        <f t="shared" si="713"/>
        <v>0</v>
      </c>
    </row>
    <row r="9111" spans="11:15" x14ac:dyDescent="0.25">
      <c r="K9111" s="276">
        <f t="shared" si="714"/>
        <v>0</v>
      </c>
      <c r="L9111" s="269">
        <f t="shared" si="715"/>
        <v>0</v>
      </c>
      <c r="M9111" s="269">
        <f t="shared" si="716"/>
        <v>0</v>
      </c>
      <c r="N9111" s="276">
        <f t="shared" si="717"/>
        <v>0</v>
      </c>
      <c r="O9111" s="270">
        <f t="shared" si="713"/>
        <v>0</v>
      </c>
    </row>
    <row r="9112" spans="11:15" x14ac:dyDescent="0.25">
      <c r="K9112" s="276">
        <f t="shared" si="714"/>
        <v>0</v>
      </c>
      <c r="L9112" s="269">
        <f t="shared" si="715"/>
        <v>0</v>
      </c>
      <c r="M9112" s="269">
        <f t="shared" si="716"/>
        <v>0</v>
      </c>
      <c r="N9112" s="276">
        <f t="shared" si="717"/>
        <v>0</v>
      </c>
      <c r="O9112" s="270">
        <f t="shared" si="713"/>
        <v>0</v>
      </c>
    </row>
    <row r="9113" spans="11:15" x14ac:dyDescent="0.25">
      <c r="K9113" s="276">
        <f t="shared" si="714"/>
        <v>0</v>
      </c>
      <c r="L9113" s="269">
        <f t="shared" si="715"/>
        <v>0</v>
      </c>
      <c r="M9113" s="269">
        <f t="shared" si="716"/>
        <v>0</v>
      </c>
      <c r="N9113" s="276">
        <f t="shared" si="717"/>
        <v>0</v>
      </c>
      <c r="O9113" s="270">
        <f t="shared" si="713"/>
        <v>0</v>
      </c>
    </row>
    <row r="9114" spans="11:15" x14ac:dyDescent="0.25">
      <c r="K9114" s="276">
        <f t="shared" si="714"/>
        <v>0</v>
      </c>
      <c r="L9114" s="269">
        <f t="shared" si="715"/>
        <v>0</v>
      </c>
      <c r="M9114" s="269">
        <f t="shared" si="716"/>
        <v>0</v>
      </c>
      <c r="N9114" s="276">
        <f t="shared" si="717"/>
        <v>0</v>
      </c>
      <c r="O9114" s="270">
        <f t="shared" si="713"/>
        <v>0</v>
      </c>
    </row>
    <row r="9115" spans="11:15" x14ac:dyDescent="0.25">
      <c r="K9115" s="276">
        <f t="shared" si="714"/>
        <v>0</v>
      </c>
      <c r="L9115" s="269">
        <f t="shared" si="715"/>
        <v>0</v>
      </c>
      <c r="M9115" s="269">
        <f t="shared" si="716"/>
        <v>0</v>
      </c>
      <c r="N9115" s="276">
        <f t="shared" si="717"/>
        <v>0</v>
      </c>
      <c r="O9115" s="270">
        <f t="shared" si="713"/>
        <v>0</v>
      </c>
    </row>
    <row r="9116" spans="11:15" x14ac:dyDescent="0.25">
      <c r="K9116" s="276">
        <f t="shared" si="714"/>
        <v>0</v>
      </c>
      <c r="L9116" s="269">
        <f t="shared" si="715"/>
        <v>0</v>
      </c>
      <c r="M9116" s="269">
        <f t="shared" si="716"/>
        <v>0</v>
      </c>
      <c r="N9116" s="276">
        <f t="shared" si="717"/>
        <v>0</v>
      </c>
      <c r="O9116" s="270">
        <f t="shared" si="713"/>
        <v>0</v>
      </c>
    </row>
    <row r="9117" spans="11:15" x14ac:dyDescent="0.25">
      <c r="K9117" s="276">
        <f t="shared" si="714"/>
        <v>0</v>
      </c>
      <c r="L9117" s="269">
        <f t="shared" si="715"/>
        <v>0</v>
      </c>
      <c r="M9117" s="269">
        <f t="shared" si="716"/>
        <v>0</v>
      </c>
      <c r="N9117" s="276">
        <f t="shared" si="717"/>
        <v>0</v>
      </c>
      <c r="O9117" s="270">
        <f t="shared" si="713"/>
        <v>0</v>
      </c>
    </row>
    <row r="9118" spans="11:15" x14ac:dyDescent="0.25">
      <c r="K9118" s="276">
        <f t="shared" si="714"/>
        <v>0</v>
      </c>
      <c r="L9118" s="269">
        <f t="shared" si="715"/>
        <v>0</v>
      </c>
      <c r="M9118" s="269">
        <f t="shared" si="716"/>
        <v>0</v>
      </c>
      <c r="N9118" s="276">
        <f t="shared" si="717"/>
        <v>0</v>
      </c>
      <c r="O9118" s="270">
        <f t="shared" si="713"/>
        <v>0</v>
      </c>
    </row>
    <row r="9119" spans="11:15" x14ac:dyDescent="0.25">
      <c r="K9119" s="276">
        <f t="shared" si="714"/>
        <v>0</v>
      </c>
      <c r="L9119" s="269">
        <f t="shared" si="715"/>
        <v>0</v>
      </c>
      <c r="M9119" s="269">
        <f t="shared" si="716"/>
        <v>0</v>
      </c>
      <c r="N9119" s="276">
        <f t="shared" si="717"/>
        <v>0</v>
      </c>
      <c r="O9119" s="270">
        <f t="shared" si="713"/>
        <v>0</v>
      </c>
    </row>
    <row r="9120" spans="11:15" x14ac:dyDescent="0.25">
      <c r="K9120" s="276">
        <f t="shared" si="714"/>
        <v>0</v>
      </c>
      <c r="L9120" s="269">
        <f t="shared" si="715"/>
        <v>0</v>
      </c>
      <c r="M9120" s="269">
        <f t="shared" si="716"/>
        <v>0</v>
      </c>
      <c r="N9120" s="276">
        <f t="shared" si="717"/>
        <v>0</v>
      </c>
      <c r="O9120" s="270">
        <f t="shared" si="713"/>
        <v>0</v>
      </c>
    </row>
    <row r="9121" spans="11:15" x14ac:dyDescent="0.25">
      <c r="K9121" s="276">
        <f t="shared" si="714"/>
        <v>0</v>
      </c>
      <c r="L9121" s="269">
        <f t="shared" si="715"/>
        <v>0</v>
      </c>
      <c r="M9121" s="269">
        <f t="shared" si="716"/>
        <v>0</v>
      </c>
      <c r="N9121" s="276">
        <f t="shared" si="717"/>
        <v>0</v>
      </c>
      <c r="O9121" s="270">
        <f t="shared" si="713"/>
        <v>0</v>
      </c>
    </row>
    <row r="9122" spans="11:15" x14ac:dyDescent="0.25">
      <c r="K9122" s="276">
        <f t="shared" si="714"/>
        <v>0</v>
      </c>
      <c r="L9122" s="269">
        <f t="shared" si="715"/>
        <v>0</v>
      </c>
      <c r="M9122" s="269">
        <f t="shared" si="716"/>
        <v>0</v>
      </c>
      <c r="N9122" s="276">
        <f t="shared" si="717"/>
        <v>0</v>
      </c>
      <c r="O9122" s="270">
        <f t="shared" si="713"/>
        <v>0</v>
      </c>
    </row>
    <row r="9123" spans="11:15" x14ac:dyDescent="0.25">
      <c r="K9123" s="276">
        <f t="shared" si="714"/>
        <v>0</v>
      </c>
      <c r="L9123" s="269">
        <f t="shared" si="715"/>
        <v>0</v>
      </c>
      <c r="M9123" s="269">
        <f t="shared" si="716"/>
        <v>0</v>
      </c>
      <c r="N9123" s="276">
        <f t="shared" si="717"/>
        <v>0</v>
      </c>
      <c r="O9123" s="270">
        <f t="shared" si="713"/>
        <v>0</v>
      </c>
    </row>
    <row r="9124" spans="11:15" x14ac:dyDescent="0.25">
      <c r="K9124" s="276">
        <f t="shared" si="714"/>
        <v>0</v>
      </c>
      <c r="L9124" s="269">
        <f t="shared" si="715"/>
        <v>0</v>
      </c>
      <c r="M9124" s="269">
        <f t="shared" si="716"/>
        <v>0</v>
      </c>
      <c r="N9124" s="276">
        <f t="shared" si="717"/>
        <v>0</v>
      </c>
      <c r="O9124" s="270">
        <f t="shared" si="713"/>
        <v>0</v>
      </c>
    </row>
    <row r="9125" spans="11:15" x14ac:dyDescent="0.25">
      <c r="K9125" s="276">
        <f t="shared" si="714"/>
        <v>0</v>
      </c>
      <c r="L9125" s="269">
        <f t="shared" si="715"/>
        <v>0</v>
      </c>
      <c r="M9125" s="269">
        <f t="shared" si="716"/>
        <v>0</v>
      </c>
      <c r="N9125" s="276">
        <f t="shared" si="717"/>
        <v>0</v>
      </c>
      <c r="O9125" s="270">
        <f t="shared" si="713"/>
        <v>0</v>
      </c>
    </row>
    <row r="9126" spans="11:15" x14ac:dyDescent="0.25">
      <c r="K9126" s="276">
        <f t="shared" si="714"/>
        <v>0</v>
      </c>
      <c r="L9126" s="269">
        <f t="shared" si="715"/>
        <v>0</v>
      </c>
      <c r="M9126" s="269">
        <f t="shared" si="716"/>
        <v>0</v>
      </c>
      <c r="N9126" s="276">
        <f t="shared" si="717"/>
        <v>0</v>
      </c>
      <c r="O9126" s="270">
        <f t="shared" si="713"/>
        <v>0</v>
      </c>
    </row>
    <row r="9127" spans="11:15" x14ac:dyDescent="0.25">
      <c r="K9127" s="276">
        <f t="shared" si="714"/>
        <v>0</v>
      </c>
      <c r="L9127" s="269">
        <f t="shared" si="715"/>
        <v>0</v>
      </c>
      <c r="M9127" s="269">
        <f t="shared" si="716"/>
        <v>0</v>
      </c>
      <c r="N9127" s="276">
        <f t="shared" si="717"/>
        <v>0</v>
      </c>
      <c r="O9127" s="270">
        <f t="shared" si="713"/>
        <v>0</v>
      </c>
    </row>
    <row r="9128" spans="11:15" x14ac:dyDescent="0.25">
      <c r="K9128" s="276">
        <f t="shared" si="714"/>
        <v>0</v>
      </c>
      <c r="L9128" s="269">
        <f t="shared" si="715"/>
        <v>0</v>
      </c>
      <c r="M9128" s="269">
        <f t="shared" si="716"/>
        <v>0</v>
      </c>
      <c r="N9128" s="276">
        <f t="shared" si="717"/>
        <v>0</v>
      </c>
      <c r="O9128" s="270">
        <f t="shared" si="713"/>
        <v>0</v>
      </c>
    </row>
    <row r="9129" spans="11:15" x14ac:dyDescent="0.25">
      <c r="K9129" s="276">
        <f t="shared" si="714"/>
        <v>0</v>
      </c>
      <c r="L9129" s="269">
        <f t="shared" si="715"/>
        <v>0</v>
      </c>
      <c r="M9129" s="269">
        <f t="shared" si="716"/>
        <v>0</v>
      </c>
      <c r="N9129" s="276">
        <f t="shared" si="717"/>
        <v>0</v>
      </c>
      <c r="O9129" s="270">
        <f t="shared" si="713"/>
        <v>0</v>
      </c>
    </row>
    <row r="9130" spans="11:15" x14ac:dyDescent="0.25">
      <c r="K9130" s="276">
        <f t="shared" si="714"/>
        <v>0</v>
      </c>
      <c r="L9130" s="269">
        <f t="shared" si="715"/>
        <v>0</v>
      </c>
      <c r="M9130" s="269">
        <f t="shared" si="716"/>
        <v>0</v>
      </c>
      <c r="N9130" s="276">
        <f t="shared" si="717"/>
        <v>0</v>
      </c>
      <c r="O9130" s="270">
        <f t="shared" si="713"/>
        <v>0</v>
      </c>
    </row>
    <row r="9131" spans="11:15" x14ac:dyDescent="0.25">
      <c r="K9131" s="276">
        <f t="shared" si="714"/>
        <v>0</v>
      </c>
      <c r="L9131" s="269">
        <f t="shared" si="715"/>
        <v>0</v>
      </c>
      <c r="M9131" s="269">
        <f t="shared" si="716"/>
        <v>0</v>
      </c>
      <c r="N9131" s="276">
        <f t="shared" si="717"/>
        <v>0</v>
      </c>
      <c r="O9131" s="270">
        <f t="shared" si="713"/>
        <v>0</v>
      </c>
    </row>
    <row r="9132" spans="11:15" x14ac:dyDescent="0.25">
      <c r="K9132" s="276">
        <f t="shared" si="714"/>
        <v>0</v>
      </c>
      <c r="L9132" s="269">
        <f t="shared" si="715"/>
        <v>0</v>
      </c>
      <c r="M9132" s="269">
        <f t="shared" si="716"/>
        <v>0</v>
      </c>
      <c r="N9132" s="276">
        <f t="shared" si="717"/>
        <v>0</v>
      </c>
      <c r="O9132" s="270">
        <f t="shared" si="713"/>
        <v>0</v>
      </c>
    </row>
    <row r="9133" spans="11:15" x14ac:dyDescent="0.25">
      <c r="K9133" s="276">
        <f t="shared" si="714"/>
        <v>0</v>
      </c>
      <c r="L9133" s="269">
        <f t="shared" si="715"/>
        <v>0</v>
      </c>
      <c r="M9133" s="269">
        <f t="shared" si="716"/>
        <v>0</v>
      </c>
      <c r="N9133" s="276">
        <f t="shared" si="717"/>
        <v>0</v>
      </c>
      <c r="O9133" s="270">
        <f t="shared" si="713"/>
        <v>0</v>
      </c>
    </row>
    <row r="9134" spans="11:15" x14ac:dyDescent="0.25">
      <c r="K9134" s="276">
        <f t="shared" si="714"/>
        <v>0</v>
      </c>
      <c r="L9134" s="269">
        <f t="shared" si="715"/>
        <v>0</v>
      </c>
      <c r="M9134" s="269">
        <f t="shared" si="716"/>
        <v>0</v>
      </c>
      <c r="N9134" s="276">
        <f t="shared" si="717"/>
        <v>0</v>
      </c>
      <c r="O9134" s="270">
        <f t="shared" si="713"/>
        <v>0</v>
      </c>
    </row>
    <row r="9135" spans="11:15" x14ac:dyDescent="0.25">
      <c r="K9135" s="276">
        <f t="shared" si="714"/>
        <v>0</v>
      </c>
      <c r="L9135" s="269">
        <f t="shared" si="715"/>
        <v>0</v>
      </c>
      <c r="M9135" s="269">
        <f t="shared" si="716"/>
        <v>0</v>
      </c>
      <c r="N9135" s="276">
        <f t="shared" si="717"/>
        <v>0</v>
      </c>
      <c r="O9135" s="270">
        <f t="shared" si="713"/>
        <v>0</v>
      </c>
    </row>
    <row r="9136" spans="11:15" x14ac:dyDescent="0.25">
      <c r="K9136" s="276">
        <f t="shared" si="714"/>
        <v>0</v>
      </c>
      <c r="L9136" s="269">
        <f t="shared" si="715"/>
        <v>0</v>
      </c>
      <c r="M9136" s="269">
        <f t="shared" si="716"/>
        <v>0</v>
      </c>
      <c r="N9136" s="276">
        <f t="shared" si="717"/>
        <v>0</v>
      </c>
      <c r="O9136" s="270">
        <f t="shared" si="713"/>
        <v>0</v>
      </c>
    </row>
    <row r="9137" spans="11:15" x14ac:dyDescent="0.25">
      <c r="K9137" s="276">
        <f t="shared" si="714"/>
        <v>0</v>
      </c>
      <c r="L9137" s="269">
        <f t="shared" si="715"/>
        <v>0</v>
      </c>
      <c r="M9137" s="269">
        <f t="shared" si="716"/>
        <v>0</v>
      </c>
      <c r="N9137" s="276">
        <f t="shared" si="717"/>
        <v>0</v>
      </c>
      <c r="O9137" s="270">
        <f t="shared" si="713"/>
        <v>0</v>
      </c>
    </row>
    <row r="9138" spans="11:15" x14ac:dyDescent="0.25">
      <c r="K9138" s="276">
        <f t="shared" si="714"/>
        <v>0</v>
      </c>
      <c r="L9138" s="269">
        <f t="shared" si="715"/>
        <v>0</v>
      </c>
      <c r="M9138" s="269">
        <f t="shared" si="716"/>
        <v>0</v>
      </c>
      <c r="N9138" s="276">
        <f t="shared" si="717"/>
        <v>0</v>
      </c>
      <c r="O9138" s="270">
        <f t="shared" si="713"/>
        <v>0</v>
      </c>
    </row>
    <row r="9139" spans="11:15" x14ac:dyDescent="0.25">
      <c r="K9139" s="276">
        <f t="shared" si="714"/>
        <v>0</v>
      </c>
      <c r="L9139" s="269">
        <f t="shared" si="715"/>
        <v>0</v>
      </c>
      <c r="M9139" s="269">
        <f t="shared" si="716"/>
        <v>0</v>
      </c>
      <c r="N9139" s="276">
        <f t="shared" si="717"/>
        <v>0</v>
      </c>
      <c r="O9139" s="270">
        <f t="shared" si="713"/>
        <v>0</v>
      </c>
    </row>
    <row r="9140" spans="11:15" x14ac:dyDescent="0.25">
      <c r="K9140" s="276">
        <f t="shared" si="714"/>
        <v>0</v>
      </c>
      <c r="L9140" s="269">
        <f t="shared" si="715"/>
        <v>0</v>
      </c>
      <c r="M9140" s="269">
        <f t="shared" si="716"/>
        <v>0</v>
      </c>
      <c r="N9140" s="276">
        <f t="shared" si="717"/>
        <v>0</v>
      </c>
      <c r="O9140" s="270">
        <f t="shared" si="713"/>
        <v>0</v>
      </c>
    </row>
    <row r="9141" spans="11:15" x14ac:dyDescent="0.25">
      <c r="K9141" s="276">
        <f t="shared" si="714"/>
        <v>0</v>
      </c>
      <c r="L9141" s="269">
        <f t="shared" si="715"/>
        <v>0</v>
      </c>
      <c r="M9141" s="269">
        <f t="shared" si="716"/>
        <v>0</v>
      </c>
      <c r="N9141" s="276">
        <f t="shared" si="717"/>
        <v>0</v>
      </c>
      <c r="O9141" s="270">
        <f t="shared" si="713"/>
        <v>0</v>
      </c>
    </row>
    <row r="9142" spans="11:15" x14ac:dyDescent="0.25">
      <c r="K9142" s="276">
        <f t="shared" si="714"/>
        <v>0</v>
      </c>
      <c r="L9142" s="269">
        <f t="shared" si="715"/>
        <v>0</v>
      </c>
      <c r="M9142" s="269">
        <f t="shared" si="716"/>
        <v>0</v>
      </c>
      <c r="N9142" s="276">
        <f t="shared" si="717"/>
        <v>0</v>
      </c>
      <c r="O9142" s="270">
        <f t="shared" si="713"/>
        <v>0</v>
      </c>
    </row>
    <row r="9143" spans="11:15" x14ac:dyDescent="0.25">
      <c r="K9143" s="276">
        <f t="shared" si="714"/>
        <v>0</v>
      </c>
      <c r="L9143" s="269">
        <f t="shared" si="715"/>
        <v>0</v>
      </c>
      <c r="M9143" s="269">
        <f t="shared" si="716"/>
        <v>0</v>
      </c>
      <c r="N9143" s="276">
        <f t="shared" si="717"/>
        <v>0</v>
      </c>
      <c r="O9143" s="270">
        <f t="shared" si="713"/>
        <v>0</v>
      </c>
    </row>
    <row r="9144" spans="11:15" x14ac:dyDescent="0.25">
      <c r="K9144" s="276">
        <f t="shared" si="714"/>
        <v>0</v>
      </c>
      <c r="L9144" s="269">
        <f t="shared" si="715"/>
        <v>0</v>
      </c>
      <c r="M9144" s="269">
        <f t="shared" si="716"/>
        <v>0</v>
      </c>
      <c r="N9144" s="276">
        <f t="shared" si="717"/>
        <v>0</v>
      </c>
      <c r="O9144" s="270">
        <f t="shared" si="713"/>
        <v>0</v>
      </c>
    </row>
    <row r="9145" spans="11:15" x14ac:dyDescent="0.25">
      <c r="K9145" s="276">
        <f t="shared" si="714"/>
        <v>0</v>
      </c>
      <c r="L9145" s="269">
        <f t="shared" si="715"/>
        <v>0</v>
      </c>
      <c r="M9145" s="269">
        <f t="shared" si="716"/>
        <v>0</v>
      </c>
      <c r="N9145" s="276">
        <f t="shared" si="717"/>
        <v>0</v>
      </c>
      <c r="O9145" s="270">
        <f t="shared" si="713"/>
        <v>0</v>
      </c>
    </row>
    <row r="9146" spans="11:15" x14ac:dyDescent="0.25">
      <c r="K9146" s="276">
        <f t="shared" si="714"/>
        <v>0</v>
      </c>
      <c r="L9146" s="269">
        <f t="shared" si="715"/>
        <v>0</v>
      </c>
      <c r="M9146" s="269">
        <f t="shared" si="716"/>
        <v>0</v>
      </c>
      <c r="N9146" s="276">
        <f t="shared" si="717"/>
        <v>0</v>
      </c>
      <c r="O9146" s="270">
        <f t="shared" si="713"/>
        <v>0</v>
      </c>
    </row>
    <row r="9147" spans="11:15" x14ac:dyDescent="0.25">
      <c r="K9147" s="276">
        <f t="shared" si="714"/>
        <v>0</v>
      </c>
      <c r="L9147" s="269">
        <f t="shared" si="715"/>
        <v>0</v>
      </c>
      <c r="M9147" s="269">
        <f t="shared" si="716"/>
        <v>0</v>
      </c>
      <c r="N9147" s="276">
        <f t="shared" si="717"/>
        <v>0</v>
      </c>
      <c r="O9147" s="270">
        <f t="shared" si="713"/>
        <v>0</v>
      </c>
    </row>
    <row r="9148" spans="11:15" x14ac:dyDescent="0.25">
      <c r="K9148" s="276">
        <f t="shared" si="714"/>
        <v>0</v>
      </c>
      <c r="L9148" s="269">
        <f t="shared" si="715"/>
        <v>0</v>
      </c>
      <c r="M9148" s="269">
        <f t="shared" si="716"/>
        <v>0</v>
      </c>
      <c r="N9148" s="276">
        <f t="shared" si="717"/>
        <v>0</v>
      </c>
      <c r="O9148" s="270">
        <f t="shared" si="713"/>
        <v>0</v>
      </c>
    </row>
    <row r="9149" spans="11:15" x14ac:dyDescent="0.25">
      <c r="K9149" s="276">
        <f t="shared" si="714"/>
        <v>0</v>
      </c>
      <c r="L9149" s="269">
        <f t="shared" si="715"/>
        <v>0</v>
      </c>
      <c r="M9149" s="269">
        <f t="shared" si="716"/>
        <v>0</v>
      </c>
      <c r="N9149" s="276">
        <f t="shared" si="717"/>
        <v>0</v>
      </c>
      <c r="O9149" s="270">
        <f t="shared" si="713"/>
        <v>0</v>
      </c>
    </row>
    <row r="9150" spans="11:15" x14ac:dyDescent="0.25">
      <c r="K9150" s="276">
        <f t="shared" si="714"/>
        <v>0</v>
      </c>
      <c r="L9150" s="269">
        <f t="shared" si="715"/>
        <v>0</v>
      </c>
      <c r="M9150" s="269">
        <f t="shared" si="716"/>
        <v>0</v>
      </c>
      <c r="N9150" s="276">
        <f t="shared" si="717"/>
        <v>0</v>
      </c>
      <c r="O9150" s="270">
        <f t="shared" si="713"/>
        <v>0</v>
      </c>
    </row>
    <row r="9151" spans="11:15" x14ac:dyDescent="0.25">
      <c r="K9151" s="276">
        <f t="shared" si="714"/>
        <v>0</v>
      </c>
      <c r="L9151" s="269">
        <f t="shared" si="715"/>
        <v>0</v>
      </c>
      <c r="M9151" s="269">
        <f t="shared" si="716"/>
        <v>0</v>
      </c>
      <c r="N9151" s="276">
        <f t="shared" si="717"/>
        <v>0</v>
      </c>
      <c r="O9151" s="270">
        <f t="shared" si="713"/>
        <v>0</v>
      </c>
    </row>
    <row r="9152" spans="11:15" x14ac:dyDescent="0.25">
      <c r="K9152" s="276">
        <f t="shared" si="714"/>
        <v>0</v>
      </c>
      <c r="L9152" s="269">
        <f t="shared" si="715"/>
        <v>0</v>
      </c>
      <c r="M9152" s="269">
        <f t="shared" si="716"/>
        <v>0</v>
      </c>
      <c r="N9152" s="276">
        <f t="shared" si="717"/>
        <v>0</v>
      </c>
      <c r="O9152" s="270">
        <f t="shared" si="713"/>
        <v>0</v>
      </c>
    </row>
    <row r="9153" spans="11:15" x14ac:dyDescent="0.25">
      <c r="K9153" s="276">
        <f t="shared" si="714"/>
        <v>0</v>
      </c>
      <c r="L9153" s="269">
        <f t="shared" si="715"/>
        <v>0</v>
      </c>
      <c r="M9153" s="269">
        <f t="shared" si="716"/>
        <v>0</v>
      </c>
      <c r="N9153" s="276">
        <f t="shared" si="717"/>
        <v>0</v>
      </c>
      <c r="O9153" s="270">
        <f t="shared" si="713"/>
        <v>0</v>
      </c>
    </row>
    <row r="9154" spans="11:15" x14ac:dyDescent="0.25">
      <c r="K9154" s="276">
        <f t="shared" si="714"/>
        <v>0</v>
      </c>
      <c r="L9154" s="269">
        <f t="shared" si="715"/>
        <v>0</v>
      </c>
      <c r="M9154" s="269">
        <f t="shared" si="716"/>
        <v>0</v>
      </c>
      <c r="N9154" s="276">
        <f t="shared" si="717"/>
        <v>0</v>
      </c>
      <c r="O9154" s="270">
        <f t="shared" si="713"/>
        <v>0</v>
      </c>
    </row>
    <row r="9155" spans="11:15" x14ac:dyDescent="0.25">
      <c r="K9155" s="276">
        <f t="shared" si="714"/>
        <v>0</v>
      </c>
      <c r="L9155" s="269">
        <f t="shared" si="715"/>
        <v>0</v>
      </c>
      <c r="M9155" s="269">
        <f t="shared" si="716"/>
        <v>0</v>
      </c>
      <c r="N9155" s="276">
        <f t="shared" si="717"/>
        <v>0</v>
      </c>
      <c r="O9155" s="270">
        <f t="shared" si="713"/>
        <v>0</v>
      </c>
    </row>
    <row r="9156" spans="11:15" x14ac:dyDescent="0.25">
      <c r="K9156" s="276">
        <f t="shared" si="714"/>
        <v>0</v>
      </c>
      <c r="L9156" s="269">
        <f t="shared" si="715"/>
        <v>0</v>
      </c>
      <c r="M9156" s="269">
        <f t="shared" si="716"/>
        <v>0</v>
      </c>
      <c r="N9156" s="276">
        <f t="shared" si="717"/>
        <v>0</v>
      </c>
      <c r="O9156" s="270">
        <f t="shared" si="713"/>
        <v>0</v>
      </c>
    </row>
    <row r="9157" spans="11:15" x14ac:dyDescent="0.25">
      <c r="K9157" s="276">
        <f t="shared" si="714"/>
        <v>0</v>
      </c>
      <c r="L9157" s="269">
        <f t="shared" si="715"/>
        <v>0</v>
      </c>
      <c r="M9157" s="269">
        <f t="shared" si="716"/>
        <v>0</v>
      </c>
      <c r="N9157" s="276">
        <f t="shared" si="717"/>
        <v>0</v>
      </c>
      <c r="O9157" s="270">
        <f t="shared" si="713"/>
        <v>0</v>
      </c>
    </row>
    <row r="9158" spans="11:15" x14ac:dyDescent="0.25">
      <c r="K9158" s="276">
        <f t="shared" si="714"/>
        <v>0</v>
      </c>
      <c r="L9158" s="269">
        <f t="shared" si="715"/>
        <v>0</v>
      </c>
      <c r="M9158" s="269">
        <f t="shared" si="716"/>
        <v>0</v>
      </c>
      <c r="N9158" s="276">
        <f t="shared" si="717"/>
        <v>0</v>
      </c>
      <c r="O9158" s="270">
        <f t="shared" si="713"/>
        <v>0</v>
      </c>
    </row>
    <row r="9159" spans="11:15" x14ac:dyDescent="0.25">
      <c r="K9159" s="276">
        <f t="shared" si="714"/>
        <v>0</v>
      </c>
      <c r="L9159" s="269">
        <f t="shared" si="715"/>
        <v>0</v>
      </c>
      <c r="M9159" s="269">
        <f t="shared" si="716"/>
        <v>0</v>
      </c>
      <c r="N9159" s="276">
        <f t="shared" si="717"/>
        <v>0</v>
      </c>
      <c r="O9159" s="270">
        <f t="shared" si="713"/>
        <v>0</v>
      </c>
    </row>
    <row r="9160" spans="11:15" x14ac:dyDescent="0.25">
      <c r="K9160" s="276">
        <f t="shared" si="714"/>
        <v>0</v>
      </c>
      <c r="L9160" s="269">
        <f t="shared" si="715"/>
        <v>0</v>
      </c>
      <c r="M9160" s="269">
        <f t="shared" si="716"/>
        <v>0</v>
      </c>
      <c r="N9160" s="276">
        <f t="shared" si="717"/>
        <v>0</v>
      </c>
      <c r="O9160" s="270">
        <f t="shared" si="713"/>
        <v>0</v>
      </c>
    </row>
    <row r="9161" spans="11:15" x14ac:dyDescent="0.25">
      <c r="K9161" s="276">
        <f t="shared" si="714"/>
        <v>0</v>
      </c>
      <c r="L9161" s="269">
        <f t="shared" si="715"/>
        <v>0</v>
      </c>
      <c r="M9161" s="269">
        <f t="shared" si="716"/>
        <v>0</v>
      </c>
      <c r="N9161" s="276">
        <f t="shared" si="717"/>
        <v>0</v>
      </c>
      <c r="O9161" s="270">
        <f t="shared" si="713"/>
        <v>0</v>
      </c>
    </row>
    <row r="9162" spans="11:15" x14ac:dyDescent="0.25">
      <c r="K9162" s="276">
        <f t="shared" si="714"/>
        <v>0</v>
      </c>
      <c r="L9162" s="269">
        <f t="shared" si="715"/>
        <v>0</v>
      </c>
      <c r="M9162" s="269">
        <f t="shared" si="716"/>
        <v>0</v>
      </c>
      <c r="N9162" s="276">
        <f t="shared" si="717"/>
        <v>0</v>
      </c>
      <c r="O9162" s="270">
        <f t="shared" si="713"/>
        <v>0</v>
      </c>
    </row>
    <row r="9163" spans="11:15" x14ac:dyDescent="0.25">
      <c r="K9163" s="276">
        <f t="shared" si="714"/>
        <v>0</v>
      </c>
      <c r="L9163" s="269">
        <f t="shared" si="715"/>
        <v>0</v>
      </c>
      <c r="M9163" s="269">
        <f t="shared" si="716"/>
        <v>0</v>
      </c>
      <c r="N9163" s="276">
        <f t="shared" si="717"/>
        <v>0</v>
      </c>
      <c r="O9163" s="270">
        <f t="shared" si="713"/>
        <v>0</v>
      </c>
    </row>
    <row r="9164" spans="11:15" x14ac:dyDescent="0.25">
      <c r="K9164" s="276">
        <f t="shared" si="714"/>
        <v>0</v>
      </c>
      <c r="L9164" s="269">
        <f t="shared" si="715"/>
        <v>0</v>
      </c>
      <c r="M9164" s="269">
        <f t="shared" si="716"/>
        <v>0</v>
      </c>
      <c r="N9164" s="276">
        <f t="shared" si="717"/>
        <v>0</v>
      </c>
      <c r="O9164" s="270">
        <f t="shared" si="713"/>
        <v>0</v>
      </c>
    </row>
    <row r="9165" spans="11:15" x14ac:dyDescent="0.25">
      <c r="K9165" s="276">
        <f t="shared" si="714"/>
        <v>0</v>
      </c>
      <c r="L9165" s="269">
        <f t="shared" si="715"/>
        <v>0</v>
      </c>
      <c r="M9165" s="269">
        <f t="shared" si="716"/>
        <v>0</v>
      </c>
      <c r="N9165" s="276">
        <f t="shared" si="717"/>
        <v>0</v>
      </c>
      <c r="O9165" s="270">
        <f t="shared" si="713"/>
        <v>0</v>
      </c>
    </row>
    <row r="9166" spans="11:15" x14ac:dyDescent="0.25">
      <c r="K9166" s="276">
        <f t="shared" si="714"/>
        <v>0</v>
      </c>
      <c r="L9166" s="269">
        <f t="shared" si="715"/>
        <v>0</v>
      </c>
      <c r="M9166" s="269">
        <f t="shared" si="716"/>
        <v>0</v>
      </c>
      <c r="N9166" s="276">
        <f t="shared" si="717"/>
        <v>0</v>
      </c>
      <c r="O9166" s="270">
        <f t="shared" ref="O9166:O9229" si="718">SUM(F9166:I9166)</f>
        <v>0</v>
      </c>
    </row>
    <row r="9167" spans="11:15" x14ac:dyDescent="0.25">
      <c r="K9167" s="276">
        <f t="shared" si="714"/>
        <v>0</v>
      </c>
      <c r="L9167" s="269">
        <f t="shared" si="715"/>
        <v>0</v>
      </c>
      <c r="M9167" s="269">
        <f t="shared" si="716"/>
        <v>0</v>
      </c>
      <c r="N9167" s="276">
        <f t="shared" si="717"/>
        <v>0</v>
      </c>
      <c r="O9167" s="270">
        <f t="shared" si="718"/>
        <v>0</v>
      </c>
    </row>
    <row r="9168" spans="11:15" x14ac:dyDescent="0.25">
      <c r="K9168" s="276">
        <f t="shared" ref="K9168:K9231" si="719">J9168-C9168</f>
        <v>0</v>
      </c>
      <c r="L9168" s="269">
        <f t="shared" ref="L9168:L9231" si="720">A9168</f>
        <v>0</v>
      </c>
      <c r="M9168" s="269">
        <f t="shared" ref="M9168:M9231" si="721">B9168</f>
        <v>0</v>
      </c>
      <c r="N9168" s="276">
        <f t="shared" ref="N9168:N9231" si="722">J9168</f>
        <v>0</v>
      </c>
      <c r="O9168" s="270">
        <f t="shared" si="718"/>
        <v>0</v>
      </c>
    </row>
    <row r="9169" spans="11:15" x14ac:dyDescent="0.25">
      <c r="K9169" s="276">
        <f t="shared" si="719"/>
        <v>0</v>
      </c>
      <c r="L9169" s="269">
        <f t="shared" si="720"/>
        <v>0</v>
      </c>
      <c r="M9169" s="269">
        <f t="shared" si="721"/>
        <v>0</v>
      </c>
      <c r="N9169" s="276">
        <f t="shared" si="722"/>
        <v>0</v>
      </c>
      <c r="O9169" s="270">
        <f t="shared" si="718"/>
        <v>0</v>
      </c>
    </row>
    <row r="9170" spans="11:15" x14ac:dyDescent="0.25">
      <c r="K9170" s="276">
        <f t="shared" si="719"/>
        <v>0</v>
      </c>
      <c r="L9170" s="269">
        <f t="shared" si="720"/>
        <v>0</v>
      </c>
      <c r="M9170" s="269">
        <f t="shared" si="721"/>
        <v>0</v>
      </c>
      <c r="N9170" s="276">
        <f t="shared" si="722"/>
        <v>0</v>
      </c>
      <c r="O9170" s="270">
        <f t="shared" si="718"/>
        <v>0</v>
      </c>
    </row>
    <row r="9171" spans="11:15" x14ac:dyDescent="0.25">
      <c r="K9171" s="276">
        <f t="shared" si="719"/>
        <v>0</v>
      </c>
      <c r="L9171" s="269">
        <f t="shared" si="720"/>
        <v>0</v>
      </c>
      <c r="M9171" s="269">
        <f t="shared" si="721"/>
        <v>0</v>
      </c>
      <c r="N9171" s="276">
        <f t="shared" si="722"/>
        <v>0</v>
      </c>
      <c r="O9171" s="270">
        <f t="shared" si="718"/>
        <v>0</v>
      </c>
    </row>
    <row r="9172" spans="11:15" x14ac:dyDescent="0.25">
      <c r="K9172" s="276">
        <f t="shared" si="719"/>
        <v>0</v>
      </c>
      <c r="L9172" s="269">
        <f t="shared" si="720"/>
        <v>0</v>
      </c>
      <c r="M9172" s="269">
        <f t="shared" si="721"/>
        <v>0</v>
      </c>
      <c r="N9172" s="276">
        <f t="shared" si="722"/>
        <v>0</v>
      </c>
      <c r="O9172" s="270">
        <f t="shared" si="718"/>
        <v>0</v>
      </c>
    </row>
    <row r="9173" spans="11:15" x14ac:dyDescent="0.25">
      <c r="K9173" s="276">
        <f t="shared" si="719"/>
        <v>0</v>
      </c>
      <c r="L9173" s="269">
        <f t="shared" si="720"/>
        <v>0</v>
      </c>
      <c r="M9173" s="269">
        <f t="shared" si="721"/>
        <v>0</v>
      </c>
      <c r="N9173" s="276">
        <f t="shared" si="722"/>
        <v>0</v>
      </c>
      <c r="O9173" s="270">
        <f t="shared" si="718"/>
        <v>0</v>
      </c>
    </row>
    <row r="9174" spans="11:15" x14ac:dyDescent="0.25">
      <c r="K9174" s="276">
        <f t="shared" si="719"/>
        <v>0</v>
      </c>
      <c r="L9174" s="269">
        <f t="shared" si="720"/>
        <v>0</v>
      </c>
      <c r="M9174" s="269">
        <f t="shared" si="721"/>
        <v>0</v>
      </c>
      <c r="N9174" s="276">
        <f t="shared" si="722"/>
        <v>0</v>
      </c>
      <c r="O9174" s="270">
        <f t="shared" si="718"/>
        <v>0</v>
      </c>
    </row>
    <row r="9175" spans="11:15" x14ac:dyDescent="0.25">
      <c r="K9175" s="276">
        <f t="shared" si="719"/>
        <v>0</v>
      </c>
      <c r="L9175" s="269">
        <f t="shared" si="720"/>
        <v>0</v>
      </c>
      <c r="M9175" s="269">
        <f t="shared" si="721"/>
        <v>0</v>
      </c>
      <c r="N9175" s="276">
        <f t="shared" si="722"/>
        <v>0</v>
      </c>
      <c r="O9175" s="270">
        <f t="shared" si="718"/>
        <v>0</v>
      </c>
    </row>
    <row r="9176" spans="11:15" x14ac:dyDescent="0.25">
      <c r="K9176" s="276">
        <f t="shared" si="719"/>
        <v>0</v>
      </c>
      <c r="L9176" s="269">
        <f t="shared" si="720"/>
        <v>0</v>
      </c>
      <c r="M9176" s="269">
        <f t="shared" si="721"/>
        <v>0</v>
      </c>
      <c r="N9176" s="276">
        <f t="shared" si="722"/>
        <v>0</v>
      </c>
      <c r="O9176" s="270">
        <f t="shared" si="718"/>
        <v>0</v>
      </c>
    </row>
    <row r="9177" spans="11:15" x14ac:dyDescent="0.25">
      <c r="K9177" s="276">
        <f t="shared" si="719"/>
        <v>0</v>
      </c>
      <c r="L9177" s="269">
        <f t="shared" si="720"/>
        <v>0</v>
      </c>
      <c r="M9177" s="269">
        <f t="shared" si="721"/>
        <v>0</v>
      </c>
      <c r="N9177" s="276">
        <f t="shared" si="722"/>
        <v>0</v>
      </c>
      <c r="O9177" s="270">
        <f t="shared" si="718"/>
        <v>0</v>
      </c>
    </row>
    <row r="9178" spans="11:15" x14ac:dyDescent="0.25">
      <c r="K9178" s="276">
        <f t="shared" si="719"/>
        <v>0</v>
      </c>
      <c r="L9178" s="269">
        <f t="shared" si="720"/>
        <v>0</v>
      </c>
      <c r="M9178" s="269">
        <f t="shared" si="721"/>
        <v>0</v>
      </c>
      <c r="N9178" s="276">
        <f t="shared" si="722"/>
        <v>0</v>
      </c>
      <c r="O9178" s="270">
        <f t="shared" si="718"/>
        <v>0</v>
      </c>
    </row>
    <row r="9179" spans="11:15" x14ac:dyDescent="0.25">
      <c r="K9179" s="276">
        <f t="shared" si="719"/>
        <v>0</v>
      </c>
      <c r="L9179" s="269">
        <f t="shared" si="720"/>
        <v>0</v>
      </c>
      <c r="M9179" s="269">
        <f t="shared" si="721"/>
        <v>0</v>
      </c>
      <c r="N9179" s="276">
        <f t="shared" si="722"/>
        <v>0</v>
      </c>
      <c r="O9179" s="270">
        <f t="shared" si="718"/>
        <v>0</v>
      </c>
    </row>
    <row r="9180" spans="11:15" x14ac:dyDescent="0.25">
      <c r="K9180" s="276">
        <f t="shared" si="719"/>
        <v>0</v>
      </c>
      <c r="L9180" s="269">
        <f t="shared" si="720"/>
        <v>0</v>
      </c>
      <c r="M9180" s="269">
        <f t="shared" si="721"/>
        <v>0</v>
      </c>
      <c r="N9180" s="276">
        <f t="shared" si="722"/>
        <v>0</v>
      </c>
      <c r="O9180" s="270">
        <f t="shared" si="718"/>
        <v>0</v>
      </c>
    </row>
    <row r="9181" spans="11:15" x14ac:dyDescent="0.25">
      <c r="K9181" s="276">
        <f t="shared" si="719"/>
        <v>0</v>
      </c>
      <c r="L9181" s="269">
        <f t="shared" si="720"/>
        <v>0</v>
      </c>
      <c r="M9181" s="269">
        <f t="shared" si="721"/>
        <v>0</v>
      </c>
      <c r="N9181" s="276">
        <f t="shared" si="722"/>
        <v>0</v>
      </c>
      <c r="O9181" s="270">
        <f t="shared" si="718"/>
        <v>0</v>
      </c>
    </row>
    <row r="9182" spans="11:15" x14ac:dyDescent="0.25">
      <c r="K9182" s="276">
        <f t="shared" si="719"/>
        <v>0</v>
      </c>
      <c r="L9182" s="269">
        <f t="shared" si="720"/>
        <v>0</v>
      </c>
      <c r="M9182" s="269">
        <f t="shared" si="721"/>
        <v>0</v>
      </c>
      <c r="N9182" s="276">
        <f t="shared" si="722"/>
        <v>0</v>
      </c>
      <c r="O9182" s="270">
        <f t="shared" si="718"/>
        <v>0</v>
      </c>
    </row>
    <row r="9183" spans="11:15" x14ac:dyDescent="0.25">
      <c r="K9183" s="276">
        <f t="shared" si="719"/>
        <v>0</v>
      </c>
      <c r="L9183" s="269">
        <f t="shared" si="720"/>
        <v>0</v>
      </c>
      <c r="M9183" s="269">
        <f t="shared" si="721"/>
        <v>0</v>
      </c>
      <c r="N9183" s="276">
        <f t="shared" si="722"/>
        <v>0</v>
      </c>
      <c r="O9183" s="270">
        <f t="shared" si="718"/>
        <v>0</v>
      </c>
    </row>
    <row r="9184" spans="11:15" x14ac:dyDescent="0.25">
      <c r="K9184" s="276">
        <f t="shared" si="719"/>
        <v>0</v>
      </c>
      <c r="L9184" s="269">
        <f t="shared" si="720"/>
        <v>0</v>
      </c>
      <c r="M9184" s="269">
        <f t="shared" si="721"/>
        <v>0</v>
      </c>
      <c r="N9184" s="276">
        <f t="shared" si="722"/>
        <v>0</v>
      </c>
      <c r="O9184" s="270">
        <f t="shared" si="718"/>
        <v>0</v>
      </c>
    </row>
    <row r="9185" spans="11:15" x14ac:dyDescent="0.25">
      <c r="K9185" s="276">
        <f t="shared" si="719"/>
        <v>0</v>
      </c>
      <c r="L9185" s="269">
        <f t="shared" si="720"/>
        <v>0</v>
      </c>
      <c r="M9185" s="269">
        <f t="shared" si="721"/>
        <v>0</v>
      </c>
      <c r="N9185" s="276">
        <f t="shared" si="722"/>
        <v>0</v>
      </c>
      <c r="O9185" s="270">
        <f t="shared" si="718"/>
        <v>0</v>
      </c>
    </row>
    <row r="9186" spans="11:15" x14ac:dyDescent="0.25">
      <c r="K9186" s="276">
        <f t="shared" si="719"/>
        <v>0</v>
      </c>
      <c r="L9186" s="269">
        <f t="shared" si="720"/>
        <v>0</v>
      </c>
      <c r="M9186" s="269">
        <f t="shared" si="721"/>
        <v>0</v>
      </c>
      <c r="N9186" s="276">
        <f t="shared" si="722"/>
        <v>0</v>
      </c>
      <c r="O9186" s="270">
        <f t="shared" si="718"/>
        <v>0</v>
      </c>
    </row>
    <row r="9187" spans="11:15" x14ac:dyDescent="0.25">
      <c r="K9187" s="276">
        <f t="shared" si="719"/>
        <v>0</v>
      </c>
      <c r="L9187" s="269">
        <f t="shared" si="720"/>
        <v>0</v>
      </c>
      <c r="M9187" s="269">
        <f t="shared" si="721"/>
        <v>0</v>
      </c>
      <c r="N9187" s="276">
        <f t="shared" si="722"/>
        <v>0</v>
      </c>
      <c r="O9187" s="270">
        <f t="shared" si="718"/>
        <v>0</v>
      </c>
    </row>
    <row r="9188" spans="11:15" x14ac:dyDescent="0.25">
      <c r="K9188" s="276">
        <f t="shared" si="719"/>
        <v>0</v>
      </c>
      <c r="L9188" s="269">
        <f t="shared" si="720"/>
        <v>0</v>
      </c>
      <c r="M9188" s="269">
        <f t="shared" si="721"/>
        <v>0</v>
      </c>
      <c r="N9188" s="276">
        <f t="shared" si="722"/>
        <v>0</v>
      </c>
      <c r="O9188" s="270">
        <f t="shared" si="718"/>
        <v>0</v>
      </c>
    </row>
    <row r="9189" spans="11:15" x14ac:dyDescent="0.25">
      <c r="K9189" s="276">
        <f t="shared" si="719"/>
        <v>0</v>
      </c>
      <c r="L9189" s="269">
        <f t="shared" si="720"/>
        <v>0</v>
      </c>
      <c r="M9189" s="269">
        <f t="shared" si="721"/>
        <v>0</v>
      </c>
      <c r="N9189" s="276">
        <f t="shared" si="722"/>
        <v>0</v>
      </c>
      <c r="O9189" s="270">
        <f t="shared" si="718"/>
        <v>0</v>
      </c>
    </row>
    <row r="9190" spans="11:15" x14ac:dyDescent="0.25">
      <c r="K9190" s="276">
        <f t="shared" si="719"/>
        <v>0</v>
      </c>
      <c r="L9190" s="269">
        <f t="shared" si="720"/>
        <v>0</v>
      </c>
      <c r="M9190" s="269">
        <f t="shared" si="721"/>
        <v>0</v>
      </c>
      <c r="N9190" s="276">
        <f t="shared" si="722"/>
        <v>0</v>
      </c>
      <c r="O9190" s="270">
        <f t="shared" si="718"/>
        <v>0</v>
      </c>
    </row>
    <row r="9191" spans="11:15" x14ac:dyDescent="0.25">
      <c r="K9191" s="276">
        <f t="shared" si="719"/>
        <v>0</v>
      </c>
      <c r="L9191" s="269">
        <f t="shared" si="720"/>
        <v>0</v>
      </c>
      <c r="M9191" s="269">
        <f t="shared" si="721"/>
        <v>0</v>
      </c>
      <c r="N9191" s="276">
        <f t="shared" si="722"/>
        <v>0</v>
      </c>
      <c r="O9191" s="270">
        <f t="shared" si="718"/>
        <v>0</v>
      </c>
    </row>
    <row r="9192" spans="11:15" x14ac:dyDescent="0.25">
      <c r="K9192" s="276">
        <f t="shared" si="719"/>
        <v>0</v>
      </c>
      <c r="L9192" s="269">
        <f t="shared" si="720"/>
        <v>0</v>
      </c>
      <c r="M9192" s="269">
        <f t="shared" si="721"/>
        <v>0</v>
      </c>
      <c r="N9192" s="276">
        <f t="shared" si="722"/>
        <v>0</v>
      </c>
      <c r="O9192" s="270">
        <f t="shared" si="718"/>
        <v>0</v>
      </c>
    </row>
    <row r="9193" spans="11:15" x14ac:dyDescent="0.25">
      <c r="K9193" s="276">
        <f t="shared" si="719"/>
        <v>0</v>
      </c>
      <c r="L9193" s="269">
        <f t="shared" si="720"/>
        <v>0</v>
      </c>
      <c r="M9193" s="269">
        <f t="shared" si="721"/>
        <v>0</v>
      </c>
      <c r="N9193" s="276">
        <f t="shared" si="722"/>
        <v>0</v>
      </c>
      <c r="O9193" s="270">
        <f t="shared" si="718"/>
        <v>0</v>
      </c>
    </row>
    <row r="9194" spans="11:15" x14ac:dyDescent="0.25">
      <c r="K9194" s="276">
        <f t="shared" si="719"/>
        <v>0</v>
      </c>
      <c r="L9194" s="269">
        <f t="shared" si="720"/>
        <v>0</v>
      </c>
      <c r="M9194" s="269">
        <f t="shared" si="721"/>
        <v>0</v>
      </c>
      <c r="N9194" s="276">
        <f t="shared" si="722"/>
        <v>0</v>
      </c>
      <c r="O9194" s="270">
        <f t="shared" si="718"/>
        <v>0</v>
      </c>
    </row>
    <row r="9195" spans="11:15" x14ac:dyDescent="0.25">
      <c r="K9195" s="276">
        <f t="shared" si="719"/>
        <v>0</v>
      </c>
      <c r="L9195" s="269">
        <f t="shared" si="720"/>
        <v>0</v>
      </c>
      <c r="M9195" s="269">
        <f t="shared" si="721"/>
        <v>0</v>
      </c>
      <c r="N9195" s="276">
        <f t="shared" si="722"/>
        <v>0</v>
      </c>
      <c r="O9195" s="270">
        <f t="shared" si="718"/>
        <v>0</v>
      </c>
    </row>
    <row r="9196" spans="11:15" x14ac:dyDescent="0.25">
      <c r="K9196" s="276">
        <f t="shared" si="719"/>
        <v>0</v>
      </c>
      <c r="L9196" s="269">
        <f t="shared" si="720"/>
        <v>0</v>
      </c>
      <c r="M9196" s="269">
        <f t="shared" si="721"/>
        <v>0</v>
      </c>
      <c r="N9196" s="276">
        <f t="shared" si="722"/>
        <v>0</v>
      </c>
      <c r="O9196" s="270">
        <f t="shared" si="718"/>
        <v>0</v>
      </c>
    </row>
    <row r="9197" spans="11:15" x14ac:dyDescent="0.25">
      <c r="K9197" s="276">
        <f t="shared" si="719"/>
        <v>0</v>
      </c>
      <c r="L9197" s="269">
        <f t="shared" si="720"/>
        <v>0</v>
      </c>
      <c r="M9197" s="269">
        <f t="shared" si="721"/>
        <v>0</v>
      </c>
      <c r="N9197" s="276">
        <f t="shared" si="722"/>
        <v>0</v>
      </c>
      <c r="O9197" s="270">
        <f t="shared" si="718"/>
        <v>0</v>
      </c>
    </row>
    <row r="9198" spans="11:15" x14ac:dyDescent="0.25">
      <c r="K9198" s="276">
        <f t="shared" si="719"/>
        <v>0</v>
      </c>
      <c r="L9198" s="269">
        <f t="shared" si="720"/>
        <v>0</v>
      </c>
      <c r="M9198" s="269">
        <f t="shared" si="721"/>
        <v>0</v>
      </c>
      <c r="N9198" s="276">
        <f t="shared" si="722"/>
        <v>0</v>
      </c>
      <c r="O9198" s="270">
        <f t="shared" si="718"/>
        <v>0</v>
      </c>
    </row>
    <row r="9199" spans="11:15" x14ac:dyDescent="0.25">
      <c r="K9199" s="276">
        <f t="shared" si="719"/>
        <v>0</v>
      </c>
      <c r="L9199" s="269">
        <f t="shared" si="720"/>
        <v>0</v>
      </c>
      <c r="M9199" s="269">
        <f t="shared" si="721"/>
        <v>0</v>
      </c>
      <c r="N9199" s="276">
        <f t="shared" si="722"/>
        <v>0</v>
      </c>
      <c r="O9199" s="270">
        <f t="shared" si="718"/>
        <v>0</v>
      </c>
    </row>
    <row r="9200" spans="11:15" x14ac:dyDescent="0.25">
      <c r="K9200" s="276">
        <f t="shared" si="719"/>
        <v>0</v>
      </c>
      <c r="L9200" s="269">
        <f t="shared" si="720"/>
        <v>0</v>
      </c>
      <c r="M9200" s="269">
        <f t="shared" si="721"/>
        <v>0</v>
      </c>
      <c r="N9200" s="276">
        <f t="shared" si="722"/>
        <v>0</v>
      </c>
      <c r="O9200" s="270">
        <f t="shared" si="718"/>
        <v>0</v>
      </c>
    </row>
    <row r="9201" spans="11:15" x14ac:dyDescent="0.25">
      <c r="K9201" s="276">
        <f t="shared" si="719"/>
        <v>0</v>
      </c>
      <c r="L9201" s="269">
        <f t="shared" si="720"/>
        <v>0</v>
      </c>
      <c r="M9201" s="269">
        <f t="shared" si="721"/>
        <v>0</v>
      </c>
      <c r="N9201" s="276">
        <f t="shared" si="722"/>
        <v>0</v>
      </c>
      <c r="O9201" s="270">
        <f t="shared" si="718"/>
        <v>0</v>
      </c>
    </row>
    <row r="9202" spans="11:15" x14ac:dyDescent="0.25">
      <c r="K9202" s="276">
        <f t="shared" si="719"/>
        <v>0</v>
      </c>
      <c r="L9202" s="269">
        <f t="shared" si="720"/>
        <v>0</v>
      </c>
      <c r="M9202" s="269">
        <f t="shared" si="721"/>
        <v>0</v>
      </c>
      <c r="N9202" s="276">
        <f t="shared" si="722"/>
        <v>0</v>
      </c>
      <c r="O9202" s="270">
        <f t="shared" si="718"/>
        <v>0</v>
      </c>
    </row>
    <row r="9203" spans="11:15" x14ac:dyDescent="0.25">
      <c r="K9203" s="276">
        <f t="shared" si="719"/>
        <v>0</v>
      </c>
      <c r="L9203" s="269">
        <f t="shared" si="720"/>
        <v>0</v>
      </c>
      <c r="M9203" s="269">
        <f t="shared" si="721"/>
        <v>0</v>
      </c>
      <c r="N9203" s="276">
        <f t="shared" si="722"/>
        <v>0</v>
      </c>
      <c r="O9203" s="270">
        <f t="shared" si="718"/>
        <v>0</v>
      </c>
    </row>
    <row r="9204" spans="11:15" x14ac:dyDescent="0.25">
      <c r="K9204" s="276">
        <f t="shared" si="719"/>
        <v>0</v>
      </c>
      <c r="L9204" s="269">
        <f t="shared" si="720"/>
        <v>0</v>
      </c>
      <c r="M9204" s="269">
        <f t="shared" si="721"/>
        <v>0</v>
      </c>
      <c r="N9204" s="276">
        <f t="shared" si="722"/>
        <v>0</v>
      </c>
      <c r="O9204" s="270">
        <f t="shared" si="718"/>
        <v>0</v>
      </c>
    </row>
    <row r="9205" spans="11:15" x14ac:dyDescent="0.25">
      <c r="K9205" s="276">
        <f t="shared" si="719"/>
        <v>0</v>
      </c>
      <c r="L9205" s="269">
        <f t="shared" si="720"/>
        <v>0</v>
      </c>
      <c r="M9205" s="269">
        <f t="shared" si="721"/>
        <v>0</v>
      </c>
      <c r="N9205" s="276">
        <f t="shared" si="722"/>
        <v>0</v>
      </c>
      <c r="O9205" s="270">
        <f t="shared" si="718"/>
        <v>0</v>
      </c>
    </row>
    <row r="9206" spans="11:15" x14ac:dyDescent="0.25">
      <c r="K9206" s="276">
        <f t="shared" si="719"/>
        <v>0</v>
      </c>
      <c r="L9206" s="269">
        <f t="shared" si="720"/>
        <v>0</v>
      </c>
      <c r="M9206" s="269">
        <f t="shared" si="721"/>
        <v>0</v>
      </c>
      <c r="N9206" s="276">
        <f t="shared" si="722"/>
        <v>0</v>
      </c>
      <c r="O9206" s="270">
        <f t="shared" si="718"/>
        <v>0</v>
      </c>
    </row>
    <row r="9207" spans="11:15" x14ac:dyDescent="0.25">
      <c r="K9207" s="276">
        <f t="shared" si="719"/>
        <v>0</v>
      </c>
      <c r="L9207" s="269">
        <f t="shared" si="720"/>
        <v>0</v>
      </c>
      <c r="M9207" s="269">
        <f t="shared" si="721"/>
        <v>0</v>
      </c>
      <c r="N9207" s="276">
        <f t="shared" si="722"/>
        <v>0</v>
      </c>
      <c r="O9207" s="270">
        <f t="shared" si="718"/>
        <v>0</v>
      </c>
    </row>
    <row r="9208" spans="11:15" x14ac:dyDescent="0.25">
      <c r="K9208" s="276">
        <f t="shared" si="719"/>
        <v>0</v>
      </c>
      <c r="L9208" s="269">
        <f t="shared" si="720"/>
        <v>0</v>
      </c>
      <c r="M9208" s="269">
        <f t="shared" si="721"/>
        <v>0</v>
      </c>
      <c r="N9208" s="276">
        <f t="shared" si="722"/>
        <v>0</v>
      </c>
      <c r="O9208" s="270">
        <f t="shared" si="718"/>
        <v>0</v>
      </c>
    </row>
    <row r="9209" spans="11:15" x14ac:dyDescent="0.25">
      <c r="K9209" s="276">
        <f t="shared" si="719"/>
        <v>0</v>
      </c>
      <c r="L9209" s="269">
        <f t="shared" si="720"/>
        <v>0</v>
      </c>
      <c r="M9209" s="269">
        <f t="shared" si="721"/>
        <v>0</v>
      </c>
      <c r="N9209" s="276">
        <f t="shared" si="722"/>
        <v>0</v>
      </c>
      <c r="O9209" s="270">
        <f t="shared" si="718"/>
        <v>0</v>
      </c>
    </row>
    <row r="9210" spans="11:15" x14ac:dyDescent="0.25">
      <c r="K9210" s="276">
        <f t="shared" si="719"/>
        <v>0</v>
      </c>
      <c r="L9210" s="269">
        <f t="shared" si="720"/>
        <v>0</v>
      </c>
      <c r="M9210" s="269">
        <f t="shared" si="721"/>
        <v>0</v>
      </c>
      <c r="N9210" s="276">
        <f t="shared" si="722"/>
        <v>0</v>
      </c>
      <c r="O9210" s="270">
        <f t="shared" si="718"/>
        <v>0</v>
      </c>
    </row>
    <row r="9211" spans="11:15" x14ac:dyDescent="0.25">
      <c r="K9211" s="276">
        <f t="shared" si="719"/>
        <v>0</v>
      </c>
      <c r="L9211" s="269">
        <f t="shared" si="720"/>
        <v>0</v>
      </c>
      <c r="M9211" s="269">
        <f t="shared" si="721"/>
        <v>0</v>
      </c>
      <c r="N9211" s="276">
        <f t="shared" si="722"/>
        <v>0</v>
      </c>
      <c r="O9211" s="270">
        <f t="shared" si="718"/>
        <v>0</v>
      </c>
    </row>
    <row r="9212" spans="11:15" x14ac:dyDescent="0.25">
      <c r="K9212" s="276">
        <f t="shared" si="719"/>
        <v>0</v>
      </c>
      <c r="L9212" s="269">
        <f t="shared" si="720"/>
        <v>0</v>
      </c>
      <c r="M9212" s="269">
        <f t="shared" si="721"/>
        <v>0</v>
      </c>
      <c r="N9212" s="276">
        <f t="shared" si="722"/>
        <v>0</v>
      </c>
      <c r="O9212" s="270">
        <f t="shared" si="718"/>
        <v>0</v>
      </c>
    </row>
    <row r="9213" spans="11:15" x14ac:dyDescent="0.25">
      <c r="K9213" s="276">
        <f t="shared" si="719"/>
        <v>0</v>
      </c>
      <c r="L9213" s="269">
        <f t="shared" si="720"/>
        <v>0</v>
      </c>
      <c r="M9213" s="269">
        <f t="shared" si="721"/>
        <v>0</v>
      </c>
      <c r="N9213" s="276">
        <f t="shared" si="722"/>
        <v>0</v>
      </c>
      <c r="O9213" s="270">
        <f t="shared" si="718"/>
        <v>0</v>
      </c>
    </row>
    <row r="9214" spans="11:15" x14ac:dyDescent="0.25">
      <c r="K9214" s="276">
        <f t="shared" si="719"/>
        <v>0</v>
      </c>
      <c r="L9214" s="269">
        <f t="shared" si="720"/>
        <v>0</v>
      </c>
      <c r="M9214" s="269">
        <f t="shared" si="721"/>
        <v>0</v>
      </c>
      <c r="N9214" s="276">
        <f t="shared" si="722"/>
        <v>0</v>
      </c>
      <c r="O9214" s="270">
        <f t="shared" si="718"/>
        <v>0</v>
      </c>
    </row>
    <row r="9215" spans="11:15" x14ac:dyDescent="0.25">
      <c r="K9215" s="276">
        <f t="shared" si="719"/>
        <v>0</v>
      </c>
      <c r="L9215" s="269">
        <f t="shared" si="720"/>
        <v>0</v>
      </c>
      <c r="M9215" s="269">
        <f t="shared" si="721"/>
        <v>0</v>
      </c>
      <c r="N9215" s="276">
        <f t="shared" si="722"/>
        <v>0</v>
      </c>
      <c r="O9215" s="270">
        <f t="shared" si="718"/>
        <v>0</v>
      </c>
    </row>
    <row r="9216" spans="11:15" x14ac:dyDescent="0.25">
      <c r="K9216" s="276">
        <f t="shared" si="719"/>
        <v>0</v>
      </c>
      <c r="L9216" s="269">
        <f t="shared" si="720"/>
        <v>0</v>
      </c>
      <c r="M9216" s="269">
        <f t="shared" si="721"/>
        <v>0</v>
      </c>
      <c r="N9216" s="276">
        <f t="shared" si="722"/>
        <v>0</v>
      </c>
      <c r="O9216" s="270">
        <f t="shared" si="718"/>
        <v>0</v>
      </c>
    </row>
    <row r="9217" spans="11:15" x14ac:dyDescent="0.25">
      <c r="K9217" s="276">
        <f t="shared" si="719"/>
        <v>0</v>
      </c>
      <c r="L9217" s="269">
        <f t="shared" si="720"/>
        <v>0</v>
      </c>
      <c r="M9217" s="269">
        <f t="shared" si="721"/>
        <v>0</v>
      </c>
      <c r="N9217" s="276">
        <f t="shared" si="722"/>
        <v>0</v>
      </c>
      <c r="O9217" s="270">
        <f t="shared" si="718"/>
        <v>0</v>
      </c>
    </row>
    <row r="9218" spans="11:15" x14ac:dyDescent="0.25">
      <c r="K9218" s="276">
        <f t="shared" si="719"/>
        <v>0</v>
      </c>
      <c r="L9218" s="269">
        <f t="shared" si="720"/>
        <v>0</v>
      </c>
      <c r="M9218" s="269">
        <f t="shared" si="721"/>
        <v>0</v>
      </c>
      <c r="N9218" s="276">
        <f t="shared" si="722"/>
        <v>0</v>
      </c>
      <c r="O9218" s="270">
        <f t="shared" si="718"/>
        <v>0</v>
      </c>
    </row>
    <row r="9219" spans="11:15" x14ac:dyDescent="0.25">
      <c r="K9219" s="276">
        <f t="shared" si="719"/>
        <v>0</v>
      </c>
      <c r="L9219" s="269">
        <f t="shared" si="720"/>
        <v>0</v>
      </c>
      <c r="M9219" s="269">
        <f t="shared" si="721"/>
        <v>0</v>
      </c>
      <c r="N9219" s="276">
        <f t="shared" si="722"/>
        <v>0</v>
      </c>
      <c r="O9219" s="270">
        <f t="shared" si="718"/>
        <v>0</v>
      </c>
    </row>
    <row r="9220" spans="11:15" x14ac:dyDescent="0.25">
      <c r="K9220" s="276">
        <f t="shared" si="719"/>
        <v>0</v>
      </c>
      <c r="L9220" s="269">
        <f t="shared" si="720"/>
        <v>0</v>
      </c>
      <c r="M9220" s="269">
        <f t="shared" si="721"/>
        <v>0</v>
      </c>
      <c r="N9220" s="276">
        <f t="shared" si="722"/>
        <v>0</v>
      </c>
      <c r="O9220" s="270">
        <f t="shared" si="718"/>
        <v>0</v>
      </c>
    </row>
    <row r="9221" spans="11:15" x14ac:dyDescent="0.25">
      <c r="K9221" s="276">
        <f t="shared" si="719"/>
        <v>0</v>
      </c>
      <c r="L9221" s="269">
        <f t="shared" si="720"/>
        <v>0</v>
      </c>
      <c r="M9221" s="269">
        <f t="shared" si="721"/>
        <v>0</v>
      </c>
      <c r="N9221" s="276">
        <f t="shared" si="722"/>
        <v>0</v>
      </c>
      <c r="O9221" s="270">
        <f t="shared" si="718"/>
        <v>0</v>
      </c>
    </row>
    <row r="9222" spans="11:15" x14ac:dyDescent="0.25">
      <c r="K9222" s="276">
        <f t="shared" si="719"/>
        <v>0</v>
      </c>
      <c r="L9222" s="269">
        <f t="shared" si="720"/>
        <v>0</v>
      </c>
      <c r="M9222" s="269">
        <f t="shared" si="721"/>
        <v>0</v>
      </c>
      <c r="N9222" s="276">
        <f t="shared" si="722"/>
        <v>0</v>
      </c>
      <c r="O9222" s="270">
        <f t="shared" si="718"/>
        <v>0</v>
      </c>
    </row>
    <row r="9223" spans="11:15" x14ac:dyDescent="0.25">
      <c r="K9223" s="276">
        <f t="shared" si="719"/>
        <v>0</v>
      </c>
      <c r="L9223" s="269">
        <f t="shared" si="720"/>
        <v>0</v>
      </c>
      <c r="M9223" s="269">
        <f t="shared" si="721"/>
        <v>0</v>
      </c>
      <c r="N9223" s="276">
        <f t="shared" si="722"/>
        <v>0</v>
      </c>
      <c r="O9223" s="270">
        <f t="shared" si="718"/>
        <v>0</v>
      </c>
    </row>
    <row r="9224" spans="11:15" x14ac:dyDescent="0.25">
      <c r="K9224" s="276">
        <f t="shared" si="719"/>
        <v>0</v>
      </c>
      <c r="L9224" s="269">
        <f t="shared" si="720"/>
        <v>0</v>
      </c>
      <c r="M9224" s="269">
        <f t="shared" si="721"/>
        <v>0</v>
      </c>
      <c r="N9224" s="276">
        <f t="shared" si="722"/>
        <v>0</v>
      </c>
      <c r="O9224" s="270">
        <f t="shared" si="718"/>
        <v>0</v>
      </c>
    </row>
    <row r="9225" spans="11:15" x14ac:dyDescent="0.25">
      <c r="K9225" s="276">
        <f t="shared" si="719"/>
        <v>0</v>
      </c>
      <c r="L9225" s="269">
        <f t="shared" si="720"/>
        <v>0</v>
      </c>
      <c r="M9225" s="269">
        <f t="shared" si="721"/>
        <v>0</v>
      </c>
      <c r="N9225" s="276">
        <f t="shared" si="722"/>
        <v>0</v>
      </c>
      <c r="O9225" s="270">
        <f t="shared" si="718"/>
        <v>0</v>
      </c>
    </row>
    <row r="9226" spans="11:15" x14ac:dyDescent="0.25">
      <c r="K9226" s="276">
        <f t="shared" si="719"/>
        <v>0</v>
      </c>
      <c r="L9226" s="269">
        <f t="shared" si="720"/>
        <v>0</v>
      </c>
      <c r="M9226" s="269">
        <f t="shared" si="721"/>
        <v>0</v>
      </c>
      <c r="N9226" s="276">
        <f t="shared" si="722"/>
        <v>0</v>
      </c>
      <c r="O9226" s="270">
        <f t="shared" si="718"/>
        <v>0</v>
      </c>
    </row>
    <row r="9227" spans="11:15" x14ac:dyDescent="0.25">
      <c r="K9227" s="276">
        <f t="shared" si="719"/>
        <v>0</v>
      </c>
      <c r="L9227" s="269">
        <f t="shared" si="720"/>
        <v>0</v>
      </c>
      <c r="M9227" s="269">
        <f t="shared" si="721"/>
        <v>0</v>
      </c>
      <c r="N9227" s="276">
        <f t="shared" si="722"/>
        <v>0</v>
      </c>
      <c r="O9227" s="270">
        <f t="shared" si="718"/>
        <v>0</v>
      </c>
    </row>
    <row r="9228" spans="11:15" x14ac:dyDescent="0.25">
      <c r="K9228" s="276">
        <f t="shared" si="719"/>
        <v>0</v>
      </c>
      <c r="L9228" s="269">
        <f t="shared" si="720"/>
        <v>0</v>
      </c>
      <c r="M9228" s="269">
        <f t="shared" si="721"/>
        <v>0</v>
      </c>
      <c r="N9228" s="276">
        <f t="shared" si="722"/>
        <v>0</v>
      </c>
      <c r="O9228" s="270">
        <f t="shared" si="718"/>
        <v>0</v>
      </c>
    </row>
    <row r="9229" spans="11:15" x14ac:dyDescent="0.25">
      <c r="K9229" s="276">
        <f t="shared" si="719"/>
        <v>0</v>
      </c>
      <c r="L9229" s="269">
        <f t="shared" si="720"/>
        <v>0</v>
      </c>
      <c r="M9229" s="269">
        <f t="shared" si="721"/>
        <v>0</v>
      </c>
      <c r="N9229" s="276">
        <f t="shared" si="722"/>
        <v>0</v>
      </c>
      <c r="O9229" s="270">
        <f t="shared" si="718"/>
        <v>0</v>
      </c>
    </row>
    <row r="9230" spans="11:15" x14ac:dyDescent="0.25">
      <c r="K9230" s="276">
        <f t="shared" si="719"/>
        <v>0</v>
      </c>
      <c r="L9230" s="269">
        <f t="shared" si="720"/>
        <v>0</v>
      </c>
      <c r="M9230" s="269">
        <f t="shared" si="721"/>
        <v>0</v>
      </c>
      <c r="N9230" s="276">
        <f t="shared" si="722"/>
        <v>0</v>
      </c>
      <c r="O9230" s="270">
        <f t="shared" ref="O9230:O9293" si="723">SUM(F9230:I9230)</f>
        <v>0</v>
      </c>
    </row>
    <row r="9231" spans="11:15" x14ac:dyDescent="0.25">
      <c r="K9231" s="276">
        <f t="shared" si="719"/>
        <v>0</v>
      </c>
      <c r="L9231" s="269">
        <f t="shared" si="720"/>
        <v>0</v>
      </c>
      <c r="M9231" s="269">
        <f t="shared" si="721"/>
        <v>0</v>
      </c>
      <c r="N9231" s="276">
        <f t="shared" si="722"/>
        <v>0</v>
      </c>
      <c r="O9231" s="270">
        <f t="shared" si="723"/>
        <v>0</v>
      </c>
    </row>
    <row r="9232" spans="11:15" x14ac:dyDescent="0.25">
      <c r="K9232" s="276">
        <f t="shared" ref="K9232:K9295" si="724">J9232-C9232</f>
        <v>0</v>
      </c>
      <c r="L9232" s="269">
        <f t="shared" ref="L9232:L9295" si="725">A9232</f>
        <v>0</v>
      </c>
      <c r="M9232" s="269">
        <f t="shared" ref="M9232:M9295" si="726">B9232</f>
        <v>0</v>
      </c>
      <c r="N9232" s="276">
        <f t="shared" ref="N9232:N9295" si="727">J9232</f>
        <v>0</v>
      </c>
      <c r="O9232" s="270">
        <f t="shared" si="723"/>
        <v>0</v>
      </c>
    </row>
    <row r="9233" spans="11:15" x14ac:dyDescent="0.25">
      <c r="K9233" s="276">
        <f t="shared" si="724"/>
        <v>0</v>
      </c>
      <c r="L9233" s="269">
        <f t="shared" si="725"/>
        <v>0</v>
      </c>
      <c r="M9233" s="269">
        <f t="shared" si="726"/>
        <v>0</v>
      </c>
      <c r="N9233" s="276">
        <f t="shared" si="727"/>
        <v>0</v>
      </c>
      <c r="O9233" s="270">
        <f t="shared" si="723"/>
        <v>0</v>
      </c>
    </row>
    <row r="9234" spans="11:15" x14ac:dyDescent="0.25">
      <c r="K9234" s="276">
        <f t="shared" si="724"/>
        <v>0</v>
      </c>
      <c r="L9234" s="269">
        <f t="shared" si="725"/>
        <v>0</v>
      </c>
      <c r="M9234" s="269">
        <f t="shared" si="726"/>
        <v>0</v>
      </c>
      <c r="N9234" s="276">
        <f t="shared" si="727"/>
        <v>0</v>
      </c>
      <c r="O9234" s="270">
        <f t="shared" si="723"/>
        <v>0</v>
      </c>
    </row>
    <row r="9235" spans="11:15" x14ac:dyDescent="0.25">
      <c r="K9235" s="276">
        <f t="shared" si="724"/>
        <v>0</v>
      </c>
      <c r="L9235" s="269">
        <f t="shared" si="725"/>
        <v>0</v>
      </c>
      <c r="M9235" s="269">
        <f t="shared" si="726"/>
        <v>0</v>
      </c>
      <c r="N9235" s="276">
        <f t="shared" si="727"/>
        <v>0</v>
      </c>
      <c r="O9235" s="270">
        <f t="shared" si="723"/>
        <v>0</v>
      </c>
    </row>
    <row r="9236" spans="11:15" x14ac:dyDescent="0.25">
      <c r="K9236" s="276">
        <f t="shared" si="724"/>
        <v>0</v>
      </c>
      <c r="L9236" s="269">
        <f t="shared" si="725"/>
        <v>0</v>
      </c>
      <c r="M9236" s="269">
        <f t="shared" si="726"/>
        <v>0</v>
      </c>
      <c r="N9236" s="276">
        <f t="shared" si="727"/>
        <v>0</v>
      </c>
      <c r="O9236" s="270">
        <f t="shared" si="723"/>
        <v>0</v>
      </c>
    </row>
    <row r="9237" spans="11:15" x14ac:dyDescent="0.25">
      <c r="K9237" s="276">
        <f t="shared" si="724"/>
        <v>0</v>
      </c>
      <c r="L9237" s="269">
        <f t="shared" si="725"/>
        <v>0</v>
      </c>
      <c r="M9237" s="269">
        <f t="shared" si="726"/>
        <v>0</v>
      </c>
      <c r="N9237" s="276">
        <f t="shared" si="727"/>
        <v>0</v>
      </c>
      <c r="O9237" s="270">
        <f t="shared" si="723"/>
        <v>0</v>
      </c>
    </row>
    <row r="9238" spans="11:15" x14ac:dyDescent="0.25">
      <c r="K9238" s="276">
        <f t="shared" si="724"/>
        <v>0</v>
      </c>
      <c r="L9238" s="269">
        <f t="shared" si="725"/>
        <v>0</v>
      </c>
      <c r="M9238" s="269">
        <f t="shared" si="726"/>
        <v>0</v>
      </c>
      <c r="N9238" s="276">
        <f t="shared" si="727"/>
        <v>0</v>
      </c>
      <c r="O9238" s="270">
        <f t="shared" si="723"/>
        <v>0</v>
      </c>
    </row>
    <row r="9239" spans="11:15" x14ac:dyDescent="0.25">
      <c r="K9239" s="276">
        <f t="shared" si="724"/>
        <v>0</v>
      </c>
      <c r="L9239" s="269">
        <f t="shared" si="725"/>
        <v>0</v>
      </c>
      <c r="M9239" s="269">
        <f t="shared" si="726"/>
        <v>0</v>
      </c>
      <c r="N9239" s="276">
        <f t="shared" si="727"/>
        <v>0</v>
      </c>
      <c r="O9239" s="270">
        <f t="shared" si="723"/>
        <v>0</v>
      </c>
    </row>
    <row r="9240" spans="11:15" x14ac:dyDescent="0.25">
      <c r="K9240" s="276">
        <f t="shared" si="724"/>
        <v>0</v>
      </c>
      <c r="L9240" s="269">
        <f t="shared" si="725"/>
        <v>0</v>
      </c>
      <c r="M9240" s="269">
        <f t="shared" si="726"/>
        <v>0</v>
      </c>
      <c r="N9240" s="276">
        <f t="shared" si="727"/>
        <v>0</v>
      </c>
      <c r="O9240" s="270">
        <f t="shared" si="723"/>
        <v>0</v>
      </c>
    </row>
    <row r="9241" spans="11:15" x14ac:dyDescent="0.25">
      <c r="K9241" s="276">
        <f t="shared" si="724"/>
        <v>0</v>
      </c>
      <c r="L9241" s="269">
        <f t="shared" si="725"/>
        <v>0</v>
      </c>
      <c r="M9241" s="269">
        <f t="shared" si="726"/>
        <v>0</v>
      </c>
      <c r="N9241" s="276">
        <f t="shared" si="727"/>
        <v>0</v>
      </c>
      <c r="O9241" s="270">
        <f t="shared" si="723"/>
        <v>0</v>
      </c>
    </row>
    <row r="9242" spans="11:15" x14ac:dyDescent="0.25">
      <c r="K9242" s="276">
        <f t="shared" si="724"/>
        <v>0</v>
      </c>
      <c r="L9242" s="269">
        <f t="shared" si="725"/>
        <v>0</v>
      </c>
      <c r="M9242" s="269">
        <f t="shared" si="726"/>
        <v>0</v>
      </c>
      <c r="N9242" s="276">
        <f t="shared" si="727"/>
        <v>0</v>
      </c>
      <c r="O9242" s="270">
        <f t="shared" si="723"/>
        <v>0</v>
      </c>
    </row>
    <row r="9243" spans="11:15" x14ac:dyDescent="0.25">
      <c r="K9243" s="276">
        <f t="shared" si="724"/>
        <v>0</v>
      </c>
      <c r="L9243" s="269">
        <f t="shared" si="725"/>
        <v>0</v>
      </c>
      <c r="M9243" s="269">
        <f t="shared" si="726"/>
        <v>0</v>
      </c>
      <c r="N9243" s="276">
        <f t="shared" si="727"/>
        <v>0</v>
      </c>
      <c r="O9243" s="270">
        <f t="shared" si="723"/>
        <v>0</v>
      </c>
    </row>
    <row r="9244" spans="11:15" x14ac:dyDescent="0.25">
      <c r="K9244" s="276">
        <f t="shared" si="724"/>
        <v>0</v>
      </c>
      <c r="L9244" s="269">
        <f t="shared" si="725"/>
        <v>0</v>
      </c>
      <c r="M9244" s="269">
        <f t="shared" si="726"/>
        <v>0</v>
      </c>
      <c r="N9244" s="276">
        <f t="shared" si="727"/>
        <v>0</v>
      </c>
      <c r="O9244" s="270">
        <f t="shared" si="723"/>
        <v>0</v>
      </c>
    </row>
    <row r="9245" spans="11:15" x14ac:dyDescent="0.25">
      <c r="K9245" s="276">
        <f t="shared" si="724"/>
        <v>0</v>
      </c>
      <c r="L9245" s="269">
        <f t="shared" si="725"/>
        <v>0</v>
      </c>
      <c r="M9245" s="269">
        <f t="shared" si="726"/>
        <v>0</v>
      </c>
      <c r="N9245" s="276">
        <f t="shared" si="727"/>
        <v>0</v>
      </c>
      <c r="O9245" s="270">
        <f t="shared" si="723"/>
        <v>0</v>
      </c>
    </row>
    <row r="9246" spans="11:15" x14ac:dyDescent="0.25">
      <c r="K9246" s="276">
        <f t="shared" si="724"/>
        <v>0</v>
      </c>
      <c r="L9246" s="269">
        <f t="shared" si="725"/>
        <v>0</v>
      </c>
      <c r="M9246" s="269">
        <f t="shared" si="726"/>
        <v>0</v>
      </c>
      <c r="N9246" s="276">
        <f t="shared" si="727"/>
        <v>0</v>
      </c>
      <c r="O9246" s="270">
        <f t="shared" si="723"/>
        <v>0</v>
      </c>
    </row>
    <row r="9247" spans="11:15" x14ac:dyDescent="0.25">
      <c r="K9247" s="276">
        <f t="shared" si="724"/>
        <v>0</v>
      </c>
      <c r="L9247" s="269">
        <f t="shared" si="725"/>
        <v>0</v>
      </c>
      <c r="M9247" s="269">
        <f t="shared" si="726"/>
        <v>0</v>
      </c>
      <c r="N9247" s="276">
        <f t="shared" si="727"/>
        <v>0</v>
      </c>
      <c r="O9247" s="270">
        <f t="shared" si="723"/>
        <v>0</v>
      </c>
    </row>
    <row r="9248" spans="11:15" x14ac:dyDescent="0.25">
      <c r="K9248" s="276">
        <f t="shared" si="724"/>
        <v>0</v>
      </c>
      <c r="L9248" s="269">
        <f t="shared" si="725"/>
        <v>0</v>
      </c>
      <c r="M9248" s="269">
        <f t="shared" si="726"/>
        <v>0</v>
      </c>
      <c r="N9248" s="276">
        <f t="shared" si="727"/>
        <v>0</v>
      </c>
      <c r="O9248" s="270">
        <f t="shared" si="723"/>
        <v>0</v>
      </c>
    </row>
    <row r="9249" spans="11:15" x14ac:dyDescent="0.25">
      <c r="K9249" s="276">
        <f t="shared" si="724"/>
        <v>0</v>
      </c>
      <c r="L9249" s="269">
        <f t="shared" si="725"/>
        <v>0</v>
      </c>
      <c r="M9249" s="269">
        <f t="shared" si="726"/>
        <v>0</v>
      </c>
      <c r="N9249" s="276">
        <f t="shared" si="727"/>
        <v>0</v>
      </c>
      <c r="O9249" s="270">
        <f t="shared" si="723"/>
        <v>0</v>
      </c>
    </row>
    <row r="9250" spans="11:15" x14ac:dyDescent="0.25">
      <c r="K9250" s="276">
        <f t="shared" si="724"/>
        <v>0</v>
      </c>
      <c r="L9250" s="269">
        <f t="shared" si="725"/>
        <v>0</v>
      </c>
      <c r="M9250" s="269">
        <f t="shared" si="726"/>
        <v>0</v>
      </c>
      <c r="N9250" s="276">
        <f t="shared" si="727"/>
        <v>0</v>
      </c>
      <c r="O9250" s="270">
        <f t="shared" si="723"/>
        <v>0</v>
      </c>
    </row>
    <row r="9251" spans="11:15" x14ac:dyDescent="0.25">
      <c r="K9251" s="276">
        <f t="shared" si="724"/>
        <v>0</v>
      </c>
      <c r="L9251" s="269">
        <f t="shared" si="725"/>
        <v>0</v>
      </c>
      <c r="M9251" s="269">
        <f t="shared" si="726"/>
        <v>0</v>
      </c>
      <c r="N9251" s="276">
        <f t="shared" si="727"/>
        <v>0</v>
      </c>
      <c r="O9251" s="270">
        <f t="shared" si="723"/>
        <v>0</v>
      </c>
    </row>
    <row r="9252" spans="11:15" x14ac:dyDescent="0.25">
      <c r="K9252" s="276">
        <f t="shared" si="724"/>
        <v>0</v>
      </c>
      <c r="L9252" s="269">
        <f t="shared" si="725"/>
        <v>0</v>
      </c>
      <c r="M9252" s="269">
        <f t="shared" si="726"/>
        <v>0</v>
      </c>
      <c r="N9252" s="276">
        <f t="shared" si="727"/>
        <v>0</v>
      </c>
      <c r="O9252" s="270">
        <f t="shared" si="723"/>
        <v>0</v>
      </c>
    </row>
    <row r="9253" spans="11:15" x14ac:dyDescent="0.25">
      <c r="K9253" s="276">
        <f t="shared" si="724"/>
        <v>0</v>
      </c>
      <c r="L9253" s="269">
        <f t="shared" si="725"/>
        <v>0</v>
      </c>
      <c r="M9253" s="269">
        <f t="shared" si="726"/>
        <v>0</v>
      </c>
      <c r="N9253" s="276">
        <f t="shared" si="727"/>
        <v>0</v>
      </c>
      <c r="O9253" s="270">
        <f t="shared" si="723"/>
        <v>0</v>
      </c>
    </row>
    <row r="9254" spans="11:15" x14ac:dyDescent="0.25">
      <c r="K9254" s="276">
        <f t="shared" si="724"/>
        <v>0</v>
      </c>
      <c r="L9254" s="269">
        <f t="shared" si="725"/>
        <v>0</v>
      </c>
      <c r="M9254" s="269">
        <f t="shared" si="726"/>
        <v>0</v>
      </c>
      <c r="N9254" s="276">
        <f t="shared" si="727"/>
        <v>0</v>
      </c>
      <c r="O9254" s="270">
        <f t="shared" si="723"/>
        <v>0</v>
      </c>
    </row>
    <row r="9255" spans="11:15" x14ac:dyDescent="0.25">
      <c r="K9255" s="276">
        <f t="shared" si="724"/>
        <v>0</v>
      </c>
      <c r="L9255" s="269">
        <f t="shared" si="725"/>
        <v>0</v>
      </c>
      <c r="M9255" s="269">
        <f t="shared" si="726"/>
        <v>0</v>
      </c>
      <c r="N9255" s="276">
        <f t="shared" si="727"/>
        <v>0</v>
      </c>
      <c r="O9255" s="270">
        <f t="shared" si="723"/>
        <v>0</v>
      </c>
    </row>
    <row r="9256" spans="11:15" x14ac:dyDescent="0.25">
      <c r="K9256" s="276">
        <f t="shared" si="724"/>
        <v>0</v>
      </c>
      <c r="L9256" s="269">
        <f t="shared" si="725"/>
        <v>0</v>
      </c>
      <c r="M9256" s="269">
        <f t="shared" si="726"/>
        <v>0</v>
      </c>
      <c r="N9256" s="276">
        <f t="shared" si="727"/>
        <v>0</v>
      </c>
      <c r="O9256" s="270">
        <f t="shared" si="723"/>
        <v>0</v>
      </c>
    </row>
    <row r="9257" spans="11:15" x14ac:dyDescent="0.25">
      <c r="K9257" s="276">
        <f t="shared" si="724"/>
        <v>0</v>
      </c>
      <c r="L9257" s="269">
        <f t="shared" si="725"/>
        <v>0</v>
      </c>
      <c r="M9257" s="269">
        <f t="shared" si="726"/>
        <v>0</v>
      </c>
      <c r="N9257" s="276">
        <f t="shared" si="727"/>
        <v>0</v>
      </c>
      <c r="O9257" s="270">
        <f t="shared" si="723"/>
        <v>0</v>
      </c>
    </row>
    <row r="9258" spans="11:15" x14ac:dyDescent="0.25">
      <c r="K9258" s="276">
        <f t="shared" si="724"/>
        <v>0</v>
      </c>
      <c r="L9258" s="269">
        <f t="shared" si="725"/>
        <v>0</v>
      </c>
      <c r="M9258" s="269">
        <f t="shared" si="726"/>
        <v>0</v>
      </c>
      <c r="N9258" s="276">
        <f t="shared" si="727"/>
        <v>0</v>
      </c>
      <c r="O9258" s="270">
        <f t="shared" si="723"/>
        <v>0</v>
      </c>
    </row>
    <row r="9259" spans="11:15" x14ac:dyDescent="0.25">
      <c r="K9259" s="276">
        <f t="shared" si="724"/>
        <v>0</v>
      </c>
      <c r="L9259" s="269">
        <f t="shared" si="725"/>
        <v>0</v>
      </c>
      <c r="M9259" s="269">
        <f t="shared" si="726"/>
        <v>0</v>
      </c>
      <c r="N9259" s="276">
        <f t="shared" si="727"/>
        <v>0</v>
      </c>
      <c r="O9259" s="270">
        <f t="shared" si="723"/>
        <v>0</v>
      </c>
    </row>
    <row r="9260" spans="11:15" x14ac:dyDescent="0.25">
      <c r="K9260" s="276">
        <f t="shared" si="724"/>
        <v>0</v>
      </c>
      <c r="L9260" s="269">
        <f t="shared" si="725"/>
        <v>0</v>
      </c>
      <c r="M9260" s="269">
        <f t="shared" si="726"/>
        <v>0</v>
      </c>
      <c r="N9260" s="276">
        <f t="shared" si="727"/>
        <v>0</v>
      </c>
      <c r="O9260" s="270">
        <f t="shared" si="723"/>
        <v>0</v>
      </c>
    </row>
    <row r="9261" spans="11:15" x14ac:dyDescent="0.25">
      <c r="K9261" s="276">
        <f t="shared" si="724"/>
        <v>0</v>
      </c>
      <c r="L9261" s="269">
        <f t="shared" si="725"/>
        <v>0</v>
      </c>
      <c r="M9261" s="269">
        <f t="shared" si="726"/>
        <v>0</v>
      </c>
      <c r="N9261" s="276">
        <f t="shared" si="727"/>
        <v>0</v>
      </c>
      <c r="O9261" s="270">
        <f t="shared" si="723"/>
        <v>0</v>
      </c>
    </row>
    <row r="9262" spans="11:15" x14ac:dyDescent="0.25">
      <c r="K9262" s="276">
        <f t="shared" si="724"/>
        <v>0</v>
      </c>
      <c r="L9262" s="269">
        <f t="shared" si="725"/>
        <v>0</v>
      </c>
      <c r="M9262" s="269">
        <f t="shared" si="726"/>
        <v>0</v>
      </c>
      <c r="N9262" s="276">
        <f t="shared" si="727"/>
        <v>0</v>
      </c>
      <c r="O9262" s="270">
        <f t="shared" si="723"/>
        <v>0</v>
      </c>
    </row>
    <row r="9263" spans="11:15" x14ac:dyDescent="0.25">
      <c r="K9263" s="276">
        <f t="shared" si="724"/>
        <v>0</v>
      </c>
      <c r="L9263" s="269">
        <f t="shared" si="725"/>
        <v>0</v>
      </c>
      <c r="M9263" s="269">
        <f t="shared" si="726"/>
        <v>0</v>
      </c>
      <c r="N9263" s="276">
        <f t="shared" si="727"/>
        <v>0</v>
      </c>
      <c r="O9263" s="270">
        <f t="shared" si="723"/>
        <v>0</v>
      </c>
    </row>
    <row r="9264" spans="11:15" x14ac:dyDescent="0.25">
      <c r="K9264" s="276">
        <f t="shared" si="724"/>
        <v>0</v>
      </c>
      <c r="L9264" s="269">
        <f t="shared" si="725"/>
        <v>0</v>
      </c>
      <c r="M9264" s="269">
        <f t="shared" si="726"/>
        <v>0</v>
      </c>
      <c r="N9264" s="276">
        <f t="shared" si="727"/>
        <v>0</v>
      </c>
      <c r="O9264" s="270">
        <f t="shared" si="723"/>
        <v>0</v>
      </c>
    </row>
    <row r="9265" spans="11:15" x14ac:dyDescent="0.25">
      <c r="K9265" s="276">
        <f t="shared" si="724"/>
        <v>0</v>
      </c>
      <c r="L9265" s="269">
        <f t="shared" si="725"/>
        <v>0</v>
      </c>
      <c r="M9265" s="269">
        <f t="shared" si="726"/>
        <v>0</v>
      </c>
      <c r="N9265" s="276">
        <f t="shared" si="727"/>
        <v>0</v>
      </c>
      <c r="O9265" s="270">
        <f t="shared" si="723"/>
        <v>0</v>
      </c>
    </row>
    <row r="9266" spans="11:15" x14ac:dyDescent="0.25">
      <c r="K9266" s="276">
        <f t="shared" si="724"/>
        <v>0</v>
      </c>
      <c r="L9266" s="269">
        <f t="shared" si="725"/>
        <v>0</v>
      </c>
      <c r="M9266" s="269">
        <f t="shared" si="726"/>
        <v>0</v>
      </c>
      <c r="N9266" s="276">
        <f t="shared" si="727"/>
        <v>0</v>
      </c>
      <c r="O9266" s="270">
        <f t="shared" si="723"/>
        <v>0</v>
      </c>
    </row>
    <row r="9267" spans="11:15" x14ac:dyDescent="0.25">
      <c r="K9267" s="276">
        <f t="shared" si="724"/>
        <v>0</v>
      </c>
      <c r="L9267" s="269">
        <f t="shared" si="725"/>
        <v>0</v>
      </c>
      <c r="M9267" s="269">
        <f t="shared" si="726"/>
        <v>0</v>
      </c>
      <c r="N9267" s="276">
        <f t="shared" si="727"/>
        <v>0</v>
      </c>
      <c r="O9267" s="270">
        <f t="shared" si="723"/>
        <v>0</v>
      </c>
    </row>
    <row r="9268" spans="11:15" x14ac:dyDescent="0.25">
      <c r="K9268" s="276">
        <f t="shared" si="724"/>
        <v>0</v>
      </c>
      <c r="L9268" s="269">
        <f t="shared" si="725"/>
        <v>0</v>
      </c>
      <c r="M9268" s="269">
        <f t="shared" si="726"/>
        <v>0</v>
      </c>
      <c r="N9268" s="276">
        <f t="shared" si="727"/>
        <v>0</v>
      </c>
      <c r="O9268" s="270">
        <f t="shared" si="723"/>
        <v>0</v>
      </c>
    </row>
    <row r="9269" spans="11:15" x14ac:dyDescent="0.25">
      <c r="K9269" s="276">
        <f t="shared" si="724"/>
        <v>0</v>
      </c>
      <c r="L9269" s="269">
        <f t="shared" si="725"/>
        <v>0</v>
      </c>
      <c r="M9269" s="269">
        <f t="shared" si="726"/>
        <v>0</v>
      </c>
      <c r="N9269" s="276">
        <f t="shared" si="727"/>
        <v>0</v>
      </c>
      <c r="O9269" s="270">
        <f t="shared" si="723"/>
        <v>0</v>
      </c>
    </row>
    <row r="9270" spans="11:15" x14ac:dyDescent="0.25">
      <c r="K9270" s="276">
        <f t="shared" si="724"/>
        <v>0</v>
      </c>
      <c r="L9270" s="269">
        <f t="shared" si="725"/>
        <v>0</v>
      </c>
      <c r="M9270" s="269">
        <f t="shared" si="726"/>
        <v>0</v>
      </c>
      <c r="N9270" s="276">
        <f t="shared" si="727"/>
        <v>0</v>
      </c>
      <c r="O9270" s="270">
        <f t="shared" si="723"/>
        <v>0</v>
      </c>
    </row>
    <row r="9271" spans="11:15" x14ac:dyDescent="0.25">
      <c r="K9271" s="276">
        <f t="shared" si="724"/>
        <v>0</v>
      </c>
      <c r="L9271" s="269">
        <f t="shared" si="725"/>
        <v>0</v>
      </c>
      <c r="M9271" s="269">
        <f t="shared" si="726"/>
        <v>0</v>
      </c>
      <c r="N9271" s="276">
        <f t="shared" si="727"/>
        <v>0</v>
      </c>
      <c r="O9271" s="270">
        <f t="shared" si="723"/>
        <v>0</v>
      </c>
    </row>
    <row r="9272" spans="11:15" x14ac:dyDescent="0.25">
      <c r="K9272" s="276">
        <f t="shared" si="724"/>
        <v>0</v>
      </c>
      <c r="L9272" s="269">
        <f t="shared" si="725"/>
        <v>0</v>
      </c>
      <c r="M9272" s="269">
        <f t="shared" si="726"/>
        <v>0</v>
      </c>
      <c r="N9272" s="276">
        <f t="shared" si="727"/>
        <v>0</v>
      </c>
      <c r="O9272" s="270">
        <f t="shared" si="723"/>
        <v>0</v>
      </c>
    </row>
    <row r="9273" spans="11:15" x14ac:dyDescent="0.25">
      <c r="K9273" s="276">
        <f t="shared" si="724"/>
        <v>0</v>
      </c>
      <c r="L9273" s="269">
        <f t="shared" si="725"/>
        <v>0</v>
      </c>
      <c r="M9273" s="269">
        <f t="shared" si="726"/>
        <v>0</v>
      </c>
      <c r="N9273" s="276">
        <f t="shared" si="727"/>
        <v>0</v>
      </c>
      <c r="O9273" s="270">
        <f t="shared" si="723"/>
        <v>0</v>
      </c>
    </row>
    <row r="9274" spans="11:15" x14ac:dyDescent="0.25">
      <c r="K9274" s="276">
        <f t="shared" si="724"/>
        <v>0</v>
      </c>
      <c r="L9274" s="269">
        <f t="shared" si="725"/>
        <v>0</v>
      </c>
      <c r="M9274" s="269">
        <f t="shared" si="726"/>
        <v>0</v>
      </c>
      <c r="N9274" s="276">
        <f t="shared" si="727"/>
        <v>0</v>
      </c>
      <c r="O9274" s="270">
        <f t="shared" si="723"/>
        <v>0</v>
      </c>
    </row>
    <row r="9275" spans="11:15" x14ac:dyDescent="0.25">
      <c r="K9275" s="276">
        <f t="shared" si="724"/>
        <v>0</v>
      </c>
      <c r="L9275" s="269">
        <f t="shared" si="725"/>
        <v>0</v>
      </c>
      <c r="M9275" s="269">
        <f t="shared" si="726"/>
        <v>0</v>
      </c>
      <c r="N9275" s="276">
        <f t="shared" si="727"/>
        <v>0</v>
      </c>
      <c r="O9275" s="270">
        <f t="shared" si="723"/>
        <v>0</v>
      </c>
    </row>
    <row r="9276" spans="11:15" x14ac:dyDescent="0.25">
      <c r="K9276" s="276">
        <f t="shared" si="724"/>
        <v>0</v>
      </c>
      <c r="L9276" s="269">
        <f t="shared" si="725"/>
        <v>0</v>
      </c>
      <c r="M9276" s="269">
        <f t="shared" si="726"/>
        <v>0</v>
      </c>
      <c r="N9276" s="276">
        <f t="shared" si="727"/>
        <v>0</v>
      </c>
      <c r="O9276" s="270">
        <f t="shared" si="723"/>
        <v>0</v>
      </c>
    </row>
    <row r="9277" spans="11:15" x14ac:dyDescent="0.25">
      <c r="K9277" s="276">
        <f t="shared" si="724"/>
        <v>0</v>
      </c>
      <c r="L9277" s="269">
        <f t="shared" si="725"/>
        <v>0</v>
      </c>
      <c r="M9277" s="269">
        <f t="shared" si="726"/>
        <v>0</v>
      </c>
      <c r="N9277" s="276">
        <f t="shared" si="727"/>
        <v>0</v>
      </c>
      <c r="O9277" s="270">
        <f t="shared" si="723"/>
        <v>0</v>
      </c>
    </row>
    <row r="9278" spans="11:15" x14ac:dyDescent="0.25">
      <c r="K9278" s="276">
        <f t="shared" si="724"/>
        <v>0</v>
      </c>
      <c r="L9278" s="269">
        <f t="shared" si="725"/>
        <v>0</v>
      </c>
      <c r="M9278" s="269">
        <f t="shared" si="726"/>
        <v>0</v>
      </c>
      <c r="N9278" s="276">
        <f t="shared" si="727"/>
        <v>0</v>
      </c>
      <c r="O9278" s="270">
        <f t="shared" si="723"/>
        <v>0</v>
      </c>
    </row>
    <row r="9279" spans="11:15" x14ac:dyDescent="0.25">
      <c r="K9279" s="276">
        <f t="shared" si="724"/>
        <v>0</v>
      </c>
      <c r="L9279" s="269">
        <f t="shared" si="725"/>
        <v>0</v>
      </c>
      <c r="M9279" s="269">
        <f t="shared" si="726"/>
        <v>0</v>
      </c>
      <c r="N9279" s="276">
        <f t="shared" si="727"/>
        <v>0</v>
      </c>
      <c r="O9279" s="270">
        <f t="shared" si="723"/>
        <v>0</v>
      </c>
    </row>
    <row r="9280" spans="11:15" x14ac:dyDescent="0.25">
      <c r="K9280" s="276">
        <f t="shared" si="724"/>
        <v>0</v>
      </c>
      <c r="L9280" s="269">
        <f t="shared" si="725"/>
        <v>0</v>
      </c>
      <c r="M9280" s="269">
        <f t="shared" si="726"/>
        <v>0</v>
      </c>
      <c r="N9280" s="276">
        <f t="shared" si="727"/>
        <v>0</v>
      </c>
      <c r="O9280" s="270">
        <f t="shared" si="723"/>
        <v>0</v>
      </c>
    </row>
    <row r="9281" spans="11:15" x14ac:dyDescent="0.25">
      <c r="K9281" s="276">
        <f t="shared" si="724"/>
        <v>0</v>
      </c>
      <c r="L9281" s="269">
        <f t="shared" si="725"/>
        <v>0</v>
      </c>
      <c r="M9281" s="269">
        <f t="shared" si="726"/>
        <v>0</v>
      </c>
      <c r="N9281" s="276">
        <f t="shared" si="727"/>
        <v>0</v>
      </c>
      <c r="O9281" s="270">
        <f t="shared" si="723"/>
        <v>0</v>
      </c>
    </row>
    <row r="9282" spans="11:15" x14ac:dyDescent="0.25">
      <c r="K9282" s="276">
        <f t="shared" si="724"/>
        <v>0</v>
      </c>
      <c r="L9282" s="269">
        <f t="shared" si="725"/>
        <v>0</v>
      </c>
      <c r="M9282" s="269">
        <f t="shared" si="726"/>
        <v>0</v>
      </c>
      <c r="N9282" s="276">
        <f t="shared" si="727"/>
        <v>0</v>
      </c>
      <c r="O9282" s="270">
        <f t="shared" si="723"/>
        <v>0</v>
      </c>
    </row>
    <row r="9283" spans="11:15" x14ac:dyDescent="0.25">
      <c r="K9283" s="276">
        <f t="shared" si="724"/>
        <v>0</v>
      </c>
      <c r="L9283" s="269">
        <f t="shared" si="725"/>
        <v>0</v>
      </c>
      <c r="M9283" s="269">
        <f t="shared" si="726"/>
        <v>0</v>
      </c>
      <c r="N9283" s="276">
        <f t="shared" si="727"/>
        <v>0</v>
      </c>
      <c r="O9283" s="270">
        <f t="shared" si="723"/>
        <v>0</v>
      </c>
    </row>
    <row r="9284" spans="11:15" x14ac:dyDescent="0.25">
      <c r="K9284" s="276">
        <f t="shared" si="724"/>
        <v>0</v>
      </c>
      <c r="L9284" s="269">
        <f t="shared" si="725"/>
        <v>0</v>
      </c>
      <c r="M9284" s="269">
        <f t="shared" si="726"/>
        <v>0</v>
      </c>
      <c r="N9284" s="276">
        <f t="shared" si="727"/>
        <v>0</v>
      </c>
      <c r="O9284" s="270">
        <f t="shared" si="723"/>
        <v>0</v>
      </c>
    </row>
    <row r="9285" spans="11:15" x14ac:dyDescent="0.25">
      <c r="K9285" s="276">
        <f t="shared" si="724"/>
        <v>0</v>
      </c>
      <c r="L9285" s="269">
        <f t="shared" si="725"/>
        <v>0</v>
      </c>
      <c r="M9285" s="269">
        <f t="shared" si="726"/>
        <v>0</v>
      </c>
      <c r="N9285" s="276">
        <f t="shared" si="727"/>
        <v>0</v>
      </c>
      <c r="O9285" s="270">
        <f t="shared" si="723"/>
        <v>0</v>
      </c>
    </row>
    <row r="9286" spans="11:15" x14ac:dyDescent="0.25">
      <c r="K9286" s="276">
        <f t="shared" si="724"/>
        <v>0</v>
      </c>
      <c r="L9286" s="269">
        <f t="shared" si="725"/>
        <v>0</v>
      </c>
      <c r="M9286" s="269">
        <f t="shared" si="726"/>
        <v>0</v>
      </c>
      <c r="N9286" s="276">
        <f t="shared" si="727"/>
        <v>0</v>
      </c>
      <c r="O9286" s="270">
        <f t="shared" si="723"/>
        <v>0</v>
      </c>
    </row>
    <row r="9287" spans="11:15" x14ac:dyDescent="0.25">
      <c r="K9287" s="276">
        <f t="shared" si="724"/>
        <v>0</v>
      </c>
      <c r="L9287" s="269">
        <f t="shared" si="725"/>
        <v>0</v>
      </c>
      <c r="M9287" s="269">
        <f t="shared" si="726"/>
        <v>0</v>
      </c>
      <c r="N9287" s="276">
        <f t="shared" si="727"/>
        <v>0</v>
      </c>
      <c r="O9287" s="270">
        <f t="shared" si="723"/>
        <v>0</v>
      </c>
    </row>
    <row r="9288" spans="11:15" x14ac:dyDescent="0.25">
      <c r="K9288" s="276">
        <f t="shared" si="724"/>
        <v>0</v>
      </c>
      <c r="L9288" s="269">
        <f t="shared" si="725"/>
        <v>0</v>
      </c>
      <c r="M9288" s="269">
        <f t="shared" si="726"/>
        <v>0</v>
      </c>
      <c r="N9288" s="276">
        <f t="shared" si="727"/>
        <v>0</v>
      </c>
      <c r="O9288" s="270">
        <f t="shared" si="723"/>
        <v>0</v>
      </c>
    </row>
    <row r="9289" spans="11:15" x14ac:dyDescent="0.25">
      <c r="K9289" s="276">
        <f t="shared" si="724"/>
        <v>0</v>
      </c>
      <c r="L9289" s="269">
        <f t="shared" si="725"/>
        <v>0</v>
      </c>
      <c r="M9289" s="269">
        <f t="shared" si="726"/>
        <v>0</v>
      </c>
      <c r="N9289" s="276">
        <f t="shared" si="727"/>
        <v>0</v>
      </c>
      <c r="O9289" s="270">
        <f t="shared" si="723"/>
        <v>0</v>
      </c>
    </row>
    <row r="9290" spans="11:15" x14ac:dyDescent="0.25">
      <c r="K9290" s="276">
        <f t="shared" si="724"/>
        <v>0</v>
      </c>
      <c r="L9290" s="269">
        <f t="shared" si="725"/>
        <v>0</v>
      </c>
      <c r="M9290" s="269">
        <f t="shared" si="726"/>
        <v>0</v>
      </c>
      <c r="N9290" s="276">
        <f t="shared" si="727"/>
        <v>0</v>
      </c>
      <c r="O9290" s="270">
        <f t="shared" si="723"/>
        <v>0</v>
      </c>
    </row>
    <row r="9291" spans="11:15" x14ac:dyDescent="0.25">
      <c r="K9291" s="276">
        <f t="shared" si="724"/>
        <v>0</v>
      </c>
      <c r="L9291" s="269">
        <f t="shared" si="725"/>
        <v>0</v>
      </c>
      <c r="M9291" s="269">
        <f t="shared" si="726"/>
        <v>0</v>
      </c>
      <c r="N9291" s="276">
        <f t="shared" si="727"/>
        <v>0</v>
      </c>
      <c r="O9291" s="270">
        <f t="shared" si="723"/>
        <v>0</v>
      </c>
    </row>
    <row r="9292" spans="11:15" x14ac:dyDescent="0.25">
      <c r="K9292" s="276">
        <f t="shared" si="724"/>
        <v>0</v>
      </c>
      <c r="L9292" s="269">
        <f t="shared" si="725"/>
        <v>0</v>
      </c>
      <c r="M9292" s="269">
        <f t="shared" si="726"/>
        <v>0</v>
      </c>
      <c r="N9292" s="276">
        <f t="shared" si="727"/>
        <v>0</v>
      </c>
      <c r="O9292" s="270">
        <f t="shared" si="723"/>
        <v>0</v>
      </c>
    </row>
    <row r="9293" spans="11:15" x14ac:dyDescent="0.25">
      <c r="K9293" s="276">
        <f t="shared" si="724"/>
        <v>0</v>
      </c>
      <c r="L9293" s="269">
        <f t="shared" si="725"/>
        <v>0</v>
      </c>
      <c r="M9293" s="269">
        <f t="shared" si="726"/>
        <v>0</v>
      </c>
      <c r="N9293" s="276">
        <f t="shared" si="727"/>
        <v>0</v>
      </c>
      <c r="O9293" s="270">
        <f t="shared" si="723"/>
        <v>0</v>
      </c>
    </row>
    <row r="9294" spans="11:15" x14ac:dyDescent="0.25">
      <c r="K9294" s="276">
        <f t="shared" si="724"/>
        <v>0</v>
      </c>
      <c r="L9294" s="269">
        <f t="shared" si="725"/>
        <v>0</v>
      </c>
      <c r="M9294" s="269">
        <f t="shared" si="726"/>
        <v>0</v>
      </c>
      <c r="N9294" s="276">
        <f t="shared" si="727"/>
        <v>0</v>
      </c>
      <c r="O9294" s="270">
        <f t="shared" ref="O9294:O9357" si="728">SUM(F9294:I9294)</f>
        <v>0</v>
      </c>
    </row>
    <row r="9295" spans="11:15" x14ac:dyDescent="0.25">
      <c r="K9295" s="276">
        <f t="shared" si="724"/>
        <v>0</v>
      </c>
      <c r="L9295" s="269">
        <f t="shared" si="725"/>
        <v>0</v>
      </c>
      <c r="M9295" s="269">
        <f t="shared" si="726"/>
        <v>0</v>
      </c>
      <c r="N9295" s="276">
        <f t="shared" si="727"/>
        <v>0</v>
      </c>
      <c r="O9295" s="270">
        <f t="shared" si="728"/>
        <v>0</v>
      </c>
    </row>
    <row r="9296" spans="11:15" x14ac:dyDescent="0.25">
      <c r="K9296" s="276">
        <f t="shared" ref="K9296:K9359" si="729">J9296-C9296</f>
        <v>0</v>
      </c>
      <c r="L9296" s="269">
        <f t="shared" ref="L9296:L9359" si="730">A9296</f>
        <v>0</v>
      </c>
      <c r="M9296" s="269">
        <f t="shared" ref="M9296:M9359" si="731">B9296</f>
        <v>0</v>
      </c>
      <c r="N9296" s="276">
        <f t="shared" ref="N9296:N9359" si="732">J9296</f>
        <v>0</v>
      </c>
      <c r="O9296" s="270">
        <f t="shared" si="728"/>
        <v>0</v>
      </c>
    </row>
    <row r="9297" spans="11:15" x14ac:dyDescent="0.25">
      <c r="K9297" s="276">
        <f t="shared" si="729"/>
        <v>0</v>
      </c>
      <c r="L9297" s="269">
        <f t="shared" si="730"/>
        <v>0</v>
      </c>
      <c r="M9297" s="269">
        <f t="shared" si="731"/>
        <v>0</v>
      </c>
      <c r="N9297" s="276">
        <f t="shared" si="732"/>
        <v>0</v>
      </c>
      <c r="O9297" s="270">
        <f t="shared" si="728"/>
        <v>0</v>
      </c>
    </row>
    <row r="9298" spans="11:15" x14ac:dyDescent="0.25">
      <c r="K9298" s="276">
        <f t="shared" si="729"/>
        <v>0</v>
      </c>
      <c r="L9298" s="269">
        <f t="shared" si="730"/>
        <v>0</v>
      </c>
      <c r="M9298" s="269">
        <f t="shared" si="731"/>
        <v>0</v>
      </c>
      <c r="N9298" s="276">
        <f t="shared" si="732"/>
        <v>0</v>
      </c>
      <c r="O9298" s="270">
        <f t="shared" si="728"/>
        <v>0</v>
      </c>
    </row>
    <row r="9299" spans="11:15" x14ac:dyDescent="0.25">
      <c r="K9299" s="276">
        <f t="shared" si="729"/>
        <v>0</v>
      </c>
      <c r="L9299" s="269">
        <f t="shared" si="730"/>
        <v>0</v>
      </c>
      <c r="M9299" s="269">
        <f t="shared" si="731"/>
        <v>0</v>
      </c>
      <c r="N9299" s="276">
        <f t="shared" si="732"/>
        <v>0</v>
      </c>
      <c r="O9299" s="270">
        <f t="shared" si="728"/>
        <v>0</v>
      </c>
    </row>
    <row r="9300" spans="11:15" x14ac:dyDescent="0.25">
      <c r="K9300" s="276">
        <f t="shared" si="729"/>
        <v>0</v>
      </c>
      <c r="L9300" s="269">
        <f t="shared" si="730"/>
        <v>0</v>
      </c>
      <c r="M9300" s="269">
        <f t="shared" si="731"/>
        <v>0</v>
      </c>
      <c r="N9300" s="276">
        <f t="shared" si="732"/>
        <v>0</v>
      </c>
      <c r="O9300" s="270">
        <f t="shared" si="728"/>
        <v>0</v>
      </c>
    </row>
    <row r="9301" spans="11:15" x14ac:dyDescent="0.25">
      <c r="K9301" s="276">
        <f t="shared" si="729"/>
        <v>0</v>
      </c>
      <c r="L9301" s="269">
        <f t="shared" si="730"/>
        <v>0</v>
      </c>
      <c r="M9301" s="269">
        <f t="shared" si="731"/>
        <v>0</v>
      </c>
      <c r="N9301" s="276">
        <f t="shared" si="732"/>
        <v>0</v>
      </c>
      <c r="O9301" s="270">
        <f t="shared" si="728"/>
        <v>0</v>
      </c>
    </row>
    <row r="9302" spans="11:15" x14ac:dyDescent="0.25">
      <c r="K9302" s="276">
        <f t="shared" si="729"/>
        <v>0</v>
      </c>
      <c r="L9302" s="269">
        <f t="shared" si="730"/>
        <v>0</v>
      </c>
      <c r="M9302" s="269">
        <f t="shared" si="731"/>
        <v>0</v>
      </c>
      <c r="N9302" s="276">
        <f t="shared" si="732"/>
        <v>0</v>
      </c>
      <c r="O9302" s="270">
        <f t="shared" si="728"/>
        <v>0</v>
      </c>
    </row>
    <row r="9303" spans="11:15" x14ac:dyDescent="0.25">
      <c r="K9303" s="276">
        <f t="shared" si="729"/>
        <v>0</v>
      </c>
      <c r="L9303" s="269">
        <f t="shared" si="730"/>
        <v>0</v>
      </c>
      <c r="M9303" s="269">
        <f t="shared" si="731"/>
        <v>0</v>
      </c>
      <c r="N9303" s="276">
        <f t="shared" si="732"/>
        <v>0</v>
      </c>
      <c r="O9303" s="270">
        <f t="shared" si="728"/>
        <v>0</v>
      </c>
    </row>
    <row r="9304" spans="11:15" x14ac:dyDescent="0.25">
      <c r="K9304" s="276">
        <f t="shared" si="729"/>
        <v>0</v>
      </c>
      <c r="L9304" s="269">
        <f t="shared" si="730"/>
        <v>0</v>
      </c>
      <c r="M9304" s="269">
        <f t="shared" si="731"/>
        <v>0</v>
      </c>
      <c r="N9304" s="276">
        <f t="shared" si="732"/>
        <v>0</v>
      </c>
      <c r="O9304" s="270">
        <f t="shared" si="728"/>
        <v>0</v>
      </c>
    </row>
    <row r="9305" spans="11:15" x14ac:dyDescent="0.25">
      <c r="K9305" s="276">
        <f t="shared" si="729"/>
        <v>0</v>
      </c>
      <c r="L9305" s="269">
        <f t="shared" si="730"/>
        <v>0</v>
      </c>
      <c r="M9305" s="269">
        <f t="shared" si="731"/>
        <v>0</v>
      </c>
      <c r="N9305" s="276">
        <f t="shared" si="732"/>
        <v>0</v>
      </c>
      <c r="O9305" s="270">
        <f t="shared" si="728"/>
        <v>0</v>
      </c>
    </row>
    <row r="9306" spans="11:15" x14ac:dyDescent="0.25">
      <c r="K9306" s="276">
        <f t="shared" si="729"/>
        <v>0</v>
      </c>
      <c r="L9306" s="269">
        <f t="shared" si="730"/>
        <v>0</v>
      </c>
      <c r="M9306" s="269">
        <f t="shared" si="731"/>
        <v>0</v>
      </c>
      <c r="N9306" s="276">
        <f t="shared" si="732"/>
        <v>0</v>
      </c>
      <c r="O9306" s="270">
        <f t="shared" si="728"/>
        <v>0</v>
      </c>
    </row>
    <row r="9307" spans="11:15" x14ac:dyDescent="0.25">
      <c r="K9307" s="276">
        <f t="shared" si="729"/>
        <v>0</v>
      </c>
      <c r="L9307" s="269">
        <f t="shared" si="730"/>
        <v>0</v>
      </c>
      <c r="M9307" s="269">
        <f t="shared" si="731"/>
        <v>0</v>
      </c>
      <c r="N9307" s="276">
        <f t="shared" si="732"/>
        <v>0</v>
      </c>
      <c r="O9307" s="270">
        <f t="shared" si="728"/>
        <v>0</v>
      </c>
    </row>
    <row r="9308" spans="11:15" x14ac:dyDescent="0.25">
      <c r="K9308" s="276">
        <f t="shared" si="729"/>
        <v>0</v>
      </c>
      <c r="L9308" s="269">
        <f t="shared" si="730"/>
        <v>0</v>
      </c>
      <c r="M9308" s="269">
        <f t="shared" si="731"/>
        <v>0</v>
      </c>
      <c r="N9308" s="276">
        <f t="shared" si="732"/>
        <v>0</v>
      </c>
      <c r="O9308" s="270">
        <f t="shared" si="728"/>
        <v>0</v>
      </c>
    </row>
    <row r="9309" spans="11:15" x14ac:dyDescent="0.25">
      <c r="K9309" s="276">
        <f t="shared" si="729"/>
        <v>0</v>
      </c>
      <c r="L9309" s="269">
        <f t="shared" si="730"/>
        <v>0</v>
      </c>
      <c r="M9309" s="269">
        <f t="shared" si="731"/>
        <v>0</v>
      </c>
      <c r="N9309" s="276">
        <f t="shared" si="732"/>
        <v>0</v>
      </c>
      <c r="O9309" s="270">
        <f t="shared" si="728"/>
        <v>0</v>
      </c>
    </row>
    <row r="9310" spans="11:15" x14ac:dyDescent="0.25">
      <c r="K9310" s="276">
        <f t="shared" si="729"/>
        <v>0</v>
      </c>
      <c r="L9310" s="269">
        <f t="shared" si="730"/>
        <v>0</v>
      </c>
      <c r="M9310" s="269">
        <f t="shared" si="731"/>
        <v>0</v>
      </c>
      <c r="N9310" s="276">
        <f t="shared" si="732"/>
        <v>0</v>
      </c>
      <c r="O9310" s="270">
        <f t="shared" si="728"/>
        <v>0</v>
      </c>
    </row>
    <row r="9311" spans="11:15" x14ac:dyDescent="0.25">
      <c r="K9311" s="276">
        <f t="shared" si="729"/>
        <v>0</v>
      </c>
      <c r="L9311" s="269">
        <f t="shared" si="730"/>
        <v>0</v>
      </c>
      <c r="M9311" s="269">
        <f t="shared" si="731"/>
        <v>0</v>
      </c>
      <c r="N9311" s="276">
        <f t="shared" si="732"/>
        <v>0</v>
      </c>
      <c r="O9311" s="270">
        <f t="shared" si="728"/>
        <v>0</v>
      </c>
    </row>
    <row r="9312" spans="11:15" x14ac:dyDescent="0.25">
      <c r="K9312" s="276">
        <f t="shared" si="729"/>
        <v>0</v>
      </c>
      <c r="L9312" s="269">
        <f t="shared" si="730"/>
        <v>0</v>
      </c>
      <c r="M9312" s="269">
        <f t="shared" si="731"/>
        <v>0</v>
      </c>
      <c r="N9312" s="276">
        <f t="shared" si="732"/>
        <v>0</v>
      </c>
      <c r="O9312" s="270">
        <f t="shared" si="728"/>
        <v>0</v>
      </c>
    </row>
    <row r="9313" spans="11:15" x14ac:dyDescent="0.25">
      <c r="K9313" s="276">
        <f t="shared" si="729"/>
        <v>0</v>
      </c>
      <c r="L9313" s="269">
        <f t="shared" si="730"/>
        <v>0</v>
      </c>
      <c r="M9313" s="269">
        <f t="shared" si="731"/>
        <v>0</v>
      </c>
      <c r="N9313" s="276">
        <f t="shared" si="732"/>
        <v>0</v>
      </c>
      <c r="O9313" s="270">
        <f t="shared" si="728"/>
        <v>0</v>
      </c>
    </row>
    <row r="9314" spans="11:15" x14ac:dyDescent="0.25">
      <c r="K9314" s="276">
        <f t="shared" si="729"/>
        <v>0</v>
      </c>
      <c r="L9314" s="269">
        <f t="shared" si="730"/>
        <v>0</v>
      </c>
      <c r="M9314" s="269">
        <f t="shared" si="731"/>
        <v>0</v>
      </c>
      <c r="N9314" s="276">
        <f t="shared" si="732"/>
        <v>0</v>
      </c>
      <c r="O9314" s="270">
        <f t="shared" si="728"/>
        <v>0</v>
      </c>
    </row>
    <row r="9315" spans="11:15" x14ac:dyDescent="0.25">
      <c r="K9315" s="276">
        <f t="shared" si="729"/>
        <v>0</v>
      </c>
      <c r="L9315" s="269">
        <f t="shared" si="730"/>
        <v>0</v>
      </c>
      <c r="M9315" s="269">
        <f t="shared" si="731"/>
        <v>0</v>
      </c>
      <c r="N9315" s="276">
        <f t="shared" si="732"/>
        <v>0</v>
      </c>
      <c r="O9315" s="270">
        <f t="shared" si="728"/>
        <v>0</v>
      </c>
    </row>
    <row r="9316" spans="11:15" x14ac:dyDescent="0.25">
      <c r="K9316" s="276">
        <f t="shared" si="729"/>
        <v>0</v>
      </c>
      <c r="L9316" s="269">
        <f t="shared" si="730"/>
        <v>0</v>
      </c>
      <c r="M9316" s="269">
        <f t="shared" si="731"/>
        <v>0</v>
      </c>
      <c r="N9316" s="276">
        <f t="shared" si="732"/>
        <v>0</v>
      </c>
      <c r="O9316" s="270">
        <f t="shared" si="728"/>
        <v>0</v>
      </c>
    </row>
    <row r="9317" spans="11:15" x14ac:dyDescent="0.25">
      <c r="K9317" s="276">
        <f t="shared" si="729"/>
        <v>0</v>
      </c>
      <c r="L9317" s="269">
        <f t="shared" si="730"/>
        <v>0</v>
      </c>
      <c r="M9317" s="269">
        <f t="shared" si="731"/>
        <v>0</v>
      </c>
      <c r="N9317" s="276">
        <f t="shared" si="732"/>
        <v>0</v>
      </c>
      <c r="O9317" s="270">
        <f t="shared" si="728"/>
        <v>0</v>
      </c>
    </row>
    <row r="9318" spans="11:15" x14ac:dyDescent="0.25">
      <c r="K9318" s="276">
        <f t="shared" si="729"/>
        <v>0</v>
      </c>
      <c r="L9318" s="269">
        <f t="shared" si="730"/>
        <v>0</v>
      </c>
      <c r="M9318" s="269">
        <f t="shared" si="731"/>
        <v>0</v>
      </c>
      <c r="N9318" s="276">
        <f t="shared" si="732"/>
        <v>0</v>
      </c>
      <c r="O9318" s="270">
        <f t="shared" si="728"/>
        <v>0</v>
      </c>
    </row>
    <row r="9319" spans="11:15" x14ac:dyDescent="0.25">
      <c r="K9319" s="276">
        <f t="shared" si="729"/>
        <v>0</v>
      </c>
      <c r="L9319" s="269">
        <f t="shared" si="730"/>
        <v>0</v>
      </c>
      <c r="M9319" s="269">
        <f t="shared" si="731"/>
        <v>0</v>
      </c>
      <c r="N9319" s="276">
        <f t="shared" si="732"/>
        <v>0</v>
      </c>
      <c r="O9319" s="270">
        <f t="shared" si="728"/>
        <v>0</v>
      </c>
    </row>
    <row r="9320" spans="11:15" x14ac:dyDescent="0.25">
      <c r="K9320" s="276">
        <f t="shared" si="729"/>
        <v>0</v>
      </c>
      <c r="L9320" s="269">
        <f t="shared" si="730"/>
        <v>0</v>
      </c>
      <c r="M9320" s="269">
        <f t="shared" si="731"/>
        <v>0</v>
      </c>
      <c r="N9320" s="276">
        <f t="shared" si="732"/>
        <v>0</v>
      </c>
      <c r="O9320" s="270">
        <f t="shared" si="728"/>
        <v>0</v>
      </c>
    </row>
    <row r="9321" spans="11:15" x14ac:dyDescent="0.25">
      <c r="K9321" s="276">
        <f t="shared" si="729"/>
        <v>0</v>
      </c>
      <c r="L9321" s="269">
        <f t="shared" si="730"/>
        <v>0</v>
      </c>
      <c r="M9321" s="269">
        <f t="shared" si="731"/>
        <v>0</v>
      </c>
      <c r="N9321" s="276">
        <f t="shared" si="732"/>
        <v>0</v>
      </c>
      <c r="O9321" s="270">
        <f t="shared" si="728"/>
        <v>0</v>
      </c>
    </row>
    <row r="9322" spans="11:15" x14ac:dyDescent="0.25">
      <c r="K9322" s="276">
        <f t="shared" si="729"/>
        <v>0</v>
      </c>
      <c r="L9322" s="269">
        <f t="shared" si="730"/>
        <v>0</v>
      </c>
      <c r="M9322" s="269">
        <f t="shared" si="731"/>
        <v>0</v>
      </c>
      <c r="N9322" s="276">
        <f t="shared" si="732"/>
        <v>0</v>
      </c>
      <c r="O9322" s="270">
        <f t="shared" si="728"/>
        <v>0</v>
      </c>
    </row>
    <row r="9323" spans="11:15" x14ac:dyDescent="0.25">
      <c r="K9323" s="276">
        <f t="shared" si="729"/>
        <v>0</v>
      </c>
      <c r="L9323" s="269">
        <f t="shared" si="730"/>
        <v>0</v>
      </c>
      <c r="M9323" s="269">
        <f t="shared" si="731"/>
        <v>0</v>
      </c>
      <c r="N9323" s="276">
        <f t="shared" si="732"/>
        <v>0</v>
      </c>
      <c r="O9323" s="270">
        <f t="shared" si="728"/>
        <v>0</v>
      </c>
    </row>
    <row r="9324" spans="11:15" x14ac:dyDescent="0.25">
      <c r="K9324" s="276">
        <f t="shared" si="729"/>
        <v>0</v>
      </c>
      <c r="L9324" s="269">
        <f t="shared" si="730"/>
        <v>0</v>
      </c>
      <c r="M9324" s="269">
        <f t="shared" si="731"/>
        <v>0</v>
      </c>
      <c r="N9324" s="276">
        <f t="shared" si="732"/>
        <v>0</v>
      </c>
      <c r="O9324" s="270">
        <f t="shared" si="728"/>
        <v>0</v>
      </c>
    </row>
    <row r="9325" spans="11:15" x14ac:dyDescent="0.25">
      <c r="K9325" s="276">
        <f t="shared" si="729"/>
        <v>0</v>
      </c>
      <c r="L9325" s="269">
        <f t="shared" si="730"/>
        <v>0</v>
      </c>
      <c r="M9325" s="269">
        <f t="shared" si="731"/>
        <v>0</v>
      </c>
      <c r="N9325" s="276">
        <f t="shared" si="732"/>
        <v>0</v>
      </c>
      <c r="O9325" s="270">
        <f t="shared" si="728"/>
        <v>0</v>
      </c>
    </row>
    <row r="9326" spans="11:15" x14ac:dyDescent="0.25">
      <c r="K9326" s="276">
        <f t="shared" si="729"/>
        <v>0</v>
      </c>
      <c r="L9326" s="269">
        <f t="shared" si="730"/>
        <v>0</v>
      </c>
      <c r="M9326" s="269">
        <f t="shared" si="731"/>
        <v>0</v>
      </c>
      <c r="N9326" s="276">
        <f t="shared" si="732"/>
        <v>0</v>
      </c>
      <c r="O9326" s="270">
        <f t="shared" si="728"/>
        <v>0</v>
      </c>
    </row>
    <row r="9327" spans="11:15" x14ac:dyDescent="0.25">
      <c r="K9327" s="276">
        <f t="shared" si="729"/>
        <v>0</v>
      </c>
      <c r="L9327" s="269">
        <f t="shared" si="730"/>
        <v>0</v>
      </c>
      <c r="M9327" s="269">
        <f t="shared" si="731"/>
        <v>0</v>
      </c>
      <c r="N9327" s="276">
        <f t="shared" si="732"/>
        <v>0</v>
      </c>
      <c r="O9327" s="270">
        <f t="shared" si="728"/>
        <v>0</v>
      </c>
    </row>
    <row r="9328" spans="11:15" x14ac:dyDescent="0.25">
      <c r="K9328" s="276">
        <f t="shared" si="729"/>
        <v>0</v>
      </c>
      <c r="L9328" s="269">
        <f t="shared" si="730"/>
        <v>0</v>
      </c>
      <c r="M9328" s="269">
        <f t="shared" si="731"/>
        <v>0</v>
      </c>
      <c r="N9328" s="276">
        <f t="shared" si="732"/>
        <v>0</v>
      </c>
      <c r="O9328" s="270">
        <f t="shared" si="728"/>
        <v>0</v>
      </c>
    </row>
    <row r="9329" spans="11:15" x14ac:dyDescent="0.25">
      <c r="K9329" s="276">
        <f t="shared" si="729"/>
        <v>0</v>
      </c>
      <c r="L9329" s="269">
        <f t="shared" si="730"/>
        <v>0</v>
      </c>
      <c r="M9329" s="269">
        <f t="shared" si="731"/>
        <v>0</v>
      </c>
      <c r="N9329" s="276">
        <f t="shared" si="732"/>
        <v>0</v>
      </c>
      <c r="O9329" s="270">
        <f t="shared" si="728"/>
        <v>0</v>
      </c>
    </row>
    <row r="9330" spans="11:15" x14ac:dyDescent="0.25">
      <c r="K9330" s="276">
        <f t="shared" si="729"/>
        <v>0</v>
      </c>
      <c r="L9330" s="269">
        <f t="shared" si="730"/>
        <v>0</v>
      </c>
      <c r="M9330" s="269">
        <f t="shared" si="731"/>
        <v>0</v>
      </c>
      <c r="N9330" s="276">
        <f t="shared" si="732"/>
        <v>0</v>
      </c>
      <c r="O9330" s="270">
        <f t="shared" si="728"/>
        <v>0</v>
      </c>
    </row>
    <row r="9331" spans="11:15" x14ac:dyDescent="0.25">
      <c r="K9331" s="276">
        <f t="shared" si="729"/>
        <v>0</v>
      </c>
      <c r="L9331" s="269">
        <f t="shared" si="730"/>
        <v>0</v>
      </c>
      <c r="M9331" s="269">
        <f t="shared" si="731"/>
        <v>0</v>
      </c>
      <c r="N9331" s="276">
        <f t="shared" si="732"/>
        <v>0</v>
      </c>
      <c r="O9331" s="270">
        <f t="shared" si="728"/>
        <v>0</v>
      </c>
    </row>
    <row r="9332" spans="11:15" x14ac:dyDescent="0.25">
      <c r="K9332" s="276">
        <f t="shared" si="729"/>
        <v>0</v>
      </c>
      <c r="L9332" s="269">
        <f t="shared" si="730"/>
        <v>0</v>
      </c>
      <c r="M9332" s="269">
        <f t="shared" si="731"/>
        <v>0</v>
      </c>
      <c r="N9332" s="276">
        <f t="shared" si="732"/>
        <v>0</v>
      </c>
      <c r="O9332" s="270">
        <f t="shared" si="728"/>
        <v>0</v>
      </c>
    </row>
    <row r="9333" spans="11:15" x14ac:dyDescent="0.25">
      <c r="K9333" s="276">
        <f t="shared" si="729"/>
        <v>0</v>
      </c>
      <c r="L9333" s="269">
        <f t="shared" si="730"/>
        <v>0</v>
      </c>
      <c r="M9333" s="269">
        <f t="shared" si="731"/>
        <v>0</v>
      </c>
      <c r="N9333" s="276">
        <f t="shared" si="732"/>
        <v>0</v>
      </c>
      <c r="O9333" s="270">
        <f t="shared" si="728"/>
        <v>0</v>
      </c>
    </row>
    <row r="9334" spans="11:15" x14ac:dyDescent="0.25">
      <c r="K9334" s="276">
        <f t="shared" si="729"/>
        <v>0</v>
      </c>
      <c r="L9334" s="269">
        <f t="shared" si="730"/>
        <v>0</v>
      </c>
      <c r="M9334" s="269">
        <f t="shared" si="731"/>
        <v>0</v>
      </c>
      <c r="N9334" s="276">
        <f t="shared" si="732"/>
        <v>0</v>
      </c>
      <c r="O9334" s="270">
        <f t="shared" si="728"/>
        <v>0</v>
      </c>
    </row>
    <row r="9335" spans="11:15" x14ac:dyDescent="0.25">
      <c r="K9335" s="276">
        <f t="shared" si="729"/>
        <v>0</v>
      </c>
      <c r="L9335" s="269">
        <f t="shared" si="730"/>
        <v>0</v>
      </c>
      <c r="M9335" s="269">
        <f t="shared" si="731"/>
        <v>0</v>
      </c>
      <c r="N9335" s="276">
        <f t="shared" si="732"/>
        <v>0</v>
      </c>
      <c r="O9335" s="270">
        <f t="shared" si="728"/>
        <v>0</v>
      </c>
    </row>
    <row r="9336" spans="11:15" x14ac:dyDescent="0.25">
      <c r="K9336" s="276">
        <f t="shared" si="729"/>
        <v>0</v>
      </c>
      <c r="L9336" s="269">
        <f t="shared" si="730"/>
        <v>0</v>
      </c>
      <c r="M9336" s="269">
        <f t="shared" si="731"/>
        <v>0</v>
      </c>
      <c r="N9336" s="276">
        <f t="shared" si="732"/>
        <v>0</v>
      </c>
      <c r="O9336" s="270">
        <f t="shared" si="728"/>
        <v>0</v>
      </c>
    </row>
    <row r="9337" spans="11:15" x14ac:dyDescent="0.25">
      <c r="K9337" s="276">
        <f t="shared" si="729"/>
        <v>0</v>
      </c>
      <c r="L9337" s="269">
        <f t="shared" si="730"/>
        <v>0</v>
      </c>
      <c r="M9337" s="269">
        <f t="shared" si="731"/>
        <v>0</v>
      </c>
      <c r="N9337" s="276">
        <f t="shared" si="732"/>
        <v>0</v>
      </c>
      <c r="O9337" s="270">
        <f t="shared" si="728"/>
        <v>0</v>
      </c>
    </row>
    <row r="9338" spans="11:15" x14ac:dyDescent="0.25">
      <c r="K9338" s="276">
        <f t="shared" si="729"/>
        <v>0</v>
      </c>
      <c r="L9338" s="269">
        <f t="shared" si="730"/>
        <v>0</v>
      </c>
      <c r="M9338" s="269">
        <f t="shared" si="731"/>
        <v>0</v>
      </c>
      <c r="N9338" s="276">
        <f t="shared" si="732"/>
        <v>0</v>
      </c>
      <c r="O9338" s="270">
        <f t="shared" si="728"/>
        <v>0</v>
      </c>
    </row>
    <row r="9339" spans="11:15" x14ac:dyDescent="0.25">
      <c r="K9339" s="276">
        <f t="shared" si="729"/>
        <v>0</v>
      </c>
      <c r="L9339" s="269">
        <f t="shared" si="730"/>
        <v>0</v>
      </c>
      <c r="M9339" s="269">
        <f t="shared" si="731"/>
        <v>0</v>
      </c>
      <c r="N9339" s="276">
        <f t="shared" si="732"/>
        <v>0</v>
      </c>
      <c r="O9339" s="270">
        <f t="shared" si="728"/>
        <v>0</v>
      </c>
    </row>
    <row r="9340" spans="11:15" x14ac:dyDescent="0.25">
      <c r="K9340" s="276">
        <f t="shared" si="729"/>
        <v>0</v>
      </c>
      <c r="L9340" s="269">
        <f t="shared" si="730"/>
        <v>0</v>
      </c>
      <c r="M9340" s="269">
        <f t="shared" si="731"/>
        <v>0</v>
      </c>
      <c r="N9340" s="276">
        <f t="shared" si="732"/>
        <v>0</v>
      </c>
      <c r="O9340" s="270">
        <f t="shared" si="728"/>
        <v>0</v>
      </c>
    </row>
    <row r="9341" spans="11:15" x14ac:dyDescent="0.25">
      <c r="K9341" s="276">
        <f t="shared" si="729"/>
        <v>0</v>
      </c>
      <c r="L9341" s="269">
        <f t="shared" si="730"/>
        <v>0</v>
      </c>
      <c r="M9341" s="269">
        <f t="shared" si="731"/>
        <v>0</v>
      </c>
      <c r="N9341" s="276">
        <f t="shared" si="732"/>
        <v>0</v>
      </c>
      <c r="O9341" s="270">
        <f t="shared" si="728"/>
        <v>0</v>
      </c>
    </row>
    <row r="9342" spans="11:15" x14ac:dyDescent="0.25">
      <c r="K9342" s="276">
        <f t="shared" si="729"/>
        <v>0</v>
      </c>
      <c r="L9342" s="269">
        <f t="shared" si="730"/>
        <v>0</v>
      </c>
      <c r="M9342" s="269">
        <f t="shared" si="731"/>
        <v>0</v>
      </c>
      <c r="N9342" s="276">
        <f t="shared" si="732"/>
        <v>0</v>
      </c>
      <c r="O9342" s="270">
        <f t="shared" si="728"/>
        <v>0</v>
      </c>
    </row>
    <row r="9343" spans="11:15" x14ac:dyDescent="0.25">
      <c r="K9343" s="276">
        <f t="shared" si="729"/>
        <v>0</v>
      </c>
      <c r="L9343" s="269">
        <f t="shared" si="730"/>
        <v>0</v>
      </c>
      <c r="M9343" s="269">
        <f t="shared" si="731"/>
        <v>0</v>
      </c>
      <c r="N9343" s="276">
        <f t="shared" si="732"/>
        <v>0</v>
      </c>
      <c r="O9343" s="270">
        <f t="shared" si="728"/>
        <v>0</v>
      </c>
    </row>
    <row r="9344" spans="11:15" x14ac:dyDescent="0.25">
      <c r="K9344" s="276">
        <f t="shared" si="729"/>
        <v>0</v>
      </c>
      <c r="L9344" s="269">
        <f t="shared" si="730"/>
        <v>0</v>
      </c>
      <c r="M9344" s="269">
        <f t="shared" si="731"/>
        <v>0</v>
      </c>
      <c r="N9344" s="276">
        <f t="shared" si="732"/>
        <v>0</v>
      </c>
      <c r="O9344" s="270">
        <f t="shared" si="728"/>
        <v>0</v>
      </c>
    </row>
    <row r="9345" spans="11:15" x14ac:dyDescent="0.25">
      <c r="K9345" s="276">
        <f t="shared" si="729"/>
        <v>0</v>
      </c>
      <c r="L9345" s="269">
        <f t="shared" si="730"/>
        <v>0</v>
      </c>
      <c r="M9345" s="269">
        <f t="shared" si="731"/>
        <v>0</v>
      </c>
      <c r="N9345" s="276">
        <f t="shared" si="732"/>
        <v>0</v>
      </c>
      <c r="O9345" s="270">
        <f t="shared" si="728"/>
        <v>0</v>
      </c>
    </row>
    <row r="9346" spans="11:15" x14ac:dyDescent="0.25">
      <c r="K9346" s="276">
        <f t="shared" si="729"/>
        <v>0</v>
      </c>
      <c r="L9346" s="269">
        <f t="shared" si="730"/>
        <v>0</v>
      </c>
      <c r="M9346" s="269">
        <f t="shared" si="731"/>
        <v>0</v>
      </c>
      <c r="N9346" s="276">
        <f t="shared" si="732"/>
        <v>0</v>
      </c>
      <c r="O9346" s="270">
        <f t="shared" si="728"/>
        <v>0</v>
      </c>
    </row>
    <row r="9347" spans="11:15" x14ac:dyDescent="0.25">
      <c r="K9347" s="276">
        <f t="shared" si="729"/>
        <v>0</v>
      </c>
      <c r="L9347" s="269">
        <f t="shared" si="730"/>
        <v>0</v>
      </c>
      <c r="M9347" s="269">
        <f t="shared" si="731"/>
        <v>0</v>
      </c>
      <c r="N9347" s="276">
        <f t="shared" si="732"/>
        <v>0</v>
      </c>
      <c r="O9347" s="270">
        <f t="shared" si="728"/>
        <v>0</v>
      </c>
    </row>
    <row r="9348" spans="11:15" x14ac:dyDescent="0.25">
      <c r="K9348" s="276">
        <f t="shared" si="729"/>
        <v>0</v>
      </c>
      <c r="L9348" s="269">
        <f t="shared" si="730"/>
        <v>0</v>
      </c>
      <c r="M9348" s="269">
        <f t="shared" si="731"/>
        <v>0</v>
      </c>
      <c r="N9348" s="276">
        <f t="shared" si="732"/>
        <v>0</v>
      </c>
      <c r="O9348" s="270">
        <f t="shared" si="728"/>
        <v>0</v>
      </c>
    </row>
    <row r="9349" spans="11:15" x14ac:dyDescent="0.25">
      <c r="K9349" s="276">
        <f t="shared" si="729"/>
        <v>0</v>
      </c>
      <c r="L9349" s="269">
        <f t="shared" si="730"/>
        <v>0</v>
      </c>
      <c r="M9349" s="269">
        <f t="shared" si="731"/>
        <v>0</v>
      </c>
      <c r="N9349" s="276">
        <f t="shared" si="732"/>
        <v>0</v>
      </c>
      <c r="O9349" s="270">
        <f t="shared" si="728"/>
        <v>0</v>
      </c>
    </row>
    <row r="9350" spans="11:15" x14ac:dyDescent="0.25">
      <c r="K9350" s="276">
        <f t="shared" si="729"/>
        <v>0</v>
      </c>
      <c r="L9350" s="269">
        <f t="shared" si="730"/>
        <v>0</v>
      </c>
      <c r="M9350" s="269">
        <f t="shared" si="731"/>
        <v>0</v>
      </c>
      <c r="N9350" s="276">
        <f t="shared" si="732"/>
        <v>0</v>
      </c>
      <c r="O9350" s="270">
        <f t="shared" si="728"/>
        <v>0</v>
      </c>
    </row>
    <row r="9351" spans="11:15" x14ac:dyDescent="0.25">
      <c r="K9351" s="276">
        <f t="shared" si="729"/>
        <v>0</v>
      </c>
      <c r="L9351" s="269">
        <f t="shared" si="730"/>
        <v>0</v>
      </c>
      <c r="M9351" s="269">
        <f t="shared" si="731"/>
        <v>0</v>
      </c>
      <c r="N9351" s="276">
        <f t="shared" si="732"/>
        <v>0</v>
      </c>
      <c r="O9351" s="270">
        <f t="shared" si="728"/>
        <v>0</v>
      </c>
    </row>
    <row r="9352" spans="11:15" x14ac:dyDescent="0.25">
      <c r="K9352" s="276">
        <f t="shared" si="729"/>
        <v>0</v>
      </c>
      <c r="L9352" s="269">
        <f t="shared" si="730"/>
        <v>0</v>
      </c>
      <c r="M9352" s="269">
        <f t="shared" si="731"/>
        <v>0</v>
      </c>
      <c r="N9352" s="276">
        <f t="shared" si="732"/>
        <v>0</v>
      </c>
      <c r="O9352" s="270">
        <f t="shared" si="728"/>
        <v>0</v>
      </c>
    </row>
    <row r="9353" spans="11:15" x14ac:dyDescent="0.25">
      <c r="K9353" s="276">
        <f t="shared" si="729"/>
        <v>0</v>
      </c>
      <c r="L9353" s="269">
        <f t="shared" si="730"/>
        <v>0</v>
      </c>
      <c r="M9353" s="269">
        <f t="shared" si="731"/>
        <v>0</v>
      </c>
      <c r="N9353" s="276">
        <f t="shared" si="732"/>
        <v>0</v>
      </c>
      <c r="O9353" s="270">
        <f t="shared" si="728"/>
        <v>0</v>
      </c>
    </row>
    <row r="9354" spans="11:15" x14ac:dyDescent="0.25">
      <c r="K9354" s="276">
        <f t="shared" si="729"/>
        <v>0</v>
      </c>
      <c r="L9354" s="269">
        <f t="shared" si="730"/>
        <v>0</v>
      </c>
      <c r="M9354" s="269">
        <f t="shared" si="731"/>
        <v>0</v>
      </c>
      <c r="N9354" s="276">
        <f t="shared" si="732"/>
        <v>0</v>
      </c>
      <c r="O9354" s="270">
        <f t="shared" si="728"/>
        <v>0</v>
      </c>
    </row>
    <row r="9355" spans="11:15" x14ac:dyDescent="0.25">
      <c r="K9355" s="276">
        <f t="shared" si="729"/>
        <v>0</v>
      </c>
      <c r="L9355" s="269">
        <f t="shared" si="730"/>
        <v>0</v>
      </c>
      <c r="M9355" s="269">
        <f t="shared" si="731"/>
        <v>0</v>
      </c>
      <c r="N9355" s="276">
        <f t="shared" si="732"/>
        <v>0</v>
      </c>
      <c r="O9355" s="270">
        <f t="shared" si="728"/>
        <v>0</v>
      </c>
    </row>
    <row r="9356" spans="11:15" x14ac:dyDescent="0.25">
      <c r="K9356" s="276">
        <f t="shared" si="729"/>
        <v>0</v>
      </c>
      <c r="L9356" s="269">
        <f t="shared" si="730"/>
        <v>0</v>
      </c>
      <c r="M9356" s="269">
        <f t="shared" si="731"/>
        <v>0</v>
      </c>
      <c r="N9356" s="276">
        <f t="shared" si="732"/>
        <v>0</v>
      </c>
      <c r="O9356" s="270">
        <f t="shared" si="728"/>
        <v>0</v>
      </c>
    </row>
    <row r="9357" spans="11:15" x14ac:dyDescent="0.25">
      <c r="K9357" s="276">
        <f t="shared" si="729"/>
        <v>0</v>
      </c>
      <c r="L9357" s="269">
        <f t="shared" si="730"/>
        <v>0</v>
      </c>
      <c r="M9357" s="269">
        <f t="shared" si="731"/>
        <v>0</v>
      </c>
      <c r="N9357" s="276">
        <f t="shared" si="732"/>
        <v>0</v>
      </c>
      <c r="O9357" s="270">
        <f t="shared" si="728"/>
        <v>0</v>
      </c>
    </row>
    <row r="9358" spans="11:15" x14ac:dyDescent="0.25">
      <c r="K9358" s="276">
        <f t="shared" si="729"/>
        <v>0</v>
      </c>
      <c r="L9358" s="269">
        <f t="shared" si="730"/>
        <v>0</v>
      </c>
      <c r="M9358" s="269">
        <f t="shared" si="731"/>
        <v>0</v>
      </c>
      <c r="N9358" s="276">
        <f t="shared" si="732"/>
        <v>0</v>
      </c>
      <c r="O9358" s="270">
        <f t="shared" ref="O9358:O9421" si="733">SUM(F9358:I9358)</f>
        <v>0</v>
      </c>
    </row>
    <row r="9359" spans="11:15" x14ac:dyDescent="0.25">
      <c r="K9359" s="276">
        <f t="shared" si="729"/>
        <v>0</v>
      </c>
      <c r="L9359" s="269">
        <f t="shared" si="730"/>
        <v>0</v>
      </c>
      <c r="M9359" s="269">
        <f t="shared" si="731"/>
        <v>0</v>
      </c>
      <c r="N9359" s="276">
        <f t="shared" si="732"/>
        <v>0</v>
      </c>
      <c r="O9359" s="270">
        <f t="shared" si="733"/>
        <v>0</v>
      </c>
    </row>
    <row r="9360" spans="11:15" x14ac:dyDescent="0.25">
      <c r="K9360" s="276">
        <f t="shared" ref="K9360:K9423" si="734">J9360-C9360</f>
        <v>0</v>
      </c>
      <c r="L9360" s="269">
        <f t="shared" ref="L9360:L9423" si="735">A9360</f>
        <v>0</v>
      </c>
      <c r="M9360" s="269">
        <f t="shared" ref="M9360:M9423" si="736">B9360</f>
        <v>0</v>
      </c>
      <c r="N9360" s="276">
        <f t="shared" ref="N9360:N9423" si="737">J9360</f>
        <v>0</v>
      </c>
      <c r="O9360" s="270">
        <f t="shared" si="733"/>
        <v>0</v>
      </c>
    </row>
    <row r="9361" spans="11:15" x14ac:dyDescent="0.25">
      <c r="K9361" s="276">
        <f t="shared" si="734"/>
        <v>0</v>
      </c>
      <c r="L9361" s="269">
        <f t="shared" si="735"/>
        <v>0</v>
      </c>
      <c r="M9361" s="269">
        <f t="shared" si="736"/>
        <v>0</v>
      </c>
      <c r="N9361" s="276">
        <f t="shared" si="737"/>
        <v>0</v>
      </c>
      <c r="O9361" s="270">
        <f t="shared" si="733"/>
        <v>0</v>
      </c>
    </row>
    <row r="9362" spans="11:15" x14ac:dyDescent="0.25">
      <c r="K9362" s="276">
        <f t="shared" si="734"/>
        <v>0</v>
      </c>
      <c r="L9362" s="269">
        <f t="shared" si="735"/>
        <v>0</v>
      </c>
      <c r="M9362" s="269">
        <f t="shared" si="736"/>
        <v>0</v>
      </c>
      <c r="N9362" s="276">
        <f t="shared" si="737"/>
        <v>0</v>
      </c>
      <c r="O9362" s="270">
        <f t="shared" si="733"/>
        <v>0</v>
      </c>
    </row>
    <row r="9363" spans="11:15" x14ac:dyDescent="0.25">
      <c r="K9363" s="276">
        <f t="shared" si="734"/>
        <v>0</v>
      </c>
      <c r="L9363" s="269">
        <f t="shared" si="735"/>
        <v>0</v>
      </c>
      <c r="M9363" s="269">
        <f t="shared" si="736"/>
        <v>0</v>
      </c>
      <c r="N9363" s="276">
        <f t="shared" si="737"/>
        <v>0</v>
      </c>
      <c r="O9363" s="270">
        <f t="shared" si="733"/>
        <v>0</v>
      </c>
    </row>
    <row r="9364" spans="11:15" x14ac:dyDescent="0.25">
      <c r="K9364" s="276">
        <f t="shared" si="734"/>
        <v>0</v>
      </c>
      <c r="L9364" s="269">
        <f t="shared" si="735"/>
        <v>0</v>
      </c>
      <c r="M9364" s="269">
        <f t="shared" si="736"/>
        <v>0</v>
      </c>
      <c r="N9364" s="276">
        <f t="shared" si="737"/>
        <v>0</v>
      </c>
      <c r="O9364" s="270">
        <f t="shared" si="733"/>
        <v>0</v>
      </c>
    </row>
    <row r="9365" spans="11:15" x14ac:dyDescent="0.25">
      <c r="K9365" s="276">
        <f t="shared" si="734"/>
        <v>0</v>
      </c>
      <c r="L9365" s="269">
        <f t="shared" si="735"/>
        <v>0</v>
      </c>
      <c r="M9365" s="269">
        <f t="shared" si="736"/>
        <v>0</v>
      </c>
      <c r="N9365" s="276">
        <f t="shared" si="737"/>
        <v>0</v>
      </c>
      <c r="O9365" s="270">
        <f t="shared" si="733"/>
        <v>0</v>
      </c>
    </row>
    <row r="9366" spans="11:15" x14ac:dyDescent="0.25">
      <c r="K9366" s="276">
        <f t="shared" si="734"/>
        <v>0</v>
      </c>
      <c r="L9366" s="269">
        <f t="shared" si="735"/>
        <v>0</v>
      </c>
      <c r="M9366" s="269">
        <f t="shared" si="736"/>
        <v>0</v>
      </c>
      <c r="N9366" s="276">
        <f t="shared" si="737"/>
        <v>0</v>
      </c>
      <c r="O9366" s="270">
        <f t="shared" si="733"/>
        <v>0</v>
      </c>
    </row>
    <row r="9367" spans="11:15" x14ac:dyDescent="0.25">
      <c r="K9367" s="276">
        <f t="shared" si="734"/>
        <v>0</v>
      </c>
      <c r="L9367" s="269">
        <f t="shared" si="735"/>
        <v>0</v>
      </c>
      <c r="M9367" s="269">
        <f t="shared" si="736"/>
        <v>0</v>
      </c>
      <c r="N9367" s="276">
        <f t="shared" si="737"/>
        <v>0</v>
      </c>
      <c r="O9367" s="270">
        <f t="shared" si="733"/>
        <v>0</v>
      </c>
    </row>
    <row r="9368" spans="11:15" x14ac:dyDescent="0.25">
      <c r="K9368" s="276">
        <f t="shared" si="734"/>
        <v>0</v>
      </c>
      <c r="L9368" s="269">
        <f t="shared" si="735"/>
        <v>0</v>
      </c>
      <c r="M9368" s="269">
        <f t="shared" si="736"/>
        <v>0</v>
      </c>
      <c r="N9368" s="276">
        <f t="shared" si="737"/>
        <v>0</v>
      </c>
      <c r="O9368" s="270">
        <f t="shared" si="733"/>
        <v>0</v>
      </c>
    </row>
    <row r="9369" spans="11:15" x14ac:dyDescent="0.25">
      <c r="K9369" s="276">
        <f t="shared" si="734"/>
        <v>0</v>
      </c>
      <c r="L9369" s="269">
        <f t="shared" si="735"/>
        <v>0</v>
      </c>
      <c r="M9369" s="269">
        <f t="shared" si="736"/>
        <v>0</v>
      </c>
      <c r="N9369" s="276">
        <f t="shared" si="737"/>
        <v>0</v>
      </c>
      <c r="O9369" s="270">
        <f t="shared" si="733"/>
        <v>0</v>
      </c>
    </row>
    <row r="9370" spans="11:15" x14ac:dyDescent="0.25">
      <c r="K9370" s="276">
        <f t="shared" si="734"/>
        <v>0</v>
      </c>
      <c r="L9370" s="269">
        <f t="shared" si="735"/>
        <v>0</v>
      </c>
      <c r="M9370" s="269">
        <f t="shared" si="736"/>
        <v>0</v>
      </c>
      <c r="N9370" s="276">
        <f t="shared" si="737"/>
        <v>0</v>
      </c>
      <c r="O9370" s="270">
        <f t="shared" si="733"/>
        <v>0</v>
      </c>
    </row>
    <row r="9371" spans="11:15" x14ac:dyDescent="0.25">
      <c r="K9371" s="276">
        <f t="shared" si="734"/>
        <v>0</v>
      </c>
      <c r="L9371" s="269">
        <f t="shared" si="735"/>
        <v>0</v>
      </c>
      <c r="M9371" s="269">
        <f t="shared" si="736"/>
        <v>0</v>
      </c>
      <c r="N9371" s="276">
        <f t="shared" si="737"/>
        <v>0</v>
      </c>
      <c r="O9371" s="270">
        <f t="shared" si="733"/>
        <v>0</v>
      </c>
    </row>
    <row r="9372" spans="11:15" x14ac:dyDescent="0.25">
      <c r="K9372" s="276">
        <f t="shared" si="734"/>
        <v>0</v>
      </c>
      <c r="L9372" s="269">
        <f t="shared" si="735"/>
        <v>0</v>
      </c>
      <c r="M9372" s="269">
        <f t="shared" si="736"/>
        <v>0</v>
      </c>
      <c r="N9372" s="276">
        <f t="shared" si="737"/>
        <v>0</v>
      </c>
      <c r="O9372" s="270">
        <f t="shared" si="733"/>
        <v>0</v>
      </c>
    </row>
    <row r="9373" spans="11:15" x14ac:dyDescent="0.25">
      <c r="K9373" s="276">
        <f t="shared" si="734"/>
        <v>0</v>
      </c>
      <c r="L9373" s="269">
        <f t="shared" si="735"/>
        <v>0</v>
      </c>
      <c r="M9373" s="269">
        <f t="shared" si="736"/>
        <v>0</v>
      </c>
      <c r="N9373" s="276">
        <f t="shared" si="737"/>
        <v>0</v>
      </c>
      <c r="O9373" s="270">
        <f t="shared" si="733"/>
        <v>0</v>
      </c>
    </row>
    <row r="9374" spans="11:15" x14ac:dyDescent="0.25">
      <c r="K9374" s="276">
        <f t="shared" si="734"/>
        <v>0</v>
      </c>
      <c r="L9374" s="269">
        <f t="shared" si="735"/>
        <v>0</v>
      </c>
      <c r="M9374" s="269">
        <f t="shared" si="736"/>
        <v>0</v>
      </c>
      <c r="N9374" s="276">
        <f t="shared" si="737"/>
        <v>0</v>
      </c>
      <c r="O9374" s="270">
        <f t="shared" si="733"/>
        <v>0</v>
      </c>
    </row>
    <row r="9375" spans="11:15" x14ac:dyDescent="0.25">
      <c r="K9375" s="276">
        <f t="shared" si="734"/>
        <v>0</v>
      </c>
      <c r="L9375" s="269">
        <f t="shared" si="735"/>
        <v>0</v>
      </c>
      <c r="M9375" s="269">
        <f t="shared" si="736"/>
        <v>0</v>
      </c>
      <c r="N9375" s="276">
        <f t="shared" si="737"/>
        <v>0</v>
      </c>
      <c r="O9375" s="270">
        <f t="shared" si="733"/>
        <v>0</v>
      </c>
    </row>
    <row r="9376" spans="11:15" x14ac:dyDescent="0.25">
      <c r="K9376" s="276">
        <f t="shared" si="734"/>
        <v>0</v>
      </c>
      <c r="L9376" s="269">
        <f t="shared" si="735"/>
        <v>0</v>
      </c>
      <c r="M9376" s="269">
        <f t="shared" si="736"/>
        <v>0</v>
      </c>
      <c r="N9376" s="276">
        <f t="shared" si="737"/>
        <v>0</v>
      </c>
      <c r="O9376" s="270">
        <f t="shared" si="733"/>
        <v>0</v>
      </c>
    </row>
    <row r="9377" spans="11:15" x14ac:dyDescent="0.25">
      <c r="K9377" s="276">
        <f t="shared" si="734"/>
        <v>0</v>
      </c>
      <c r="L9377" s="269">
        <f t="shared" si="735"/>
        <v>0</v>
      </c>
      <c r="M9377" s="269">
        <f t="shared" si="736"/>
        <v>0</v>
      </c>
      <c r="N9377" s="276">
        <f t="shared" si="737"/>
        <v>0</v>
      </c>
      <c r="O9377" s="270">
        <f t="shared" si="733"/>
        <v>0</v>
      </c>
    </row>
    <row r="9378" spans="11:15" x14ac:dyDescent="0.25">
      <c r="K9378" s="276">
        <f t="shared" si="734"/>
        <v>0</v>
      </c>
      <c r="L9378" s="269">
        <f t="shared" si="735"/>
        <v>0</v>
      </c>
      <c r="M9378" s="269">
        <f t="shared" si="736"/>
        <v>0</v>
      </c>
      <c r="N9378" s="276">
        <f t="shared" si="737"/>
        <v>0</v>
      </c>
      <c r="O9378" s="270">
        <f t="shared" si="733"/>
        <v>0</v>
      </c>
    </row>
    <row r="9379" spans="11:15" x14ac:dyDescent="0.25">
      <c r="K9379" s="276">
        <f t="shared" si="734"/>
        <v>0</v>
      </c>
      <c r="L9379" s="269">
        <f t="shared" si="735"/>
        <v>0</v>
      </c>
      <c r="M9379" s="269">
        <f t="shared" si="736"/>
        <v>0</v>
      </c>
      <c r="N9379" s="276">
        <f t="shared" si="737"/>
        <v>0</v>
      </c>
      <c r="O9379" s="270">
        <f t="shared" si="733"/>
        <v>0</v>
      </c>
    </row>
    <row r="9380" spans="11:15" x14ac:dyDescent="0.25">
      <c r="K9380" s="276">
        <f t="shared" si="734"/>
        <v>0</v>
      </c>
      <c r="L9380" s="269">
        <f t="shared" si="735"/>
        <v>0</v>
      </c>
      <c r="M9380" s="269">
        <f t="shared" si="736"/>
        <v>0</v>
      </c>
      <c r="N9380" s="276">
        <f t="shared" si="737"/>
        <v>0</v>
      </c>
      <c r="O9380" s="270">
        <f t="shared" si="733"/>
        <v>0</v>
      </c>
    </row>
    <row r="9381" spans="11:15" x14ac:dyDescent="0.25">
      <c r="K9381" s="276">
        <f t="shared" si="734"/>
        <v>0</v>
      </c>
      <c r="L9381" s="269">
        <f t="shared" si="735"/>
        <v>0</v>
      </c>
      <c r="M9381" s="269">
        <f t="shared" si="736"/>
        <v>0</v>
      </c>
      <c r="N9381" s="276">
        <f t="shared" si="737"/>
        <v>0</v>
      </c>
      <c r="O9381" s="270">
        <f t="shared" si="733"/>
        <v>0</v>
      </c>
    </row>
    <row r="9382" spans="11:15" x14ac:dyDescent="0.25">
      <c r="K9382" s="276">
        <f t="shared" si="734"/>
        <v>0</v>
      </c>
      <c r="L9382" s="269">
        <f t="shared" si="735"/>
        <v>0</v>
      </c>
      <c r="M9382" s="269">
        <f t="shared" si="736"/>
        <v>0</v>
      </c>
      <c r="N9382" s="276">
        <f t="shared" si="737"/>
        <v>0</v>
      </c>
      <c r="O9382" s="270">
        <f t="shared" si="733"/>
        <v>0</v>
      </c>
    </row>
    <row r="9383" spans="11:15" x14ac:dyDescent="0.25">
      <c r="K9383" s="276">
        <f t="shared" si="734"/>
        <v>0</v>
      </c>
      <c r="L9383" s="269">
        <f t="shared" si="735"/>
        <v>0</v>
      </c>
      <c r="M9383" s="269">
        <f t="shared" si="736"/>
        <v>0</v>
      </c>
      <c r="N9383" s="276">
        <f t="shared" si="737"/>
        <v>0</v>
      </c>
      <c r="O9383" s="270">
        <f t="shared" si="733"/>
        <v>0</v>
      </c>
    </row>
    <row r="9384" spans="11:15" x14ac:dyDescent="0.25">
      <c r="K9384" s="276">
        <f t="shared" si="734"/>
        <v>0</v>
      </c>
      <c r="L9384" s="269">
        <f t="shared" si="735"/>
        <v>0</v>
      </c>
      <c r="M9384" s="269">
        <f t="shared" si="736"/>
        <v>0</v>
      </c>
      <c r="N9384" s="276">
        <f t="shared" si="737"/>
        <v>0</v>
      </c>
      <c r="O9384" s="270">
        <f t="shared" si="733"/>
        <v>0</v>
      </c>
    </row>
    <row r="9385" spans="11:15" x14ac:dyDescent="0.25">
      <c r="K9385" s="276">
        <f t="shared" si="734"/>
        <v>0</v>
      </c>
      <c r="L9385" s="269">
        <f t="shared" si="735"/>
        <v>0</v>
      </c>
      <c r="M9385" s="269">
        <f t="shared" si="736"/>
        <v>0</v>
      </c>
      <c r="N9385" s="276">
        <f t="shared" si="737"/>
        <v>0</v>
      </c>
      <c r="O9385" s="270">
        <f t="shared" si="733"/>
        <v>0</v>
      </c>
    </row>
    <row r="9386" spans="11:15" x14ac:dyDescent="0.25">
      <c r="K9386" s="276">
        <f t="shared" si="734"/>
        <v>0</v>
      </c>
      <c r="L9386" s="269">
        <f t="shared" si="735"/>
        <v>0</v>
      </c>
      <c r="M9386" s="269">
        <f t="shared" si="736"/>
        <v>0</v>
      </c>
      <c r="N9386" s="276">
        <f t="shared" si="737"/>
        <v>0</v>
      </c>
      <c r="O9386" s="270">
        <f t="shared" si="733"/>
        <v>0</v>
      </c>
    </row>
    <row r="9387" spans="11:15" x14ac:dyDescent="0.25">
      <c r="K9387" s="276">
        <f t="shared" si="734"/>
        <v>0</v>
      </c>
      <c r="L9387" s="269">
        <f t="shared" si="735"/>
        <v>0</v>
      </c>
      <c r="M9387" s="269">
        <f t="shared" si="736"/>
        <v>0</v>
      </c>
      <c r="N9387" s="276">
        <f t="shared" si="737"/>
        <v>0</v>
      </c>
      <c r="O9387" s="270">
        <f t="shared" si="733"/>
        <v>0</v>
      </c>
    </row>
    <row r="9388" spans="11:15" x14ac:dyDescent="0.25">
      <c r="K9388" s="276">
        <f t="shared" si="734"/>
        <v>0</v>
      </c>
      <c r="L9388" s="269">
        <f t="shared" si="735"/>
        <v>0</v>
      </c>
      <c r="M9388" s="269">
        <f t="shared" si="736"/>
        <v>0</v>
      </c>
      <c r="N9388" s="276">
        <f t="shared" si="737"/>
        <v>0</v>
      </c>
      <c r="O9388" s="270">
        <f t="shared" si="733"/>
        <v>0</v>
      </c>
    </row>
    <row r="9389" spans="11:15" x14ac:dyDescent="0.25">
      <c r="K9389" s="276">
        <f t="shared" si="734"/>
        <v>0</v>
      </c>
      <c r="L9389" s="269">
        <f t="shared" si="735"/>
        <v>0</v>
      </c>
      <c r="M9389" s="269">
        <f t="shared" si="736"/>
        <v>0</v>
      </c>
      <c r="N9389" s="276">
        <f t="shared" si="737"/>
        <v>0</v>
      </c>
      <c r="O9389" s="270">
        <f t="shared" si="733"/>
        <v>0</v>
      </c>
    </row>
    <row r="9390" spans="11:15" x14ac:dyDescent="0.25">
      <c r="K9390" s="276">
        <f t="shared" si="734"/>
        <v>0</v>
      </c>
      <c r="L9390" s="269">
        <f t="shared" si="735"/>
        <v>0</v>
      </c>
      <c r="M9390" s="269">
        <f t="shared" si="736"/>
        <v>0</v>
      </c>
      <c r="N9390" s="276">
        <f t="shared" si="737"/>
        <v>0</v>
      </c>
      <c r="O9390" s="270">
        <f t="shared" si="733"/>
        <v>0</v>
      </c>
    </row>
    <row r="9391" spans="11:15" x14ac:dyDescent="0.25">
      <c r="K9391" s="276">
        <f t="shared" si="734"/>
        <v>0</v>
      </c>
      <c r="L9391" s="269">
        <f t="shared" si="735"/>
        <v>0</v>
      </c>
      <c r="M9391" s="269">
        <f t="shared" si="736"/>
        <v>0</v>
      </c>
      <c r="N9391" s="276">
        <f t="shared" si="737"/>
        <v>0</v>
      </c>
      <c r="O9391" s="270">
        <f t="shared" si="733"/>
        <v>0</v>
      </c>
    </row>
    <row r="9392" spans="11:15" x14ac:dyDescent="0.25">
      <c r="K9392" s="276">
        <f t="shared" si="734"/>
        <v>0</v>
      </c>
      <c r="L9392" s="269">
        <f t="shared" si="735"/>
        <v>0</v>
      </c>
      <c r="M9392" s="269">
        <f t="shared" si="736"/>
        <v>0</v>
      </c>
      <c r="N9392" s="276">
        <f t="shared" si="737"/>
        <v>0</v>
      </c>
      <c r="O9392" s="270">
        <f t="shared" si="733"/>
        <v>0</v>
      </c>
    </row>
    <row r="9393" spans="11:15" x14ac:dyDescent="0.25">
      <c r="K9393" s="276">
        <f t="shared" si="734"/>
        <v>0</v>
      </c>
      <c r="L9393" s="269">
        <f t="shared" si="735"/>
        <v>0</v>
      </c>
      <c r="M9393" s="269">
        <f t="shared" si="736"/>
        <v>0</v>
      </c>
      <c r="N9393" s="276">
        <f t="shared" si="737"/>
        <v>0</v>
      </c>
      <c r="O9393" s="270">
        <f t="shared" si="733"/>
        <v>0</v>
      </c>
    </row>
    <row r="9394" spans="11:15" x14ac:dyDescent="0.25">
      <c r="K9394" s="276">
        <f t="shared" si="734"/>
        <v>0</v>
      </c>
      <c r="L9394" s="269">
        <f t="shared" si="735"/>
        <v>0</v>
      </c>
      <c r="M9394" s="269">
        <f t="shared" si="736"/>
        <v>0</v>
      </c>
      <c r="N9394" s="276">
        <f t="shared" si="737"/>
        <v>0</v>
      </c>
      <c r="O9394" s="270">
        <f t="shared" si="733"/>
        <v>0</v>
      </c>
    </row>
    <row r="9395" spans="11:15" x14ac:dyDescent="0.25">
      <c r="K9395" s="276">
        <f t="shared" si="734"/>
        <v>0</v>
      </c>
      <c r="L9395" s="269">
        <f t="shared" si="735"/>
        <v>0</v>
      </c>
      <c r="M9395" s="269">
        <f t="shared" si="736"/>
        <v>0</v>
      </c>
      <c r="N9395" s="276">
        <f t="shared" si="737"/>
        <v>0</v>
      </c>
      <c r="O9395" s="270">
        <f t="shared" si="733"/>
        <v>0</v>
      </c>
    </row>
    <row r="9396" spans="11:15" x14ac:dyDescent="0.25">
      <c r="K9396" s="276">
        <f t="shared" si="734"/>
        <v>0</v>
      </c>
      <c r="L9396" s="269">
        <f t="shared" si="735"/>
        <v>0</v>
      </c>
      <c r="M9396" s="269">
        <f t="shared" si="736"/>
        <v>0</v>
      </c>
      <c r="N9396" s="276">
        <f t="shared" si="737"/>
        <v>0</v>
      </c>
      <c r="O9396" s="270">
        <f t="shared" si="733"/>
        <v>0</v>
      </c>
    </row>
    <row r="9397" spans="11:15" x14ac:dyDescent="0.25">
      <c r="K9397" s="276">
        <f t="shared" si="734"/>
        <v>0</v>
      </c>
      <c r="L9397" s="269">
        <f t="shared" si="735"/>
        <v>0</v>
      </c>
      <c r="M9397" s="269">
        <f t="shared" si="736"/>
        <v>0</v>
      </c>
      <c r="N9397" s="276">
        <f t="shared" si="737"/>
        <v>0</v>
      </c>
      <c r="O9397" s="270">
        <f t="shared" si="733"/>
        <v>0</v>
      </c>
    </row>
    <row r="9398" spans="11:15" x14ac:dyDescent="0.25">
      <c r="K9398" s="276">
        <f t="shared" si="734"/>
        <v>0</v>
      </c>
      <c r="L9398" s="269">
        <f t="shared" si="735"/>
        <v>0</v>
      </c>
      <c r="M9398" s="269">
        <f t="shared" si="736"/>
        <v>0</v>
      </c>
      <c r="N9398" s="276">
        <f t="shared" si="737"/>
        <v>0</v>
      </c>
      <c r="O9398" s="270">
        <f t="shared" si="733"/>
        <v>0</v>
      </c>
    </row>
    <row r="9399" spans="11:15" x14ac:dyDescent="0.25">
      <c r="K9399" s="276">
        <f t="shared" si="734"/>
        <v>0</v>
      </c>
      <c r="L9399" s="269">
        <f t="shared" si="735"/>
        <v>0</v>
      </c>
      <c r="M9399" s="269">
        <f t="shared" si="736"/>
        <v>0</v>
      </c>
      <c r="N9399" s="276">
        <f t="shared" si="737"/>
        <v>0</v>
      </c>
      <c r="O9399" s="270">
        <f t="shared" si="733"/>
        <v>0</v>
      </c>
    </row>
    <row r="9400" spans="11:15" x14ac:dyDescent="0.25">
      <c r="K9400" s="276">
        <f t="shared" si="734"/>
        <v>0</v>
      </c>
      <c r="L9400" s="269">
        <f t="shared" si="735"/>
        <v>0</v>
      </c>
      <c r="M9400" s="269">
        <f t="shared" si="736"/>
        <v>0</v>
      </c>
      <c r="N9400" s="276">
        <f t="shared" si="737"/>
        <v>0</v>
      </c>
      <c r="O9400" s="270">
        <f t="shared" si="733"/>
        <v>0</v>
      </c>
    </row>
    <row r="9401" spans="11:15" x14ac:dyDescent="0.25">
      <c r="K9401" s="276">
        <f t="shared" si="734"/>
        <v>0</v>
      </c>
      <c r="L9401" s="269">
        <f t="shared" si="735"/>
        <v>0</v>
      </c>
      <c r="M9401" s="269">
        <f t="shared" si="736"/>
        <v>0</v>
      </c>
      <c r="N9401" s="276">
        <f t="shared" si="737"/>
        <v>0</v>
      </c>
      <c r="O9401" s="270">
        <f t="shared" si="733"/>
        <v>0</v>
      </c>
    </row>
    <row r="9402" spans="11:15" x14ac:dyDescent="0.25">
      <c r="K9402" s="276">
        <f t="shared" si="734"/>
        <v>0</v>
      </c>
      <c r="L9402" s="269">
        <f t="shared" si="735"/>
        <v>0</v>
      </c>
      <c r="M9402" s="269">
        <f t="shared" si="736"/>
        <v>0</v>
      </c>
      <c r="N9402" s="276">
        <f t="shared" si="737"/>
        <v>0</v>
      </c>
      <c r="O9402" s="270">
        <f t="shared" si="733"/>
        <v>0</v>
      </c>
    </row>
    <row r="9403" spans="11:15" x14ac:dyDescent="0.25">
      <c r="K9403" s="276">
        <f t="shared" si="734"/>
        <v>0</v>
      </c>
      <c r="L9403" s="269">
        <f t="shared" si="735"/>
        <v>0</v>
      </c>
      <c r="M9403" s="269">
        <f t="shared" si="736"/>
        <v>0</v>
      </c>
      <c r="N9403" s="276">
        <f t="shared" si="737"/>
        <v>0</v>
      </c>
      <c r="O9403" s="270">
        <f t="shared" si="733"/>
        <v>0</v>
      </c>
    </row>
    <row r="9404" spans="11:15" x14ac:dyDescent="0.25">
      <c r="K9404" s="276">
        <f t="shared" si="734"/>
        <v>0</v>
      </c>
      <c r="L9404" s="269">
        <f t="shared" si="735"/>
        <v>0</v>
      </c>
      <c r="M9404" s="269">
        <f t="shared" si="736"/>
        <v>0</v>
      </c>
      <c r="N9404" s="276">
        <f t="shared" si="737"/>
        <v>0</v>
      </c>
      <c r="O9404" s="270">
        <f t="shared" si="733"/>
        <v>0</v>
      </c>
    </row>
    <row r="9405" spans="11:15" x14ac:dyDescent="0.25">
      <c r="K9405" s="276">
        <f t="shared" si="734"/>
        <v>0</v>
      </c>
      <c r="L9405" s="269">
        <f t="shared" si="735"/>
        <v>0</v>
      </c>
      <c r="M9405" s="269">
        <f t="shared" si="736"/>
        <v>0</v>
      </c>
      <c r="N9405" s="276">
        <f t="shared" si="737"/>
        <v>0</v>
      </c>
      <c r="O9405" s="270">
        <f t="shared" si="733"/>
        <v>0</v>
      </c>
    </row>
    <row r="9406" spans="11:15" x14ac:dyDescent="0.25">
      <c r="K9406" s="276">
        <f t="shared" si="734"/>
        <v>0</v>
      </c>
      <c r="L9406" s="269">
        <f t="shared" si="735"/>
        <v>0</v>
      </c>
      <c r="M9406" s="269">
        <f t="shared" si="736"/>
        <v>0</v>
      </c>
      <c r="N9406" s="276">
        <f t="shared" si="737"/>
        <v>0</v>
      </c>
      <c r="O9406" s="270">
        <f t="shared" si="733"/>
        <v>0</v>
      </c>
    </row>
    <row r="9407" spans="11:15" x14ac:dyDescent="0.25">
      <c r="K9407" s="276">
        <f t="shared" si="734"/>
        <v>0</v>
      </c>
      <c r="L9407" s="269">
        <f t="shared" si="735"/>
        <v>0</v>
      </c>
      <c r="M9407" s="269">
        <f t="shared" si="736"/>
        <v>0</v>
      </c>
      <c r="N9407" s="276">
        <f t="shared" si="737"/>
        <v>0</v>
      </c>
      <c r="O9407" s="270">
        <f t="shared" si="733"/>
        <v>0</v>
      </c>
    </row>
    <row r="9408" spans="11:15" x14ac:dyDescent="0.25">
      <c r="K9408" s="276">
        <f t="shared" si="734"/>
        <v>0</v>
      </c>
      <c r="L9408" s="269">
        <f t="shared" si="735"/>
        <v>0</v>
      </c>
      <c r="M9408" s="269">
        <f t="shared" si="736"/>
        <v>0</v>
      </c>
      <c r="N9408" s="276">
        <f t="shared" si="737"/>
        <v>0</v>
      </c>
      <c r="O9408" s="270">
        <f t="shared" si="733"/>
        <v>0</v>
      </c>
    </row>
    <row r="9409" spans="11:15" x14ac:dyDescent="0.25">
      <c r="K9409" s="276">
        <f t="shared" si="734"/>
        <v>0</v>
      </c>
      <c r="L9409" s="269">
        <f t="shared" si="735"/>
        <v>0</v>
      </c>
      <c r="M9409" s="269">
        <f t="shared" si="736"/>
        <v>0</v>
      </c>
      <c r="N9409" s="276">
        <f t="shared" si="737"/>
        <v>0</v>
      </c>
      <c r="O9409" s="270">
        <f t="shared" si="733"/>
        <v>0</v>
      </c>
    </row>
    <row r="9410" spans="11:15" x14ac:dyDescent="0.25">
      <c r="K9410" s="276">
        <f t="shared" si="734"/>
        <v>0</v>
      </c>
      <c r="L9410" s="269">
        <f t="shared" si="735"/>
        <v>0</v>
      </c>
      <c r="M9410" s="269">
        <f t="shared" si="736"/>
        <v>0</v>
      </c>
      <c r="N9410" s="276">
        <f t="shared" si="737"/>
        <v>0</v>
      </c>
      <c r="O9410" s="270">
        <f t="shared" si="733"/>
        <v>0</v>
      </c>
    </row>
    <row r="9411" spans="11:15" x14ac:dyDescent="0.25">
      <c r="K9411" s="276">
        <f t="shared" si="734"/>
        <v>0</v>
      </c>
      <c r="L9411" s="269">
        <f t="shared" si="735"/>
        <v>0</v>
      </c>
      <c r="M9411" s="269">
        <f t="shared" si="736"/>
        <v>0</v>
      </c>
      <c r="N9411" s="276">
        <f t="shared" si="737"/>
        <v>0</v>
      </c>
      <c r="O9411" s="270">
        <f t="shared" si="733"/>
        <v>0</v>
      </c>
    </row>
    <row r="9412" spans="11:15" x14ac:dyDescent="0.25">
      <c r="K9412" s="276">
        <f t="shared" si="734"/>
        <v>0</v>
      </c>
      <c r="L9412" s="269">
        <f t="shared" si="735"/>
        <v>0</v>
      </c>
      <c r="M9412" s="269">
        <f t="shared" si="736"/>
        <v>0</v>
      </c>
      <c r="N9412" s="276">
        <f t="shared" si="737"/>
        <v>0</v>
      </c>
      <c r="O9412" s="270">
        <f t="shared" si="733"/>
        <v>0</v>
      </c>
    </row>
    <row r="9413" spans="11:15" x14ac:dyDescent="0.25">
      <c r="K9413" s="276">
        <f t="shared" si="734"/>
        <v>0</v>
      </c>
      <c r="L9413" s="269">
        <f t="shared" si="735"/>
        <v>0</v>
      </c>
      <c r="M9413" s="269">
        <f t="shared" si="736"/>
        <v>0</v>
      </c>
      <c r="N9413" s="276">
        <f t="shared" si="737"/>
        <v>0</v>
      </c>
      <c r="O9413" s="270">
        <f t="shared" si="733"/>
        <v>0</v>
      </c>
    </row>
    <row r="9414" spans="11:15" x14ac:dyDescent="0.25">
      <c r="K9414" s="276">
        <f t="shared" si="734"/>
        <v>0</v>
      </c>
      <c r="L9414" s="269">
        <f t="shared" si="735"/>
        <v>0</v>
      </c>
      <c r="M9414" s="269">
        <f t="shared" si="736"/>
        <v>0</v>
      </c>
      <c r="N9414" s="276">
        <f t="shared" si="737"/>
        <v>0</v>
      </c>
      <c r="O9414" s="270">
        <f t="shared" si="733"/>
        <v>0</v>
      </c>
    </row>
    <row r="9415" spans="11:15" x14ac:dyDescent="0.25">
      <c r="K9415" s="276">
        <f t="shared" si="734"/>
        <v>0</v>
      </c>
      <c r="L9415" s="269">
        <f t="shared" si="735"/>
        <v>0</v>
      </c>
      <c r="M9415" s="269">
        <f t="shared" si="736"/>
        <v>0</v>
      </c>
      <c r="N9415" s="276">
        <f t="shared" si="737"/>
        <v>0</v>
      </c>
      <c r="O9415" s="270">
        <f t="shared" si="733"/>
        <v>0</v>
      </c>
    </row>
    <row r="9416" spans="11:15" x14ac:dyDescent="0.25">
      <c r="K9416" s="276">
        <f t="shared" si="734"/>
        <v>0</v>
      </c>
      <c r="L9416" s="269">
        <f t="shared" si="735"/>
        <v>0</v>
      </c>
      <c r="M9416" s="269">
        <f t="shared" si="736"/>
        <v>0</v>
      </c>
      <c r="N9416" s="276">
        <f t="shared" si="737"/>
        <v>0</v>
      </c>
      <c r="O9416" s="270">
        <f t="shared" si="733"/>
        <v>0</v>
      </c>
    </row>
    <row r="9417" spans="11:15" x14ac:dyDescent="0.25">
      <c r="K9417" s="276">
        <f t="shared" si="734"/>
        <v>0</v>
      </c>
      <c r="L9417" s="269">
        <f t="shared" si="735"/>
        <v>0</v>
      </c>
      <c r="M9417" s="269">
        <f t="shared" si="736"/>
        <v>0</v>
      </c>
      <c r="N9417" s="276">
        <f t="shared" si="737"/>
        <v>0</v>
      </c>
      <c r="O9417" s="270">
        <f t="shared" si="733"/>
        <v>0</v>
      </c>
    </row>
    <row r="9418" spans="11:15" x14ac:dyDescent="0.25">
      <c r="K9418" s="276">
        <f t="shared" si="734"/>
        <v>0</v>
      </c>
      <c r="L9418" s="269">
        <f t="shared" si="735"/>
        <v>0</v>
      </c>
      <c r="M9418" s="269">
        <f t="shared" si="736"/>
        <v>0</v>
      </c>
      <c r="N9418" s="276">
        <f t="shared" si="737"/>
        <v>0</v>
      </c>
      <c r="O9418" s="270">
        <f t="shared" si="733"/>
        <v>0</v>
      </c>
    </row>
    <row r="9419" spans="11:15" x14ac:dyDescent="0.25">
      <c r="K9419" s="276">
        <f t="shared" si="734"/>
        <v>0</v>
      </c>
      <c r="L9419" s="269">
        <f t="shared" si="735"/>
        <v>0</v>
      </c>
      <c r="M9419" s="269">
        <f t="shared" si="736"/>
        <v>0</v>
      </c>
      <c r="N9419" s="276">
        <f t="shared" si="737"/>
        <v>0</v>
      </c>
      <c r="O9419" s="270">
        <f t="shared" si="733"/>
        <v>0</v>
      </c>
    </row>
    <row r="9420" spans="11:15" x14ac:dyDescent="0.25">
      <c r="K9420" s="276">
        <f t="shared" si="734"/>
        <v>0</v>
      </c>
      <c r="L9420" s="269">
        <f t="shared" si="735"/>
        <v>0</v>
      </c>
      <c r="M9420" s="269">
        <f t="shared" si="736"/>
        <v>0</v>
      </c>
      <c r="N9420" s="276">
        <f t="shared" si="737"/>
        <v>0</v>
      </c>
      <c r="O9420" s="270">
        <f t="shared" si="733"/>
        <v>0</v>
      </c>
    </row>
    <row r="9421" spans="11:15" x14ac:dyDescent="0.25">
      <c r="K9421" s="276">
        <f t="shared" si="734"/>
        <v>0</v>
      </c>
      <c r="L9421" s="269">
        <f t="shared" si="735"/>
        <v>0</v>
      </c>
      <c r="M9421" s="269">
        <f t="shared" si="736"/>
        <v>0</v>
      </c>
      <c r="N9421" s="276">
        <f t="shared" si="737"/>
        <v>0</v>
      </c>
      <c r="O9421" s="270">
        <f t="shared" si="733"/>
        <v>0</v>
      </c>
    </row>
    <row r="9422" spans="11:15" x14ac:dyDescent="0.25">
      <c r="K9422" s="276">
        <f t="shared" si="734"/>
        <v>0</v>
      </c>
      <c r="L9422" s="269">
        <f t="shared" si="735"/>
        <v>0</v>
      </c>
      <c r="M9422" s="269">
        <f t="shared" si="736"/>
        <v>0</v>
      </c>
      <c r="N9422" s="276">
        <f t="shared" si="737"/>
        <v>0</v>
      </c>
      <c r="O9422" s="270">
        <f t="shared" ref="O9422:O9485" si="738">SUM(F9422:I9422)</f>
        <v>0</v>
      </c>
    </row>
    <row r="9423" spans="11:15" x14ac:dyDescent="0.25">
      <c r="K9423" s="276">
        <f t="shared" si="734"/>
        <v>0</v>
      </c>
      <c r="L9423" s="269">
        <f t="shared" si="735"/>
        <v>0</v>
      </c>
      <c r="M9423" s="269">
        <f t="shared" si="736"/>
        <v>0</v>
      </c>
      <c r="N9423" s="276">
        <f t="shared" si="737"/>
        <v>0</v>
      </c>
      <c r="O9423" s="270">
        <f t="shared" si="738"/>
        <v>0</v>
      </c>
    </row>
    <row r="9424" spans="11:15" x14ac:dyDescent="0.25">
      <c r="K9424" s="276">
        <f t="shared" ref="K9424:K9487" si="739">J9424-C9424</f>
        <v>0</v>
      </c>
      <c r="L9424" s="269">
        <f t="shared" ref="L9424:L9487" si="740">A9424</f>
        <v>0</v>
      </c>
      <c r="M9424" s="269">
        <f t="shared" ref="M9424:M9487" si="741">B9424</f>
        <v>0</v>
      </c>
      <c r="N9424" s="276">
        <f t="shared" ref="N9424:N9487" si="742">J9424</f>
        <v>0</v>
      </c>
      <c r="O9424" s="270">
        <f t="shared" si="738"/>
        <v>0</v>
      </c>
    </row>
    <row r="9425" spans="11:15" x14ac:dyDescent="0.25">
      <c r="K9425" s="276">
        <f t="shared" si="739"/>
        <v>0</v>
      </c>
      <c r="L9425" s="269">
        <f t="shared" si="740"/>
        <v>0</v>
      </c>
      <c r="M9425" s="269">
        <f t="shared" si="741"/>
        <v>0</v>
      </c>
      <c r="N9425" s="276">
        <f t="shared" si="742"/>
        <v>0</v>
      </c>
      <c r="O9425" s="270">
        <f t="shared" si="738"/>
        <v>0</v>
      </c>
    </row>
    <row r="9426" spans="11:15" x14ac:dyDescent="0.25">
      <c r="K9426" s="276">
        <f t="shared" si="739"/>
        <v>0</v>
      </c>
      <c r="L9426" s="269">
        <f t="shared" si="740"/>
        <v>0</v>
      </c>
      <c r="M9426" s="269">
        <f t="shared" si="741"/>
        <v>0</v>
      </c>
      <c r="N9426" s="276">
        <f t="shared" si="742"/>
        <v>0</v>
      </c>
      <c r="O9426" s="270">
        <f t="shared" si="738"/>
        <v>0</v>
      </c>
    </row>
    <row r="9427" spans="11:15" x14ac:dyDescent="0.25">
      <c r="K9427" s="276">
        <f t="shared" si="739"/>
        <v>0</v>
      </c>
      <c r="L9427" s="269">
        <f t="shared" si="740"/>
        <v>0</v>
      </c>
      <c r="M9427" s="269">
        <f t="shared" si="741"/>
        <v>0</v>
      </c>
      <c r="N9427" s="276">
        <f t="shared" si="742"/>
        <v>0</v>
      </c>
      <c r="O9427" s="270">
        <f t="shared" si="738"/>
        <v>0</v>
      </c>
    </row>
    <row r="9428" spans="11:15" x14ac:dyDescent="0.25">
      <c r="K9428" s="276">
        <f t="shared" si="739"/>
        <v>0</v>
      </c>
      <c r="L9428" s="269">
        <f t="shared" si="740"/>
        <v>0</v>
      </c>
      <c r="M9428" s="269">
        <f t="shared" si="741"/>
        <v>0</v>
      </c>
      <c r="N9428" s="276">
        <f t="shared" si="742"/>
        <v>0</v>
      </c>
      <c r="O9428" s="270">
        <f t="shared" si="738"/>
        <v>0</v>
      </c>
    </row>
    <row r="9429" spans="11:15" x14ac:dyDescent="0.25">
      <c r="K9429" s="276">
        <f t="shared" si="739"/>
        <v>0</v>
      </c>
      <c r="L9429" s="269">
        <f t="shared" si="740"/>
        <v>0</v>
      </c>
      <c r="M9429" s="269">
        <f t="shared" si="741"/>
        <v>0</v>
      </c>
      <c r="N9429" s="276">
        <f t="shared" si="742"/>
        <v>0</v>
      </c>
      <c r="O9429" s="270">
        <f t="shared" si="738"/>
        <v>0</v>
      </c>
    </row>
    <row r="9430" spans="11:15" x14ac:dyDescent="0.25">
      <c r="K9430" s="276">
        <f t="shared" si="739"/>
        <v>0</v>
      </c>
      <c r="L9430" s="269">
        <f t="shared" si="740"/>
        <v>0</v>
      </c>
      <c r="M9430" s="269">
        <f t="shared" si="741"/>
        <v>0</v>
      </c>
      <c r="N9430" s="276">
        <f t="shared" si="742"/>
        <v>0</v>
      </c>
      <c r="O9430" s="270">
        <f t="shared" si="738"/>
        <v>0</v>
      </c>
    </row>
    <row r="9431" spans="11:15" x14ac:dyDescent="0.25">
      <c r="K9431" s="276">
        <f t="shared" si="739"/>
        <v>0</v>
      </c>
      <c r="L9431" s="269">
        <f t="shared" si="740"/>
        <v>0</v>
      </c>
      <c r="M9431" s="269">
        <f t="shared" si="741"/>
        <v>0</v>
      </c>
      <c r="N9431" s="276">
        <f t="shared" si="742"/>
        <v>0</v>
      </c>
      <c r="O9431" s="270">
        <f t="shared" si="738"/>
        <v>0</v>
      </c>
    </row>
    <row r="9432" spans="11:15" x14ac:dyDescent="0.25">
      <c r="K9432" s="276">
        <f t="shared" si="739"/>
        <v>0</v>
      </c>
      <c r="L9432" s="269">
        <f t="shared" si="740"/>
        <v>0</v>
      </c>
      <c r="M9432" s="269">
        <f t="shared" si="741"/>
        <v>0</v>
      </c>
      <c r="N9432" s="276">
        <f t="shared" si="742"/>
        <v>0</v>
      </c>
      <c r="O9432" s="270">
        <f t="shared" si="738"/>
        <v>0</v>
      </c>
    </row>
    <row r="9433" spans="11:15" x14ac:dyDescent="0.25">
      <c r="K9433" s="276">
        <f t="shared" si="739"/>
        <v>0</v>
      </c>
      <c r="L9433" s="269">
        <f t="shared" si="740"/>
        <v>0</v>
      </c>
      <c r="M9433" s="269">
        <f t="shared" si="741"/>
        <v>0</v>
      </c>
      <c r="N9433" s="276">
        <f t="shared" si="742"/>
        <v>0</v>
      </c>
      <c r="O9433" s="270">
        <f t="shared" si="738"/>
        <v>0</v>
      </c>
    </row>
    <row r="9434" spans="11:15" x14ac:dyDescent="0.25">
      <c r="K9434" s="276">
        <f t="shared" si="739"/>
        <v>0</v>
      </c>
      <c r="L9434" s="269">
        <f t="shared" si="740"/>
        <v>0</v>
      </c>
      <c r="M9434" s="269">
        <f t="shared" si="741"/>
        <v>0</v>
      </c>
      <c r="N9434" s="276">
        <f t="shared" si="742"/>
        <v>0</v>
      </c>
      <c r="O9434" s="270">
        <f t="shared" si="738"/>
        <v>0</v>
      </c>
    </row>
    <row r="9435" spans="11:15" x14ac:dyDescent="0.25">
      <c r="K9435" s="276">
        <f t="shared" si="739"/>
        <v>0</v>
      </c>
      <c r="L9435" s="269">
        <f t="shared" si="740"/>
        <v>0</v>
      </c>
      <c r="M9435" s="269">
        <f t="shared" si="741"/>
        <v>0</v>
      </c>
      <c r="N9435" s="276">
        <f t="shared" si="742"/>
        <v>0</v>
      </c>
      <c r="O9435" s="270">
        <f t="shared" si="738"/>
        <v>0</v>
      </c>
    </row>
    <row r="9436" spans="11:15" x14ac:dyDescent="0.25">
      <c r="K9436" s="276">
        <f t="shared" si="739"/>
        <v>0</v>
      </c>
      <c r="L9436" s="269">
        <f t="shared" si="740"/>
        <v>0</v>
      </c>
      <c r="M9436" s="269">
        <f t="shared" si="741"/>
        <v>0</v>
      </c>
      <c r="N9436" s="276">
        <f t="shared" si="742"/>
        <v>0</v>
      </c>
      <c r="O9436" s="270">
        <f t="shared" si="738"/>
        <v>0</v>
      </c>
    </row>
    <row r="9437" spans="11:15" x14ac:dyDescent="0.25">
      <c r="K9437" s="276">
        <f t="shared" si="739"/>
        <v>0</v>
      </c>
      <c r="L9437" s="269">
        <f t="shared" si="740"/>
        <v>0</v>
      </c>
      <c r="M9437" s="269">
        <f t="shared" si="741"/>
        <v>0</v>
      </c>
      <c r="N9437" s="276">
        <f t="shared" si="742"/>
        <v>0</v>
      </c>
      <c r="O9437" s="270">
        <f t="shared" si="738"/>
        <v>0</v>
      </c>
    </row>
    <row r="9438" spans="11:15" x14ac:dyDescent="0.25">
      <c r="K9438" s="276">
        <f t="shared" si="739"/>
        <v>0</v>
      </c>
      <c r="L9438" s="269">
        <f t="shared" si="740"/>
        <v>0</v>
      </c>
      <c r="M9438" s="269">
        <f t="shared" si="741"/>
        <v>0</v>
      </c>
      <c r="N9438" s="276">
        <f t="shared" si="742"/>
        <v>0</v>
      </c>
      <c r="O9438" s="270">
        <f t="shared" si="738"/>
        <v>0</v>
      </c>
    </row>
    <row r="9439" spans="11:15" x14ac:dyDescent="0.25">
      <c r="K9439" s="276">
        <f t="shared" si="739"/>
        <v>0</v>
      </c>
      <c r="L9439" s="269">
        <f t="shared" si="740"/>
        <v>0</v>
      </c>
      <c r="M9439" s="269">
        <f t="shared" si="741"/>
        <v>0</v>
      </c>
      <c r="N9439" s="276">
        <f t="shared" si="742"/>
        <v>0</v>
      </c>
      <c r="O9439" s="270">
        <f t="shared" si="738"/>
        <v>0</v>
      </c>
    </row>
    <row r="9440" spans="11:15" x14ac:dyDescent="0.25">
      <c r="K9440" s="276">
        <f t="shared" si="739"/>
        <v>0</v>
      </c>
      <c r="L9440" s="269">
        <f t="shared" si="740"/>
        <v>0</v>
      </c>
      <c r="M9440" s="269">
        <f t="shared" si="741"/>
        <v>0</v>
      </c>
      <c r="N9440" s="276">
        <f t="shared" si="742"/>
        <v>0</v>
      </c>
      <c r="O9440" s="270">
        <f t="shared" si="738"/>
        <v>0</v>
      </c>
    </row>
    <row r="9441" spans="11:15" x14ac:dyDescent="0.25">
      <c r="K9441" s="276">
        <f t="shared" si="739"/>
        <v>0</v>
      </c>
      <c r="L9441" s="269">
        <f t="shared" si="740"/>
        <v>0</v>
      </c>
      <c r="M9441" s="269">
        <f t="shared" si="741"/>
        <v>0</v>
      </c>
      <c r="N9441" s="276">
        <f t="shared" si="742"/>
        <v>0</v>
      </c>
      <c r="O9441" s="270">
        <f t="shared" si="738"/>
        <v>0</v>
      </c>
    </row>
    <row r="9442" spans="11:15" x14ac:dyDescent="0.25">
      <c r="K9442" s="276">
        <f t="shared" si="739"/>
        <v>0</v>
      </c>
      <c r="L9442" s="269">
        <f t="shared" si="740"/>
        <v>0</v>
      </c>
      <c r="M9442" s="269">
        <f t="shared" si="741"/>
        <v>0</v>
      </c>
      <c r="N9442" s="276">
        <f t="shared" si="742"/>
        <v>0</v>
      </c>
      <c r="O9442" s="270">
        <f t="shared" si="738"/>
        <v>0</v>
      </c>
    </row>
    <row r="9443" spans="11:15" x14ac:dyDescent="0.25">
      <c r="K9443" s="276">
        <f t="shared" si="739"/>
        <v>0</v>
      </c>
      <c r="L9443" s="269">
        <f t="shared" si="740"/>
        <v>0</v>
      </c>
      <c r="M9443" s="269">
        <f t="shared" si="741"/>
        <v>0</v>
      </c>
      <c r="N9443" s="276">
        <f t="shared" si="742"/>
        <v>0</v>
      </c>
      <c r="O9443" s="270">
        <f t="shared" si="738"/>
        <v>0</v>
      </c>
    </row>
    <row r="9444" spans="11:15" x14ac:dyDescent="0.25">
      <c r="K9444" s="276">
        <f t="shared" si="739"/>
        <v>0</v>
      </c>
      <c r="L9444" s="269">
        <f t="shared" si="740"/>
        <v>0</v>
      </c>
      <c r="M9444" s="269">
        <f t="shared" si="741"/>
        <v>0</v>
      </c>
      <c r="N9444" s="276">
        <f t="shared" si="742"/>
        <v>0</v>
      </c>
      <c r="O9444" s="270">
        <f t="shared" si="738"/>
        <v>0</v>
      </c>
    </row>
    <row r="9445" spans="11:15" x14ac:dyDescent="0.25">
      <c r="K9445" s="276">
        <f t="shared" si="739"/>
        <v>0</v>
      </c>
      <c r="L9445" s="269">
        <f t="shared" si="740"/>
        <v>0</v>
      </c>
      <c r="M9445" s="269">
        <f t="shared" si="741"/>
        <v>0</v>
      </c>
      <c r="N9445" s="276">
        <f t="shared" si="742"/>
        <v>0</v>
      </c>
      <c r="O9445" s="270">
        <f t="shared" si="738"/>
        <v>0</v>
      </c>
    </row>
    <row r="9446" spans="11:15" x14ac:dyDescent="0.25">
      <c r="K9446" s="276">
        <f t="shared" si="739"/>
        <v>0</v>
      </c>
      <c r="L9446" s="269">
        <f t="shared" si="740"/>
        <v>0</v>
      </c>
      <c r="M9446" s="269">
        <f t="shared" si="741"/>
        <v>0</v>
      </c>
      <c r="N9446" s="276">
        <f t="shared" si="742"/>
        <v>0</v>
      </c>
      <c r="O9446" s="270">
        <f t="shared" si="738"/>
        <v>0</v>
      </c>
    </row>
    <row r="9447" spans="11:15" x14ac:dyDescent="0.25">
      <c r="K9447" s="276">
        <f t="shared" si="739"/>
        <v>0</v>
      </c>
      <c r="L9447" s="269">
        <f t="shared" si="740"/>
        <v>0</v>
      </c>
      <c r="M9447" s="269">
        <f t="shared" si="741"/>
        <v>0</v>
      </c>
      <c r="N9447" s="276">
        <f t="shared" si="742"/>
        <v>0</v>
      </c>
      <c r="O9447" s="270">
        <f t="shared" si="738"/>
        <v>0</v>
      </c>
    </row>
    <row r="9448" spans="11:15" x14ac:dyDescent="0.25">
      <c r="K9448" s="276">
        <f t="shared" si="739"/>
        <v>0</v>
      </c>
      <c r="L9448" s="269">
        <f t="shared" si="740"/>
        <v>0</v>
      </c>
      <c r="M9448" s="269">
        <f t="shared" si="741"/>
        <v>0</v>
      </c>
      <c r="N9448" s="276">
        <f t="shared" si="742"/>
        <v>0</v>
      </c>
      <c r="O9448" s="270">
        <f t="shared" si="738"/>
        <v>0</v>
      </c>
    </row>
    <row r="9449" spans="11:15" x14ac:dyDescent="0.25">
      <c r="K9449" s="276">
        <f t="shared" si="739"/>
        <v>0</v>
      </c>
      <c r="L9449" s="269">
        <f t="shared" si="740"/>
        <v>0</v>
      </c>
      <c r="M9449" s="269">
        <f t="shared" si="741"/>
        <v>0</v>
      </c>
      <c r="N9449" s="276">
        <f t="shared" si="742"/>
        <v>0</v>
      </c>
      <c r="O9449" s="270">
        <f t="shared" si="738"/>
        <v>0</v>
      </c>
    </row>
    <row r="9450" spans="11:15" x14ac:dyDescent="0.25">
      <c r="K9450" s="276">
        <f t="shared" si="739"/>
        <v>0</v>
      </c>
      <c r="L9450" s="269">
        <f t="shared" si="740"/>
        <v>0</v>
      </c>
      <c r="M9450" s="269">
        <f t="shared" si="741"/>
        <v>0</v>
      </c>
      <c r="N9450" s="276">
        <f t="shared" si="742"/>
        <v>0</v>
      </c>
      <c r="O9450" s="270">
        <f t="shared" si="738"/>
        <v>0</v>
      </c>
    </row>
    <row r="9451" spans="11:15" x14ac:dyDescent="0.25">
      <c r="K9451" s="276">
        <f t="shared" si="739"/>
        <v>0</v>
      </c>
      <c r="L9451" s="269">
        <f t="shared" si="740"/>
        <v>0</v>
      </c>
      <c r="M9451" s="269">
        <f t="shared" si="741"/>
        <v>0</v>
      </c>
      <c r="N9451" s="276">
        <f t="shared" si="742"/>
        <v>0</v>
      </c>
      <c r="O9451" s="270">
        <f t="shared" si="738"/>
        <v>0</v>
      </c>
    </row>
    <row r="9452" spans="11:15" x14ac:dyDescent="0.25">
      <c r="K9452" s="276">
        <f t="shared" si="739"/>
        <v>0</v>
      </c>
      <c r="L9452" s="269">
        <f t="shared" si="740"/>
        <v>0</v>
      </c>
      <c r="M9452" s="269">
        <f t="shared" si="741"/>
        <v>0</v>
      </c>
      <c r="N9452" s="276">
        <f t="shared" si="742"/>
        <v>0</v>
      </c>
      <c r="O9452" s="270">
        <f t="shared" si="738"/>
        <v>0</v>
      </c>
    </row>
    <row r="9453" spans="11:15" x14ac:dyDescent="0.25">
      <c r="K9453" s="276">
        <f t="shared" si="739"/>
        <v>0</v>
      </c>
      <c r="L9453" s="269">
        <f t="shared" si="740"/>
        <v>0</v>
      </c>
      <c r="M9453" s="269">
        <f t="shared" si="741"/>
        <v>0</v>
      </c>
      <c r="N9453" s="276">
        <f t="shared" si="742"/>
        <v>0</v>
      </c>
      <c r="O9453" s="270">
        <f t="shared" si="738"/>
        <v>0</v>
      </c>
    </row>
    <row r="9454" spans="11:15" x14ac:dyDescent="0.25">
      <c r="K9454" s="276">
        <f t="shared" si="739"/>
        <v>0</v>
      </c>
      <c r="L9454" s="269">
        <f t="shared" si="740"/>
        <v>0</v>
      </c>
      <c r="M9454" s="269">
        <f t="shared" si="741"/>
        <v>0</v>
      </c>
      <c r="N9454" s="276">
        <f t="shared" si="742"/>
        <v>0</v>
      </c>
      <c r="O9454" s="270">
        <f t="shared" si="738"/>
        <v>0</v>
      </c>
    </row>
    <row r="9455" spans="11:15" x14ac:dyDescent="0.25">
      <c r="K9455" s="276">
        <f t="shared" si="739"/>
        <v>0</v>
      </c>
      <c r="L9455" s="269">
        <f t="shared" si="740"/>
        <v>0</v>
      </c>
      <c r="M9455" s="269">
        <f t="shared" si="741"/>
        <v>0</v>
      </c>
      <c r="N9455" s="276">
        <f t="shared" si="742"/>
        <v>0</v>
      </c>
      <c r="O9455" s="270">
        <f t="shared" si="738"/>
        <v>0</v>
      </c>
    </row>
    <row r="9456" spans="11:15" x14ac:dyDescent="0.25">
      <c r="K9456" s="276">
        <f t="shared" si="739"/>
        <v>0</v>
      </c>
      <c r="L9456" s="269">
        <f t="shared" si="740"/>
        <v>0</v>
      </c>
      <c r="M9456" s="269">
        <f t="shared" si="741"/>
        <v>0</v>
      </c>
      <c r="N9456" s="276">
        <f t="shared" si="742"/>
        <v>0</v>
      </c>
      <c r="O9456" s="270">
        <f t="shared" si="738"/>
        <v>0</v>
      </c>
    </row>
    <row r="9457" spans="11:15" x14ac:dyDescent="0.25">
      <c r="K9457" s="276">
        <f t="shared" si="739"/>
        <v>0</v>
      </c>
      <c r="L9457" s="269">
        <f t="shared" si="740"/>
        <v>0</v>
      </c>
      <c r="M9457" s="269">
        <f t="shared" si="741"/>
        <v>0</v>
      </c>
      <c r="N9457" s="276">
        <f t="shared" si="742"/>
        <v>0</v>
      </c>
      <c r="O9457" s="270">
        <f t="shared" si="738"/>
        <v>0</v>
      </c>
    </row>
    <row r="9458" spans="11:15" x14ac:dyDescent="0.25">
      <c r="K9458" s="276">
        <f t="shared" si="739"/>
        <v>0</v>
      </c>
      <c r="L9458" s="269">
        <f t="shared" si="740"/>
        <v>0</v>
      </c>
      <c r="M9458" s="269">
        <f t="shared" si="741"/>
        <v>0</v>
      </c>
      <c r="N9458" s="276">
        <f t="shared" si="742"/>
        <v>0</v>
      </c>
      <c r="O9458" s="270">
        <f t="shared" si="738"/>
        <v>0</v>
      </c>
    </row>
    <row r="9459" spans="11:15" x14ac:dyDescent="0.25">
      <c r="K9459" s="276">
        <f t="shared" si="739"/>
        <v>0</v>
      </c>
      <c r="L9459" s="269">
        <f t="shared" si="740"/>
        <v>0</v>
      </c>
      <c r="M9459" s="269">
        <f t="shared" si="741"/>
        <v>0</v>
      </c>
      <c r="N9459" s="276">
        <f t="shared" si="742"/>
        <v>0</v>
      </c>
      <c r="O9459" s="270">
        <f t="shared" si="738"/>
        <v>0</v>
      </c>
    </row>
    <row r="9460" spans="11:15" x14ac:dyDescent="0.25">
      <c r="K9460" s="276">
        <f t="shared" si="739"/>
        <v>0</v>
      </c>
      <c r="L9460" s="269">
        <f t="shared" si="740"/>
        <v>0</v>
      </c>
      <c r="M9460" s="269">
        <f t="shared" si="741"/>
        <v>0</v>
      </c>
      <c r="N9460" s="276">
        <f t="shared" si="742"/>
        <v>0</v>
      </c>
      <c r="O9460" s="270">
        <f t="shared" si="738"/>
        <v>0</v>
      </c>
    </row>
    <row r="9461" spans="11:15" x14ac:dyDescent="0.25">
      <c r="K9461" s="276">
        <f t="shared" si="739"/>
        <v>0</v>
      </c>
      <c r="L9461" s="269">
        <f t="shared" si="740"/>
        <v>0</v>
      </c>
      <c r="M9461" s="269">
        <f t="shared" si="741"/>
        <v>0</v>
      </c>
      <c r="N9461" s="276">
        <f t="shared" si="742"/>
        <v>0</v>
      </c>
      <c r="O9461" s="270">
        <f t="shared" si="738"/>
        <v>0</v>
      </c>
    </row>
    <row r="9462" spans="11:15" x14ac:dyDescent="0.25">
      <c r="K9462" s="276">
        <f t="shared" si="739"/>
        <v>0</v>
      </c>
      <c r="L9462" s="269">
        <f t="shared" si="740"/>
        <v>0</v>
      </c>
      <c r="M9462" s="269">
        <f t="shared" si="741"/>
        <v>0</v>
      </c>
      <c r="N9462" s="276">
        <f t="shared" si="742"/>
        <v>0</v>
      </c>
      <c r="O9462" s="270">
        <f t="shared" si="738"/>
        <v>0</v>
      </c>
    </row>
    <row r="9463" spans="11:15" x14ac:dyDescent="0.25">
      <c r="K9463" s="276">
        <f t="shared" si="739"/>
        <v>0</v>
      </c>
      <c r="L9463" s="269">
        <f t="shared" si="740"/>
        <v>0</v>
      </c>
      <c r="M9463" s="269">
        <f t="shared" si="741"/>
        <v>0</v>
      </c>
      <c r="N9463" s="276">
        <f t="shared" si="742"/>
        <v>0</v>
      </c>
      <c r="O9463" s="270">
        <f t="shared" si="738"/>
        <v>0</v>
      </c>
    </row>
    <row r="9464" spans="11:15" x14ac:dyDescent="0.25">
      <c r="K9464" s="276">
        <f t="shared" si="739"/>
        <v>0</v>
      </c>
      <c r="L9464" s="269">
        <f t="shared" si="740"/>
        <v>0</v>
      </c>
      <c r="M9464" s="269">
        <f t="shared" si="741"/>
        <v>0</v>
      </c>
      <c r="N9464" s="276">
        <f t="shared" si="742"/>
        <v>0</v>
      </c>
      <c r="O9464" s="270">
        <f t="shared" si="738"/>
        <v>0</v>
      </c>
    </row>
    <row r="9465" spans="11:15" x14ac:dyDescent="0.25">
      <c r="K9465" s="276">
        <f t="shared" si="739"/>
        <v>0</v>
      </c>
      <c r="L9465" s="269">
        <f t="shared" si="740"/>
        <v>0</v>
      </c>
      <c r="M9465" s="269">
        <f t="shared" si="741"/>
        <v>0</v>
      </c>
      <c r="N9465" s="276">
        <f t="shared" si="742"/>
        <v>0</v>
      </c>
      <c r="O9465" s="270">
        <f t="shared" si="738"/>
        <v>0</v>
      </c>
    </row>
    <row r="9466" spans="11:15" x14ac:dyDescent="0.25">
      <c r="K9466" s="276">
        <f t="shared" si="739"/>
        <v>0</v>
      </c>
      <c r="L9466" s="269">
        <f t="shared" si="740"/>
        <v>0</v>
      </c>
      <c r="M9466" s="269">
        <f t="shared" si="741"/>
        <v>0</v>
      </c>
      <c r="N9466" s="276">
        <f t="shared" si="742"/>
        <v>0</v>
      </c>
      <c r="O9466" s="270">
        <f t="shared" si="738"/>
        <v>0</v>
      </c>
    </row>
    <row r="9467" spans="11:15" x14ac:dyDescent="0.25">
      <c r="K9467" s="276">
        <f t="shared" si="739"/>
        <v>0</v>
      </c>
      <c r="L9467" s="269">
        <f t="shared" si="740"/>
        <v>0</v>
      </c>
      <c r="M9467" s="269">
        <f t="shared" si="741"/>
        <v>0</v>
      </c>
      <c r="N9467" s="276">
        <f t="shared" si="742"/>
        <v>0</v>
      </c>
      <c r="O9467" s="270">
        <f t="shared" si="738"/>
        <v>0</v>
      </c>
    </row>
    <row r="9468" spans="11:15" x14ac:dyDescent="0.25">
      <c r="K9468" s="276">
        <f t="shared" si="739"/>
        <v>0</v>
      </c>
      <c r="L9468" s="269">
        <f t="shared" si="740"/>
        <v>0</v>
      </c>
      <c r="M9468" s="269">
        <f t="shared" si="741"/>
        <v>0</v>
      </c>
      <c r="N9468" s="276">
        <f t="shared" si="742"/>
        <v>0</v>
      </c>
      <c r="O9468" s="270">
        <f t="shared" si="738"/>
        <v>0</v>
      </c>
    </row>
    <row r="9469" spans="11:15" x14ac:dyDescent="0.25">
      <c r="K9469" s="276">
        <f t="shared" si="739"/>
        <v>0</v>
      </c>
      <c r="L9469" s="269">
        <f t="shared" si="740"/>
        <v>0</v>
      </c>
      <c r="M9469" s="269">
        <f t="shared" si="741"/>
        <v>0</v>
      </c>
      <c r="N9469" s="276">
        <f t="shared" si="742"/>
        <v>0</v>
      </c>
      <c r="O9469" s="270">
        <f t="shared" si="738"/>
        <v>0</v>
      </c>
    </row>
    <row r="9470" spans="11:15" x14ac:dyDescent="0.25">
      <c r="K9470" s="276">
        <f t="shared" si="739"/>
        <v>0</v>
      </c>
      <c r="L9470" s="269">
        <f t="shared" si="740"/>
        <v>0</v>
      </c>
      <c r="M9470" s="269">
        <f t="shared" si="741"/>
        <v>0</v>
      </c>
      <c r="N9470" s="276">
        <f t="shared" si="742"/>
        <v>0</v>
      </c>
      <c r="O9470" s="270">
        <f t="shared" si="738"/>
        <v>0</v>
      </c>
    </row>
    <row r="9471" spans="11:15" x14ac:dyDescent="0.25">
      <c r="K9471" s="276">
        <f t="shared" si="739"/>
        <v>0</v>
      </c>
      <c r="L9471" s="269">
        <f t="shared" si="740"/>
        <v>0</v>
      </c>
      <c r="M9471" s="269">
        <f t="shared" si="741"/>
        <v>0</v>
      </c>
      <c r="N9471" s="276">
        <f t="shared" si="742"/>
        <v>0</v>
      </c>
      <c r="O9471" s="270">
        <f t="shared" si="738"/>
        <v>0</v>
      </c>
    </row>
    <row r="9472" spans="11:15" x14ac:dyDescent="0.25">
      <c r="K9472" s="276">
        <f t="shared" si="739"/>
        <v>0</v>
      </c>
      <c r="L9472" s="269">
        <f t="shared" si="740"/>
        <v>0</v>
      </c>
      <c r="M9472" s="269">
        <f t="shared" si="741"/>
        <v>0</v>
      </c>
      <c r="N9472" s="276">
        <f t="shared" si="742"/>
        <v>0</v>
      </c>
      <c r="O9472" s="270">
        <f t="shared" si="738"/>
        <v>0</v>
      </c>
    </row>
    <row r="9473" spans="11:15" x14ac:dyDescent="0.25">
      <c r="K9473" s="276">
        <f t="shared" si="739"/>
        <v>0</v>
      </c>
      <c r="L9473" s="269">
        <f t="shared" si="740"/>
        <v>0</v>
      </c>
      <c r="M9473" s="269">
        <f t="shared" si="741"/>
        <v>0</v>
      </c>
      <c r="N9473" s="276">
        <f t="shared" si="742"/>
        <v>0</v>
      </c>
      <c r="O9473" s="270">
        <f t="shared" si="738"/>
        <v>0</v>
      </c>
    </row>
    <row r="9474" spans="11:15" x14ac:dyDescent="0.25">
      <c r="K9474" s="276">
        <f t="shared" si="739"/>
        <v>0</v>
      </c>
      <c r="L9474" s="269">
        <f t="shared" si="740"/>
        <v>0</v>
      </c>
      <c r="M9474" s="269">
        <f t="shared" si="741"/>
        <v>0</v>
      </c>
      <c r="N9474" s="276">
        <f t="shared" si="742"/>
        <v>0</v>
      </c>
      <c r="O9474" s="270">
        <f t="shared" si="738"/>
        <v>0</v>
      </c>
    </row>
    <row r="9475" spans="11:15" x14ac:dyDescent="0.25">
      <c r="K9475" s="276">
        <f t="shared" si="739"/>
        <v>0</v>
      </c>
      <c r="L9475" s="269">
        <f t="shared" si="740"/>
        <v>0</v>
      </c>
      <c r="M9475" s="269">
        <f t="shared" si="741"/>
        <v>0</v>
      </c>
      <c r="N9475" s="276">
        <f t="shared" si="742"/>
        <v>0</v>
      </c>
      <c r="O9475" s="270">
        <f t="shared" si="738"/>
        <v>0</v>
      </c>
    </row>
    <row r="9476" spans="11:15" x14ac:dyDescent="0.25">
      <c r="K9476" s="276">
        <f t="shared" si="739"/>
        <v>0</v>
      </c>
      <c r="L9476" s="269">
        <f t="shared" si="740"/>
        <v>0</v>
      </c>
      <c r="M9476" s="269">
        <f t="shared" si="741"/>
        <v>0</v>
      </c>
      <c r="N9476" s="276">
        <f t="shared" si="742"/>
        <v>0</v>
      </c>
      <c r="O9476" s="270">
        <f t="shared" si="738"/>
        <v>0</v>
      </c>
    </row>
    <row r="9477" spans="11:15" x14ac:dyDescent="0.25">
      <c r="K9477" s="276">
        <f t="shared" si="739"/>
        <v>0</v>
      </c>
      <c r="L9477" s="269">
        <f t="shared" si="740"/>
        <v>0</v>
      </c>
      <c r="M9477" s="269">
        <f t="shared" si="741"/>
        <v>0</v>
      </c>
      <c r="N9477" s="276">
        <f t="shared" si="742"/>
        <v>0</v>
      </c>
      <c r="O9477" s="270">
        <f t="shared" si="738"/>
        <v>0</v>
      </c>
    </row>
    <row r="9478" spans="11:15" x14ac:dyDescent="0.25">
      <c r="K9478" s="276">
        <f t="shared" si="739"/>
        <v>0</v>
      </c>
      <c r="L9478" s="269">
        <f t="shared" si="740"/>
        <v>0</v>
      </c>
      <c r="M9478" s="269">
        <f t="shared" si="741"/>
        <v>0</v>
      </c>
      <c r="N9478" s="276">
        <f t="shared" si="742"/>
        <v>0</v>
      </c>
      <c r="O9478" s="270">
        <f t="shared" si="738"/>
        <v>0</v>
      </c>
    </row>
    <row r="9479" spans="11:15" x14ac:dyDescent="0.25">
      <c r="K9479" s="276">
        <f t="shared" si="739"/>
        <v>0</v>
      </c>
      <c r="L9479" s="269">
        <f t="shared" si="740"/>
        <v>0</v>
      </c>
      <c r="M9479" s="269">
        <f t="shared" si="741"/>
        <v>0</v>
      </c>
      <c r="N9479" s="276">
        <f t="shared" si="742"/>
        <v>0</v>
      </c>
      <c r="O9479" s="270">
        <f t="shared" si="738"/>
        <v>0</v>
      </c>
    </row>
    <row r="9480" spans="11:15" x14ac:dyDescent="0.25">
      <c r="K9480" s="276">
        <f t="shared" si="739"/>
        <v>0</v>
      </c>
      <c r="L9480" s="269">
        <f t="shared" si="740"/>
        <v>0</v>
      </c>
      <c r="M9480" s="269">
        <f t="shared" si="741"/>
        <v>0</v>
      </c>
      <c r="N9480" s="276">
        <f t="shared" si="742"/>
        <v>0</v>
      </c>
      <c r="O9480" s="270">
        <f t="shared" si="738"/>
        <v>0</v>
      </c>
    </row>
    <row r="9481" spans="11:15" x14ac:dyDescent="0.25">
      <c r="K9481" s="276">
        <f t="shared" si="739"/>
        <v>0</v>
      </c>
      <c r="L9481" s="269">
        <f t="shared" si="740"/>
        <v>0</v>
      </c>
      <c r="M9481" s="269">
        <f t="shared" si="741"/>
        <v>0</v>
      </c>
      <c r="N9481" s="276">
        <f t="shared" si="742"/>
        <v>0</v>
      </c>
      <c r="O9481" s="270">
        <f t="shared" si="738"/>
        <v>0</v>
      </c>
    </row>
    <row r="9482" spans="11:15" x14ac:dyDescent="0.25">
      <c r="K9482" s="276">
        <f t="shared" si="739"/>
        <v>0</v>
      </c>
      <c r="L9482" s="269">
        <f t="shared" si="740"/>
        <v>0</v>
      </c>
      <c r="M9482" s="269">
        <f t="shared" si="741"/>
        <v>0</v>
      </c>
      <c r="N9482" s="276">
        <f t="shared" si="742"/>
        <v>0</v>
      </c>
      <c r="O9482" s="270">
        <f t="shared" si="738"/>
        <v>0</v>
      </c>
    </row>
    <row r="9483" spans="11:15" x14ac:dyDescent="0.25">
      <c r="K9483" s="276">
        <f t="shared" si="739"/>
        <v>0</v>
      </c>
      <c r="L9483" s="269">
        <f t="shared" si="740"/>
        <v>0</v>
      </c>
      <c r="M9483" s="269">
        <f t="shared" si="741"/>
        <v>0</v>
      </c>
      <c r="N9483" s="276">
        <f t="shared" si="742"/>
        <v>0</v>
      </c>
      <c r="O9483" s="270">
        <f t="shared" si="738"/>
        <v>0</v>
      </c>
    </row>
    <row r="9484" spans="11:15" x14ac:dyDescent="0.25">
      <c r="K9484" s="276">
        <f t="shared" si="739"/>
        <v>0</v>
      </c>
      <c r="L9484" s="269">
        <f t="shared" si="740"/>
        <v>0</v>
      </c>
      <c r="M9484" s="269">
        <f t="shared" si="741"/>
        <v>0</v>
      </c>
      <c r="N9484" s="276">
        <f t="shared" si="742"/>
        <v>0</v>
      </c>
      <c r="O9484" s="270">
        <f t="shared" si="738"/>
        <v>0</v>
      </c>
    </row>
    <row r="9485" spans="11:15" x14ac:dyDescent="0.25">
      <c r="K9485" s="276">
        <f t="shared" si="739"/>
        <v>0</v>
      </c>
      <c r="L9485" s="269">
        <f t="shared" si="740"/>
        <v>0</v>
      </c>
      <c r="M9485" s="269">
        <f t="shared" si="741"/>
        <v>0</v>
      </c>
      <c r="N9485" s="276">
        <f t="shared" si="742"/>
        <v>0</v>
      </c>
      <c r="O9485" s="270">
        <f t="shared" si="738"/>
        <v>0</v>
      </c>
    </row>
    <row r="9486" spans="11:15" x14ac:dyDescent="0.25">
      <c r="K9486" s="276">
        <f t="shared" si="739"/>
        <v>0</v>
      </c>
      <c r="L9486" s="269">
        <f t="shared" si="740"/>
        <v>0</v>
      </c>
      <c r="M9486" s="269">
        <f t="shared" si="741"/>
        <v>0</v>
      </c>
      <c r="N9486" s="276">
        <f t="shared" si="742"/>
        <v>0</v>
      </c>
      <c r="O9486" s="270">
        <f t="shared" ref="O9486:O9549" si="743">SUM(F9486:I9486)</f>
        <v>0</v>
      </c>
    </row>
    <row r="9487" spans="11:15" x14ac:dyDescent="0.25">
      <c r="K9487" s="276">
        <f t="shared" si="739"/>
        <v>0</v>
      </c>
      <c r="L9487" s="269">
        <f t="shared" si="740"/>
        <v>0</v>
      </c>
      <c r="M9487" s="269">
        <f t="shared" si="741"/>
        <v>0</v>
      </c>
      <c r="N9487" s="276">
        <f t="shared" si="742"/>
        <v>0</v>
      </c>
      <c r="O9487" s="270">
        <f t="shared" si="743"/>
        <v>0</v>
      </c>
    </row>
    <row r="9488" spans="11:15" x14ac:dyDescent="0.25">
      <c r="K9488" s="276">
        <f t="shared" ref="K9488:K9551" si="744">J9488-C9488</f>
        <v>0</v>
      </c>
      <c r="L9488" s="269">
        <f t="shared" ref="L9488:L9551" si="745">A9488</f>
        <v>0</v>
      </c>
      <c r="M9488" s="269">
        <f t="shared" ref="M9488:M9551" si="746">B9488</f>
        <v>0</v>
      </c>
      <c r="N9488" s="276">
        <f t="shared" ref="N9488:N9551" si="747">J9488</f>
        <v>0</v>
      </c>
      <c r="O9488" s="270">
        <f t="shared" si="743"/>
        <v>0</v>
      </c>
    </row>
    <row r="9489" spans="11:15" x14ac:dyDescent="0.25">
      <c r="K9489" s="276">
        <f t="shared" si="744"/>
        <v>0</v>
      </c>
      <c r="L9489" s="269">
        <f t="shared" si="745"/>
        <v>0</v>
      </c>
      <c r="M9489" s="269">
        <f t="shared" si="746"/>
        <v>0</v>
      </c>
      <c r="N9489" s="276">
        <f t="shared" si="747"/>
        <v>0</v>
      </c>
      <c r="O9489" s="270">
        <f t="shared" si="743"/>
        <v>0</v>
      </c>
    </row>
    <row r="9490" spans="11:15" x14ac:dyDescent="0.25">
      <c r="K9490" s="276">
        <f t="shared" si="744"/>
        <v>0</v>
      </c>
      <c r="L9490" s="269">
        <f t="shared" si="745"/>
        <v>0</v>
      </c>
      <c r="M9490" s="269">
        <f t="shared" si="746"/>
        <v>0</v>
      </c>
      <c r="N9490" s="276">
        <f t="shared" si="747"/>
        <v>0</v>
      </c>
      <c r="O9490" s="270">
        <f t="shared" si="743"/>
        <v>0</v>
      </c>
    </row>
    <row r="9491" spans="11:15" x14ac:dyDescent="0.25">
      <c r="K9491" s="276">
        <f t="shared" si="744"/>
        <v>0</v>
      </c>
      <c r="L9491" s="269">
        <f t="shared" si="745"/>
        <v>0</v>
      </c>
      <c r="M9491" s="269">
        <f t="shared" si="746"/>
        <v>0</v>
      </c>
      <c r="N9491" s="276">
        <f t="shared" si="747"/>
        <v>0</v>
      </c>
      <c r="O9491" s="270">
        <f t="shared" si="743"/>
        <v>0</v>
      </c>
    </row>
    <row r="9492" spans="11:15" x14ac:dyDescent="0.25">
      <c r="K9492" s="276">
        <f t="shared" si="744"/>
        <v>0</v>
      </c>
      <c r="L9492" s="269">
        <f t="shared" si="745"/>
        <v>0</v>
      </c>
      <c r="M9492" s="269">
        <f t="shared" si="746"/>
        <v>0</v>
      </c>
      <c r="N9492" s="276">
        <f t="shared" si="747"/>
        <v>0</v>
      </c>
      <c r="O9492" s="270">
        <f t="shared" si="743"/>
        <v>0</v>
      </c>
    </row>
    <row r="9493" spans="11:15" x14ac:dyDescent="0.25">
      <c r="K9493" s="276">
        <f t="shared" si="744"/>
        <v>0</v>
      </c>
      <c r="L9493" s="269">
        <f t="shared" si="745"/>
        <v>0</v>
      </c>
      <c r="M9493" s="269">
        <f t="shared" si="746"/>
        <v>0</v>
      </c>
      <c r="N9493" s="276">
        <f t="shared" si="747"/>
        <v>0</v>
      </c>
      <c r="O9493" s="270">
        <f t="shared" si="743"/>
        <v>0</v>
      </c>
    </row>
    <row r="9494" spans="11:15" x14ac:dyDescent="0.25">
      <c r="K9494" s="276">
        <f t="shared" si="744"/>
        <v>0</v>
      </c>
      <c r="L9494" s="269">
        <f t="shared" si="745"/>
        <v>0</v>
      </c>
      <c r="M9494" s="269">
        <f t="shared" si="746"/>
        <v>0</v>
      </c>
      <c r="N9494" s="276">
        <f t="shared" si="747"/>
        <v>0</v>
      </c>
      <c r="O9494" s="270">
        <f t="shared" si="743"/>
        <v>0</v>
      </c>
    </row>
    <row r="9495" spans="11:15" x14ac:dyDescent="0.25">
      <c r="K9495" s="276">
        <f t="shared" si="744"/>
        <v>0</v>
      </c>
      <c r="L9495" s="269">
        <f t="shared" si="745"/>
        <v>0</v>
      </c>
      <c r="M9495" s="269">
        <f t="shared" si="746"/>
        <v>0</v>
      </c>
      <c r="N9495" s="276">
        <f t="shared" si="747"/>
        <v>0</v>
      </c>
      <c r="O9495" s="270">
        <f t="shared" si="743"/>
        <v>0</v>
      </c>
    </row>
    <row r="9496" spans="11:15" x14ac:dyDescent="0.25">
      <c r="K9496" s="276">
        <f t="shared" si="744"/>
        <v>0</v>
      </c>
      <c r="L9496" s="269">
        <f t="shared" si="745"/>
        <v>0</v>
      </c>
      <c r="M9496" s="269">
        <f t="shared" si="746"/>
        <v>0</v>
      </c>
      <c r="N9496" s="276">
        <f t="shared" si="747"/>
        <v>0</v>
      </c>
      <c r="O9496" s="270">
        <f t="shared" si="743"/>
        <v>0</v>
      </c>
    </row>
    <row r="9497" spans="11:15" x14ac:dyDescent="0.25">
      <c r="K9497" s="276">
        <f t="shared" si="744"/>
        <v>0</v>
      </c>
      <c r="L9497" s="269">
        <f t="shared" si="745"/>
        <v>0</v>
      </c>
      <c r="M9497" s="269">
        <f t="shared" si="746"/>
        <v>0</v>
      </c>
      <c r="N9497" s="276">
        <f t="shared" si="747"/>
        <v>0</v>
      </c>
      <c r="O9497" s="270">
        <f t="shared" si="743"/>
        <v>0</v>
      </c>
    </row>
    <row r="9498" spans="11:15" x14ac:dyDescent="0.25">
      <c r="K9498" s="276">
        <f t="shared" si="744"/>
        <v>0</v>
      </c>
      <c r="L9498" s="269">
        <f t="shared" si="745"/>
        <v>0</v>
      </c>
      <c r="M9498" s="269">
        <f t="shared" si="746"/>
        <v>0</v>
      </c>
      <c r="N9498" s="276">
        <f t="shared" si="747"/>
        <v>0</v>
      </c>
      <c r="O9498" s="270">
        <f t="shared" si="743"/>
        <v>0</v>
      </c>
    </row>
    <row r="9499" spans="11:15" x14ac:dyDescent="0.25">
      <c r="K9499" s="276">
        <f t="shared" si="744"/>
        <v>0</v>
      </c>
      <c r="L9499" s="269">
        <f t="shared" si="745"/>
        <v>0</v>
      </c>
      <c r="M9499" s="269">
        <f t="shared" si="746"/>
        <v>0</v>
      </c>
      <c r="N9499" s="276">
        <f t="shared" si="747"/>
        <v>0</v>
      </c>
      <c r="O9499" s="270">
        <f t="shared" si="743"/>
        <v>0</v>
      </c>
    </row>
    <row r="9500" spans="11:15" x14ac:dyDescent="0.25">
      <c r="K9500" s="276">
        <f t="shared" si="744"/>
        <v>0</v>
      </c>
      <c r="L9500" s="269">
        <f t="shared" si="745"/>
        <v>0</v>
      </c>
      <c r="M9500" s="269">
        <f t="shared" si="746"/>
        <v>0</v>
      </c>
      <c r="N9500" s="276">
        <f t="shared" si="747"/>
        <v>0</v>
      </c>
      <c r="O9500" s="270">
        <f t="shared" si="743"/>
        <v>0</v>
      </c>
    </row>
    <row r="9501" spans="11:15" x14ac:dyDescent="0.25">
      <c r="K9501" s="276">
        <f t="shared" si="744"/>
        <v>0</v>
      </c>
      <c r="L9501" s="269">
        <f t="shared" si="745"/>
        <v>0</v>
      </c>
      <c r="M9501" s="269">
        <f t="shared" si="746"/>
        <v>0</v>
      </c>
      <c r="N9501" s="276">
        <f t="shared" si="747"/>
        <v>0</v>
      </c>
      <c r="O9501" s="270">
        <f t="shared" si="743"/>
        <v>0</v>
      </c>
    </row>
    <row r="9502" spans="11:15" x14ac:dyDescent="0.25">
      <c r="K9502" s="276">
        <f t="shared" si="744"/>
        <v>0</v>
      </c>
      <c r="L9502" s="269">
        <f t="shared" si="745"/>
        <v>0</v>
      </c>
      <c r="M9502" s="269">
        <f t="shared" si="746"/>
        <v>0</v>
      </c>
      <c r="N9502" s="276">
        <f t="shared" si="747"/>
        <v>0</v>
      </c>
      <c r="O9502" s="270">
        <f t="shared" si="743"/>
        <v>0</v>
      </c>
    </row>
    <row r="9503" spans="11:15" x14ac:dyDescent="0.25">
      <c r="K9503" s="276">
        <f t="shared" si="744"/>
        <v>0</v>
      </c>
      <c r="L9503" s="269">
        <f t="shared" si="745"/>
        <v>0</v>
      </c>
      <c r="M9503" s="269">
        <f t="shared" si="746"/>
        <v>0</v>
      </c>
      <c r="N9503" s="276">
        <f t="shared" si="747"/>
        <v>0</v>
      </c>
      <c r="O9503" s="270">
        <f t="shared" si="743"/>
        <v>0</v>
      </c>
    </row>
    <row r="9504" spans="11:15" x14ac:dyDescent="0.25">
      <c r="K9504" s="276">
        <f t="shared" si="744"/>
        <v>0</v>
      </c>
      <c r="L9504" s="269">
        <f t="shared" si="745"/>
        <v>0</v>
      </c>
      <c r="M9504" s="269">
        <f t="shared" si="746"/>
        <v>0</v>
      </c>
      <c r="N9504" s="276">
        <f t="shared" si="747"/>
        <v>0</v>
      </c>
      <c r="O9504" s="270">
        <f t="shared" si="743"/>
        <v>0</v>
      </c>
    </row>
    <row r="9505" spans="11:15" x14ac:dyDescent="0.25">
      <c r="K9505" s="276">
        <f t="shared" si="744"/>
        <v>0</v>
      </c>
      <c r="L9505" s="269">
        <f t="shared" si="745"/>
        <v>0</v>
      </c>
      <c r="M9505" s="269">
        <f t="shared" si="746"/>
        <v>0</v>
      </c>
      <c r="N9505" s="276">
        <f t="shared" si="747"/>
        <v>0</v>
      </c>
      <c r="O9505" s="270">
        <f t="shared" si="743"/>
        <v>0</v>
      </c>
    </row>
    <row r="9506" spans="11:15" x14ac:dyDescent="0.25">
      <c r="K9506" s="276">
        <f t="shared" si="744"/>
        <v>0</v>
      </c>
      <c r="L9506" s="269">
        <f t="shared" si="745"/>
        <v>0</v>
      </c>
      <c r="M9506" s="269">
        <f t="shared" si="746"/>
        <v>0</v>
      </c>
      <c r="N9506" s="276">
        <f t="shared" si="747"/>
        <v>0</v>
      </c>
      <c r="O9506" s="270">
        <f t="shared" si="743"/>
        <v>0</v>
      </c>
    </row>
    <row r="9507" spans="11:15" x14ac:dyDescent="0.25">
      <c r="K9507" s="276">
        <f t="shared" si="744"/>
        <v>0</v>
      </c>
      <c r="L9507" s="269">
        <f t="shared" si="745"/>
        <v>0</v>
      </c>
      <c r="M9507" s="269">
        <f t="shared" si="746"/>
        <v>0</v>
      </c>
      <c r="N9507" s="276">
        <f t="shared" si="747"/>
        <v>0</v>
      </c>
      <c r="O9507" s="270">
        <f t="shared" si="743"/>
        <v>0</v>
      </c>
    </row>
    <row r="9508" spans="11:15" x14ac:dyDescent="0.25">
      <c r="K9508" s="276">
        <f t="shared" si="744"/>
        <v>0</v>
      </c>
      <c r="L9508" s="269">
        <f t="shared" si="745"/>
        <v>0</v>
      </c>
      <c r="M9508" s="269">
        <f t="shared" si="746"/>
        <v>0</v>
      </c>
      <c r="N9508" s="276">
        <f t="shared" si="747"/>
        <v>0</v>
      </c>
      <c r="O9508" s="270">
        <f t="shared" si="743"/>
        <v>0</v>
      </c>
    </row>
    <row r="9509" spans="11:15" x14ac:dyDescent="0.25">
      <c r="K9509" s="276">
        <f t="shared" si="744"/>
        <v>0</v>
      </c>
      <c r="L9509" s="269">
        <f t="shared" si="745"/>
        <v>0</v>
      </c>
      <c r="M9509" s="269">
        <f t="shared" si="746"/>
        <v>0</v>
      </c>
      <c r="N9509" s="276">
        <f t="shared" si="747"/>
        <v>0</v>
      </c>
      <c r="O9509" s="270">
        <f t="shared" si="743"/>
        <v>0</v>
      </c>
    </row>
    <row r="9510" spans="11:15" x14ac:dyDescent="0.25">
      <c r="K9510" s="276">
        <f t="shared" si="744"/>
        <v>0</v>
      </c>
      <c r="L9510" s="269">
        <f t="shared" si="745"/>
        <v>0</v>
      </c>
      <c r="M9510" s="269">
        <f t="shared" si="746"/>
        <v>0</v>
      </c>
      <c r="N9510" s="276">
        <f t="shared" si="747"/>
        <v>0</v>
      </c>
      <c r="O9510" s="270">
        <f t="shared" si="743"/>
        <v>0</v>
      </c>
    </row>
    <row r="9511" spans="11:15" x14ac:dyDescent="0.25">
      <c r="K9511" s="276">
        <f t="shared" si="744"/>
        <v>0</v>
      </c>
      <c r="L9511" s="269">
        <f t="shared" si="745"/>
        <v>0</v>
      </c>
      <c r="M9511" s="269">
        <f t="shared" si="746"/>
        <v>0</v>
      </c>
      <c r="N9511" s="276">
        <f t="shared" si="747"/>
        <v>0</v>
      </c>
      <c r="O9511" s="270">
        <f t="shared" si="743"/>
        <v>0</v>
      </c>
    </row>
    <row r="9512" spans="11:15" x14ac:dyDescent="0.25">
      <c r="K9512" s="276">
        <f t="shared" si="744"/>
        <v>0</v>
      </c>
      <c r="L9512" s="269">
        <f t="shared" si="745"/>
        <v>0</v>
      </c>
      <c r="M9512" s="269">
        <f t="shared" si="746"/>
        <v>0</v>
      </c>
      <c r="N9512" s="276">
        <f t="shared" si="747"/>
        <v>0</v>
      </c>
      <c r="O9512" s="270">
        <f t="shared" si="743"/>
        <v>0</v>
      </c>
    </row>
    <row r="9513" spans="11:15" x14ac:dyDescent="0.25">
      <c r="K9513" s="276">
        <f t="shared" si="744"/>
        <v>0</v>
      </c>
      <c r="L9513" s="269">
        <f t="shared" si="745"/>
        <v>0</v>
      </c>
      <c r="M9513" s="269">
        <f t="shared" si="746"/>
        <v>0</v>
      </c>
      <c r="N9513" s="276">
        <f t="shared" si="747"/>
        <v>0</v>
      </c>
      <c r="O9513" s="270">
        <f t="shared" si="743"/>
        <v>0</v>
      </c>
    </row>
    <row r="9514" spans="11:15" x14ac:dyDescent="0.25">
      <c r="K9514" s="276">
        <f t="shared" si="744"/>
        <v>0</v>
      </c>
      <c r="L9514" s="269">
        <f t="shared" si="745"/>
        <v>0</v>
      </c>
      <c r="M9514" s="269">
        <f t="shared" si="746"/>
        <v>0</v>
      </c>
      <c r="N9514" s="276">
        <f t="shared" si="747"/>
        <v>0</v>
      </c>
      <c r="O9514" s="270">
        <f t="shared" si="743"/>
        <v>0</v>
      </c>
    </row>
    <row r="9515" spans="11:15" x14ac:dyDescent="0.25">
      <c r="K9515" s="276">
        <f t="shared" si="744"/>
        <v>0</v>
      </c>
      <c r="L9515" s="269">
        <f t="shared" si="745"/>
        <v>0</v>
      </c>
      <c r="M9515" s="269">
        <f t="shared" si="746"/>
        <v>0</v>
      </c>
      <c r="N9515" s="276">
        <f t="shared" si="747"/>
        <v>0</v>
      </c>
      <c r="O9515" s="270">
        <f t="shared" si="743"/>
        <v>0</v>
      </c>
    </row>
    <row r="9516" spans="11:15" x14ac:dyDescent="0.25">
      <c r="K9516" s="276">
        <f t="shared" si="744"/>
        <v>0</v>
      </c>
      <c r="L9516" s="269">
        <f t="shared" si="745"/>
        <v>0</v>
      </c>
      <c r="M9516" s="269">
        <f t="shared" si="746"/>
        <v>0</v>
      </c>
      <c r="N9516" s="276">
        <f t="shared" si="747"/>
        <v>0</v>
      </c>
      <c r="O9516" s="270">
        <f t="shared" si="743"/>
        <v>0</v>
      </c>
    </row>
    <row r="9517" spans="11:15" x14ac:dyDescent="0.25">
      <c r="K9517" s="276">
        <f t="shared" si="744"/>
        <v>0</v>
      </c>
      <c r="L9517" s="269">
        <f t="shared" si="745"/>
        <v>0</v>
      </c>
      <c r="M9517" s="269">
        <f t="shared" si="746"/>
        <v>0</v>
      </c>
      <c r="N9517" s="276">
        <f t="shared" si="747"/>
        <v>0</v>
      </c>
      <c r="O9517" s="270">
        <f t="shared" si="743"/>
        <v>0</v>
      </c>
    </row>
    <row r="9518" spans="11:15" x14ac:dyDescent="0.25">
      <c r="K9518" s="276">
        <f t="shared" si="744"/>
        <v>0</v>
      </c>
      <c r="L9518" s="269">
        <f t="shared" si="745"/>
        <v>0</v>
      </c>
      <c r="M9518" s="269">
        <f t="shared" si="746"/>
        <v>0</v>
      </c>
      <c r="N9518" s="276">
        <f t="shared" si="747"/>
        <v>0</v>
      </c>
      <c r="O9518" s="270">
        <f t="shared" si="743"/>
        <v>0</v>
      </c>
    </row>
    <row r="9519" spans="11:15" x14ac:dyDescent="0.25">
      <c r="K9519" s="276">
        <f t="shared" si="744"/>
        <v>0</v>
      </c>
      <c r="L9519" s="269">
        <f t="shared" si="745"/>
        <v>0</v>
      </c>
      <c r="M9519" s="269">
        <f t="shared" si="746"/>
        <v>0</v>
      </c>
      <c r="N9519" s="276">
        <f t="shared" si="747"/>
        <v>0</v>
      </c>
      <c r="O9519" s="270">
        <f t="shared" si="743"/>
        <v>0</v>
      </c>
    </row>
    <row r="9520" spans="11:15" x14ac:dyDescent="0.25">
      <c r="K9520" s="276">
        <f t="shared" si="744"/>
        <v>0</v>
      </c>
      <c r="L9520" s="269">
        <f t="shared" si="745"/>
        <v>0</v>
      </c>
      <c r="M9520" s="269">
        <f t="shared" si="746"/>
        <v>0</v>
      </c>
      <c r="N9520" s="276">
        <f t="shared" si="747"/>
        <v>0</v>
      </c>
      <c r="O9520" s="270">
        <f t="shared" si="743"/>
        <v>0</v>
      </c>
    </row>
    <row r="9521" spans="11:15" x14ac:dyDescent="0.25">
      <c r="K9521" s="276">
        <f t="shared" si="744"/>
        <v>0</v>
      </c>
      <c r="L9521" s="269">
        <f t="shared" si="745"/>
        <v>0</v>
      </c>
      <c r="M9521" s="269">
        <f t="shared" si="746"/>
        <v>0</v>
      </c>
      <c r="N9521" s="276">
        <f t="shared" si="747"/>
        <v>0</v>
      </c>
      <c r="O9521" s="270">
        <f t="shared" si="743"/>
        <v>0</v>
      </c>
    </row>
    <row r="9522" spans="11:15" x14ac:dyDescent="0.25">
      <c r="K9522" s="276">
        <f t="shared" si="744"/>
        <v>0</v>
      </c>
      <c r="L9522" s="269">
        <f t="shared" si="745"/>
        <v>0</v>
      </c>
      <c r="M9522" s="269">
        <f t="shared" si="746"/>
        <v>0</v>
      </c>
      <c r="N9522" s="276">
        <f t="shared" si="747"/>
        <v>0</v>
      </c>
      <c r="O9522" s="270">
        <f t="shared" si="743"/>
        <v>0</v>
      </c>
    </row>
    <row r="9523" spans="11:15" x14ac:dyDescent="0.25">
      <c r="K9523" s="276">
        <f t="shared" si="744"/>
        <v>0</v>
      </c>
      <c r="L9523" s="269">
        <f t="shared" si="745"/>
        <v>0</v>
      </c>
      <c r="M9523" s="269">
        <f t="shared" si="746"/>
        <v>0</v>
      </c>
      <c r="N9523" s="276">
        <f t="shared" si="747"/>
        <v>0</v>
      </c>
      <c r="O9523" s="270">
        <f t="shared" si="743"/>
        <v>0</v>
      </c>
    </row>
    <row r="9524" spans="11:15" x14ac:dyDescent="0.25">
      <c r="K9524" s="276">
        <f t="shared" si="744"/>
        <v>0</v>
      </c>
      <c r="L9524" s="269">
        <f t="shared" si="745"/>
        <v>0</v>
      </c>
      <c r="M9524" s="269">
        <f t="shared" si="746"/>
        <v>0</v>
      </c>
      <c r="N9524" s="276">
        <f t="shared" si="747"/>
        <v>0</v>
      </c>
      <c r="O9524" s="270">
        <f t="shared" si="743"/>
        <v>0</v>
      </c>
    </row>
    <row r="9525" spans="11:15" x14ac:dyDescent="0.25">
      <c r="K9525" s="276">
        <f t="shared" si="744"/>
        <v>0</v>
      </c>
      <c r="L9525" s="269">
        <f t="shared" si="745"/>
        <v>0</v>
      </c>
      <c r="M9525" s="269">
        <f t="shared" si="746"/>
        <v>0</v>
      </c>
      <c r="N9525" s="276">
        <f t="shared" si="747"/>
        <v>0</v>
      </c>
      <c r="O9525" s="270">
        <f t="shared" si="743"/>
        <v>0</v>
      </c>
    </row>
    <row r="9526" spans="11:15" x14ac:dyDescent="0.25">
      <c r="K9526" s="276">
        <f t="shared" si="744"/>
        <v>0</v>
      </c>
      <c r="L9526" s="269">
        <f t="shared" si="745"/>
        <v>0</v>
      </c>
      <c r="M9526" s="269">
        <f t="shared" si="746"/>
        <v>0</v>
      </c>
      <c r="N9526" s="276">
        <f t="shared" si="747"/>
        <v>0</v>
      </c>
      <c r="O9526" s="270">
        <f t="shared" si="743"/>
        <v>0</v>
      </c>
    </row>
    <row r="9527" spans="11:15" x14ac:dyDescent="0.25">
      <c r="K9527" s="276">
        <f t="shared" si="744"/>
        <v>0</v>
      </c>
      <c r="L9527" s="269">
        <f t="shared" si="745"/>
        <v>0</v>
      </c>
      <c r="M9527" s="269">
        <f t="shared" si="746"/>
        <v>0</v>
      </c>
      <c r="N9527" s="276">
        <f t="shared" si="747"/>
        <v>0</v>
      </c>
      <c r="O9527" s="270">
        <f t="shared" si="743"/>
        <v>0</v>
      </c>
    </row>
    <row r="9528" spans="11:15" x14ac:dyDescent="0.25">
      <c r="K9528" s="276">
        <f t="shared" si="744"/>
        <v>0</v>
      </c>
      <c r="L9528" s="269">
        <f t="shared" si="745"/>
        <v>0</v>
      </c>
      <c r="M9528" s="269">
        <f t="shared" si="746"/>
        <v>0</v>
      </c>
      <c r="N9528" s="276">
        <f t="shared" si="747"/>
        <v>0</v>
      </c>
      <c r="O9528" s="270">
        <f t="shared" si="743"/>
        <v>0</v>
      </c>
    </row>
    <row r="9529" spans="11:15" x14ac:dyDescent="0.25">
      <c r="K9529" s="276">
        <f t="shared" si="744"/>
        <v>0</v>
      </c>
      <c r="L9529" s="269">
        <f t="shared" si="745"/>
        <v>0</v>
      </c>
      <c r="M9529" s="269">
        <f t="shared" si="746"/>
        <v>0</v>
      </c>
      <c r="N9529" s="276">
        <f t="shared" si="747"/>
        <v>0</v>
      </c>
      <c r="O9529" s="270">
        <f t="shared" si="743"/>
        <v>0</v>
      </c>
    </row>
    <row r="9530" spans="11:15" x14ac:dyDescent="0.25">
      <c r="K9530" s="276">
        <f t="shared" si="744"/>
        <v>0</v>
      </c>
      <c r="L9530" s="269">
        <f t="shared" si="745"/>
        <v>0</v>
      </c>
      <c r="M9530" s="269">
        <f t="shared" si="746"/>
        <v>0</v>
      </c>
      <c r="N9530" s="276">
        <f t="shared" si="747"/>
        <v>0</v>
      </c>
      <c r="O9530" s="270">
        <f t="shared" si="743"/>
        <v>0</v>
      </c>
    </row>
    <row r="9531" spans="11:15" x14ac:dyDescent="0.25">
      <c r="K9531" s="276">
        <f t="shared" si="744"/>
        <v>0</v>
      </c>
      <c r="L9531" s="269">
        <f t="shared" si="745"/>
        <v>0</v>
      </c>
      <c r="M9531" s="269">
        <f t="shared" si="746"/>
        <v>0</v>
      </c>
      <c r="N9531" s="276">
        <f t="shared" si="747"/>
        <v>0</v>
      </c>
      <c r="O9531" s="270">
        <f t="shared" si="743"/>
        <v>0</v>
      </c>
    </row>
    <row r="9532" spans="11:15" x14ac:dyDescent="0.25">
      <c r="K9532" s="276">
        <f t="shared" si="744"/>
        <v>0</v>
      </c>
      <c r="L9532" s="269">
        <f t="shared" si="745"/>
        <v>0</v>
      </c>
      <c r="M9532" s="269">
        <f t="shared" si="746"/>
        <v>0</v>
      </c>
      <c r="N9532" s="276">
        <f t="shared" si="747"/>
        <v>0</v>
      </c>
      <c r="O9532" s="270">
        <f t="shared" si="743"/>
        <v>0</v>
      </c>
    </row>
    <row r="9533" spans="11:15" x14ac:dyDescent="0.25">
      <c r="K9533" s="276">
        <f t="shared" si="744"/>
        <v>0</v>
      </c>
      <c r="L9533" s="269">
        <f t="shared" si="745"/>
        <v>0</v>
      </c>
      <c r="M9533" s="269">
        <f t="shared" si="746"/>
        <v>0</v>
      </c>
      <c r="N9533" s="276">
        <f t="shared" si="747"/>
        <v>0</v>
      </c>
      <c r="O9533" s="270">
        <f t="shared" si="743"/>
        <v>0</v>
      </c>
    </row>
    <row r="9534" spans="11:15" x14ac:dyDescent="0.25">
      <c r="K9534" s="276">
        <f t="shared" si="744"/>
        <v>0</v>
      </c>
      <c r="L9534" s="269">
        <f t="shared" si="745"/>
        <v>0</v>
      </c>
      <c r="M9534" s="269">
        <f t="shared" si="746"/>
        <v>0</v>
      </c>
      <c r="N9534" s="276">
        <f t="shared" si="747"/>
        <v>0</v>
      </c>
      <c r="O9534" s="270">
        <f t="shared" si="743"/>
        <v>0</v>
      </c>
    </row>
    <row r="9535" spans="11:15" x14ac:dyDescent="0.25">
      <c r="K9535" s="276">
        <f t="shared" si="744"/>
        <v>0</v>
      </c>
      <c r="L9535" s="269">
        <f t="shared" si="745"/>
        <v>0</v>
      </c>
      <c r="M9535" s="269">
        <f t="shared" si="746"/>
        <v>0</v>
      </c>
      <c r="N9535" s="276">
        <f t="shared" si="747"/>
        <v>0</v>
      </c>
      <c r="O9535" s="270">
        <f t="shared" si="743"/>
        <v>0</v>
      </c>
    </row>
    <row r="9536" spans="11:15" x14ac:dyDescent="0.25">
      <c r="K9536" s="276">
        <f t="shared" si="744"/>
        <v>0</v>
      </c>
      <c r="L9536" s="269">
        <f t="shared" si="745"/>
        <v>0</v>
      </c>
      <c r="M9536" s="269">
        <f t="shared" si="746"/>
        <v>0</v>
      </c>
      <c r="N9536" s="276">
        <f t="shared" si="747"/>
        <v>0</v>
      </c>
      <c r="O9536" s="270">
        <f t="shared" si="743"/>
        <v>0</v>
      </c>
    </row>
    <row r="9537" spans="11:15" x14ac:dyDescent="0.25">
      <c r="K9537" s="276">
        <f t="shared" si="744"/>
        <v>0</v>
      </c>
      <c r="L9537" s="269">
        <f t="shared" si="745"/>
        <v>0</v>
      </c>
      <c r="M9537" s="269">
        <f t="shared" si="746"/>
        <v>0</v>
      </c>
      <c r="N9537" s="276">
        <f t="shared" si="747"/>
        <v>0</v>
      </c>
      <c r="O9537" s="270">
        <f t="shared" si="743"/>
        <v>0</v>
      </c>
    </row>
    <row r="9538" spans="11:15" x14ac:dyDescent="0.25">
      <c r="K9538" s="276">
        <f t="shared" si="744"/>
        <v>0</v>
      </c>
      <c r="L9538" s="269">
        <f t="shared" si="745"/>
        <v>0</v>
      </c>
      <c r="M9538" s="269">
        <f t="shared" si="746"/>
        <v>0</v>
      </c>
      <c r="N9538" s="276">
        <f t="shared" si="747"/>
        <v>0</v>
      </c>
      <c r="O9538" s="270">
        <f t="shared" si="743"/>
        <v>0</v>
      </c>
    </row>
    <row r="9539" spans="11:15" x14ac:dyDescent="0.25">
      <c r="K9539" s="276">
        <f t="shared" si="744"/>
        <v>0</v>
      </c>
      <c r="L9539" s="269">
        <f t="shared" si="745"/>
        <v>0</v>
      </c>
      <c r="M9539" s="269">
        <f t="shared" si="746"/>
        <v>0</v>
      </c>
      <c r="N9539" s="276">
        <f t="shared" si="747"/>
        <v>0</v>
      </c>
      <c r="O9539" s="270">
        <f t="shared" si="743"/>
        <v>0</v>
      </c>
    </row>
    <row r="9540" spans="11:15" x14ac:dyDescent="0.25">
      <c r="K9540" s="276">
        <f t="shared" si="744"/>
        <v>0</v>
      </c>
      <c r="L9540" s="269">
        <f t="shared" si="745"/>
        <v>0</v>
      </c>
      <c r="M9540" s="269">
        <f t="shared" si="746"/>
        <v>0</v>
      </c>
      <c r="N9540" s="276">
        <f t="shared" si="747"/>
        <v>0</v>
      </c>
      <c r="O9540" s="270">
        <f t="shared" si="743"/>
        <v>0</v>
      </c>
    </row>
    <row r="9541" spans="11:15" x14ac:dyDescent="0.25">
      <c r="K9541" s="276">
        <f t="shared" si="744"/>
        <v>0</v>
      </c>
      <c r="L9541" s="269">
        <f t="shared" si="745"/>
        <v>0</v>
      </c>
      <c r="M9541" s="269">
        <f t="shared" si="746"/>
        <v>0</v>
      </c>
      <c r="N9541" s="276">
        <f t="shared" si="747"/>
        <v>0</v>
      </c>
      <c r="O9541" s="270">
        <f t="shared" si="743"/>
        <v>0</v>
      </c>
    </row>
    <row r="9542" spans="11:15" x14ac:dyDescent="0.25">
      <c r="K9542" s="276">
        <f t="shared" si="744"/>
        <v>0</v>
      </c>
      <c r="L9542" s="269">
        <f t="shared" si="745"/>
        <v>0</v>
      </c>
      <c r="M9542" s="269">
        <f t="shared" si="746"/>
        <v>0</v>
      </c>
      <c r="N9542" s="276">
        <f t="shared" si="747"/>
        <v>0</v>
      </c>
      <c r="O9542" s="270">
        <f t="shared" si="743"/>
        <v>0</v>
      </c>
    </row>
    <row r="9543" spans="11:15" x14ac:dyDescent="0.25">
      <c r="K9543" s="276">
        <f t="shared" si="744"/>
        <v>0</v>
      </c>
      <c r="L9543" s="269">
        <f t="shared" si="745"/>
        <v>0</v>
      </c>
      <c r="M9543" s="269">
        <f t="shared" si="746"/>
        <v>0</v>
      </c>
      <c r="N9543" s="276">
        <f t="shared" si="747"/>
        <v>0</v>
      </c>
      <c r="O9543" s="270">
        <f t="shared" si="743"/>
        <v>0</v>
      </c>
    </row>
    <row r="9544" spans="11:15" x14ac:dyDescent="0.25">
      <c r="K9544" s="276">
        <f t="shared" si="744"/>
        <v>0</v>
      </c>
      <c r="L9544" s="269">
        <f t="shared" si="745"/>
        <v>0</v>
      </c>
      <c r="M9544" s="269">
        <f t="shared" si="746"/>
        <v>0</v>
      </c>
      <c r="N9544" s="276">
        <f t="shared" si="747"/>
        <v>0</v>
      </c>
      <c r="O9544" s="270">
        <f t="shared" si="743"/>
        <v>0</v>
      </c>
    </row>
    <row r="9545" spans="11:15" x14ac:dyDescent="0.25">
      <c r="K9545" s="276">
        <f t="shared" si="744"/>
        <v>0</v>
      </c>
      <c r="L9545" s="269">
        <f t="shared" si="745"/>
        <v>0</v>
      </c>
      <c r="M9545" s="269">
        <f t="shared" si="746"/>
        <v>0</v>
      </c>
      <c r="N9545" s="276">
        <f t="shared" si="747"/>
        <v>0</v>
      </c>
      <c r="O9545" s="270">
        <f t="shared" si="743"/>
        <v>0</v>
      </c>
    </row>
    <row r="9546" spans="11:15" x14ac:dyDescent="0.25">
      <c r="K9546" s="276">
        <f t="shared" si="744"/>
        <v>0</v>
      </c>
      <c r="L9546" s="269">
        <f t="shared" si="745"/>
        <v>0</v>
      </c>
      <c r="M9546" s="269">
        <f t="shared" si="746"/>
        <v>0</v>
      </c>
      <c r="N9546" s="276">
        <f t="shared" si="747"/>
        <v>0</v>
      </c>
      <c r="O9546" s="270">
        <f t="shared" si="743"/>
        <v>0</v>
      </c>
    </row>
    <row r="9547" spans="11:15" x14ac:dyDescent="0.25">
      <c r="K9547" s="276">
        <f t="shared" si="744"/>
        <v>0</v>
      </c>
      <c r="L9547" s="269">
        <f t="shared" si="745"/>
        <v>0</v>
      </c>
      <c r="M9547" s="269">
        <f t="shared" si="746"/>
        <v>0</v>
      </c>
      <c r="N9547" s="276">
        <f t="shared" si="747"/>
        <v>0</v>
      </c>
      <c r="O9547" s="270">
        <f t="shared" si="743"/>
        <v>0</v>
      </c>
    </row>
    <row r="9548" spans="11:15" x14ac:dyDescent="0.25">
      <c r="K9548" s="276">
        <f t="shared" si="744"/>
        <v>0</v>
      </c>
      <c r="L9548" s="269">
        <f t="shared" si="745"/>
        <v>0</v>
      </c>
      <c r="M9548" s="269">
        <f t="shared" si="746"/>
        <v>0</v>
      </c>
      <c r="N9548" s="276">
        <f t="shared" si="747"/>
        <v>0</v>
      </c>
      <c r="O9548" s="270">
        <f t="shared" si="743"/>
        <v>0</v>
      </c>
    </row>
    <row r="9549" spans="11:15" x14ac:dyDescent="0.25">
      <c r="K9549" s="276">
        <f t="shared" si="744"/>
        <v>0</v>
      </c>
      <c r="L9549" s="269">
        <f t="shared" si="745"/>
        <v>0</v>
      </c>
      <c r="M9549" s="269">
        <f t="shared" si="746"/>
        <v>0</v>
      </c>
      <c r="N9549" s="276">
        <f t="shared" si="747"/>
        <v>0</v>
      </c>
      <c r="O9549" s="270">
        <f t="shared" si="743"/>
        <v>0</v>
      </c>
    </row>
    <row r="9550" spans="11:15" x14ac:dyDescent="0.25">
      <c r="K9550" s="276">
        <f t="shared" si="744"/>
        <v>0</v>
      </c>
      <c r="L9550" s="269">
        <f t="shared" si="745"/>
        <v>0</v>
      </c>
      <c r="M9550" s="269">
        <f t="shared" si="746"/>
        <v>0</v>
      </c>
      <c r="N9550" s="276">
        <f t="shared" si="747"/>
        <v>0</v>
      </c>
      <c r="O9550" s="270">
        <f t="shared" ref="O9550:O9613" si="748">SUM(F9550:I9550)</f>
        <v>0</v>
      </c>
    </row>
    <row r="9551" spans="11:15" x14ac:dyDescent="0.25">
      <c r="K9551" s="276">
        <f t="shared" si="744"/>
        <v>0</v>
      </c>
      <c r="L9551" s="269">
        <f t="shared" si="745"/>
        <v>0</v>
      </c>
      <c r="M9551" s="269">
        <f t="shared" si="746"/>
        <v>0</v>
      </c>
      <c r="N9551" s="276">
        <f t="shared" si="747"/>
        <v>0</v>
      </c>
      <c r="O9551" s="270">
        <f t="shared" si="748"/>
        <v>0</v>
      </c>
    </row>
    <row r="9552" spans="11:15" x14ac:dyDescent="0.25">
      <c r="K9552" s="276">
        <f t="shared" ref="K9552:K9615" si="749">J9552-C9552</f>
        <v>0</v>
      </c>
      <c r="L9552" s="269">
        <f t="shared" ref="L9552:L9615" si="750">A9552</f>
        <v>0</v>
      </c>
      <c r="M9552" s="269">
        <f t="shared" ref="M9552:M9615" si="751">B9552</f>
        <v>0</v>
      </c>
      <c r="N9552" s="276">
        <f t="shared" ref="N9552:N9615" si="752">J9552</f>
        <v>0</v>
      </c>
      <c r="O9552" s="270">
        <f t="shared" si="748"/>
        <v>0</v>
      </c>
    </row>
    <row r="9553" spans="11:15" x14ac:dyDescent="0.25">
      <c r="K9553" s="276">
        <f t="shared" si="749"/>
        <v>0</v>
      </c>
      <c r="L9553" s="269">
        <f t="shared" si="750"/>
        <v>0</v>
      </c>
      <c r="M9553" s="269">
        <f t="shared" si="751"/>
        <v>0</v>
      </c>
      <c r="N9553" s="276">
        <f t="shared" si="752"/>
        <v>0</v>
      </c>
      <c r="O9553" s="270">
        <f t="shared" si="748"/>
        <v>0</v>
      </c>
    </row>
    <row r="9554" spans="11:15" x14ac:dyDescent="0.25">
      <c r="K9554" s="276">
        <f t="shared" si="749"/>
        <v>0</v>
      </c>
      <c r="L9554" s="269">
        <f t="shared" si="750"/>
        <v>0</v>
      </c>
      <c r="M9554" s="269">
        <f t="shared" si="751"/>
        <v>0</v>
      </c>
      <c r="N9554" s="276">
        <f t="shared" si="752"/>
        <v>0</v>
      </c>
      <c r="O9554" s="270">
        <f t="shared" si="748"/>
        <v>0</v>
      </c>
    </row>
    <row r="9555" spans="11:15" x14ac:dyDescent="0.25">
      <c r="K9555" s="276">
        <f t="shared" si="749"/>
        <v>0</v>
      </c>
      <c r="L9555" s="269">
        <f t="shared" si="750"/>
        <v>0</v>
      </c>
      <c r="M9555" s="269">
        <f t="shared" si="751"/>
        <v>0</v>
      </c>
      <c r="N9555" s="276">
        <f t="shared" si="752"/>
        <v>0</v>
      </c>
      <c r="O9555" s="270">
        <f t="shared" si="748"/>
        <v>0</v>
      </c>
    </row>
    <row r="9556" spans="11:15" x14ac:dyDescent="0.25">
      <c r="K9556" s="276">
        <f t="shared" si="749"/>
        <v>0</v>
      </c>
      <c r="L9556" s="269">
        <f t="shared" si="750"/>
        <v>0</v>
      </c>
      <c r="M9556" s="269">
        <f t="shared" si="751"/>
        <v>0</v>
      </c>
      <c r="N9556" s="276">
        <f t="shared" si="752"/>
        <v>0</v>
      </c>
      <c r="O9556" s="270">
        <f t="shared" si="748"/>
        <v>0</v>
      </c>
    </row>
    <row r="9557" spans="11:15" x14ac:dyDescent="0.25">
      <c r="K9557" s="276">
        <f t="shared" si="749"/>
        <v>0</v>
      </c>
      <c r="L9557" s="269">
        <f t="shared" si="750"/>
        <v>0</v>
      </c>
      <c r="M9557" s="269">
        <f t="shared" si="751"/>
        <v>0</v>
      </c>
      <c r="N9557" s="276">
        <f t="shared" si="752"/>
        <v>0</v>
      </c>
      <c r="O9557" s="270">
        <f t="shared" si="748"/>
        <v>0</v>
      </c>
    </row>
    <row r="9558" spans="11:15" x14ac:dyDescent="0.25">
      <c r="K9558" s="276">
        <f t="shared" si="749"/>
        <v>0</v>
      </c>
      <c r="L9558" s="269">
        <f t="shared" si="750"/>
        <v>0</v>
      </c>
      <c r="M9558" s="269">
        <f t="shared" si="751"/>
        <v>0</v>
      </c>
      <c r="N9558" s="276">
        <f t="shared" si="752"/>
        <v>0</v>
      </c>
      <c r="O9558" s="270">
        <f t="shared" si="748"/>
        <v>0</v>
      </c>
    </row>
    <row r="9559" spans="11:15" x14ac:dyDescent="0.25">
      <c r="K9559" s="276">
        <f t="shared" si="749"/>
        <v>0</v>
      </c>
      <c r="L9559" s="269">
        <f t="shared" si="750"/>
        <v>0</v>
      </c>
      <c r="M9559" s="269">
        <f t="shared" si="751"/>
        <v>0</v>
      </c>
      <c r="N9559" s="276">
        <f t="shared" si="752"/>
        <v>0</v>
      </c>
      <c r="O9559" s="270">
        <f t="shared" si="748"/>
        <v>0</v>
      </c>
    </row>
    <row r="9560" spans="11:15" x14ac:dyDescent="0.25">
      <c r="K9560" s="276">
        <f t="shared" si="749"/>
        <v>0</v>
      </c>
      <c r="L9560" s="269">
        <f t="shared" si="750"/>
        <v>0</v>
      </c>
      <c r="M9560" s="269">
        <f t="shared" si="751"/>
        <v>0</v>
      </c>
      <c r="N9560" s="276">
        <f t="shared" si="752"/>
        <v>0</v>
      </c>
      <c r="O9560" s="270">
        <f t="shared" si="748"/>
        <v>0</v>
      </c>
    </row>
    <row r="9561" spans="11:15" x14ac:dyDescent="0.25">
      <c r="K9561" s="276">
        <f t="shared" si="749"/>
        <v>0</v>
      </c>
      <c r="L9561" s="269">
        <f t="shared" si="750"/>
        <v>0</v>
      </c>
      <c r="M9561" s="269">
        <f t="shared" si="751"/>
        <v>0</v>
      </c>
      <c r="N9561" s="276">
        <f t="shared" si="752"/>
        <v>0</v>
      </c>
      <c r="O9561" s="270">
        <f t="shared" si="748"/>
        <v>0</v>
      </c>
    </row>
    <row r="9562" spans="11:15" x14ac:dyDescent="0.25">
      <c r="K9562" s="276">
        <f t="shared" si="749"/>
        <v>0</v>
      </c>
      <c r="L9562" s="269">
        <f t="shared" si="750"/>
        <v>0</v>
      </c>
      <c r="M9562" s="269">
        <f t="shared" si="751"/>
        <v>0</v>
      </c>
      <c r="N9562" s="276">
        <f t="shared" si="752"/>
        <v>0</v>
      </c>
      <c r="O9562" s="270">
        <f t="shared" si="748"/>
        <v>0</v>
      </c>
    </row>
    <row r="9563" spans="11:15" x14ac:dyDescent="0.25">
      <c r="K9563" s="276">
        <f t="shared" si="749"/>
        <v>0</v>
      </c>
      <c r="L9563" s="269">
        <f t="shared" si="750"/>
        <v>0</v>
      </c>
      <c r="M9563" s="269">
        <f t="shared" si="751"/>
        <v>0</v>
      </c>
      <c r="N9563" s="276">
        <f t="shared" si="752"/>
        <v>0</v>
      </c>
      <c r="O9563" s="270">
        <f t="shared" si="748"/>
        <v>0</v>
      </c>
    </row>
    <row r="9564" spans="11:15" x14ac:dyDescent="0.25">
      <c r="K9564" s="276">
        <f t="shared" si="749"/>
        <v>0</v>
      </c>
      <c r="L9564" s="269">
        <f t="shared" si="750"/>
        <v>0</v>
      </c>
      <c r="M9564" s="269">
        <f t="shared" si="751"/>
        <v>0</v>
      </c>
      <c r="N9564" s="276">
        <f t="shared" si="752"/>
        <v>0</v>
      </c>
      <c r="O9564" s="270">
        <f t="shared" si="748"/>
        <v>0</v>
      </c>
    </row>
    <row r="9565" spans="11:15" x14ac:dyDescent="0.25">
      <c r="K9565" s="276">
        <f t="shared" si="749"/>
        <v>0</v>
      </c>
      <c r="L9565" s="269">
        <f t="shared" si="750"/>
        <v>0</v>
      </c>
      <c r="M9565" s="269">
        <f t="shared" si="751"/>
        <v>0</v>
      </c>
      <c r="N9565" s="276">
        <f t="shared" si="752"/>
        <v>0</v>
      </c>
      <c r="O9565" s="270">
        <f t="shared" si="748"/>
        <v>0</v>
      </c>
    </row>
    <row r="9566" spans="11:15" x14ac:dyDescent="0.25">
      <c r="K9566" s="276">
        <f t="shared" si="749"/>
        <v>0</v>
      </c>
      <c r="L9566" s="269">
        <f t="shared" si="750"/>
        <v>0</v>
      </c>
      <c r="M9566" s="269">
        <f t="shared" si="751"/>
        <v>0</v>
      </c>
      <c r="N9566" s="276">
        <f t="shared" si="752"/>
        <v>0</v>
      </c>
      <c r="O9566" s="270">
        <f t="shared" si="748"/>
        <v>0</v>
      </c>
    </row>
    <row r="9567" spans="11:15" x14ac:dyDescent="0.25">
      <c r="K9567" s="276">
        <f t="shared" si="749"/>
        <v>0</v>
      </c>
      <c r="L9567" s="269">
        <f t="shared" si="750"/>
        <v>0</v>
      </c>
      <c r="M9567" s="269">
        <f t="shared" si="751"/>
        <v>0</v>
      </c>
      <c r="N9567" s="276">
        <f t="shared" si="752"/>
        <v>0</v>
      </c>
      <c r="O9567" s="270">
        <f t="shared" si="748"/>
        <v>0</v>
      </c>
    </row>
    <row r="9568" spans="11:15" x14ac:dyDescent="0.25">
      <c r="K9568" s="276">
        <f t="shared" si="749"/>
        <v>0</v>
      </c>
      <c r="L9568" s="269">
        <f t="shared" si="750"/>
        <v>0</v>
      </c>
      <c r="M9568" s="269">
        <f t="shared" si="751"/>
        <v>0</v>
      </c>
      <c r="N9568" s="276">
        <f t="shared" si="752"/>
        <v>0</v>
      </c>
      <c r="O9568" s="270">
        <f t="shared" si="748"/>
        <v>0</v>
      </c>
    </row>
    <row r="9569" spans="11:15" x14ac:dyDescent="0.25">
      <c r="K9569" s="276">
        <f t="shared" si="749"/>
        <v>0</v>
      </c>
      <c r="L9569" s="269">
        <f t="shared" si="750"/>
        <v>0</v>
      </c>
      <c r="M9569" s="269">
        <f t="shared" si="751"/>
        <v>0</v>
      </c>
      <c r="N9569" s="276">
        <f t="shared" si="752"/>
        <v>0</v>
      </c>
      <c r="O9569" s="270">
        <f t="shared" si="748"/>
        <v>0</v>
      </c>
    </row>
    <row r="9570" spans="11:15" x14ac:dyDescent="0.25">
      <c r="K9570" s="276">
        <f t="shared" si="749"/>
        <v>0</v>
      </c>
      <c r="L9570" s="269">
        <f t="shared" si="750"/>
        <v>0</v>
      </c>
      <c r="M9570" s="269">
        <f t="shared" si="751"/>
        <v>0</v>
      </c>
      <c r="N9570" s="276">
        <f t="shared" si="752"/>
        <v>0</v>
      </c>
      <c r="O9570" s="270">
        <f t="shared" si="748"/>
        <v>0</v>
      </c>
    </row>
    <row r="9571" spans="11:15" x14ac:dyDescent="0.25">
      <c r="K9571" s="276">
        <f t="shared" si="749"/>
        <v>0</v>
      </c>
      <c r="L9571" s="269">
        <f t="shared" si="750"/>
        <v>0</v>
      </c>
      <c r="M9571" s="269">
        <f t="shared" si="751"/>
        <v>0</v>
      </c>
      <c r="N9571" s="276">
        <f t="shared" si="752"/>
        <v>0</v>
      </c>
      <c r="O9571" s="270">
        <f t="shared" si="748"/>
        <v>0</v>
      </c>
    </row>
    <row r="9572" spans="11:15" x14ac:dyDescent="0.25">
      <c r="K9572" s="276">
        <f t="shared" si="749"/>
        <v>0</v>
      </c>
      <c r="L9572" s="269">
        <f t="shared" si="750"/>
        <v>0</v>
      </c>
      <c r="M9572" s="269">
        <f t="shared" si="751"/>
        <v>0</v>
      </c>
      <c r="N9572" s="276">
        <f t="shared" si="752"/>
        <v>0</v>
      </c>
      <c r="O9572" s="270">
        <f t="shared" si="748"/>
        <v>0</v>
      </c>
    </row>
    <row r="9573" spans="11:15" x14ac:dyDescent="0.25">
      <c r="K9573" s="276">
        <f t="shared" si="749"/>
        <v>0</v>
      </c>
      <c r="L9573" s="269">
        <f t="shared" si="750"/>
        <v>0</v>
      </c>
      <c r="M9573" s="269">
        <f t="shared" si="751"/>
        <v>0</v>
      </c>
      <c r="N9573" s="276">
        <f t="shared" si="752"/>
        <v>0</v>
      </c>
      <c r="O9573" s="270">
        <f t="shared" si="748"/>
        <v>0</v>
      </c>
    </row>
    <row r="9574" spans="11:15" x14ac:dyDescent="0.25">
      <c r="K9574" s="276">
        <f t="shared" si="749"/>
        <v>0</v>
      </c>
      <c r="L9574" s="269">
        <f t="shared" si="750"/>
        <v>0</v>
      </c>
      <c r="M9574" s="269">
        <f t="shared" si="751"/>
        <v>0</v>
      </c>
      <c r="N9574" s="276">
        <f t="shared" si="752"/>
        <v>0</v>
      </c>
      <c r="O9574" s="270">
        <f t="shared" si="748"/>
        <v>0</v>
      </c>
    </row>
    <row r="9575" spans="11:15" x14ac:dyDescent="0.25">
      <c r="K9575" s="276">
        <f t="shared" si="749"/>
        <v>0</v>
      </c>
      <c r="L9575" s="269">
        <f t="shared" si="750"/>
        <v>0</v>
      </c>
      <c r="M9575" s="269">
        <f t="shared" si="751"/>
        <v>0</v>
      </c>
      <c r="N9575" s="276">
        <f t="shared" si="752"/>
        <v>0</v>
      </c>
      <c r="O9575" s="270">
        <f t="shared" si="748"/>
        <v>0</v>
      </c>
    </row>
    <row r="9576" spans="11:15" x14ac:dyDescent="0.25">
      <c r="K9576" s="276">
        <f t="shared" si="749"/>
        <v>0</v>
      </c>
      <c r="L9576" s="269">
        <f t="shared" si="750"/>
        <v>0</v>
      </c>
      <c r="M9576" s="269">
        <f t="shared" si="751"/>
        <v>0</v>
      </c>
      <c r="N9576" s="276">
        <f t="shared" si="752"/>
        <v>0</v>
      </c>
      <c r="O9576" s="270">
        <f t="shared" si="748"/>
        <v>0</v>
      </c>
    </row>
    <row r="9577" spans="11:15" x14ac:dyDescent="0.25">
      <c r="K9577" s="276">
        <f t="shared" si="749"/>
        <v>0</v>
      </c>
      <c r="L9577" s="269">
        <f t="shared" si="750"/>
        <v>0</v>
      </c>
      <c r="M9577" s="269">
        <f t="shared" si="751"/>
        <v>0</v>
      </c>
      <c r="N9577" s="276">
        <f t="shared" si="752"/>
        <v>0</v>
      </c>
      <c r="O9577" s="270">
        <f t="shared" si="748"/>
        <v>0</v>
      </c>
    </row>
    <row r="9578" spans="11:15" x14ac:dyDescent="0.25">
      <c r="K9578" s="276">
        <f t="shared" si="749"/>
        <v>0</v>
      </c>
      <c r="L9578" s="269">
        <f t="shared" si="750"/>
        <v>0</v>
      </c>
      <c r="M9578" s="269">
        <f t="shared" si="751"/>
        <v>0</v>
      </c>
      <c r="N9578" s="276">
        <f t="shared" si="752"/>
        <v>0</v>
      </c>
      <c r="O9578" s="270">
        <f t="shared" si="748"/>
        <v>0</v>
      </c>
    </row>
    <row r="9579" spans="11:15" x14ac:dyDescent="0.25">
      <c r="K9579" s="276">
        <f t="shared" si="749"/>
        <v>0</v>
      </c>
      <c r="L9579" s="269">
        <f t="shared" si="750"/>
        <v>0</v>
      </c>
      <c r="M9579" s="269">
        <f t="shared" si="751"/>
        <v>0</v>
      </c>
      <c r="N9579" s="276">
        <f t="shared" si="752"/>
        <v>0</v>
      </c>
      <c r="O9579" s="270">
        <f t="shared" si="748"/>
        <v>0</v>
      </c>
    </row>
    <row r="9580" spans="11:15" x14ac:dyDescent="0.25">
      <c r="K9580" s="276">
        <f t="shared" si="749"/>
        <v>0</v>
      </c>
      <c r="L9580" s="269">
        <f t="shared" si="750"/>
        <v>0</v>
      </c>
      <c r="M9580" s="269">
        <f t="shared" si="751"/>
        <v>0</v>
      </c>
      <c r="N9580" s="276">
        <f t="shared" si="752"/>
        <v>0</v>
      </c>
      <c r="O9580" s="270">
        <f t="shared" si="748"/>
        <v>0</v>
      </c>
    </row>
    <row r="9581" spans="11:15" x14ac:dyDescent="0.25">
      <c r="K9581" s="276">
        <f t="shared" si="749"/>
        <v>0</v>
      </c>
      <c r="L9581" s="269">
        <f t="shared" si="750"/>
        <v>0</v>
      </c>
      <c r="M9581" s="269">
        <f t="shared" si="751"/>
        <v>0</v>
      </c>
      <c r="N9581" s="276">
        <f t="shared" si="752"/>
        <v>0</v>
      </c>
      <c r="O9581" s="270">
        <f t="shared" si="748"/>
        <v>0</v>
      </c>
    </row>
    <row r="9582" spans="11:15" x14ac:dyDescent="0.25">
      <c r="K9582" s="276">
        <f t="shared" si="749"/>
        <v>0</v>
      </c>
      <c r="L9582" s="269">
        <f t="shared" si="750"/>
        <v>0</v>
      </c>
      <c r="M9582" s="269">
        <f t="shared" si="751"/>
        <v>0</v>
      </c>
      <c r="N9582" s="276">
        <f t="shared" si="752"/>
        <v>0</v>
      </c>
      <c r="O9582" s="270">
        <f t="shared" si="748"/>
        <v>0</v>
      </c>
    </row>
    <row r="9583" spans="11:15" x14ac:dyDescent="0.25">
      <c r="K9583" s="276">
        <f t="shared" si="749"/>
        <v>0</v>
      </c>
      <c r="L9583" s="269">
        <f t="shared" si="750"/>
        <v>0</v>
      </c>
      <c r="M9583" s="269">
        <f t="shared" si="751"/>
        <v>0</v>
      </c>
      <c r="N9583" s="276">
        <f t="shared" si="752"/>
        <v>0</v>
      </c>
      <c r="O9583" s="270">
        <f t="shared" si="748"/>
        <v>0</v>
      </c>
    </row>
    <row r="9584" spans="11:15" x14ac:dyDescent="0.25">
      <c r="K9584" s="276">
        <f t="shared" si="749"/>
        <v>0</v>
      </c>
      <c r="L9584" s="269">
        <f t="shared" si="750"/>
        <v>0</v>
      </c>
      <c r="M9584" s="269">
        <f t="shared" si="751"/>
        <v>0</v>
      </c>
      <c r="N9584" s="276">
        <f t="shared" si="752"/>
        <v>0</v>
      </c>
      <c r="O9584" s="270">
        <f t="shared" si="748"/>
        <v>0</v>
      </c>
    </row>
    <row r="9585" spans="11:15" x14ac:dyDescent="0.25">
      <c r="K9585" s="276">
        <f t="shared" si="749"/>
        <v>0</v>
      </c>
      <c r="L9585" s="269">
        <f t="shared" si="750"/>
        <v>0</v>
      </c>
      <c r="M9585" s="269">
        <f t="shared" si="751"/>
        <v>0</v>
      </c>
      <c r="N9585" s="276">
        <f t="shared" si="752"/>
        <v>0</v>
      </c>
      <c r="O9585" s="270">
        <f t="shared" si="748"/>
        <v>0</v>
      </c>
    </row>
    <row r="9586" spans="11:15" x14ac:dyDescent="0.25">
      <c r="K9586" s="276">
        <f t="shared" si="749"/>
        <v>0</v>
      </c>
      <c r="L9586" s="269">
        <f t="shared" si="750"/>
        <v>0</v>
      </c>
      <c r="M9586" s="269">
        <f t="shared" si="751"/>
        <v>0</v>
      </c>
      <c r="N9586" s="276">
        <f t="shared" si="752"/>
        <v>0</v>
      </c>
      <c r="O9586" s="270">
        <f t="shared" si="748"/>
        <v>0</v>
      </c>
    </row>
    <row r="9587" spans="11:15" x14ac:dyDescent="0.25">
      <c r="K9587" s="276">
        <f t="shared" si="749"/>
        <v>0</v>
      </c>
      <c r="L9587" s="269">
        <f t="shared" si="750"/>
        <v>0</v>
      </c>
      <c r="M9587" s="269">
        <f t="shared" si="751"/>
        <v>0</v>
      </c>
      <c r="N9587" s="276">
        <f t="shared" si="752"/>
        <v>0</v>
      </c>
      <c r="O9587" s="270">
        <f t="shared" si="748"/>
        <v>0</v>
      </c>
    </row>
    <row r="9588" spans="11:15" x14ac:dyDescent="0.25">
      <c r="K9588" s="276">
        <f t="shared" si="749"/>
        <v>0</v>
      </c>
      <c r="L9588" s="269">
        <f t="shared" si="750"/>
        <v>0</v>
      </c>
      <c r="M9588" s="269">
        <f t="shared" si="751"/>
        <v>0</v>
      </c>
      <c r="N9588" s="276">
        <f t="shared" si="752"/>
        <v>0</v>
      </c>
      <c r="O9588" s="270">
        <f t="shared" si="748"/>
        <v>0</v>
      </c>
    </row>
    <row r="9589" spans="11:15" x14ac:dyDescent="0.25">
      <c r="K9589" s="276">
        <f t="shared" si="749"/>
        <v>0</v>
      </c>
      <c r="L9589" s="269">
        <f t="shared" si="750"/>
        <v>0</v>
      </c>
      <c r="M9589" s="269">
        <f t="shared" si="751"/>
        <v>0</v>
      </c>
      <c r="N9589" s="276">
        <f t="shared" si="752"/>
        <v>0</v>
      </c>
      <c r="O9589" s="270">
        <f t="shared" si="748"/>
        <v>0</v>
      </c>
    </row>
    <row r="9590" spans="11:15" x14ac:dyDescent="0.25">
      <c r="K9590" s="276">
        <f t="shared" si="749"/>
        <v>0</v>
      </c>
      <c r="L9590" s="269">
        <f t="shared" si="750"/>
        <v>0</v>
      </c>
      <c r="M9590" s="269">
        <f t="shared" si="751"/>
        <v>0</v>
      </c>
      <c r="N9590" s="276">
        <f t="shared" si="752"/>
        <v>0</v>
      </c>
      <c r="O9590" s="270">
        <f t="shared" si="748"/>
        <v>0</v>
      </c>
    </row>
    <row r="9591" spans="11:15" x14ac:dyDescent="0.25">
      <c r="K9591" s="276">
        <f t="shared" si="749"/>
        <v>0</v>
      </c>
      <c r="L9591" s="269">
        <f t="shared" si="750"/>
        <v>0</v>
      </c>
      <c r="M9591" s="269">
        <f t="shared" si="751"/>
        <v>0</v>
      </c>
      <c r="N9591" s="276">
        <f t="shared" si="752"/>
        <v>0</v>
      </c>
      <c r="O9591" s="270">
        <f t="shared" si="748"/>
        <v>0</v>
      </c>
    </row>
    <row r="9592" spans="11:15" x14ac:dyDescent="0.25">
      <c r="K9592" s="276">
        <f t="shared" si="749"/>
        <v>0</v>
      </c>
      <c r="L9592" s="269">
        <f t="shared" si="750"/>
        <v>0</v>
      </c>
      <c r="M9592" s="269">
        <f t="shared" si="751"/>
        <v>0</v>
      </c>
      <c r="N9592" s="276">
        <f t="shared" si="752"/>
        <v>0</v>
      </c>
      <c r="O9592" s="270">
        <f t="shared" si="748"/>
        <v>0</v>
      </c>
    </row>
    <row r="9593" spans="11:15" x14ac:dyDescent="0.25">
      <c r="K9593" s="276">
        <f t="shared" si="749"/>
        <v>0</v>
      </c>
      <c r="L9593" s="269">
        <f t="shared" si="750"/>
        <v>0</v>
      </c>
      <c r="M9593" s="269">
        <f t="shared" si="751"/>
        <v>0</v>
      </c>
      <c r="N9593" s="276">
        <f t="shared" si="752"/>
        <v>0</v>
      </c>
      <c r="O9593" s="270">
        <f t="shared" si="748"/>
        <v>0</v>
      </c>
    </row>
    <row r="9594" spans="11:15" x14ac:dyDescent="0.25">
      <c r="K9594" s="276">
        <f t="shared" si="749"/>
        <v>0</v>
      </c>
      <c r="L9594" s="269">
        <f t="shared" si="750"/>
        <v>0</v>
      </c>
      <c r="M9594" s="269">
        <f t="shared" si="751"/>
        <v>0</v>
      </c>
      <c r="N9594" s="276">
        <f t="shared" si="752"/>
        <v>0</v>
      </c>
      <c r="O9594" s="270">
        <f t="shared" si="748"/>
        <v>0</v>
      </c>
    </row>
    <row r="9595" spans="11:15" x14ac:dyDescent="0.25">
      <c r="K9595" s="276">
        <f t="shared" si="749"/>
        <v>0</v>
      </c>
      <c r="L9595" s="269">
        <f t="shared" si="750"/>
        <v>0</v>
      </c>
      <c r="M9595" s="269">
        <f t="shared" si="751"/>
        <v>0</v>
      </c>
      <c r="N9595" s="276">
        <f t="shared" si="752"/>
        <v>0</v>
      </c>
      <c r="O9595" s="270">
        <f t="shared" si="748"/>
        <v>0</v>
      </c>
    </row>
    <row r="9596" spans="11:15" x14ac:dyDescent="0.25">
      <c r="K9596" s="276">
        <f t="shared" si="749"/>
        <v>0</v>
      </c>
      <c r="L9596" s="269">
        <f t="shared" si="750"/>
        <v>0</v>
      </c>
      <c r="M9596" s="269">
        <f t="shared" si="751"/>
        <v>0</v>
      </c>
      <c r="N9596" s="276">
        <f t="shared" si="752"/>
        <v>0</v>
      </c>
      <c r="O9596" s="270">
        <f t="shared" si="748"/>
        <v>0</v>
      </c>
    </row>
    <row r="9597" spans="11:15" x14ac:dyDescent="0.25">
      <c r="K9597" s="276">
        <f t="shared" si="749"/>
        <v>0</v>
      </c>
      <c r="L9597" s="269">
        <f t="shared" si="750"/>
        <v>0</v>
      </c>
      <c r="M9597" s="269">
        <f t="shared" si="751"/>
        <v>0</v>
      </c>
      <c r="N9597" s="276">
        <f t="shared" si="752"/>
        <v>0</v>
      </c>
      <c r="O9597" s="270">
        <f t="shared" si="748"/>
        <v>0</v>
      </c>
    </row>
    <row r="9598" spans="11:15" x14ac:dyDescent="0.25">
      <c r="K9598" s="276">
        <f t="shared" si="749"/>
        <v>0</v>
      </c>
      <c r="L9598" s="269">
        <f t="shared" si="750"/>
        <v>0</v>
      </c>
      <c r="M9598" s="269">
        <f t="shared" si="751"/>
        <v>0</v>
      </c>
      <c r="N9598" s="276">
        <f t="shared" si="752"/>
        <v>0</v>
      </c>
      <c r="O9598" s="270">
        <f t="shared" si="748"/>
        <v>0</v>
      </c>
    </row>
    <row r="9599" spans="11:15" x14ac:dyDescent="0.25">
      <c r="K9599" s="276">
        <f t="shared" si="749"/>
        <v>0</v>
      </c>
      <c r="L9599" s="269">
        <f t="shared" si="750"/>
        <v>0</v>
      </c>
      <c r="M9599" s="269">
        <f t="shared" si="751"/>
        <v>0</v>
      </c>
      <c r="N9599" s="276">
        <f t="shared" si="752"/>
        <v>0</v>
      </c>
      <c r="O9599" s="270">
        <f t="shared" si="748"/>
        <v>0</v>
      </c>
    </row>
    <row r="9600" spans="11:15" x14ac:dyDescent="0.25">
      <c r="K9600" s="276">
        <f t="shared" si="749"/>
        <v>0</v>
      </c>
      <c r="L9600" s="269">
        <f t="shared" si="750"/>
        <v>0</v>
      </c>
      <c r="M9600" s="269">
        <f t="shared" si="751"/>
        <v>0</v>
      </c>
      <c r="N9600" s="276">
        <f t="shared" si="752"/>
        <v>0</v>
      </c>
      <c r="O9600" s="270">
        <f t="shared" si="748"/>
        <v>0</v>
      </c>
    </row>
    <row r="9601" spans="11:15" x14ac:dyDescent="0.25">
      <c r="K9601" s="276">
        <f t="shared" si="749"/>
        <v>0</v>
      </c>
      <c r="L9601" s="269">
        <f t="shared" si="750"/>
        <v>0</v>
      </c>
      <c r="M9601" s="269">
        <f t="shared" si="751"/>
        <v>0</v>
      </c>
      <c r="N9601" s="276">
        <f t="shared" si="752"/>
        <v>0</v>
      </c>
      <c r="O9601" s="270">
        <f t="shared" si="748"/>
        <v>0</v>
      </c>
    </row>
    <row r="9602" spans="11:15" x14ac:dyDescent="0.25">
      <c r="K9602" s="276">
        <f t="shared" si="749"/>
        <v>0</v>
      </c>
      <c r="L9602" s="269">
        <f t="shared" si="750"/>
        <v>0</v>
      </c>
      <c r="M9602" s="269">
        <f t="shared" si="751"/>
        <v>0</v>
      </c>
      <c r="N9602" s="276">
        <f t="shared" si="752"/>
        <v>0</v>
      </c>
      <c r="O9602" s="270">
        <f t="shared" si="748"/>
        <v>0</v>
      </c>
    </row>
    <row r="9603" spans="11:15" x14ac:dyDescent="0.25">
      <c r="K9603" s="276">
        <f t="shared" si="749"/>
        <v>0</v>
      </c>
      <c r="L9603" s="269">
        <f t="shared" si="750"/>
        <v>0</v>
      </c>
      <c r="M9603" s="269">
        <f t="shared" si="751"/>
        <v>0</v>
      </c>
      <c r="N9603" s="276">
        <f t="shared" si="752"/>
        <v>0</v>
      </c>
      <c r="O9603" s="270">
        <f t="shared" si="748"/>
        <v>0</v>
      </c>
    </row>
    <row r="9604" spans="11:15" x14ac:dyDescent="0.25">
      <c r="K9604" s="276">
        <f t="shared" si="749"/>
        <v>0</v>
      </c>
      <c r="L9604" s="269">
        <f t="shared" si="750"/>
        <v>0</v>
      </c>
      <c r="M9604" s="269">
        <f t="shared" si="751"/>
        <v>0</v>
      </c>
      <c r="N9604" s="276">
        <f t="shared" si="752"/>
        <v>0</v>
      </c>
      <c r="O9604" s="270">
        <f t="shared" si="748"/>
        <v>0</v>
      </c>
    </row>
    <row r="9605" spans="11:15" x14ac:dyDescent="0.25">
      <c r="K9605" s="276">
        <f t="shared" si="749"/>
        <v>0</v>
      </c>
      <c r="L9605" s="269">
        <f t="shared" si="750"/>
        <v>0</v>
      </c>
      <c r="M9605" s="269">
        <f t="shared" si="751"/>
        <v>0</v>
      </c>
      <c r="N9605" s="276">
        <f t="shared" si="752"/>
        <v>0</v>
      </c>
      <c r="O9605" s="270">
        <f t="shared" si="748"/>
        <v>0</v>
      </c>
    </row>
    <row r="9606" spans="11:15" x14ac:dyDescent="0.25">
      <c r="K9606" s="276">
        <f t="shared" si="749"/>
        <v>0</v>
      </c>
      <c r="L9606" s="269">
        <f t="shared" si="750"/>
        <v>0</v>
      </c>
      <c r="M9606" s="269">
        <f t="shared" si="751"/>
        <v>0</v>
      </c>
      <c r="N9606" s="276">
        <f t="shared" si="752"/>
        <v>0</v>
      </c>
      <c r="O9606" s="270">
        <f t="shared" si="748"/>
        <v>0</v>
      </c>
    </row>
    <row r="9607" spans="11:15" x14ac:dyDescent="0.25">
      <c r="K9607" s="276">
        <f t="shared" si="749"/>
        <v>0</v>
      </c>
      <c r="L9607" s="269">
        <f t="shared" si="750"/>
        <v>0</v>
      </c>
      <c r="M9607" s="269">
        <f t="shared" si="751"/>
        <v>0</v>
      </c>
      <c r="N9607" s="276">
        <f t="shared" si="752"/>
        <v>0</v>
      </c>
      <c r="O9607" s="270">
        <f t="shared" si="748"/>
        <v>0</v>
      </c>
    </row>
    <row r="9608" spans="11:15" x14ac:dyDescent="0.25">
      <c r="K9608" s="276">
        <f t="shared" si="749"/>
        <v>0</v>
      </c>
      <c r="L9608" s="269">
        <f t="shared" si="750"/>
        <v>0</v>
      </c>
      <c r="M9608" s="269">
        <f t="shared" si="751"/>
        <v>0</v>
      </c>
      <c r="N9608" s="276">
        <f t="shared" si="752"/>
        <v>0</v>
      </c>
      <c r="O9608" s="270">
        <f t="shared" si="748"/>
        <v>0</v>
      </c>
    </row>
    <row r="9609" spans="11:15" x14ac:dyDescent="0.25">
      <c r="K9609" s="276">
        <f t="shared" si="749"/>
        <v>0</v>
      </c>
      <c r="L9609" s="269">
        <f t="shared" si="750"/>
        <v>0</v>
      </c>
      <c r="M9609" s="269">
        <f t="shared" si="751"/>
        <v>0</v>
      </c>
      <c r="N9609" s="276">
        <f t="shared" si="752"/>
        <v>0</v>
      </c>
      <c r="O9609" s="270">
        <f t="shared" si="748"/>
        <v>0</v>
      </c>
    </row>
    <row r="9610" spans="11:15" x14ac:dyDescent="0.25">
      <c r="K9610" s="276">
        <f t="shared" si="749"/>
        <v>0</v>
      </c>
      <c r="L9610" s="269">
        <f t="shared" si="750"/>
        <v>0</v>
      </c>
      <c r="M9610" s="269">
        <f t="shared" si="751"/>
        <v>0</v>
      </c>
      <c r="N9610" s="276">
        <f t="shared" si="752"/>
        <v>0</v>
      </c>
      <c r="O9610" s="270">
        <f t="shared" si="748"/>
        <v>0</v>
      </c>
    </row>
    <row r="9611" spans="11:15" x14ac:dyDescent="0.25">
      <c r="K9611" s="276">
        <f t="shared" si="749"/>
        <v>0</v>
      </c>
      <c r="L9611" s="269">
        <f t="shared" si="750"/>
        <v>0</v>
      </c>
      <c r="M9611" s="269">
        <f t="shared" si="751"/>
        <v>0</v>
      </c>
      <c r="N9611" s="276">
        <f t="shared" si="752"/>
        <v>0</v>
      </c>
      <c r="O9611" s="270">
        <f t="shared" si="748"/>
        <v>0</v>
      </c>
    </row>
    <row r="9612" spans="11:15" x14ac:dyDescent="0.25">
      <c r="K9612" s="276">
        <f t="shared" si="749"/>
        <v>0</v>
      </c>
      <c r="L9612" s="269">
        <f t="shared" si="750"/>
        <v>0</v>
      </c>
      <c r="M9612" s="269">
        <f t="shared" si="751"/>
        <v>0</v>
      </c>
      <c r="N9612" s="276">
        <f t="shared" si="752"/>
        <v>0</v>
      </c>
      <c r="O9612" s="270">
        <f t="shared" si="748"/>
        <v>0</v>
      </c>
    </row>
    <row r="9613" spans="11:15" x14ac:dyDescent="0.25">
      <c r="K9613" s="276">
        <f t="shared" si="749"/>
        <v>0</v>
      </c>
      <c r="L9613" s="269">
        <f t="shared" si="750"/>
        <v>0</v>
      </c>
      <c r="M9613" s="269">
        <f t="shared" si="751"/>
        <v>0</v>
      </c>
      <c r="N9613" s="276">
        <f t="shared" si="752"/>
        <v>0</v>
      </c>
      <c r="O9613" s="270">
        <f t="shared" si="748"/>
        <v>0</v>
      </c>
    </row>
    <row r="9614" spans="11:15" x14ac:dyDescent="0.25">
      <c r="K9614" s="276">
        <f t="shared" si="749"/>
        <v>0</v>
      </c>
      <c r="L9614" s="269">
        <f t="shared" si="750"/>
        <v>0</v>
      </c>
      <c r="M9614" s="269">
        <f t="shared" si="751"/>
        <v>0</v>
      </c>
      <c r="N9614" s="276">
        <f t="shared" si="752"/>
        <v>0</v>
      </c>
      <c r="O9614" s="270">
        <f t="shared" ref="O9614:O9677" si="753">SUM(F9614:I9614)</f>
        <v>0</v>
      </c>
    </row>
    <row r="9615" spans="11:15" x14ac:dyDescent="0.25">
      <c r="K9615" s="276">
        <f t="shared" si="749"/>
        <v>0</v>
      </c>
      <c r="L9615" s="269">
        <f t="shared" si="750"/>
        <v>0</v>
      </c>
      <c r="M9615" s="269">
        <f t="shared" si="751"/>
        <v>0</v>
      </c>
      <c r="N9615" s="276">
        <f t="shared" si="752"/>
        <v>0</v>
      </c>
      <c r="O9615" s="270">
        <f t="shared" si="753"/>
        <v>0</v>
      </c>
    </row>
    <row r="9616" spans="11:15" x14ac:dyDescent="0.25">
      <c r="K9616" s="276">
        <f t="shared" ref="K9616:K9679" si="754">J9616-C9616</f>
        <v>0</v>
      </c>
      <c r="L9616" s="269">
        <f t="shared" ref="L9616:L9679" si="755">A9616</f>
        <v>0</v>
      </c>
      <c r="M9616" s="269">
        <f t="shared" ref="M9616:M9679" si="756">B9616</f>
        <v>0</v>
      </c>
      <c r="N9616" s="276">
        <f t="shared" ref="N9616:N9679" si="757">J9616</f>
        <v>0</v>
      </c>
      <c r="O9616" s="270">
        <f t="shared" si="753"/>
        <v>0</v>
      </c>
    </row>
    <row r="9617" spans="11:15" x14ac:dyDescent="0.25">
      <c r="K9617" s="276">
        <f t="shared" si="754"/>
        <v>0</v>
      </c>
      <c r="L9617" s="269">
        <f t="shared" si="755"/>
        <v>0</v>
      </c>
      <c r="M9617" s="269">
        <f t="shared" si="756"/>
        <v>0</v>
      </c>
      <c r="N9617" s="276">
        <f t="shared" si="757"/>
        <v>0</v>
      </c>
      <c r="O9617" s="270">
        <f t="shared" si="753"/>
        <v>0</v>
      </c>
    </row>
    <row r="9618" spans="11:15" x14ac:dyDescent="0.25">
      <c r="K9618" s="276">
        <f t="shared" si="754"/>
        <v>0</v>
      </c>
      <c r="L9618" s="269">
        <f t="shared" si="755"/>
        <v>0</v>
      </c>
      <c r="M9618" s="269">
        <f t="shared" si="756"/>
        <v>0</v>
      </c>
      <c r="N9618" s="276">
        <f t="shared" si="757"/>
        <v>0</v>
      </c>
      <c r="O9618" s="270">
        <f t="shared" si="753"/>
        <v>0</v>
      </c>
    </row>
    <row r="9619" spans="11:15" x14ac:dyDescent="0.25">
      <c r="K9619" s="276">
        <f t="shared" si="754"/>
        <v>0</v>
      </c>
      <c r="L9619" s="269">
        <f t="shared" si="755"/>
        <v>0</v>
      </c>
      <c r="M9619" s="269">
        <f t="shared" si="756"/>
        <v>0</v>
      </c>
      <c r="N9619" s="276">
        <f t="shared" si="757"/>
        <v>0</v>
      </c>
      <c r="O9619" s="270">
        <f t="shared" si="753"/>
        <v>0</v>
      </c>
    </row>
    <row r="9620" spans="11:15" x14ac:dyDescent="0.25">
      <c r="K9620" s="276">
        <f t="shared" si="754"/>
        <v>0</v>
      </c>
      <c r="L9620" s="269">
        <f t="shared" si="755"/>
        <v>0</v>
      </c>
      <c r="M9620" s="269">
        <f t="shared" si="756"/>
        <v>0</v>
      </c>
      <c r="N9620" s="276">
        <f t="shared" si="757"/>
        <v>0</v>
      </c>
      <c r="O9620" s="270">
        <f t="shared" si="753"/>
        <v>0</v>
      </c>
    </row>
    <row r="9621" spans="11:15" x14ac:dyDescent="0.25">
      <c r="K9621" s="276">
        <f t="shared" si="754"/>
        <v>0</v>
      </c>
      <c r="L9621" s="269">
        <f t="shared" si="755"/>
        <v>0</v>
      </c>
      <c r="M9621" s="269">
        <f t="shared" si="756"/>
        <v>0</v>
      </c>
      <c r="N9621" s="276">
        <f t="shared" si="757"/>
        <v>0</v>
      </c>
      <c r="O9621" s="270">
        <f t="shared" si="753"/>
        <v>0</v>
      </c>
    </row>
    <row r="9622" spans="11:15" x14ac:dyDescent="0.25">
      <c r="K9622" s="276">
        <f t="shared" si="754"/>
        <v>0</v>
      </c>
      <c r="L9622" s="269">
        <f t="shared" si="755"/>
        <v>0</v>
      </c>
      <c r="M9622" s="269">
        <f t="shared" si="756"/>
        <v>0</v>
      </c>
      <c r="N9622" s="276">
        <f t="shared" si="757"/>
        <v>0</v>
      </c>
      <c r="O9622" s="270">
        <f t="shared" si="753"/>
        <v>0</v>
      </c>
    </row>
    <row r="9623" spans="11:15" x14ac:dyDescent="0.25">
      <c r="K9623" s="276">
        <f t="shared" si="754"/>
        <v>0</v>
      </c>
      <c r="L9623" s="269">
        <f t="shared" si="755"/>
        <v>0</v>
      </c>
      <c r="M9623" s="269">
        <f t="shared" si="756"/>
        <v>0</v>
      </c>
      <c r="N9623" s="276">
        <f t="shared" si="757"/>
        <v>0</v>
      </c>
      <c r="O9623" s="270">
        <f t="shared" si="753"/>
        <v>0</v>
      </c>
    </row>
    <row r="9624" spans="11:15" x14ac:dyDescent="0.25">
      <c r="K9624" s="276">
        <f t="shared" si="754"/>
        <v>0</v>
      </c>
      <c r="L9624" s="269">
        <f t="shared" si="755"/>
        <v>0</v>
      </c>
      <c r="M9624" s="269">
        <f t="shared" si="756"/>
        <v>0</v>
      </c>
      <c r="N9624" s="276">
        <f t="shared" si="757"/>
        <v>0</v>
      </c>
      <c r="O9624" s="270">
        <f t="shared" si="753"/>
        <v>0</v>
      </c>
    </row>
    <row r="9625" spans="11:15" x14ac:dyDescent="0.25">
      <c r="K9625" s="276">
        <f t="shared" si="754"/>
        <v>0</v>
      </c>
      <c r="L9625" s="269">
        <f t="shared" si="755"/>
        <v>0</v>
      </c>
      <c r="M9625" s="269">
        <f t="shared" si="756"/>
        <v>0</v>
      </c>
      <c r="N9625" s="276">
        <f t="shared" si="757"/>
        <v>0</v>
      </c>
      <c r="O9625" s="270">
        <f t="shared" si="753"/>
        <v>0</v>
      </c>
    </row>
    <row r="9626" spans="11:15" x14ac:dyDescent="0.25">
      <c r="K9626" s="276">
        <f t="shared" si="754"/>
        <v>0</v>
      </c>
      <c r="L9626" s="269">
        <f t="shared" si="755"/>
        <v>0</v>
      </c>
      <c r="M9626" s="269">
        <f t="shared" si="756"/>
        <v>0</v>
      </c>
      <c r="N9626" s="276">
        <f t="shared" si="757"/>
        <v>0</v>
      </c>
      <c r="O9626" s="270">
        <f t="shared" si="753"/>
        <v>0</v>
      </c>
    </row>
    <row r="9627" spans="11:15" x14ac:dyDescent="0.25">
      <c r="K9627" s="276">
        <f t="shared" si="754"/>
        <v>0</v>
      </c>
      <c r="L9627" s="269">
        <f t="shared" si="755"/>
        <v>0</v>
      </c>
      <c r="M9627" s="269">
        <f t="shared" si="756"/>
        <v>0</v>
      </c>
      <c r="N9627" s="276">
        <f t="shared" si="757"/>
        <v>0</v>
      </c>
      <c r="O9627" s="270">
        <f t="shared" si="753"/>
        <v>0</v>
      </c>
    </row>
    <row r="9628" spans="11:15" x14ac:dyDescent="0.25">
      <c r="K9628" s="276">
        <f t="shared" si="754"/>
        <v>0</v>
      </c>
      <c r="L9628" s="269">
        <f t="shared" si="755"/>
        <v>0</v>
      </c>
      <c r="M9628" s="269">
        <f t="shared" si="756"/>
        <v>0</v>
      </c>
      <c r="N9628" s="276">
        <f t="shared" si="757"/>
        <v>0</v>
      </c>
      <c r="O9628" s="270">
        <f t="shared" si="753"/>
        <v>0</v>
      </c>
    </row>
    <row r="9629" spans="11:15" x14ac:dyDescent="0.25">
      <c r="K9629" s="276">
        <f t="shared" si="754"/>
        <v>0</v>
      </c>
      <c r="L9629" s="269">
        <f t="shared" si="755"/>
        <v>0</v>
      </c>
      <c r="M9629" s="269">
        <f t="shared" si="756"/>
        <v>0</v>
      </c>
      <c r="N9629" s="276">
        <f t="shared" si="757"/>
        <v>0</v>
      </c>
      <c r="O9629" s="270">
        <f t="shared" si="753"/>
        <v>0</v>
      </c>
    </row>
    <row r="9630" spans="11:15" x14ac:dyDescent="0.25">
      <c r="K9630" s="276">
        <f t="shared" si="754"/>
        <v>0</v>
      </c>
      <c r="L9630" s="269">
        <f t="shared" si="755"/>
        <v>0</v>
      </c>
      <c r="M9630" s="269">
        <f t="shared" si="756"/>
        <v>0</v>
      </c>
      <c r="N9630" s="276">
        <f t="shared" si="757"/>
        <v>0</v>
      </c>
      <c r="O9630" s="270">
        <f t="shared" si="753"/>
        <v>0</v>
      </c>
    </row>
    <row r="9631" spans="11:15" x14ac:dyDescent="0.25">
      <c r="K9631" s="276">
        <f t="shared" si="754"/>
        <v>0</v>
      </c>
      <c r="L9631" s="269">
        <f t="shared" si="755"/>
        <v>0</v>
      </c>
      <c r="M9631" s="269">
        <f t="shared" si="756"/>
        <v>0</v>
      </c>
      <c r="N9631" s="276">
        <f t="shared" si="757"/>
        <v>0</v>
      </c>
      <c r="O9631" s="270">
        <f t="shared" si="753"/>
        <v>0</v>
      </c>
    </row>
    <row r="9632" spans="11:15" x14ac:dyDescent="0.25">
      <c r="K9632" s="276">
        <f t="shared" si="754"/>
        <v>0</v>
      </c>
      <c r="L9632" s="269">
        <f t="shared" si="755"/>
        <v>0</v>
      </c>
      <c r="M9632" s="269">
        <f t="shared" si="756"/>
        <v>0</v>
      </c>
      <c r="N9632" s="276">
        <f t="shared" si="757"/>
        <v>0</v>
      </c>
      <c r="O9632" s="270">
        <f t="shared" si="753"/>
        <v>0</v>
      </c>
    </row>
    <row r="9633" spans="11:15" x14ac:dyDescent="0.25">
      <c r="K9633" s="276">
        <f t="shared" si="754"/>
        <v>0</v>
      </c>
      <c r="L9633" s="269">
        <f t="shared" si="755"/>
        <v>0</v>
      </c>
      <c r="M9633" s="269">
        <f t="shared" si="756"/>
        <v>0</v>
      </c>
      <c r="N9633" s="276">
        <f t="shared" si="757"/>
        <v>0</v>
      </c>
      <c r="O9633" s="270">
        <f t="shared" si="753"/>
        <v>0</v>
      </c>
    </row>
    <row r="9634" spans="11:15" x14ac:dyDescent="0.25">
      <c r="K9634" s="276">
        <f t="shared" si="754"/>
        <v>0</v>
      </c>
      <c r="L9634" s="269">
        <f t="shared" si="755"/>
        <v>0</v>
      </c>
      <c r="M9634" s="269">
        <f t="shared" si="756"/>
        <v>0</v>
      </c>
      <c r="N9634" s="276">
        <f t="shared" si="757"/>
        <v>0</v>
      </c>
      <c r="O9634" s="270">
        <f t="shared" si="753"/>
        <v>0</v>
      </c>
    </row>
    <row r="9635" spans="11:15" x14ac:dyDescent="0.25">
      <c r="K9635" s="276">
        <f t="shared" si="754"/>
        <v>0</v>
      </c>
      <c r="L9635" s="269">
        <f t="shared" si="755"/>
        <v>0</v>
      </c>
      <c r="M9635" s="269">
        <f t="shared" si="756"/>
        <v>0</v>
      </c>
      <c r="N9635" s="276">
        <f t="shared" si="757"/>
        <v>0</v>
      </c>
      <c r="O9635" s="270">
        <f t="shared" si="753"/>
        <v>0</v>
      </c>
    </row>
    <row r="9636" spans="11:15" x14ac:dyDescent="0.25">
      <c r="K9636" s="276">
        <f t="shared" si="754"/>
        <v>0</v>
      </c>
      <c r="L9636" s="269">
        <f t="shared" si="755"/>
        <v>0</v>
      </c>
      <c r="M9636" s="269">
        <f t="shared" si="756"/>
        <v>0</v>
      </c>
      <c r="N9636" s="276">
        <f t="shared" si="757"/>
        <v>0</v>
      </c>
      <c r="O9636" s="270">
        <f t="shared" si="753"/>
        <v>0</v>
      </c>
    </row>
    <row r="9637" spans="11:15" x14ac:dyDescent="0.25">
      <c r="K9637" s="276">
        <f t="shared" si="754"/>
        <v>0</v>
      </c>
      <c r="L9637" s="269">
        <f t="shared" si="755"/>
        <v>0</v>
      </c>
      <c r="M9637" s="269">
        <f t="shared" si="756"/>
        <v>0</v>
      </c>
      <c r="N9637" s="276">
        <f t="shared" si="757"/>
        <v>0</v>
      </c>
      <c r="O9637" s="270">
        <f t="shared" si="753"/>
        <v>0</v>
      </c>
    </row>
    <row r="9638" spans="11:15" x14ac:dyDescent="0.25">
      <c r="K9638" s="276">
        <f t="shared" si="754"/>
        <v>0</v>
      </c>
      <c r="L9638" s="269">
        <f t="shared" si="755"/>
        <v>0</v>
      </c>
      <c r="M9638" s="269">
        <f t="shared" si="756"/>
        <v>0</v>
      </c>
      <c r="N9638" s="276">
        <f t="shared" si="757"/>
        <v>0</v>
      </c>
      <c r="O9638" s="270">
        <f t="shared" si="753"/>
        <v>0</v>
      </c>
    </row>
    <row r="9639" spans="11:15" x14ac:dyDescent="0.25">
      <c r="K9639" s="276">
        <f t="shared" si="754"/>
        <v>0</v>
      </c>
      <c r="L9639" s="269">
        <f t="shared" si="755"/>
        <v>0</v>
      </c>
      <c r="M9639" s="269">
        <f t="shared" si="756"/>
        <v>0</v>
      </c>
      <c r="N9639" s="276">
        <f t="shared" si="757"/>
        <v>0</v>
      </c>
      <c r="O9639" s="270">
        <f t="shared" si="753"/>
        <v>0</v>
      </c>
    </row>
    <row r="9640" spans="11:15" x14ac:dyDescent="0.25">
      <c r="K9640" s="276">
        <f t="shared" si="754"/>
        <v>0</v>
      </c>
      <c r="L9640" s="269">
        <f t="shared" si="755"/>
        <v>0</v>
      </c>
      <c r="M9640" s="269">
        <f t="shared" si="756"/>
        <v>0</v>
      </c>
      <c r="N9640" s="276">
        <f t="shared" si="757"/>
        <v>0</v>
      </c>
      <c r="O9640" s="270">
        <f t="shared" si="753"/>
        <v>0</v>
      </c>
    </row>
    <row r="9641" spans="11:15" x14ac:dyDescent="0.25">
      <c r="K9641" s="276">
        <f t="shared" si="754"/>
        <v>0</v>
      </c>
      <c r="L9641" s="269">
        <f t="shared" si="755"/>
        <v>0</v>
      </c>
      <c r="M9641" s="269">
        <f t="shared" si="756"/>
        <v>0</v>
      </c>
      <c r="N9641" s="276">
        <f t="shared" si="757"/>
        <v>0</v>
      </c>
      <c r="O9641" s="270">
        <f t="shared" si="753"/>
        <v>0</v>
      </c>
    </row>
    <row r="9642" spans="11:15" x14ac:dyDescent="0.25">
      <c r="K9642" s="276">
        <f t="shared" si="754"/>
        <v>0</v>
      </c>
      <c r="L9642" s="269">
        <f t="shared" si="755"/>
        <v>0</v>
      </c>
      <c r="M9642" s="269">
        <f t="shared" si="756"/>
        <v>0</v>
      </c>
      <c r="N9642" s="276">
        <f t="shared" si="757"/>
        <v>0</v>
      </c>
      <c r="O9642" s="270">
        <f t="shared" si="753"/>
        <v>0</v>
      </c>
    </row>
    <row r="9643" spans="11:15" x14ac:dyDescent="0.25">
      <c r="K9643" s="276">
        <f t="shared" si="754"/>
        <v>0</v>
      </c>
      <c r="L9643" s="269">
        <f t="shared" si="755"/>
        <v>0</v>
      </c>
      <c r="M9643" s="269">
        <f t="shared" si="756"/>
        <v>0</v>
      </c>
      <c r="N9643" s="276">
        <f t="shared" si="757"/>
        <v>0</v>
      </c>
      <c r="O9643" s="270">
        <f t="shared" si="753"/>
        <v>0</v>
      </c>
    </row>
    <row r="9644" spans="11:15" x14ac:dyDescent="0.25">
      <c r="K9644" s="276">
        <f t="shared" si="754"/>
        <v>0</v>
      </c>
      <c r="L9644" s="269">
        <f t="shared" si="755"/>
        <v>0</v>
      </c>
      <c r="M9644" s="269">
        <f t="shared" si="756"/>
        <v>0</v>
      </c>
      <c r="N9644" s="276">
        <f t="shared" si="757"/>
        <v>0</v>
      </c>
      <c r="O9644" s="270">
        <f t="shared" si="753"/>
        <v>0</v>
      </c>
    </row>
    <row r="9645" spans="11:15" x14ac:dyDescent="0.25">
      <c r="K9645" s="276">
        <f t="shared" si="754"/>
        <v>0</v>
      </c>
      <c r="L9645" s="269">
        <f t="shared" si="755"/>
        <v>0</v>
      </c>
      <c r="M9645" s="269">
        <f t="shared" si="756"/>
        <v>0</v>
      </c>
      <c r="N9645" s="276">
        <f t="shared" si="757"/>
        <v>0</v>
      </c>
      <c r="O9645" s="270">
        <f t="shared" si="753"/>
        <v>0</v>
      </c>
    </row>
    <row r="9646" spans="11:15" x14ac:dyDescent="0.25">
      <c r="K9646" s="276">
        <f t="shared" si="754"/>
        <v>0</v>
      </c>
      <c r="L9646" s="269">
        <f t="shared" si="755"/>
        <v>0</v>
      </c>
      <c r="M9646" s="269">
        <f t="shared" si="756"/>
        <v>0</v>
      </c>
      <c r="N9646" s="276">
        <f t="shared" si="757"/>
        <v>0</v>
      </c>
      <c r="O9646" s="270">
        <f t="shared" si="753"/>
        <v>0</v>
      </c>
    </row>
    <row r="9647" spans="11:15" x14ac:dyDescent="0.25">
      <c r="K9647" s="276">
        <f t="shared" si="754"/>
        <v>0</v>
      </c>
      <c r="L9647" s="269">
        <f t="shared" si="755"/>
        <v>0</v>
      </c>
      <c r="M9647" s="269">
        <f t="shared" si="756"/>
        <v>0</v>
      </c>
      <c r="N9647" s="276">
        <f t="shared" si="757"/>
        <v>0</v>
      </c>
      <c r="O9647" s="270">
        <f t="shared" si="753"/>
        <v>0</v>
      </c>
    </row>
    <row r="9648" spans="11:15" x14ac:dyDescent="0.25">
      <c r="K9648" s="276">
        <f t="shared" si="754"/>
        <v>0</v>
      </c>
      <c r="L9648" s="269">
        <f t="shared" si="755"/>
        <v>0</v>
      </c>
      <c r="M9648" s="269">
        <f t="shared" si="756"/>
        <v>0</v>
      </c>
      <c r="N9648" s="276">
        <f t="shared" si="757"/>
        <v>0</v>
      </c>
      <c r="O9648" s="270">
        <f t="shared" si="753"/>
        <v>0</v>
      </c>
    </row>
    <row r="9649" spans="11:15" x14ac:dyDescent="0.25">
      <c r="K9649" s="276">
        <f t="shared" si="754"/>
        <v>0</v>
      </c>
      <c r="L9649" s="269">
        <f t="shared" si="755"/>
        <v>0</v>
      </c>
      <c r="M9649" s="269">
        <f t="shared" si="756"/>
        <v>0</v>
      </c>
      <c r="N9649" s="276">
        <f t="shared" si="757"/>
        <v>0</v>
      </c>
      <c r="O9649" s="270">
        <f t="shared" si="753"/>
        <v>0</v>
      </c>
    </row>
    <row r="9650" spans="11:15" x14ac:dyDescent="0.25">
      <c r="K9650" s="276">
        <f t="shared" si="754"/>
        <v>0</v>
      </c>
      <c r="L9650" s="269">
        <f t="shared" si="755"/>
        <v>0</v>
      </c>
      <c r="M9650" s="269">
        <f t="shared" si="756"/>
        <v>0</v>
      </c>
      <c r="N9650" s="276">
        <f t="shared" si="757"/>
        <v>0</v>
      </c>
      <c r="O9650" s="270">
        <f t="shared" si="753"/>
        <v>0</v>
      </c>
    </row>
    <row r="9651" spans="11:15" x14ac:dyDescent="0.25">
      <c r="K9651" s="276">
        <f t="shared" si="754"/>
        <v>0</v>
      </c>
      <c r="L9651" s="269">
        <f t="shared" si="755"/>
        <v>0</v>
      </c>
      <c r="M9651" s="269">
        <f t="shared" si="756"/>
        <v>0</v>
      </c>
      <c r="N9651" s="276">
        <f t="shared" si="757"/>
        <v>0</v>
      </c>
      <c r="O9651" s="270">
        <f t="shared" si="753"/>
        <v>0</v>
      </c>
    </row>
    <row r="9652" spans="11:15" x14ac:dyDescent="0.25">
      <c r="K9652" s="276">
        <f t="shared" si="754"/>
        <v>0</v>
      </c>
      <c r="L9652" s="269">
        <f t="shared" si="755"/>
        <v>0</v>
      </c>
      <c r="M9652" s="269">
        <f t="shared" si="756"/>
        <v>0</v>
      </c>
      <c r="N9652" s="276">
        <f t="shared" si="757"/>
        <v>0</v>
      </c>
      <c r="O9652" s="270">
        <f t="shared" si="753"/>
        <v>0</v>
      </c>
    </row>
    <row r="9653" spans="11:15" x14ac:dyDescent="0.25">
      <c r="K9653" s="276">
        <f t="shared" si="754"/>
        <v>0</v>
      </c>
      <c r="L9653" s="269">
        <f t="shared" si="755"/>
        <v>0</v>
      </c>
      <c r="M9653" s="269">
        <f t="shared" si="756"/>
        <v>0</v>
      </c>
      <c r="N9653" s="276">
        <f t="shared" si="757"/>
        <v>0</v>
      </c>
      <c r="O9653" s="270">
        <f t="shared" si="753"/>
        <v>0</v>
      </c>
    </row>
    <row r="9654" spans="11:15" x14ac:dyDescent="0.25">
      <c r="K9654" s="276">
        <f t="shared" si="754"/>
        <v>0</v>
      </c>
      <c r="L9654" s="269">
        <f t="shared" si="755"/>
        <v>0</v>
      </c>
      <c r="M9654" s="269">
        <f t="shared" si="756"/>
        <v>0</v>
      </c>
      <c r="N9654" s="276">
        <f t="shared" si="757"/>
        <v>0</v>
      </c>
      <c r="O9654" s="270">
        <f t="shared" si="753"/>
        <v>0</v>
      </c>
    </row>
    <row r="9655" spans="11:15" x14ac:dyDescent="0.25">
      <c r="K9655" s="276">
        <f t="shared" si="754"/>
        <v>0</v>
      </c>
      <c r="L9655" s="269">
        <f t="shared" si="755"/>
        <v>0</v>
      </c>
      <c r="M9655" s="269">
        <f t="shared" si="756"/>
        <v>0</v>
      </c>
      <c r="N9655" s="276">
        <f t="shared" si="757"/>
        <v>0</v>
      </c>
      <c r="O9655" s="270">
        <f t="shared" si="753"/>
        <v>0</v>
      </c>
    </row>
    <row r="9656" spans="11:15" x14ac:dyDescent="0.25">
      <c r="K9656" s="276">
        <f t="shared" si="754"/>
        <v>0</v>
      </c>
      <c r="L9656" s="269">
        <f t="shared" si="755"/>
        <v>0</v>
      </c>
      <c r="M9656" s="269">
        <f t="shared" si="756"/>
        <v>0</v>
      </c>
      <c r="N9656" s="276">
        <f t="shared" si="757"/>
        <v>0</v>
      </c>
      <c r="O9656" s="270">
        <f t="shared" si="753"/>
        <v>0</v>
      </c>
    </row>
    <row r="9657" spans="11:15" x14ac:dyDescent="0.25">
      <c r="K9657" s="276">
        <f t="shared" si="754"/>
        <v>0</v>
      </c>
      <c r="L9657" s="269">
        <f t="shared" si="755"/>
        <v>0</v>
      </c>
      <c r="M9657" s="269">
        <f t="shared" si="756"/>
        <v>0</v>
      </c>
      <c r="N9657" s="276">
        <f t="shared" si="757"/>
        <v>0</v>
      </c>
      <c r="O9657" s="270">
        <f t="shared" si="753"/>
        <v>0</v>
      </c>
    </row>
    <row r="9658" spans="11:15" x14ac:dyDescent="0.25">
      <c r="K9658" s="276">
        <f t="shared" si="754"/>
        <v>0</v>
      </c>
      <c r="L9658" s="269">
        <f t="shared" si="755"/>
        <v>0</v>
      </c>
      <c r="M9658" s="269">
        <f t="shared" si="756"/>
        <v>0</v>
      </c>
      <c r="N9658" s="276">
        <f t="shared" si="757"/>
        <v>0</v>
      </c>
      <c r="O9658" s="270">
        <f t="shared" si="753"/>
        <v>0</v>
      </c>
    </row>
    <row r="9659" spans="11:15" x14ac:dyDescent="0.25">
      <c r="K9659" s="276">
        <f t="shared" si="754"/>
        <v>0</v>
      </c>
      <c r="L9659" s="269">
        <f t="shared" si="755"/>
        <v>0</v>
      </c>
      <c r="M9659" s="269">
        <f t="shared" si="756"/>
        <v>0</v>
      </c>
      <c r="N9659" s="276">
        <f t="shared" si="757"/>
        <v>0</v>
      </c>
      <c r="O9659" s="270">
        <f t="shared" si="753"/>
        <v>0</v>
      </c>
    </row>
    <row r="9660" spans="11:15" x14ac:dyDescent="0.25">
      <c r="K9660" s="276">
        <f t="shared" si="754"/>
        <v>0</v>
      </c>
      <c r="L9660" s="269">
        <f t="shared" si="755"/>
        <v>0</v>
      </c>
      <c r="M9660" s="269">
        <f t="shared" si="756"/>
        <v>0</v>
      </c>
      <c r="N9660" s="276">
        <f t="shared" si="757"/>
        <v>0</v>
      </c>
      <c r="O9660" s="270">
        <f t="shared" si="753"/>
        <v>0</v>
      </c>
    </row>
    <row r="9661" spans="11:15" x14ac:dyDescent="0.25">
      <c r="K9661" s="276">
        <f t="shared" si="754"/>
        <v>0</v>
      </c>
      <c r="L9661" s="269">
        <f t="shared" si="755"/>
        <v>0</v>
      </c>
      <c r="M9661" s="269">
        <f t="shared" si="756"/>
        <v>0</v>
      </c>
      <c r="N9661" s="276">
        <f t="shared" si="757"/>
        <v>0</v>
      </c>
      <c r="O9661" s="270">
        <f t="shared" si="753"/>
        <v>0</v>
      </c>
    </row>
    <row r="9662" spans="11:15" x14ac:dyDescent="0.25">
      <c r="K9662" s="276">
        <f t="shared" si="754"/>
        <v>0</v>
      </c>
      <c r="L9662" s="269">
        <f t="shared" si="755"/>
        <v>0</v>
      </c>
      <c r="M9662" s="269">
        <f t="shared" si="756"/>
        <v>0</v>
      </c>
      <c r="N9662" s="276">
        <f t="shared" si="757"/>
        <v>0</v>
      </c>
      <c r="O9662" s="270">
        <f t="shared" si="753"/>
        <v>0</v>
      </c>
    </row>
    <row r="9663" spans="11:15" x14ac:dyDescent="0.25">
      <c r="K9663" s="276">
        <f t="shared" si="754"/>
        <v>0</v>
      </c>
      <c r="L9663" s="269">
        <f t="shared" si="755"/>
        <v>0</v>
      </c>
      <c r="M9663" s="269">
        <f t="shared" si="756"/>
        <v>0</v>
      </c>
      <c r="N9663" s="276">
        <f t="shared" si="757"/>
        <v>0</v>
      </c>
      <c r="O9663" s="270">
        <f t="shared" si="753"/>
        <v>0</v>
      </c>
    </row>
    <row r="9664" spans="11:15" x14ac:dyDescent="0.25">
      <c r="K9664" s="276">
        <f t="shared" si="754"/>
        <v>0</v>
      </c>
      <c r="L9664" s="269">
        <f t="shared" si="755"/>
        <v>0</v>
      </c>
      <c r="M9664" s="269">
        <f t="shared" si="756"/>
        <v>0</v>
      </c>
      <c r="N9664" s="276">
        <f t="shared" si="757"/>
        <v>0</v>
      </c>
      <c r="O9664" s="270">
        <f t="shared" si="753"/>
        <v>0</v>
      </c>
    </row>
    <row r="9665" spans="11:15" x14ac:dyDescent="0.25">
      <c r="K9665" s="276">
        <f t="shared" si="754"/>
        <v>0</v>
      </c>
      <c r="L9665" s="269">
        <f t="shared" si="755"/>
        <v>0</v>
      </c>
      <c r="M9665" s="269">
        <f t="shared" si="756"/>
        <v>0</v>
      </c>
      <c r="N9665" s="276">
        <f t="shared" si="757"/>
        <v>0</v>
      </c>
      <c r="O9665" s="270">
        <f t="shared" si="753"/>
        <v>0</v>
      </c>
    </row>
    <row r="9666" spans="11:15" x14ac:dyDescent="0.25">
      <c r="K9666" s="276">
        <f t="shared" si="754"/>
        <v>0</v>
      </c>
      <c r="L9666" s="269">
        <f t="shared" si="755"/>
        <v>0</v>
      </c>
      <c r="M9666" s="269">
        <f t="shared" si="756"/>
        <v>0</v>
      </c>
      <c r="N9666" s="276">
        <f t="shared" si="757"/>
        <v>0</v>
      </c>
      <c r="O9666" s="270">
        <f t="shared" si="753"/>
        <v>0</v>
      </c>
    </row>
    <row r="9667" spans="11:15" x14ac:dyDescent="0.25">
      <c r="K9667" s="276">
        <f t="shared" si="754"/>
        <v>0</v>
      </c>
      <c r="L9667" s="269">
        <f t="shared" si="755"/>
        <v>0</v>
      </c>
      <c r="M9667" s="269">
        <f t="shared" si="756"/>
        <v>0</v>
      </c>
      <c r="N9667" s="276">
        <f t="shared" si="757"/>
        <v>0</v>
      </c>
      <c r="O9667" s="270">
        <f t="shared" si="753"/>
        <v>0</v>
      </c>
    </row>
    <row r="9668" spans="11:15" x14ac:dyDescent="0.25">
      <c r="K9668" s="276">
        <f t="shared" si="754"/>
        <v>0</v>
      </c>
      <c r="L9668" s="269">
        <f t="shared" si="755"/>
        <v>0</v>
      </c>
      <c r="M9668" s="269">
        <f t="shared" si="756"/>
        <v>0</v>
      </c>
      <c r="N9668" s="276">
        <f t="shared" si="757"/>
        <v>0</v>
      </c>
      <c r="O9668" s="270">
        <f t="shared" si="753"/>
        <v>0</v>
      </c>
    </row>
    <row r="9669" spans="11:15" x14ac:dyDescent="0.25">
      <c r="K9669" s="276">
        <f t="shared" si="754"/>
        <v>0</v>
      </c>
      <c r="L9669" s="269">
        <f t="shared" si="755"/>
        <v>0</v>
      </c>
      <c r="M9669" s="269">
        <f t="shared" si="756"/>
        <v>0</v>
      </c>
      <c r="N9669" s="276">
        <f t="shared" si="757"/>
        <v>0</v>
      </c>
      <c r="O9669" s="270">
        <f t="shared" si="753"/>
        <v>0</v>
      </c>
    </row>
    <row r="9670" spans="11:15" x14ac:dyDescent="0.25">
      <c r="K9670" s="276">
        <f t="shared" si="754"/>
        <v>0</v>
      </c>
      <c r="L9670" s="269">
        <f t="shared" si="755"/>
        <v>0</v>
      </c>
      <c r="M9670" s="269">
        <f t="shared" si="756"/>
        <v>0</v>
      </c>
      <c r="N9670" s="276">
        <f t="shared" si="757"/>
        <v>0</v>
      </c>
      <c r="O9670" s="270">
        <f t="shared" si="753"/>
        <v>0</v>
      </c>
    </row>
    <row r="9671" spans="11:15" x14ac:dyDescent="0.25">
      <c r="K9671" s="276">
        <f t="shared" si="754"/>
        <v>0</v>
      </c>
      <c r="L9671" s="269">
        <f t="shared" si="755"/>
        <v>0</v>
      </c>
      <c r="M9671" s="269">
        <f t="shared" si="756"/>
        <v>0</v>
      </c>
      <c r="N9671" s="276">
        <f t="shared" si="757"/>
        <v>0</v>
      </c>
      <c r="O9671" s="270">
        <f t="shared" si="753"/>
        <v>0</v>
      </c>
    </row>
    <row r="9672" spans="11:15" x14ac:dyDescent="0.25">
      <c r="K9672" s="276">
        <f t="shared" si="754"/>
        <v>0</v>
      </c>
      <c r="L9672" s="269">
        <f t="shared" si="755"/>
        <v>0</v>
      </c>
      <c r="M9672" s="269">
        <f t="shared" si="756"/>
        <v>0</v>
      </c>
      <c r="N9672" s="276">
        <f t="shared" si="757"/>
        <v>0</v>
      </c>
      <c r="O9672" s="270">
        <f t="shared" si="753"/>
        <v>0</v>
      </c>
    </row>
    <row r="9673" spans="11:15" x14ac:dyDescent="0.25">
      <c r="K9673" s="276">
        <f t="shared" si="754"/>
        <v>0</v>
      </c>
      <c r="L9673" s="269">
        <f t="shared" si="755"/>
        <v>0</v>
      </c>
      <c r="M9673" s="269">
        <f t="shared" si="756"/>
        <v>0</v>
      </c>
      <c r="N9673" s="276">
        <f t="shared" si="757"/>
        <v>0</v>
      </c>
      <c r="O9673" s="270">
        <f t="shared" si="753"/>
        <v>0</v>
      </c>
    </row>
    <row r="9674" spans="11:15" x14ac:dyDescent="0.25">
      <c r="K9674" s="276">
        <f t="shared" si="754"/>
        <v>0</v>
      </c>
      <c r="L9674" s="269">
        <f t="shared" si="755"/>
        <v>0</v>
      </c>
      <c r="M9674" s="269">
        <f t="shared" si="756"/>
        <v>0</v>
      </c>
      <c r="N9674" s="276">
        <f t="shared" si="757"/>
        <v>0</v>
      </c>
      <c r="O9674" s="270">
        <f t="shared" si="753"/>
        <v>0</v>
      </c>
    </row>
    <row r="9675" spans="11:15" x14ac:dyDescent="0.25">
      <c r="K9675" s="276">
        <f t="shared" si="754"/>
        <v>0</v>
      </c>
      <c r="L9675" s="269">
        <f t="shared" si="755"/>
        <v>0</v>
      </c>
      <c r="M9675" s="269">
        <f t="shared" si="756"/>
        <v>0</v>
      </c>
      <c r="N9675" s="276">
        <f t="shared" si="757"/>
        <v>0</v>
      </c>
      <c r="O9675" s="270">
        <f t="shared" si="753"/>
        <v>0</v>
      </c>
    </row>
    <row r="9676" spans="11:15" x14ac:dyDescent="0.25">
      <c r="K9676" s="276">
        <f t="shared" si="754"/>
        <v>0</v>
      </c>
      <c r="L9676" s="269">
        <f t="shared" si="755"/>
        <v>0</v>
      </c>
      <c r="M9676" s="269">
        <f t="shared" si="756"/>
        <v>0</v>
      </c>
      <c r="N9676" s="276">
        <f t="shared" si="757"/>
        <v>0</v>
      </c>
      <c r="O9676" s="270">
        <f t="shared" si="753"/>
        <v>0</v>
      </c>
    </row>
    <row r="9677" spans="11:15" x14ac:dyDescent="0.25">
      <c r="K9677" s="276">
        <f t="shared" si="754"/>
        <v>0</v>
      </c>
      <c r="L9677" s="269">
        <f t="shared" si="755"/>
        <v>0</v>
      </c>
      <c r="M9677" s="269">
        <f t="shared" si="756"/>
        <v>0</v>
      </c>
      <c r="N9677" s="276">
        <f t="shared" si="757"/>
        <v>0</v>
      </c>
      <c r="O9677" s="270">
        <f t="shared" si="753"/>
        <v>0</v>
      </c>
    </row>
    <row r="9678" spans="11:15" x14ac:dyDescent="0.25">
      <c r="K9678" s="276">
        <f t="shared" si="754"/>
        <v>0</v>
      </c>
      <c r="L9678" s="269">
        <f t="shared" si="755"/>
        <v>0</v>
      </c>
      <c r="M9678" s="269">
        <f t="shared" si="756"/>
        <v>0</v>
      </c>
      <c r="N9678" s="276">
        <f t="shared" si="757"/>
        <v>0</v>
      </c>
      <c r="O9678" s="270">
        <f t="shared" ref="O9678:O9741" si="758">SUM(F9678:I9678)</f>
        <v>0</v>
      </c>
    </row>
    <row r="9679" spans="11:15" x14ac:dyDescent="0.25">
      <c r="K9679" s="276">
        <f t="shared" si="754"/>
        <v>0</v>
      </c>
      <c r="L9679" s="269">
        <f t="shared" si="755"/>
        <v>0</v>
      </c>
      <c r="M9679" s="269">
        <f t="shared" si="756"/>
        <v>0</v>
      </c>
      <c r="N9679" s="276">
        <f t="shared" si="757"/>
        <v>0</v>
      </c>
      <c r="O9679" s="270">
        <f t="shared" si="758"/>
        <v>0</v>
      </c>
    </row>
    <row r="9680" spans="11:15" x14ac:dyDescent="0.25">
      <c r="K9680" s="276">
        <f t="shared" ref="K9680:K9743" si="759">J9680-C9680</f>
        <v>0</v>
      </c>
      <c r="L9680" s="269">
        <f t="shared" ref="L9680:L9743" si="760">A9680</f>
        <v>0</v>
      </c>
      <c r="M9680" s="269">
        <f t="shared" ref="M9680:M9743" si="761">B9680</f>
        <v>0</v>
      </c>
      <c r="N9680" s="276">
        <f t="shared" ref="N9680:N9743" si="762">J9680</f>
        <v>0</v>
      </c>
      <c r="O9680" s="270">
        <f t="shared" si="758"/>
        <v>0</v>
      </c>
    </row>
    <row r="9681" spans="11:15" x14ac:dyDescent="0.25">
      <c r="K9681" s="276">
        <f t="shared" si="759"/>
        <v>0</v>
      </c>
      <c r="L9681" s="269">
        <f t="shared" si="760"/>
        <v>0</v>
      </c>
      <c r="M9681" s="269">
        <f t="shared" si="761"/>
        <v>0</v>
      </c>
      <c r="N9681" s="276">
        <f t="shared" si="762"/>
        <v>0</v>
      </c>
      <c r="O9681" s="270">
        <f t="shared" si="758"/>
        <v>0</v>
      </c>
    </row>
    <row r="9682" spans="11:15" x14ac:dyDescent="0.25">
      <c r="K9682" s="276">
        <f t="shared" si="759"/>
        <v>0</v>
      </c>
      <c r="L9682" s="269">
        <f t="shared" si="760"/>
        <v>0</v>
      </c>
      <c r="M9682" s="269">
        <f t="shared" si="761"/>
        <v>0</v>
      </c>
      <c r="N9682" s="276">
        <f t="shared" si="762"/>
        <v>0</v>
      </c>
      <c r="O9682" s="270">
        <f t="shared" si="758"/>
        <v>0</v>
      </c>
    </row>
    <row r="9683" spans="11:15" x14ac:dyDescent="0.25">
      <c r="K9683" s="276">
        <f t="shared" si="759"/>
        <v>0</v>
      </c>
      <c r="L9683" s="269">
        <f t="shared" si="760"/>
        <v>0</v>
      </c>
      <c r="M9683" s="269">
        <f t="shared" si="761"/>
        <v>0</v>
      </c>
      <c r="N9683" s="276">
        <f t="shared" si="762"/>
        <v>0</v>
      </c>
      <c r="O9683" s="270">
        <f t="shared" si="758"/>
        <v>0</v>
      </c>
    </row>
    <row r="9684" spans="11:15" x14ac:dyDescent="0.25">
      <c r="K9684" s="276">
        <f t="shared" si="759"/>
        <v>0</v>
      </c>
      <c r="L9684" s="269">
        <f t="shared" si="760"/>
        <v>0</v>
      </c>
      <c r="M9684" s="269">
        <f t="shared" si="761"/>
        <v>0</v>
      </c>
      <c r="N9684" s="276">
        <f t="shared" si="762"/>
        <v>0</v>
      </c>
      <c r="O9684" s="270">
        <f t="shared" si="758"/>
        <v>0</v>
      </c>
    </row>
    <row r="9685" spans="11:15" x14ac:dyDescent="0.25">
      <c r="K9685" s="276">
        <f t="shared" si="759"/>
        <v>0</v>
      </c>
      <c r="L9685" s="269">
        <f t="shared" si="760"/>
        <v>0</v>
      </c>
      <c r="M9685" s="269">
        <f t="shared" si="761"/>
        <v>0</v>
      </c>
      <c r="N9685" s="276">
        <f t="shared" si="762"/>
        <v>0</v>
      </c>
      <c r="O9685" s="270">
        <f t="shared" si="758"/>
        <v>0</v>
      </c>
    </row>
    <row r="9686" spans="11:15" x14ac:dyDescent="0.25">
      <c r="K9686" s="276">
        <f t="shared" si="759"/>
        <v>0</v>
      </c>
      <c r="L9686" s="269">
        <f t="shared" si="760"/>
        <v>0</v>
      </c>
      <c r="M9686" s="269">
        <f t="shared" si="761"/>
        <v>0</v>
      </c>
      <c r="N9686" s="276">
        <f t="shared" si="762"/>
        <v>0</v>
      </c>
      <c r="O9686" s="270">
        <f t="shared" si="758"/>
        <v>0</v>
      </c>
    </row>
    <row r="9687" spans="11:15" x14ac:dyDescent="0.25">
      <c r="K9687" s="276">
        <f t="shared" si="759"/>
        <v>0</v>
      </c>
      <c r="L9687" s="269">
        <f t="shared" si="760"/>
        <v>0</v>
      </c>
      <c r="M9687" s="269">
        <f t="shared" si="761"/>
        <v>0</v>
      </c>
      <c r="N9687" s="276">
        <f t="shared" si="762"/>
        <v>0</v>
      </c>
      <c r="O9687" s="270">
        <f t="shared" si="758"/>
        <v>0</v>
      </c>
    </row>
    <row r="9688" spans="11:15" x14ac:dyDescent="0.25">
      <c r="K9688" s="276">
        <f t="shared" si="759"/>
        <v>0</v>
      </c>
      <c r="L9688" s="269">
        <f t="shared" si="760"/>
        <v>0</v>
      </c>
      <c r="M9688" s="269">
        <f t="shared" si="761"/>
        <v>0</v>
      </c>
      <c r="N9688" s="276">
        <f t="shared" si="762"/>
        <v>0</v>
      </c>
      <c r="O9688" s="270">
        <f t="shared" si="758"/>
        <v>0</v>
      </c>
    </row>
    <row r="9689" spans="11:15" x14ac:dyDescent="0.25">
      <c r="K9689" s="276">
        <f t="shared" si="759"/>
        <v>0</v>
      </c>
      <c r="L9689" s="269">
        <f t="shared" si="760"/>
        <v>0</v>
      </c>
      <c r="M9689" s="269">
        <f t="shared" si="761"/>
        <v>0</v>
      </c>
      <c r="N9689" s="276">
        <f t="shared" si="762"/>
        <v>0</v>
      </c>
      <c r="O9689" s="270">
        <f t="shared" si="758"/>
        <v>0</v>
      </c>
    </row>
    <row r="9690" spans="11:15" x14ac:dyDescent="0.25">
      <c r="K9690" s="276">
        <f t="shared" si="759"/>
        <v>0</v>
      </c>
      <c r="L9690" s="269">
        <f t="shared" si="760"/>
        <v>0</v>
      </c>
      <c r="M9690" s="269">
        <f t="shared" si="761"/>
        <v>0</v>
      </c>
      <c r="N9690" s="276">
        <f t="shared" si="762"/>
        <v>0</v>
      </c>
      <c r="O9690" s="270">
        <f t="shared" si="758"/>
        <v>0</v>
      </c>
    </row>
    <row r="9691" spans="11:15" x14ac:dyDescent="0.25">
      <c r="K9691" s="276">
        <f t="shared" si="759"/>
        <v>0</v>
      </c>
      <c r="L9691" s="269">
        <f t="shared" si="760"/>
        <v>0</v>
      </c>
      <c r="M9691" s="269">
        <f t="shared" si="761"/>
        <v>0</v>
      </c>
      <c r="N9691" s="276">
        <f t="shared" si="762"/>
        <v>0</v>
      </c>
      <c r="O9691" s="270">
        <f t="shared" si="758"/>
        <v>0</v>
      </c>
    </row>
    <row r="9692" spans="11:15" x14ac:dyDescent="0.25">
      <c r="K9692" s="276">
        <f t="shared" si="759"/>
        <v>0</v>
      </c>
      <c r="L9692" s="269">
        <f t="shared" si="760"/>
        <v>0</v>
      </c>
      <c r="M9692" s="269">
        <f t="shared" si="761"/>
        <v>0</v>
      </c>
      <c r="N9692" s="276">
        <f t="shared" si="762"/>
        <v>0</v>
      </c>
      <c r="O9692" s="270">
        <f t="shared" si="758"/>
        <v>0</v>
      </c>
    </row>
    <row r="9693" spans="11:15" x14ac:dyDescent="0.25">
      <c r="K9693" s="276">
        <f t="shared" si="759"/>
        <v>0</v>
      </c>
      <c r="L9693" s="269">
        <f t="shared" si="760"/>
        <v>0</v>
      </c>
      <c r="M9693" s="269">
        <f t="shared" si="761"/>
        <v>0</v>
      </c>
      <c r="N9693" s="276">
        <f t="shared" si="762"/>
        <v>0</v>
      </c>
      <c r="O9693" s="270">
        <f t="shared" si="758"/>
        <v>0</v>
      </c>
    </row>
    <row r="9694" spans="11:15" x14ac:dyDescent="0.25">
      <c r="K9694" s="276">
        <f t="shared" si="759"/>
        <v>0</v>
      </c>
      <c r="L9694" s="269">
        <f t="shared" si="760"/>
        <v>0</v>
      </c>
      <c r="M9694" s="269">
        <f t="shared" si="761"/>
        <v>0</v>
      </c>
      <c r="N9694" s="276">
        <f t="shared" si="762"/>
        <v>0</v>
      </c>
      <c r="O9694" s="270">
        <f t="shared" si="758"/>
        <v>0</v>
      </c>
    </row>
    <row r="9695" spans="11:15" x14ac:dyDescent="0.25">
      <c r="K9695" s="276">
        <f t="shared" si="759"/>
        <v>0</v>
      </c>
      <c r="L9695" s="269">
        <f t="shared" si="760"/>
        <v>0</v>
      </c>
      <c r="M9695" s="269">
        <f t="shared" si="761"/>
        <v>0</v>
      </c>
      <c r="N9695" s="276">
        <f t="shared" si="762"/>
        <v>0</v>
      </c>
      <c r="O9695" s="270">
        <f t="shared" si="758"/>
        <v>0</v>
      </c>
    </row>
    <row r="9696" spans="11:15" x14ac:dyDescent="0.25">
      <c r="K9696" s="276">
        <f t="shared" si="759"/>
        <v>0</v>
      </c>
      <c r="L9696" s="269">
        <f t="shared" si="760"/>
        <v>0</v>
      </c>
      <c r="M9696" s="269">
        <f t="shared" si="761"/>
        <v>0</v>
      </c>
      <c r="N9696" s="276">
        <f t="shared" si="762"/>
        <v>0</v>
      </c>
      <c r="O9696" s="270">
        <f t="shared" si="758"/>
        <v>0</v>
      </c>
    </row>
    <row r="9697" spans="11:15" x14ac:dyDescent="0.25">
      <c r="K9697" s="276">
        <f t="shared" si="759"/>
        <v>0</v>
      </c>
      <c r="L9697" s="269">
        <f t="shared" si="760"/>
        <v>0</v>
      </c>
      <c r="M9697" s="269">
        <f t="shared" si="761"/>
        <v>0</v>
      </c>
      <c r="N9697" s="276">
        <f t="shared" si="762"/>
        <v>0</v>
      </c>
      <c r="O9697" s="270">
        <f t="shared" si="758"/>
        <v>0</v>
      </c>
    </row>
    <row r="9698" spans="11:15" x14ac:dyDescent="0.25">
      <c r="K9698" s="276">
        <f t="shared" si="759"/>
        <v>0</v>
      </c>
      <c r="L9698" s="269">
        <f t="shared" si="760"/>
        <v>0</v>
      </c>
      <c r="M9698" s="269">
        <f t="shared" si="761"/>
        <v>0</v>
      </c>
      <c r="N9698" s="276">
        <f t="shared" si="762"/>
        <v>0</v>
      </c>
      <c r="O9698" s="270">
        <f t="shared" si="758"/>
        <v>0</v>
      </c>
    </row>
    <row r="9699" spans="11:15" x14ac:dyDescent="0.25">
      <c r="K9699" s="276">
        <f t="shared" si="759"/>
        <v>0</v>
      </c>
      <c r="L9699" s="269">
        <f t="shared" si="760"/>
        <v>0</v>
      </c>
      <c r="M9699" s="269">
        <f t="shared" si="761"/>
        <v>0</v>
      </c>
      <c r="N9699" s="276">
        <f t="shared" si="762"/>
        <v>0</v>
      </c>
      <c r="O9699" s="270">
        <f t="shared" si="758"/>
        <v>0</v>
      </c>
    </row>
    <row r="9700" spans="11:15" x14ac:dyDescent="0.25">
      <c r="K9700" s="276">
        <f t="shared" si="759"/>
        <v>0</v>
      </c>
      <c r="L9700" s="269">
        <f t="shared" si="760"/>
        <v>0</v>
      </c>
      <c r="M9700" s="269">
        <f t="shared" si="761"/>
        <v>0</v>
      </c>
      <c r="N9700" s="276">
        <f t="shared" si="762"/>
        <v>0</v>
      </c>
      <c r="O9700" s="270">
        <f t="shared" si="758"/>
        <v>0</v>
      </c>
    </row>
    <row r="9701" spans="11:15" x14ac:dyDescent="0.25">
      <c r="K9701" s="276">
        <f t="shared" si="759"/>
        <v>0</v>
      </c>
      <c r="L9701" s="269">
        <f t="shared" si="760"/>
        <v>0</v>
      </c>
      <c r="M9701" s="269">
        <f t="shared" si="761"/>
        <v>0</v>
      </c>
      <c r="N9701" s="276">
        <f t="shared" si="762"/>
        <v>0</v>
      </c>
      <c r="O9701" s="270">
        <f t="shared" si="758"/>
        <v>0</v>
      </c>
    </row>
    <row r="9702" spans="11:15" x14ac:dyDescent="0.25">
      <c r="K9702" s="276">
        <f t="shared" si="759"/>
        <v>0</v>
      </c>
      <c r="L9702" s="269">
        <f t="shared" si="760"/>
        <v>0</v>
      </c>
      <c r="M9702" s="269">
        <f t="shared" si="761"/>
        <v>0</v>
      </c>
      <c r="N9702" s="276">
        <f t="shared" si="762"/>
        <v>0</v>
      </c>
      <c r="O9702" s="270">
        <f t="shared" si="758"/>
        <v>0</v>
      </c>
    </row>
    <row r="9703" spans="11:15" x14ac:dyDescent="0.25">
      <c r="K9703" s="276">
        <f t="shared" si="759"/>
        <v>0</v>
      </c>
      <c r="L9703" s="269">
        <f t="shared" si="760"/>
        <v>0</v>
      </c>
      <c r="M9703" s="269">
        <f t="shared" si="761"/>
        <v>0</v>
      </c>
      <c r="N9703" s="276">
        <f t="shared" si="762"/>
        <v>0</v>
      </c>
      <c r="O9703" s="270">
        <f t="shared" si="758"/>
        <v>0</v>
      </c>
    </row>
    <row r="9704" spans="11:15" x14ac:dyDescent="0.25">
      <c r="K9704" s="276">
        <f t="shared" si="759"/>
        <v>0</v>
      </c>
      <c r="L9704" s="269">
        <f t="shared" si="760"/>
        <v>0</v>
      </c>
      <c r="M9704" s="269">
        <f t="shared" si="761"/>
        <v>0</v>
      </c>
      <c r="N9704" s="276">
        <f t="shared" si="762"/>
        <v>0</v>
      </c>
      <c r="O9704" s="270">
        <f t="shared" si="758"/>
        <v>0</v>
      </c>
    </row>
    <row r="9705" spans="11:15" x14ac:dyDescent="0.25">
      <c r="K9705" s="276">
        <f t="shared" si="759"/>
        <v>0</v>
      </c>
      <c r="L9705" s="269">
        <f t="shared" si="760"/>
        <v>0</v>
      </c>
      <c r="M9705" s="269">
        <f t="shared" si="761"/>
        <v>0</v>
      </c>
      <c r="N9705" s="276">
        <f t="shared" si="762"/>
        <v>0</v>
      </c>
      <c r="O9705" s="270">
        <f t="shared" si="758"/>
        <v>0</v>
      </c>
    </row>
    <row r="9706" spans="11:15" x14ac:dyDescent="0.25">
      <c r="K9706" s="276">
        <f t="shared" si="759"/>
        <v>0</v>
      </c>
      <c r="L9706" s="269">
        <f t="shared" si="760"/>
        <v>0</v>
      </c>
      <c r="M9706" s="269">
        <f t="shared" si="761"/>
        <v>0</v>
      </c>
      <c r="N9706" s="276">
        <f t="shared" si="762"/>
        <v>0</v>
      </c>
      <c r="O9706" s="270">
        <f t="shared" si="758"/>
        <v>0</v>
      </c>
    </row>
    <row r="9707" spans="11:15" x14ac:dyDescent="0.25">
      <c r="K9707" s="276">
        <f t="shared" si="759"/>
        <v>0</v>
      </c>
      <c r="L9707" s="269">
        <f t="shared" si="760"/>
        <v>0</v>
      </c>
      <c r="M9707" s="269">
        <f t="shared" si="761"/>
        <v>0</v>
      </c>
      <c r="N9707" s="276">
        <f t="shared" si="762"/>
        <v>0</v>
      </c>
      <c r="O9707" s="270">
        <f t="shared" si="758"/>
        <v>0</v>
      </c>
    </row>
    <row r="9708" spans="11:15" x14ac:dyDescent="0.25">
      <c r="K9708" s="276">
        <f t="shared" si="759"/>
        <v>0</v>
      </c>
      <c r="L9708" s="269">
        <f t="shared" si="760"/>
        <v>0</v>
      </c>
      <c r="M9708" s="269">
        <f t="shared" si="761"/>
        <v>0</v>
      </c>
      <c r="N9708" s="276">
        <f t="shared" si="762"/>
        <v>0</v>
      </c>
      <c r="O9708" s="270">
        <f t="shared" si="758"/>
        <v>0</v>
      </c>
    </row>
    <row r="9709" spans="11:15" x14ac:dyDescent="0.25">
      <c r="K9709" s="276">
        <f t="shared" si="759"/>
        <v>0</v>
      </c>
      <c r="L9709" s="269">
        <f t="shared" si="760"/>
        <v>0</v>
      </c>
      <c r="M9709" s="269">
        <f t="shared" si="761"/>
        <v>0</v>
      </c>
      <c r="N9709" s="276">
        <f t="shared" si="762"/>
        <v>0</v>
      </c>
      <c r="O9709" s="270">
        <f t="shared" si="758"/>
        <v>0</v>
      </c>
    </row>
    <row r="9710" spans="11:15" x14ac:dyDescent="0.25">
      <c r="K9710" s="276">
        <f t="shared" si="759"/>
        <v>0</v>
      </c>
      <c r="L9710" s="269">
        <f t="shared" si="760"/>
        <v>0</v>
      </c>
      <c r="M9710" s="269">
        <f t="shared" si="761"/>
        <v>0</v>
      </c>
      <c r="N9710" s="276">
        <f t="shared" si="762"/>
        <v>0</v>
      </c>
      <c r="O9710" s="270">
        <f t="shared" si="758"/>
        <v>0</v>
      </c>
    </row>
    <row r="9711" spans="11:15" x14ac:dyDescent="0.25">
      <c r="K9711" s="276">
        <f t="shared" si="759"/>
        <v>0</v>
      </c>
      <c r="L9711" s="269">
        <f t="shared" si="760"/>
        <v>0</v>
      </c>
      <c r="M9711" s="269">
        <f t="shared" si="761"/>
        <v>0</v>
      </c>
      <c r="N9711" s="276">
        <f t="shared" si="762"/>
        <v>0</v>
      </c>
      <c r="O9711" s="270">
        <f t="shared" si="758"/>
        <v>0</v>
      </c>
    </row>
    <row r="9712" spans="11:15" x14ac:dyDescent="0.25">
      <c r="K9712" s="276">
        <f t="shared" si="759"/>
        <v>0</v>
      </c>
      <c r="L9712" s="269">
        <f t="shared" si="760"/>
        <v>0</v>
      </c>
      <c r="M9712" s="269">
        <f t="shared" si="761"/>
        <v>0</v>
      </c>
      <c r="N9712" s="276">
        <f t="shared" si="762"/>
        <v>0</v>
      </c>
      <c r="O9712" s="270">
        <f t="shared" si="758"/>
        <v>0</v>
      </c>
    </row>
    <row r="9713" spans="11:15" x14ac:dyDescent="0.25">
      <c r="K9713" s="276">
        <f t="shared" si="759"/>
        <v>0</v>
      </c>
      <c r="L9713" s="269">
        <f t="shared" si="760"/>
        <v>0</v>
      </c>
      <c r="M9713" s="269">
        <f t="shared" si="761"/>
        <v>0</v>
      </c>
      <c r="N9713" s="276">
        <f t="shared" si="762"/>
        <v>0</v>
      </c>
      <c r="O9713" s="270">
        <f t="shared" si="758"/>
        <v>0</v>
      </c>
    </row>
    <row r="9714" spans="11:15" x14ac:dyDescent="0.25">
      <c r="K9714" s="276">
        <f t="shared" si="759"/>
        <v>0</v>
      </c>
      <c r="L9714" s="269">
        <f t="shared" si="760"/>
        <v>0</v>
      </c>
      <c r="M9714" s="269">
        <f t="shared" si="761"/>
        <v>0</v>
      </c>
      <c r="N9714" s="276">
        <f t="shared" si="762"/>
        <v>0</v>
      </c>
      <c r="O9714" s="270">
        <f t="shared" si="758"/>
        <v>0</v>
      </c>
    </row>
    <row r="9715" spans="11:15" x14ac:dyDescent="0.25">
      <c r="K9715" s="276">
        <f t="shared" si="759"/>
        <v>0</v>
      </c>
      <c r="L9715" s="269">
        <f t="shared" si="760"/>
        <v>0</v>
      </c>
      <c r="M9715" s="269">
        <f t="shared" si="761"/>
        <v>0</v>
      </c>
      <c r="N9715" s="276">
        <f t="shared" si="762"/>
        <v>0</v>
      </c>
      <c r="O9715" s="270">
        <f t="shared" si="758"/>
        <v>0</v>
      </c>
    </row>
    <row r="9716" spans="11:15" x14ac:dyDescent="0.25">
      <c r="K9716" s="276">
        <f t="shared" si="759"/>
        <v>0</v>
      </c>
      <c r="L9716" s="269">
        <f t="shared" si="760"/>
        <v>0</v>
      </c>
      <c r="M9716" s="269">
        <f t="shared" si="761"/>
        <v>0</v>
      </c>
      <c r="N9716" s="276">
        <f t="shared" si="762"/>
        <v>0</v>
      </c>
      <c r="O9716" s="270">
        <f t="shared" si="758"/>
        <v>0</v>
      </c>
    </row>
    <row r="9717" spans="11:15" x14ac:dyDescent="0.25">
      <c r="K9717" s="276">
        <f t="shared" si="759"/>
        <v>0</v>
      </c>
      <c r="L9717" s="269">
        <f t="shared" si="760"/>
        <v>0</v>
      </c>
      <c r="M9717" s="269">
        <f t="shared" si="761"/>
        <v>0</v>
      </c>
      <c r="N9717" s="276">
        <f t="shared" si="762"/>
        <v>0</v>
      </c>
      <c r="O9717" s="270">
        <f t="shared" si="758"/>
        <v>0</v>
      </c>
    </row>
    <row r="9718" spans="11:15" x14ac:dyDescent="0.25">
      <c r="K9718" s="276">
        <f t="shared" si="759"/>
        <v>0</v>
      </c>
      <c r="L9718" s="269">
        <f t="shared" si="760"/>
        <v>0</v>
      </c>
      <c r="M9718" s="269">
        <f t="shared" si="761"/>
        <v>0</v>
      </c>
      <c r="N9718" s="276">
        <f t="shared" si="762"/>
        <v>0</v>
      </c>
      <c r="O9718" s="270">
        <f t="shared" si="758"/>
        <v>0</v>
      </c>
    </row>
    <row r="9719" spans="11:15" x14ac:dyDescent="0.25">
      <c r="K9719" s="276">
        <f t="shared" si="759"/>
        <v>0</v>
      </c>
      <c r="L9719" s="269">
        <f t="shared" si="760"/>
        <v>0</v>
      </c>
      <c r="M9719" s="269">
        <f t="shared" si="761"/>
        <v>0</v>
      </c>
      <c r="N9719" s="276">
        <f t="shared" si="762"/>
        <v>0</v>
      </c>
      <c r="O9719" s="270">
        <f t="shared" si="758"/>
        <v>0</v>
      </c>
    </row>
    <row r="9720" spans="11:15" x14ac:dyDescent="0.25">
      <c r="K9720" s="276">
        <f t="shared" si="759"/>
        <v>0</v>
      </c>
      <c r="L9720" s="269">
        <f t="shared" si="760"/>
        <v>0</v>
      </c>
      <c r="M9720" s="269">
        <f t="shared" si="761"/>
        <v>0</v>
      </c>
      <c r="N9720" s="276">
        <f t="shared" si="762"/>
        <v>0</v>
      </c>
      <c r="O9720" s="270">
        <f t="shared" si="758"/>
        <v>0</v>
      </c>
    </row>
    <row r="9721" spans="11:15" x14ac:dyDescent="0.25">
      <c r="K9721" s="276">
        <f t="shared" si="759"/>
        <v>0</v>
      </c>
      <c r="L9721" s="269">
        <f t="shared" si="760"/>
        <v>0</v>
      </c>
      <c r="M9721" s="269">
        <f t="shared" si="761"/>
        <v>0</v>
      </c>
      <c r="N9721" s="276">
        <f t="shared" si="762"/>
        <v>0</v>
      </c>
      <c r="O9721" s="270">
        <f t="shared" si="758"/>
        <v>0</v>
      </c>
    </row>
    <row r="9722" spans="11:15" x14ac:dyDescent="0.25">
      <c r="K9722" s="276">
        <f t="shared" si="759"/>
        <v>0</v>
      </c>
      <c r="L9722" s="269">
        <f t="shared" si="760"/>
        <v>0</v>
      </c>
      <c r="M9722" s="269">
        <f t="shared" si="761"/>
        <v>0</v>
      </c>
      <c r="N9722" s="276">
        <f t="shared" si="762"/>
        <v>0</v>
      </c>
      <c r="O9722" s="270">
        <f t="shared" si="758"/>
        <v>0</v>
      </c>
    </row>
    <row r="9723" spans="11:15" x14ac:dyDescent="0.25">
      <c r="K9723" s="276">
        <f t="shared" si="759"/>
        <v>0</v>
      </c>
      <c r="L9723" s="269">
        <f t="shared" si="760"/>
        <v>0</v>
      </c>
      <c r="M9723" s="269">
        <f t="shared" si="761"/>
        <v>0</v>
      </c>
      <c r="N9723" s="276">
        <f t="shared" si="762"/>
        <v>0</v>
      </c>
      <c r="O9723" s="270">
        <f t="shared" si="758"/>
        <v>0</v>
      </c>
    </row>
    <row r="9724" spans="11:15" x14ac:dyDescent="0.25">
      <c r="K9724" s="276">
        <f t="shared" si="759"/>
        <v>0</v>
      </c>
      <c r="L9724" s="269">
        <f t="shared" si="760"/>
        <v>0</v>
      </c>
      <c r="M9724" s="269">
        <f t="shared" si="761"/>
        <v>0</v>
      </c>
      <c r="N9724" s="276">
        <f t="shared" si="762"/>
        <v>0</v>
      </c>
      <c r="O9724" s="270">
        <f t="shared" si="758"/>
        <v>0</v>
      </c>
    </row>
    <row r="9725" spans="11:15" x14ac:dyDescent="0.25">
      <c r="K9725" s="276">
        <f t="shared" si="759"/>
        <v>0</v>
      </c>
      <c r="L9725" s="269">
        <f t="shared" si="760"/>
        <v>0</v>
      </c>
      <c r="M9725" s="269">
        <f t="shared" si="761"/>
        <v>0</v>
      </c>
      <c r="N9725" s="276">
        <f t="shared" si="762"/>
        <v>0</v>
      </c>
      <c r="O9725" s="270">
        <f t="shared" si="758"/>
        <v>0</v>
      </c>
    </row>
    <row r="9726" spans="11:15" x14ac:dyDescent="0.25">
      <c r="K9726" s="276">
        <f t="shared" si="759"/>
        <v>0</v>
      </c>
      <c r="L9726" s="269">
        <f t="shared" si="760"/>
        <v>0</v>
      </c>
      <c r="M9726" s="269">
        <f t="shared" si="761"/>
        <v>0</v>
      </c>
      <c r="N9726" s="276">
        <f t="shared" si="762"/>
        <v>0</v>
      </c>
      <c r="O9726" s="270">
        <f t="shared" si="758"/>
        <v>0</v>
      </c>
    </row>
    <row r="9727" spans="11:15" x14ac:dyDescent="0.25">
      <c r="K9727" s="276">
        <f t="shared" si="759"/>
        <v>0</v>
      </c>
      <c r="L9727" s="269">
        <f t="shared" si="760"/>
        <v>0</v>
      </c>
      <c r="M9727" s="269">
        <f t="shared" si="761"/>
        <v>0</v>
      </c>
      <c r="N9727" s="276">
        <f t="shared" si="762"/>
        <v>0</v>
      </c>
      <c r="O9727" s="270">
        <f t="shared" si="758"/>
        <v>0</v>
      </c>
    </row>
    <row r="9728" spans="11:15" x14ac:dyDescent="0.25">
      <c r="K9728" s="276">
        <f t="shared" si="759"/>
        <v>0</v>
      </c>
      <c r="L9728" s="269">
        <f t="shared" si="760"/>
        <v>0</v>
      </c>
      <c r="M9728" s="269">
        <f t="shared" si="761"/>
        <v>0</v>
      </c>
      <c r="N9728" s="276">
        <f t="shared" si="762"/>
        <v>0</v>
      </c>
      <c r="O9728" s="270">
        <f t="shared" si="758"/>
        <v>0</v>
      </c>
    </row>
    <row r="9729" spans="11:15" x14ac:dyDescent="0.25">
      <c r="K9729" s="276">
        <f t="shared" si="759"/>
        <v>0</v>
      </c>
      <c r="L9729" s="269">
        <f t="shared" si="760"/>
        <v>0</v>
      </c>
      <c r="M9729" s="269">
        <f t="shared" si="761"/>
        <v>0</v>
      </c>
      <c r="N9729" s="276">
        <f t="shared" si="762"/>
        <v>0</v>
      </c>
      <c r="O9729" s="270">
        <f t="shared" si="758"/>
        <v>0</v>
      </c>
    </row>
    <row r="9730" spans="11:15" x14ac:dyDescent="0.25">
      <c r="K9730" s="276">
        <f t="shared" si="759"/>
        <v>0</v>
      </c>
      <c r="L9730" s="269">
        <f t="shared" si="760"/>
        <v>0</v>
      </c>
      <c r="M9730" s="269">
        <f t="shared" si="761"/>
        <v>0</v>
      </c>
      <c r="N9730" s="276">
        <f t="shared" si="762"/>
        <v>0</v>
      </c>
      <c r="O9730" s="270">
        <f t="shared" si="758"/>
        <v>0</v>
      </c>
    </row>
    <row r="9731" spans="11:15" x14ac:dyDescent="0.25">
      <c r="K9731" s="276">
        <f t="shared" si="759"/>
        <v>0</v>
      </c>
      <c r="L9731" s="269">
        <f t="shared" si="760"/>
        <v>0</v>
      </c>
      <c r="M9731" s="269">
        <f t="shared" si="761"/>
        <v>0</v>
      </c>
      <c r="N9731" s="276">
        <f t="shared" si="762"/>
        <v>0</v>
      </c>
      <c r="O9731" s="270">
        <f t="shared" si="758"/>
        <v>0</v>
      </c>
    </row>
    <row r="9732" spans="11:15" x14ac:dyDescent="0.25">
      <c r="K9732" s="276">
        <f t="shared" si="759"/>
        <v>0</v>
      </c>
      <c r="L9732" s="269">
        <f t="shared" si="760"/>
        <v>0</v>
      </c>
      <c r="M9732" s="269">
        <f t="shared" si="761"/>
        <v>0</v>
      </c>
      <c r="N9732" s="276">
        <f t="shared" si="762"/>
        <v>0</v>
      </c>
      <c r="O9732" s="270">
        <f t="shared" si="758"/>
        <v>0</v>
      </c>
    </row>
    <row r="9733" spans="11:15" x14ac:dyDescent="0.25">
      <c r="K9733" s="276">
        <f t="shared" si="759"/>
        <v>0</v>
      </c>
      <c r="L9733" s="269">
        <f t="shared" si="760"/>
        <v>0</v>
      </c>
      <c r="M9733" s="269">
        <f t="shared" si="761"/>
        <v>0</v>
      </c>
      <c r="N9733" s="276">
        <f t="shared" si="762"/>
        <v>0</v>
      </c>
      <c r="O9733" s="270">
        <f t="shared" si="758"/>
        <v>0</v>
      </c>
    </row>
    <row r="9734" spans="11:15" x14ac:dyDescent="0.25">
      <c r="K9734" s="276">
        <f t="shared" si="759"/>
        <v>0</v>
      </c>
      <c r="L9734" s="269">
        <f t="shared" si="760"/>
        <v>0</v>
      </c>
      <c r="M9734" s="269">
        <f t="shared" si="761"/>
        <v>0</v>
      </c>
      <c r="N9734" s="276">
        <f t="shared" si="762"/>
        <v>0</v>
      </c>
      <c r="O9734" s="270">
        <f t="shared" si="758"/>
        <v>0</v>
      </c>
    </row>
    <row r="9735" spans="11:15" x14ac:dyDescent="0.25">
      <c r="K9735" s="276">
        <f t="shared" si="759"/>
        <v>0</v>
      </c>
      <c r="L9735" s="269">
        <f t="shared" si="760"/>
        <v>0</v>
      </c>
      <c r="M9735" s="269">
        <f t="shared" si="761"/>
        <v>0</v>
      </c>
      <c r="N9735" s="276">
        <f t="shared" si="762"/>
        <v>0</v>
      </c>
      <c r="O9735" s="270">
        <f t="shared" si="758"/>
        <v>0</v>
      </c>
    </row>
    <row r="9736" spans="11:15" x14ac:dyDescent="0.25">
      <c r="K9736" s="276">
        <f t="shared" si="759"/>
        <v>0</v>
      </c>
      <c r="L9736" s="269">
        <f t="shared" si="760"/>
        <v>0</v>
      </c>
      <c r="M9736" s="269">
        <f t="shared" si="761"/>
        <v>0</v>
      </c>
      <c r="N9736" s="276">
        <f t="shared" si="762"/>
        <v>0</v>
      </c>
      <c r="O9736" s="270">
        <f t="shared" si="758"/>
        <v>0</v>
      </c>
    </row>
    <row r="9737" spans="11:15" x14ac:dyDescent="0.25">
      <c r="K9737" s="276">
        <f t="shared" si="759"/>
        <v>0</v>
      </c>
      <c r="L9737" s="269">
        <f t="shared" si="760"/>
        <v>0</v>
      </c>
      <c r="M9737" s="269">
        <f t="shared" si="761"/>
        <v>0</v>
      </c>
      <c r="N9737" s="276">
        <f t="shared" si="762"/>
        <v>0</v>
      </c>
      <c r="O9737" s="270">
        <f t="shared" si="758"/>
        <v>0</v>
      </c>
    </row>
    <row r="9738" spans="11:15" x14ac:dyDescent="0.25">
      <c r="K9738" s="276">
        <f t="shared" si="759"/>
        <v>0</v>
      </c>
      <c r="L9738" s="269">
        <f t="shared" si="760"/>
        <v>0</v>
      </c>
      <c r="M9738" s="269">
        <f t="shared" si="761"/>
        <v>0</v>
      </c>
      <c r="N9738" s="276">
        <f t="shared" si="762"/>
        <v>0</v>
      </c>
      <c r="O9738" s="270">
        <f t="shared" si="758"/>
        <v>0</v>
      </c>
    </row>
    <row r="9739" spans="11:15" x14ac:dyDescent="0.25">
      <c r="K9739" s="276">
        <f t="shared" si="759"/>
        <v>0</v>
      </c>
      <c r="L9739" s="269">
        <f t="shared" si="760"/>
        <v>0</v>
      </c>
      <c r="M9739" s="269">
        <f t="shared" si="761"/>
        <v>0</v>
      </c>
      <c r="N9739" s="276">
        <f t="shared" si="762"/>
        <v>0</v>
      </c>
      <c r="O9739" s="270">
        <f t="shared" si="758"/>
        <v>0</v>
      </c>
    </row>
    <row r="9740" spans="11:15" x14ac:dyDescent="0.25">
      <c r="K9740" s="276">
        <f t="shared" si="759"/>
        <v>0</v>
      </c>
      <c r="L9740" s="269">
        <f t="shared" si="760"/>
        <v>0</v>
      </c>
      <c r="M9740" s="269">
        <f t="shared" si="761"/>
        <v>0</v>
      </c>
      <c r="N9740" s="276">
        <f t="shared" si="762"/>
        <v>0</v>
      </c>
      <c r="O9740" s="270">
        <f t="shared" si="758"/>
        <v>0</v>
      </c>
    </row>
    <row r="9741" spans="11:15" x14ac:dyDescent="0.25">
      <c r="K9741" s="276">
        <f t="shared" si="759"/>
        <v>0</v>
      </c>
      <c r="L9741" s="269">
        <f t="shared" si="760"/>
        <v>0</v>
      </c>
      <c r="M9741" s="269">
        <f t="shared" si="761"/>
        <v>0</v>
      </c>
      <c r="N9741" s="276">
        <f t="shared" si="762"/>
        <v>0</v>
      </c>
      <c r="O9741" s="270">
        <f t="shared" si="758"/>
        <v>0</v>
      </c>
    </row>
    <row r="9742" spans="11:15" x14ac:dyDescent="0.25">
      <c r="K9742" s="276">
        <f t="shared" si="759"/>
        <v>0</v>
      </c>
      <c r="L9742" s="269">
        <f t="shared" si="760"/>
        <v>0</v>
      </c>
      <c r="M9742" s="269">
        <f t="shared" si="761"/>
        <v>0</v>
      </c>
      <c r="N9742" s="276">
        <f t="shared" si="762"/>
        <v>0</v>
      </c>
      <c r="O9742" s="270">
        <f t="shared" ref="O9742:O9805" si="763">SUM(F9742:I9742)</f>
        <v>0</v>
      </c>
    </row>
    <row r="9743" spans="11:15" x14ac:dyDescent="0.25">
      <c r="K9743" s="276">
        <f t="shared" si="759"/>
        <v>0</v>
      </c>
      <c r="L9743" s="269">
        <f t="shared" si="760"/>
        <v>0</v>
      </c>
      <c r="M9743" s="269">
        <f t="shared" si="761"/>
        <v>0</v>
      </c>
      <c r="N9743" s="276">
        <f t="shared" si="762"/>
        <v>0</v>
      </c>
      <c r="O9743" s="270">
        <f t="shared" si="763"/>
        <v>0</v>
      </c>
    </row>
    <row r="9744" spans="11:15" x14ac:dyDescent="0.25">
      <c r="K9744" s="276">
        <f t="shared" ref="K9744:K9807" si="764">J9744-C9744</f>
        <v>0</v>
      </c>
      <c r="L9744" s="269">
        <f t="shared" ref="L9744:L9807" si="765">A9744</f>
        <v>0</v>
      </c>
      <c r="M9744" s="269">
        <f t="shared" ref="M9744:M9807" si="766">B9744</f>
        <v>0</v>
      </c>
      <c r="N9744" s="276">
        <f t="shared" ref="N9744:N9807" si="767">J9744</f>
        <v>0</v>
      </c>
      <c r="O9744" s="270">
        <f t="shared" si="763"/>
        <v>0</v>
      </c>
    </row>
    <row r="9745" spans="11:15" x14ac:dyDescent="0.25">
      <c r="K9745" s="276">
        <f t="shared" si="764"/>
        <v>0</v>
      </c>
      <c r="L9745" s="269">
        <f t="shared" si="765"/>
        <v>0</v>
      </c>
      <c r="M9745" s="269">
        <f t="shared" si="766"/>
        <v>0</v>
      </c>
      <c r="N9745" s="276">
        <f t="shared" si="767"/>
        <v>0</v>
      </c>
      <c r="O9745" s="270">
        <f t="shared" si="763"/>
        <v>0</v>
      </c>
    </row>
    <row r="9746" spans="11:15" x14ac:dyDescent="0.25">
      <c r="K9746" s="276">
        <f t="shared" si="764"/>
        <v>0</v>
      </c>
      <c r="L9746" s="269">
        <f t="shared" si="765"/>
        <v>0</v>
      </c>
      <c r="M9746" s="269">
        <f t="shared" si="766"/>
        <v>0</v>
      </c>
      <c r="N9746" s="276">
        <f t="shared" si="767"/>
        <v>0</v>
      </c>
      <c r="O9746" s="270">
        <f t="shared" si="763"/>
        <v>0</v>
      </c>
    </row>
    <row r="9747" spans="11:15" x14ac:dyDescent="0.25">
      <c r="K9747" s="276">
        <f t="shared" si="764"/>
        <v>0</v>
      </c>
      <c r="L9747" s="269">
        <f t="shared" si="765"/>
        <v>0</v>
      </c>
      <c r="M9747" s="269">
        <f t="shared" si="766"/>
        <v>0</v>
      </c>
      <c r="N9747" s="276">
        <f t="shared" si="767"/>
        <v>0</v>
      </c>
      <c r="O9747" s="270">
        <f t="shared" si="763"/>
        <v>0</v>
      </c>
    </row>
    <row r="9748" spans="11:15" x14ac:dyDescent="0.25">
      <c r="K9748" s="276">
        <f t="shared" si="764"/>
        <v>0</v>
      </c>
      <c r="L9748" s="269">
        <f t="shared" si="765"/>
        <v>0</v>
      </c>
      <c r="M9748" s="269">
        <f t="shared" si="766"/>
        <v>0</v>
      </c>
      <c r="N9748" s="276">
        <f t="shared" si="767"/>
        <v>0</v>
      </c>
      <c r="O9748" s="270">
        <f t="shared" si="763"/>
        <v>0</v>
      </c>
    </row>
    <row r="9749" spans="11:15" x14ac:dyDescent="0.25">
      <c r="K9749" s="276">
        <f t="shared" si="764"/>
        <v>0</v>
      </c>
      <c r="L9749" s="269">
        <f t="shared" si="765"/>
        <v>0</v>
      </c>
      <c r="M9749" s="269">
        <f t="shared" si="766"/>
        <v>0</v>
      </c>
      <c r="N9749" s="276">
        <f t="shared" si="767"/>
        <v>0</v>
      </c>
      <c r="O9749" s="270">
        <f t="shared" si="763"/>
        <v>0</v>
      </c>
    </row>
    <row r="9750" spans="11:15" x14ac:dyDescent="0.25">
      <c r="K9750" s="276">
        <f t="shared" si="764"/>
        <v>0</v>
      </c>
      <c r="L9750" s="269">
        <f t="shared" si="765"/>
        <v>0</v>
      </c>
      <c r="M9750" s="269">
        <f t="shared" si="766"/>
        <v>0</v>
      </c>
      <c r="N9750" s="276">
        <f t="shared" si="767"/>
        <v>0</v>
      </c>
      <c r="O9750" s="270">
        <f t="shared" si="763"/>
        <v>0</v>
      </c>
    </row>
    <row r="9751" spans="11:15" x14ac:dyDescent="0.25">
      <c r="K9751" s="276">
        <f t="shared" si="764"/>
        <v>0</v>
      </c>
      <c r="L9751" s="269">
        <f t="shared" si="765"/>
        <v>0</v>
      </c>
      <c r="M9751" s="269">
        <f t="shared" si="766"/>
        <v>0</v>
      </c>
      <c r="N9751" s="276">
        <f t="shared" si="767"/>
        <v>0</v>
      </c>
      <c r="O9751" s="270">
        <f t="shared" si="763"/>
        <v>0</v>
      </c>
    </row>
    <row r="9752" spans="11:15" x14ac:dyDescent="0.25">
      <c r="K9752" s="276">
        <f t="shared" si="764"/>
        <v>0</v>
      </c>
      <c r="L9752" s="269">
        <f t="shared" si="765"/>
        <v>0</v>
      </c>
      <c r="M9752" s="269">
        <f t="shared" si="766"/>
        <v>0</v>
      </c>
      <c r="N9752" s="276">
        <f t="shared" si="767"/>
        <v>0</v>
      </c>
      <c r="O9752" s="270">
        <f t="shared" si="763"/>
        <v>0</v>
      </c>
    </row>
    <row r="9753" spans="11:15" x14ac:dyDescent="0.25">
      <c r="K9753" s="276">
        <f t="shared" si="764"/>
        <v>0</v>
      </c>
      <c r="L9753" s="269">
        <f t="shared" si="765"/>
        <v>0</v>
      </c>
      <c r="M9753" s="269">
        <f t="shared" si="766"/>
        <v>0</v>
      </c>
      <c r="N9753" s="276">
        <f t="shared" si="767"/>
        <v>0</v>
      </c>
      <c r="O9753" s="270">
        <f t="shared" si="763"/>
        <v>0</v>
      </c>
    </row>
    <row r="9754" spans="11:15" x14ac:dyDescent="0.25">
      <c r="K9754" s="276">
        <f t="shared" si="764"/>
        <v>0</v>
      </c>
      <c r="L9754" s="269">
        <f t="shared" si="765"/>
        <v>0</v>
      </c>
      <c r="M9754" s="269">
        <f t="shared" si="766"/>
        <v>0</v>
      </c>
      <c r="N9754" s="276">
        <f t="shared" si="767"/>
        <v>0</v>
      </c>
      <c r="O9754" s="270">
        <f t="shared" si="763"/>
        <v>0</v>
      </c>
    </row>
    <row r="9755" spans="11:15" x14ac:dyDescent="0.25">
      <c r="K9755" s="276">
        <f t="shared" si="764"/>
        <v>0</v>
      </c>
      <c r="L9755" s="269">
        <f t="shared" si="765"/>
        <v>0</v>
      </c>
      <c r="M9755" s="269">
        <f t="shared" si="766"/>
        <v>0</v>
      </c>
      <c r="N9755" s="276">
        <f t="shared" si="767"/>
        <v>0</v>
      </c>
      <c r="O9755" s="270">
        <f t="shared" si="763"/>
        <v>0</v>
      </c>
    </row>
    <row r="9756" spans="11:15" x14ac:dyDescent="0.25">
      <c r="K9756" s="276">
        <f t="shared" si="764"/>
        <v>0</v>
      </c>
      <c r="L9756" s="269">
        <f t="shared" si="765"/>
        <v>0</v>
      </c>
      <c r="M9756" s="269">
        <f t="shared" si="766"/>
        <v>0</v>
      </c>
      <c r="N9756" s="276">
        <f t="shared" si="767"/>
        <v>0</v>
      </c>
      <c r="O9756" s="270">
        <f t="shared" si="763"/>
        <v>0</v>
      </c>
    </row>
    <row r="9757" spans="11:15" x14ac:dyDescent="0.25">
      <c r="K9757" s="276">
        <f t="shared" si="764"/>
        <v>0</v>
      </c>
      <c r="L9757" s="269">
        <f t="shared" si="765"/>
        <v>0</v>
      </c>
      <c r="M9757" s="269">
        <f t="shared" si="766"/>
        <v>0</v>
      </c>
      <c r="N9757" s="276">
        <f t="shared" si="767"/>
        <v>0</v>
      </c>
      <c r="O9757" s="270">
        <f t="shared" si="763"/>
        <v>0</v>
      </c>
    </row>
    <row r="9758" spans="11:15" x14ac:dyDescent="0.25">
      <c r="K9758" s="276">
        <f t="shared" si="764"/>
        <v>0</v>
      </c>
      <c r="L9758" s="269">
        <f t="shared" si="765"/>
        <v>0</v>
      </c>
      <c r="M9758" s="269">
        <f t="shared" si="766"/>
        <v>0</v>
      </c>
      <c r="N9758" s="276">
        <f t="shared" si="767"/>
        <v>0</v>
      </c>
      <c r="O9758" s="270">
        <f t="shared" si="763"/>
        <v>0</v>
      </c>
    </row>
    <row r="9759" spans="11:15" x14ac:dyDescent="0.25">
      <c r="K9759" s="276">
        <f t="shared" si="764"/>
        <v>0</v>
      </c>
      <c r="L9759" s="269">
        <f t="shared" si="765"/>
        <v>0</v>
      </c>
      <c r="M9759" s="269">
        <f t="shared" si="766"/>
        <v>0</v>
      </c>
      <c r="N9759" s="276">
        <f t="shared" si="767"/>
        <v>0</v>
      </c>
      <c r="O9759" s="270">
        <f t="shared" si="763"/>
        <v>0</v>
      </c>
    </row>
    <row r="9760" spans="11:15" x14ac:dyDescent="0.25">
      <c r="K9760" s="276">
        <f t="shared" si="764"/>
        <v>0</v>
      </c>
      <c r="L9760" s="269">
        <f t="shared" si="765"/>
        <v>0</v>
      </c>
      <c r="M9760" s="269">
        <f t="shared" si="766"/>
        <v>0</v>
      </c>
      <c r="N9760" s="276">
        <f t="shared" si="767"/>
        <v>0</v>
      </c>
      <c r="O9760" s="270">
        <f t="shared" si="763"/>
        <v>0</v>
      </c>
    </row>
    <row r="9761" spans="11:15" x14ac:dyDescent="0.25">
      <c r="K9761" s="276">
        <f t="shared" si="764"/>
        <v>0</v>
      </c>
      <c r="L9761" s="269">
        <f t="shared" si="765"/>
        <v>0</v>
      </c>
      <c r="M9761" s="269">
        <f t="shared" si="766"/>
        <v>0</v>
      </c>
      <c r="N9761" s="276">
        <f t="shared" si="767"/>
        <v>0</v>
      </c>
      <c r="O9761" s="270">
        <f t="shared" si="763"/>
        <v>0</v>
      </c>
    </row>
    <row r="9762" spans="11:15" x14ac:dyDescent="0.25">
      <c r="K9762" s="276">
        <f t="shared" si="764"/>
        <v>0</v>
      </c>
      <c r="L9762" s="269">
        <f t="shared" si="765"/>
        <v>0</v>
      </c>
      <c r="M9762" s="269">
        <f t="shared" si="766"/>
        <v>0</v>
      </c>
      <c r="N9762" s="276">
        <f t="shared" si="767"/>
        <v>0</v>
      </c>
      <c r="O9762" s="270">
        <f t="shared" si="763"/>
        <v>0</v>
      </c>
    </row>
    <row r="9763" spans="11:15" x14ac:dyDescent="0.25">
      <c r="K9763" s="276">
        <f t="shared" si="764"/>
        <v>0</v>
      </c>
      <c r="L9763" s="269">
        <f t="shared" si="765"/>
        <v>0</v>
      </c>
      <c r="M9763" s="269">
        <f t="shared" si="766"/>
        <v>0</v>
      </c>
      <c r="N9763" s="276">
        <f t="shared" si="767"/>
        <v>0</v>
      </c>
      <c r="O9763" s="270">
        <f t="shared" si="763"/>
        <v>0</v>
      </c>
    </row>
    <row r="9764" spans="11:15" x14ac:dyDescent="0.25">
      <c r="K9764" s="276">
        <f t="shared" si="764"/>
        <v>0</v>
      </c>
      <c r="L9764" s="269">
        <f t="shared" si="765"/>
        <v>0</v>
      </c>
      <c r="M9764" s="269">
        <f t="shared" si="766"/>
        <v>0</v>
      </c>
      <c r="N9764" s="276">
        <f t="shared" si="767"/>
        <v>0</v>
      </c>
      <c r="O9764" s="270">
        <f t="shared" si="763"/>
        <v>0</v>
      </c>
    </row>
    <row r="9765" spans="11:15" x14ac:dyDescent="0.25">
      <c r="K9765" s="276">
        <f t="shared" si="764"/>
        <v>0</v>
      </c>
      <c r="L9765" s="269">
        <f t="shared" si="765"/>
        <v>0</v>
      </c>
      <c r="M9765" s="269">
        <f t="shared" si="766"/>
        <v>0</v>
      </c>
      <c r="N9765" s="276">
        <f t="shared" si="767"/>
        <v>0</v>
      </c>
      <c r="O9765" s="270">
        <f t="shared" si="763"/>
        <v>0</v>
      </c>
    </row>
    <row r="9766" spans="11:15" x14ac:dyDescent="0.25">
      <c r="K9766" s="276">
        <f t="shared" si="764"/>
        <v>0</v>
      </c>
      <c r="L9766" s="269">
        <f t="shared" si="765"/>
        <v>0</v>
      </c>
      <c r="M9766" s="269">
        <f t="shared" si="766"/>
        <v>0</v>
      </c>
      <c r="N9766" s="276">
        <f t="shared" si="767"/>
        <v>0</v>
      </c>
      <c r="O9766" s="270">
        <f t="shared" si="763"/>
        <v>0</v>
      </c>
    </row>
    <row r="9767" spans="11:15" x14ac:dyDescent="0.25">
      <c r="K9767" s="276">
        <f t="shared" si="764"/>
        <v>0</v>
      </c>
      <c r="L9767" s="269">
        <f t="shared" si="765"/>
        <v>0</v>
      </c>
      <c r="M9767" s="269">
        <f t="shared" si="766"/>
        <v>0</v>
      </c>
      <c r="N9767" s="276">
        <f t="shared" si="767"/>
        <v>0</v>
      </c>
      <c r="O9767" s="270">
        <f t="shared" si="763"/>
        <v>0</v>
      </c>
    </row>
    <row r="9768" spans="11:15" x14ac:dyDescent="0.25">
      <c r="K9768" s="276">
        <f t="shared" si="764"/>
        <v>0</v>
      </c>
      <c r="L9768" s="269">
        <f t="shared" si="765"/>
        <v>0</v>
      </c>
      <c r="M9768" s="269">
        <f t="shared" si="766"/>
        <v>0</v>
      </c>
      <c r="N9768" s="276">
        <f t="shared" si="767"/>
        <v>0</v>
      </c>
      <c r="O9768" s="270">
        <f t="shared" si="763"/>
        <v>0</v>
      </c>
    </row>
    <row r="9769" spans="11:15" x14ac:dyDescent="0.25">
      <c r="K9769" s="276">
        <f t="shared" si="764"/>
        <v>0</v>
      </c>
      <c r="L9769" s="269">
        <f t="shared" si="765"/>
        <v>0</v>
      </c>
      <c r="M9769" s="269">
        <f t="shared" si="766"/>
        <v>0</v>
      </c>
      <c r="N9769" s="276">
        <f t="shared" si="767"/>
        <v>0</v>
      </c>
      <c r="O9769" s="270">
        <f t="shared" si="763"/>
        <v>0</v>
      </c>
    </row>
    <row r="9770" spans="11:15" x14ac:dyDescent="0.25">
      <c r="K9770" s="276">
        <f t="shared" si="764"/>
        <v>0</v>
      </c>
      <c r="L9770" s="269">
        <f t="shared" si="765"/>
        <v>0</v>
      </c>
      <c r="M9770" s="269">
        <f t="shared" si="766"/>
        <v>0</v>
      </c>
      <c r="N9770" s="276">
        <f t="shared" si="767"/>
        <v>0</v>
      </c>
      <c r="O9770" s="270">
        <f t="shared" si="763"/>
        <v>0</v>
      </c>
    </row>
    <row r="9771" spans="11:15" x14ac:dyDescent="0.25">
      <c r="K9771" s="276">
        <f t="shared" si="764"/>
        <v>0</v>
      </c>
      <c r="L9771" s="269">
        <f t="shared" si="765"/>
        <v>0</v>
      </c>
      <c r="M9771" s="269">
        <f t="shared" si="766"/>
        <v>0</v>
      </c>
      <c r="N9771" s="276">
        <f t="shared" si="767"/>
        <v>0</v>
      </c>
      <c r="O9771" s="270">
        <f t="shared" si="763"/>
        <v>0</v>
      </c>
    </row>
    <row r="9772" spans="11:15" x14ac:dyDescent="0.25">
      <c r="K9772" s="276">
        <f t="shared" si="764"/>
        <v>0</v>
      </c>
      <c r="L9772" s="269">
        <f t="shared" si="765"/>
        <v>0</v>
      </c>
      <c r="M9772" s="269">
        <f t="shared" si="766"/>
        <v>0</v>
      </c>
      <c r="N9772" s="276">
        <f t="shared" si="767"/>
        <v>0</v>
      </c>
      <c r="O9772" s="270">
        <f t="shared" si="763"/>
        <v>0</v>
      </c>
    </row>
    <row r="9773" spans="11:15" x14ac:dyDescent="0.25">
      <c r="K9773" s="276">
        <f t="shared" si="764"/>
        <v>0</v>
      </c>
      <c r="L9773" s="269">
        <f t="shared" si="765"/>
        <v>0</v>
      </c>
      <c r="M9773" s="269">
        <f t="shared" si="766"/>
        <v>0</v>
      </c>
      <c r="N9773" s="276">
        <f t="shared" si="767"/>
        <v>0</v>
      </c>
      <c r="O9773" s="270">
        <f t="shared" si="763"/>
        <v>0</v>
      </c>
    </row>
    <row r="9774" spans="11:15" x14ac:dyDescent="0.25">
      <c r="K9774" s="276">
        <f t="shared" si="764"/>
        <v>0</v>
      </c>
      <c r="L9774" s="269">
        <f t="shared" si="765"/>
        <v>0</v>
      </c>
      <c r="M9774" s="269">
        <f t="shared" si="766"/>
        <v>0</v>
      </c>
      <c r="N9774" s="276">
        <f t="shared" si="767"/>
        <v>0</v>
      </c>
      <c r="O9774" s="270">
        <f t="shared" si="763"/>
        <v>0</v>
      </c>
    </row>
    <row r="9775" spans="11:15" x14ac:dyDescent="0.25">
      <c r="K9775" s="276">
        <f t="shared" si="764"/>
        <v>0</v>
      </c>
      <c r="L9775" s="269">
        <f t="shared" si="765"/>
        <v>0</v>
      </c>
      <c r="M9775" s="269">
        <f t="shared" si="766"/>
        <v>0</v>
      </c>
      <c r="N9775" s="276">
        <f t="shared" si="767"/>
        <v>0</v>
      </c>
      <c r="O9775" s="270">
        <f t="shared" si="763"/>
        <v>0</v>
      </c>
    </row>
    <row r="9776" spans="11:15" x14ac:dyDescent="0.25">
      <c r="K9776" s="276">
        <f t="shared" si="764"/>
        <v>0</v>
      </c>
      <c r="L9776" s="269">
        <f t="shared" si="765"/>
        <v>0</v>
      </c>
      <c r="M9776" s="269">
        <f t="shared" si="766"/>
        <v>0</v>
      </c>
      <c r="N9776" s="276">
        <f t="shared" si="767"/>
        <v>0</v>
      </c>
      <c r="O9776" s="270">
        <f t="shared" si="763"/>
        <v>0</v>
      </c>
    </row>
    <row r="9777" spans="11:15" x14ac:dyDescent="0.25">
      <c r="K9777" s="276">
        <f t="shared" si="764"/>
        <v>0</v>
      </c>
      <c r="L9777" s="269">
        <f t="shared" si="765"/>
        <v>0</v>
      </c>
      <c r="M9777" s="269">
        <f t="shared" si="766"/>
        <v>0</v>
      </c>
      <c r="N9777" s="276">
        <f t="shared" si="767"/>
        <v>0</v>
      </c>
      <c r="O9777" s="270">
        <f t="shared" si="763"/>
        <v>0</v>
      </c>
    </row>
    <row r="9778" spans="11:15" x14ac:dyDescent="0.25">
      <c r="K9778" s="276">
        <f t="shared" si="764"/>
        <v>0</v>
      </c>
      <c r="L9778" s="269">
        <f t="shared" si="765"/>
        <v>0</v>
      </c>
      <c r="M9778" s="269">
        <f t="shared" si="766"/>
        <v>0</v>
      </c>
      <c r="N9778" s="276">
        <f t="shared" si="767"/>
        <v>0</v>
      </c>
      <c r="O9778" s="270">
        <f t="shared" si="763"/>
        <v>0</v>
      </c>
    </row>
    <row r="9779" spans="11:15" x14ac:dyDescent="0.25">
      <c r="K9779" s="276">
        <f t="shared" si="764"/>
        <v>0</v>
      </c>
      <c r="L9779" s="269">
        <f t="shared" si="765"/>
        <v>0</v>
      </c>
      <c r="M9779" s="269">
        <f t="shared" si="766"/>
        <v>0</v>
      </c>
      <c r="N9779" s="276">
        <f t="shared" si="767"/>
        <v>0</v>
      </c>
      <c r="O9779" s="270">
        <f t="shared" si="763"/>
        <v>0</v>
      </c>
    </row>
    <row r="9780" spans="11:15" x14ac:dyDescent="0.25">
      <c r="K9780" s="276">
        <f t="shared" si="764"/>
        <v>0</v>
      </c>
      <c r="L9780" s="269">
        <f t="shared" si="765"/>
        <v>0</v>
      </c>
      <c r="M9780" s="269">
        <f t="shared" si="766"/>
        <v>0</v>
      </c>
      <c r="N9780" s="276">
        <f t="shared" si="767"/>
        <v>0</v>
      </c>
      <c r="O9780" s="270">
        <f t="shared" si="763"/>
        <v>0</v>
      </c>
    </row>
    <row r="9781" spans="11:15" x14ac:dyDescent="0.25">
      <c r="K9781" s="276">
        <f t="shared" si="764"/>
        <v>0</v>
      </c>
      <c r="L9781" s="269">
        <f t="shared" si="765"/>
        <v>0</v>
      </c>
      <c r="M9781" s="269">
        <f t="shared" si="766"/>
        <v>0</v>
      </c>
      <c r="N9781" s="276">
        <f t="shared" si="767"/>
        <v>0</v>
      </c>
      <c r="O9781" s="270">
        <f t="shared" si="763"/>
        <v>0</v>
      </c>
    </row>
    <row r="9782" spans="11:15" x14ac:dyDescent="0.25">
      <c r="K9782" s="276">
        <f t="shared" si="764"/>
        <v>0</v>
      </c>
      <c r="L9782" s="269">
        <f t="shared" si="765"/>
        <v>0</v>
      </c>
      <c r="M9782" s="269">
        <f t="shared" si="766"/>
        <v>0</v>
      </c>
      <c r="N9782" s="276">
        <f t="shared" si="767"/>
        <v>0</v>
      </c>
      <c r="O9782" s="270">
        <f t="shared" si="763"/>
        <v>0</v>
      </c>
    </row>
    <row r="9783" spans="11:15" x14ac:dyDescent="0.25">
      <c r="K9783" s="276">
        <f t="shared" si="764"/>
        <v>0</v>
      </c>
      <c r="L9783" s="269">
        <f t="shared" si="765"/>
        <v>0</v>
      </c>
      <c r="M9783" s="269">
        <f t="shared" si="766"/>
        <v>0</v>
      </c>
      <c r="N9783" s="276">
        <f t="shared" si="767"/>
        <v>0</v>
      </c>
      <c r="O9783" s="270">
        <f t="shared" si="763"/>
        <v>0</v>
      </c>
    </row>
    <row r="9784" spans="11:15" x14ac:dyDescent="0.25">
      <c r="K9784" s="276">
        <f t="shared" si="764"/>
        <v>0</v>
      </c>
      <c r="L9784" s="269">
        <f t="shared" si="765"/>
        <v>0</v>
      </c>
      <c r="M9784" s="269">
        <f t="shared" si="766"/>
        <v>0</v>
      </c>
      <c r="N9784" s="276">
        <f t="shared" si="767"/>
        <v>0</v>
      </c>
      <c r="O9784" s="270">
        <f t="shared" si="763"/>
        <v>0</v>
      </c>
    </row>
    <row r="9785" spans="11:15" x14ac:dyDescent="0.25">
      <c r="K9785" s="276">
        <f t="shared" si="764"/>
        <v>0</v>
      </c>
      <c r="L9785" s="269">
        <f t="shared" si="765"/>
        <v>0</v>
      </c>
      <c r="M9785" s="269">
        <f t="shared" si="766"/>
        <v>0</v>
      </c>
      <c r="N9785" s="276">
        <f t="shared" si="767"/>
        <v>0</v>
      </c>
      <c r="O9785" s="270">
        <f t="shared" si="763"/>
        <v>0</v>
      </c>
    </row>
    <row r="9786" spans="11:15" x14ac:dyDescent="0.25">
      <c r="K9786" s="276">
        <f t="shared" si="764"/>
        <v>0</v>
      </c>
      <c r="L9786" s="269">
        <f t="shared" si="765"/>
        <v>0</v>
      </c>
      <c r="M9786" s="269">
        <f t="shared" si="766"/>
        <v>0</v>
      </c>
      <c r="N9786" s="276">
        <f t="shared" si="767"/>
        <v>0</v>
      </c>
      <c r="O9786" s="270">
        <f t="shared" si="763"/>
        <v>0</v>
      </c>
    </row>
    <row r="9787" spans="11:15" x14ac:dyDescent="0.25">
      <c r="K9787" s="276">
        <f t="shared" si="764"/>
        <v>0</v>
      </c>
      <c r="L9787" s="269">
        <f t="shared" si="765"/>
        <v>0</v>
      </c>
      <c r="M9787" s="269">
        <f t="shared" si="766"/>
        <v>0</v>
      </c>
      <c r="N9787" s="276">
        <f t="shared" si="767"/>
        <v>0</v>
      </c>
      <c r="O9787" s="270">
        <f t="shared" si="763"/>
        <v>0</v>
      </c>
    </row>
    <row r="9788" spans="11:15" x14ac:dyDescent="0.25">
      <c r="K9788" s="276">
        <f t="shared" si="764"/>
        <v>0</v>
      </c>
      <c r="L9788" s="269">
        <f t="shared" si="765"/>
        <v>0</v>
      </c>
      <c r="M9788" s="269">
        <f t="shared" si="766"/>
        <v>0</v>
      </c>
      <c r="N9788" s="276">
        <f t="shared" si="767"/>
        <v>0</v>
      </c>
      <c r="O9788" s="270">
        <f t="shared" si="763"/>
        <v>0</v>
      </c>
    </row>
    <row r="9789" spans="11:15" x14ac:dyDescent="0.25">
      <c r="K9789" s="276">
        <f t="shared" si="764"/>
        <v>0</v>
      </c>
      <c r="L9789" s="269">
        <f t="shared" si="765"/>
        <v>0</v>
      </c>
      <c r="M9789" s="269">
        <f t="shared" si="766"/>
        <v>0</v>
      </c>
      <c r="N9789" s="276">
        <f t="shared" si="767"/>
        <v>0</v>
      </c>
      <c r="O9789" s="270">
        <f t="shared" si="763"/>
        <v>0</v>
      </c>
    </row>
    <row r="9790" spans="11:15" x14ac:dyDescent="0.25">
      <c r="K9790" s="276">
        <f t="shared" si="764"/>
        <v>0</v>
      </c>
      <c r="L9790" s="269">
        <f t="shared" si="765"/>
        <v>0</v>
      </c>
      <c r="M9790" s="269">
        <f t="shared" si="766"/>
        <v>0</v>
      </c>
      <c r="N9790" s="276">
        <f t="shared" si="767"/>
        <v>0</v>
      </c>
      <c r="O9790" s="270">
        <f t="shared" si="763"/>
        <v>0</v>
      </c>
    </row>
    <row r="9791" spans="11:15" x14ac:dyDescent="0.25">
      <c r="K9791" s="276">
        <f t="shared" si="764"/>
        <v>0</v>
      </c>
      <c r="L9791" s="269">
        <f t="shared" si="765"/>
        <v>0</v>
      </c>
      <c r="M9791" s="269">
        <f t="shared" si="766"/>
        <v>0</v>
      </c>
      <c r="N9791" s="276">
        <f t="shared" si="767"/>
        <v>0</v>
      </c>
      <c r="O9791" s="270">
        <f t="shared" si="763"/>
        <v>0</v>
      </c>
    </row>
    <row r="9792" spans="11:15" x14ac:dyDescent="0.25">
      <c r="K9792" s="276">
        <f t="shared" si="764"/>
        <v>0</v>
      </c>
      <c r="L9792" s="269">
        <f t="shared" si="765"/>
        <v>0</v>
      </c>
      <c r="M9792" s="269">
        <f t="shared" si="766"/>
        <v>0</v>
      </c>
      <c r="N9792" s="276">
        <f t="shared" si="767"/>
        <v>0</v>
      </c>
      <c r="O9792" s="270">
        <f t="shared" si="763"/>
        <v>0</v>
      </c>
    </row>
    <row r="9793" spans="11:15" x14ac:dyDescent="0.25">
      <c r="K9793" s="276">
        <f t="shared" si="764"/>
        <v>0</v>
      </c>
      <c r="L9793" s="269">
        <f t="shared" si="765"/>
        <v>0</v>
      </c>
      <c r="M9793" s="269">
        <f t="shared" si="766"/>
        <v>0</v>
      </c>
      <c r="N9793" s="276">
        <f t="shared" si="767"/>
        <v>0</v>
      </c>
      <c r="O9793" s="270">
        <f t="shared" si="763"/>
        <v>0</v>
      </c>
    </row>
    <row r="9794" spans="11:15" x14ac:dyDescent="0.25">
      <c r="K9794" s="276">
        <f t="shared" si="764"/>
        <v>0</v>
      </c>
      <c r="L9794" s="269">
        <f t="shared" si="765"/>
        <v>0</v>
      </c>
      <c r="M9794" s="269">
        <f t="shared" si="766"/>
        <v>0</v>
      </c>
      <c r="N9794" s="276">
        <f t="shared" si="767"/>
        <v>0</v>
      </c>
      <c r="O9794" s="270">
        <f t="shared" si="763"/>
        <v>0</v>
      </c>
    </row>
    <row r="9795" spans="11:15" x14ac:dyDescent="0.25">
      <c r="K9795" s="276">
        <f t="shared" si="764"/>
        <v>0</v>
      </c>
      <c r="L9795" s="269">
        <f t="shared" si="765"/>
        <v>0</v>
      </c>
      <c r="M9795" s="269">
        <f t="shared" si="766"/>
        <v>0</v>
      </c>
      <c r="N9795" s="276">
        <f t="shared" si="767"/>
        <v>0</v>
      </c>
      <c r="O9795" s="270">
        <f t="shared" si="763"/>
        <v>0</v>
      </c>
    </row>
    <row r="9796" spans="11:15" x14ac:dyDescent="0.25">
      <c r="K9796" s="276">
        <f t="shared" si="764"/>
        <v>0</v>
      </c>
      <c r="L9796" s="269">
        <f t="shared" si="765"/>
        <v>0</v>
      </c>
      <c r="M9796" s="269">
        <f t="shared" si="766"/>
        <v>0</v>
      </c>
      <c r="N9796" s="276">
        <f t="shared" si="767"/>
        <v>0</v>
      </c>
      <c r="O9796" s="270">
        <f t="shared" si="763"/>
        <v>0</v>
      </c>
    </row>
    <row r="9797" spans="11:15" x14ac:dyDescent="0.25">
      <c r="K9797" s="276">
        <f t="shared" si="764"/>
        <v>0</v>
      </c>
      <c r="L9797" s="269">
        <f t="shared" si="765"/>
        <v>0</v>
      </c>
      <c r="M9797" s="269">
        <f t="shared" si="766"/>
        <v>0</v>
      </c>
      <c r="N9797" s="276">
        <f t="shared" si="767"/>
        <v>0</v>
      </c>
      <c r="O9797" s="270">
        <f t="shared" si="763"/>
        <v>0</v>
      </c>
    </row>
    <row r="9798" spans="11:15" x14ac:dyDescent="0.25">
      <c r="K9798" s="276">
        <f t="shared" si="764"/>
        <v>0</v>
      </c>
      <c r="L9798" s="269">
        <f t="shared" si="765"/>
        <v>0</v>
      </c>
      <c r="M9798" s="269">
        <f t="shared" si="766"/>
        <v>0</v>
      </c>
      <c r="N9798" s="276">
        <f t="shared" si="767"/>
        <v>0</v>
      </c>
      <c r="O9798" s="270">
        <f t="shared" si="763"/>
        <v>0</v>
      </c>
    </row>
    <row r="9799" spans="11:15" x14ac:dyDescent="0.25">
      <c r="K9799" s="276">
        <f t="shared" si="764"/>
        <v>0</v>
      </c>
      <c r="L9799" s="269">
        <f t="shared" si="765"/>
        <v>0</v>
      </c>
      <c r="M9799" s="269">
        <f t="shared" si="766"/>
        <v>0</v>
      </c>
      <c r="N9799" s="276">
        <f t="shared" si="767"/>
        <v>0</v>
      </c>
      <c r="O9799" s="270">
        <f t="shared" si="763"/>
        <v>0</v>
      </c>
    </row>
    <row r="9800" spans="11:15" x14ac:dyDescent="0.25">
      <c r="K9800" s="276">
        <f t="shared" si="764"/>
        <v>0</v>
      </c>
      <c r="L9800" s="269">
        <f t="shared" si="765"/>
        <v>0</v>
      </c>
      <c r="M9800" s="269">
        <f t="shared" si="766"/>
        <v>0</v>
      </c>
      <c r="N9800" s="276">
        <f t="shared" si="767"/>
        <v>0</v>
      </c>
      <c r="O9800" s="270">
        <f t="shared" si="763"/>
        <v>0</v>
      </c>
    </row>
    <row r="9801" spans="11:15" x14ac:dyDescent="0.25">
      <c r="K9801" s="276">
        <f t="shared" si="764"/>
        <v>0</v>
      </c>
      <c r="L9801" s="269">
        <f t="shared" si="765"/>
        <v>0</v>
      </c>
      <c r="M9801" s="269">
        <f t="shared" si="766"/>
        <v>0</v>
      </c>
      <c r="N9801" s="276">
        <f t="shared" si="767"/>
        <v>0</v>
      </c>
      <c r="O9801" s="270">
        <f t="shared" si="763"/>
        <v>0</v>
      </c>
    </row>
    <row r="9802" spans="11:15" x14ac:dyDescent="0.25">
      <c r="K9802" s="276">
        <f t="shared" si="764"/>
        <v>0</v>
      </c>
      <c r="L9802" s="269">
        <f t="shared" si="765"/>
        <v>0</v>
      </c>
      <c r="M9802" s="269">
        <f t="shared" si="766"/>
        <v>0</v>
      </c>
      <c r="N9802" s="276">
        <f t="shared" si="767"/>
        <v>0</v>
      </c>
      <c r="O9802" s="270">
        <f t="shared" si="763"/>
        <v>0</v>
      </c>
    </row>
    <row r="9803" spans="11:15" x14ac:dyDescent="0.25">
      <c r="K9803" s="276">
        <f t="shared" si="764"/>
        <v>0</v>
      </c>
      <c r="L9803" s="269">
        <f t="shared" si="765"/>
        <v>0</v>
      </c>
      <c r="M9803" s="269">
        <f t="shared" si="766"/>
        <v>0</v>
      </c>
      <c r="N9803" s="276">
        <f t="shared" si="767"/>
        <v>0</v>
      </c>
      <c r="O9803" s="270">
        <f t="shared" si="763"/>
        <v>0</v>
      </c>
    </row>
    <row r="9804" spans="11:15" x14ac:dyDescent="0.25">
      <c r="K9804" s="276">
        <f t="shared" si="764"/>
        <v>0</v>
      </c>
      <c r="L9804" s="269">
        <f t="shared" si="765"/>
        <v>0</v>
      </c>
      <c r="M9804" s="269">
        <f t="shared" si="766"/>
        <v>0</v>
      </c>
      <c r="N9804" s="276">
        <f t="shared" si="767"/>
        <v>0</v>
      </c>
      <c r="O9804" s="270">
        <f t="shared" si="763"/>
        <v>0</v>
      </c>
    </row>
    <row r="9805" spans="11:15" x14ac:dyDescent="0.25">
      <c r="K9805" s="276">
        <f t="shared" si="764"/>
        <v>0</v>
      </c>
      <c r="L9805" s="269">
        <f t="shared" si="765"/>
        <v>0</v>
      </c>
      <c r="M9805" s="269">
        <f t="shared" si="766"/>
        <v>0</v>
      </c>
      <c r="N9805" s="276">
        <f t="shared" si="767"/>
        <v>0</v>
      </c>
      <c r="O9805" s="270">
        <f t="shared" si="763"/>
        <v>0</v>
      </c>
    </row>
    <row r="9806" spans="11:15" x14ac:dyDescent="0.25">
      <c r="K9806" s="276">
        <f t="shared" si="764"/>
        <v>0</v>
      </c>
      <c r="L9806" s="269">
        <f t="shared" si="765"/>
        <v>0</v>
      </c>
      <c r="M9806" s="269">
        <f t="shared" si="766"/>
        <v>0</v>
      </c>
      <c r="N9806" s="276">
        <f t="shared" si="767"/>
        <v>0</v>
      </c>
      <c r="O9806" s="270">
        <f t="shared" ref="O9806:O9869" si="768">SUM(F9806:I9806)</f>
        <v>0</v>
      </c>
    </row>
    <row r="9807" spans="11:15" x14ac:dyDescent="0.25">
      <c r="K9807" s="276">
        <f t="shared" si="764"/>
        <v>0</v>
      </c>
      <c r="L9807" s="269">
        <f t="shared" si="765"/>
        <v>0</v>
      </c>
      <c r="M9807" s="269">
        <f t="shared" si="766"/>
        <v>0</v>
      </c>
      <c r="N9807" s="276">
        <f t="shared" si="767"/>
        <v>0</v>
      </c>
      <c r="O9807" s="270">
        <f t="shared" si="768"/>
        <v>0</v>
      </c>
    </row>
    <row r="9808" spans="11:15" x14ac:dyDescent="0.25">
      <c r="K9808" s="276">
        <f t="shared" ref="K9808:K9871" si="769">J9808-C9808</f>
        <v>0</v>
      </c>
      <c r="L9808" s="269">
        <f t="shared" ref="L9808:L9871" si="770">A9808</f>
        <v>0</v>
      </c>
      <c r="M9808" s="269">
        <f t="shared" ref="M9808:M9871" si="771">B9808</f>
        <v>0</v>
      </c>
      <c r="N9808" s="276">
        <f t="shared" ref="N9808:N9871" si="772">J9808</f>
        <v>0</v>
      </c>
      <c r="O9808" s="270">
        <f t="shared" si="768"/>
        <v>0</v>
      </c>
    </row>
    <row r="9809" spans="11:15" x14ac:dyDescent="0.25">
      <c r="K9809" s="276">
        <f t="shared" si="769"/>
        <v>0</v>
      </c>
      <c r="L9809" s="269">
        <f t="shared" si="770"/>
        <v>0</v>
      </c>
      <c r="M9809" s="269">
        <f t="shared" si="771"/>
        <v>0</v>
      </c>
      <c r="N9809" s="276">
        <f t="shared" si="772"/>
        <v>0</v>
      </c>
      <c r="O9809" s="270">
        <f t="shared" si="768"/>
        <v>0</v>
      </c>
    </row>
    <row r="9810" spans="11:15" x14ac:dyDescent="0.25">
      <c r="K9810" s="276">
        <f t="shared" si="769"/>
        <v>0</v>
      </c>
      <c r="L9810" s="269">
        <f t="shared" si="770"/>
        <v>0</v>
      </c>
      <c r="M9810" s="269">
        <f t="shared" si="771"/>
        <v>0</v>
      </c>
      <c r="N9810" s="276">
        <f t="shared" si="772"/>
        <v>0</v>
      </c>
      <c r="O9810" s="270">
        <f t="shared" si="768"/>
        <v>0</v>
      </c>
    </row>
    <row r="9811" spans="11:15" x14ac:dyDescent="0.25">
      <c r="K9811" s="276">
        <f t="shared" si="769"/>
        <v>0</v>
      </c>
      <c r="L9811" s="269">
        <f t="shared" si="770"/>
        <v>0</v>
      </c>
      <c r="M9811" s="269">
        <f t="shared" si="771"/>
        <v>0</v>
      </c>
      <c r="N9811" s="276">
        <f t="shared" si="772"/>
        <v>0</v>
      </c>
      <c r="O9811" s="270">
        <f t="shared" si="768"/>
        <v>0</v>
      </c>
    </row>
    <row r="9812" spans="11:15" x14ac:dyDescent="0.25">
      <c r="K9812" s="276">
        <f t="shared" si="769"/>
        <v>0</v>
      </c>
      <c r="L9812" s="269">
        <f t="shared" si="770"/>
        <v>0</v>
      </c>
      <c r="M9812" s="269">
        <f t="shared" si="771"/>
        <v>0</v>
      </c>
      <c r="N9812" s="276">
        <f t="shared" si="772"/>
        <v>0</v>
      </c>
      <c r="O9812" s="270">
        <f t="shared" si="768"/>
        <v>0</v>
      </c>
    </row>
    <row r="9813" spans="11:15" x14ac:dyDescent="0.25">
      <c r="K9813" s="276">
        <f t="shared" si="769"/>
        <v>0</v>
      </c>
      <c r="L9813" s="269">
        <f t="shared" si="770"/>
        <v>0</v>
      </c>
      <c r="M9813" s="269">
        <f t="shared" si="771"/>
        <v>0</v>
      </c>
      <c r="N9813" s="276">
        <f t="shared" si="772"/>
        <v>0</v>
      </c>
      <c r="O9813" s="270">
        <f t="shared" si="768"/>
        <v>0</v>
      </c>
    </row>
    <row r="9814" spans="11:15" x14ac:dyDescent="0.25">
      <c r="K9814" s="276">
        <f t="shared" si="769"/>
        <v>0</v>
      </c>
      <c r="L9814" s="269">
        <f t="shared" si="770"/>
        <v>0</v>
      </c>
      <c r="M9814" s="269">
        <f t="shared" si="771"/>
        <v>0</v>
      </c>
      <c r="N9814" s="276">
        <f t="shared" si="772"/>
        <v>0</v>
      </c>
      <c r="O9814" s="270">
        <f t="shared" si="768"/>
        <v>0</v>
      </c>
    </row>
    <row r="9815" spans="11:15" x14ac:dyDescent="0.25">
      <c r="K9815" s="276">
        <f t="shared" si="769"/>
        <v>0</v>
      </c>
      <c r="L9815" s="269">
        <f t="shared" si="770"/>
        <v>0</v>
      </c>
      <c r="M9815" s="269">
        <f t="shared" si="771"/>
        <v>0</v>
      </c>
      <c r="N9815" s="276">
        <f t="shared" si="772"/>
        <v>0</v>
      </c>
      <c r="O9815" s="270">
        <f t="shared" si="768"/>
        <v>0</v>
      </c>
    </row>
    <row r="9816" spans="11:15" x14ac:dyDescent="0.25">
      <c r="K9816" s="276">
        <f t="shared" si="769"/>
        <v>0</v>
      </c>
      <c r="L9816" s="269">
        <f t="shared" si="770"/>
        <v>0</v>
      </c>
      <c r="M9816" s="269">
        <f t="shared" si="771"/>
        <v>0</v>
      </c>
      <c r="N9816" s="276">
        <f t="shared" si="772"/>
        <v>0</v>
      </c>
      <c r="O9816" s="270">
        <f t="shared" si="768"/>
        <v>0</v>
      </c>
    </row>
    <row r="9817" spans="11:15" x14ac:dyDescent="0.25">
      <c r="K9817" s="276">
        <f t="shared" si="769"/>
        <v>0</v>
      </c>
      <c r="L9817" s="269">
        <f t="shared" si="770"/>
        <v>0</v>
      </c>
      <c r="M9817" s="269">
        <f t="shared" si="771"/>
        <v>0</v>
      </c>
      <c r="N9817" s="276">
        <f t="shared" si="772"/>
        <v>0</v>
      </c>
      <c r="O9817" s="270">
        <f t="shared" si="768"/>
        <v>0</v>
      </c>
    </row>
    <row r="9818" spans="11:15" x14ac:dyDescent="0.25">
      <c r="K9818" s="276">
        <f t="shared" si="769"/>
        <v>0</v>
      </c>
      <c r="L9818" s="269">
        <f t="shared" si="770"/>
        <v>0</v>
      </c>
      <c r="M9818" s="269">
        <f t="shared" si="771"/>
        <v>0</v>
      </c>
      <c r="N9818" s="276">
        <f t="shared" si="772"/>
        <v>0</v>
      </c>
      <c r="O9818" s="270">
        <f t="shared" si="768"/>
        <v>0</v>
      </c>
    </row>
    <row r="9819" spans="11:15" x14ac:dyDescent="0.25">
      <c r="K9819" s="276">
        <f t="shared" si="769"/>
        <v>0</v>
      </c>
      <c r="L9819" s="269">
        <f t="shared" si="770"/>
        <v>0</v>
      </c>
      <c r="M9819" s="269">
        <f t="shared" si="771"/>
        <v>0</v>
      </c>
      <c r="N9819" s="276">
        <f t="shared" si="772"/>
        <v>0</v>
      </c>
      <c r="O9819" s="270">
        <f t="shared" si="768"/>
        <v>0</v>
      </c>
    </row>
    <row r="9820" spans="11:15" x14ac:dyDescent="0.25">
      <c r="K9820" s="276">
        <f t="shared" si="769"/>
        <v>0</v>
      </c>
      <c r="L9820" s="269">
        <f t="shared" si="770"/>
        <v>0</v>
      </c>
      <c r="M9820" s="269">
        <f t="shared" si="771"/>
        <v>0</v>
      </c>
      <c r="N9820" s="276">
        <f t="shared" si="772"/>
        <v>0</v>
      </c>
      <c r="O9820" s="270">
        <f t="shared" si="768"/>
        <v>0</v>
      </c>
    </row>
    <row r="9821" spans="11:15" x14ac:dyDescent="0.25">
      <c r="K9821" s="276">
        <f t="shared" si="769"/>
        <v>0</v>
      </c>
      <c r="L9821" s="269">
        <f t="shared" si="770"/>
        <v>0</v>
      </c>
      <c r="M9821" s="269">
        <f t="shared" si="771"/>
        <v>0</v>
      </c>
      <c r="N9821" s="276">
        <f t="shared" si="772"/>
        <v>0</v>
      </c>
      <c r="O9821" s="270">
        <f t="shared" si="768"/>
        <v>0</v>
      </c>
    </row>
    <row r="9822" spans="11:15" x14ac:dyDescent="0.25">
      <c r="K9822" s="276">
        <f t="shared" si="769"/>
        <v>0</v>
      </c>
      <c r="L9822" s="269">
        <f t="shared" si="770"/>
        <v>0</v>
      </c>
      <c r="M9822" s="269">
        <f t="shared" si="771"/>
        <v>0</v>
      </c>
      <c r="N9822" s="276">
        <f t="shared" si="772"/>
        <v>0</v>
      </c>
      <c r="O9822" s="270">
        <f t="shared" si="768"/>
        <v>0</v>
      </c>
    </row>
    <row r="9823" spans="11:15" x14ac:dyDescent="0.25">
      <c r="K9823" s="276">
        <f t="shared" si="769"/>
        <v>0</v>
      </c>
      <c r="L9823" s="269">
        <f t="shared" si="770"/>
        <v>0</v>
      </c>
      <c r="M9823" s="269">
        <f t="shared" si="771"/>
        <v>0</v>
      </c>
      <c r="N9823" s="276">
        <f t="shared" si="772"/>
        <v>0</v>
      </c>
      <c r="O9823" s="270">
        <f t="shared" si="768"/>
        <v>0</v>
      </c>
    </row>
    <row r="9824" spans="11:15" x14ac:dyDescent="0.25">
      <c r="K9824" s="276">
        <f t="shared" si="769"/>
        <v>0</v>
      </c>
      <c r="L9824" s="269">
        <f t="shared" si="770"/>
        <v>0</v>
      </c>
      <c r="M9824" s="269">
        <f t="shared" si="771"/>
        <v>0</v>
      </c>
      <c r="N9824" s="276">
        <f t="shared" si="772"/>
        <v>0</v>
      </c>
      <c r="O9824" s="270">
        <f t="shared" si="768"/>
        <v>0</v>
      </c>
    </row>
    <row r="9825" spans="11:15" x14ac:dyDescent="0.25">
      <c r="K9825" s="276">
        <f t="shared" si="769"/>
        <v>0</v>
      </c>
      <c r="L9825" s="269">
        <f t="shared" si="770"/>
        <v>0</v>
      </c>
      <c r="M9825" s="269">
        <f t="shared" si="771"/>
        <v>0</v>
      </c>
      <c r="N9825" s="276">
        <f t="shared" si="772"/>
        <v>0</v>
      </c>
      <c r="O9825" s="270">
        <f t="shared" si="768"/>
        <v>0</v>
      </c>
    </row>
    <row r="9826" spans="11:15" x14ac:dyDescent="0.25">
      <c r="K9826" s="276">
        <f t="shared" si="769"/>
        <v>0</v>
      </c>
      <c r="L9826" s="269">
        <f t="shared" si="770"/>
        <v>0</v>
      </c>
      <c r="M9826" s="269">
        <f t="shared" si="771"/>
        <v>0</v>
      </c>
      <c r="N9826" s="276">
        <f t="shared" si="772"/>
        <v>0</v>
      </c>
      <c r="O9826" s="270">
        <f t="shared" si="768"/>
        <v>0</v>
      </c>
    </row>
    <row r="9827" spans="11:15" x14ac:dyDescent="0.25">
      <c r="K9827" s="276">
        <f t="shared" si="769"/>
        <v>0</v>
      </c>
      <c r="L9827" s="269">
        <f t="shared" si="770"/>
        <v>0</v>
      </c>
      <c r="M9827" s="269">
        <f t="shared" si="771"/>
        <v>0</v>
      </c>
      <c r="N9827" s="276">
        <f t="shared" si="772"/>
        <v>0</v>
      </c>
      <c r="O9827" s="270">
        <f t="shared" si="768"/>
        <v>0</v>
      </c>
    </row>
    <row r="9828" spans="11:15" x14ac:dyDescent="0.25">
      <c r="K9828" s="276">
        <f t="shared" si="769"/>
        <v>0</v>
      </c>
      <c r="L9828" s="269">
        <f t="shared" si="770"/>
        <v>0</v>
      </c>
      <c r="M9828" s="269">
        <f t="shared" si="771"/>
        <v>0</v>
      </c>
      <c r="N9828" s="276">
        <f t="shared" si="772"/>
        <v>0</v>
      </c>
      <c r="O9828" s="270">
        <f t="shared" si="768"/>
        <v>0</v>
      </c>
    </row>
    <row r="9829" spans="11:15" x14ac:dyDescent="0.25">
      <c r="K9829" s="276">
        <f t="shared" si="769"/>
        <v>0</v>
      </c>
      <c r="L9829" s="269">
        <f t="shared" si="770"/>
        <v>0</v>
      </c>
      <c r="M9829" s="269">
        <f t="shared" si="771"/>
        <v>0</v>
      </c>
      <c r="N9829" s="276">
        <f t="shared" si="772"/>
        <v>0</v>
      </c>
      <c r="O9829" s="270">
        <f t="shared" si="768"/>
        <v>0</v>
      </c>
    </row>
    <row r="9830" spans="11:15" x14ac:dyDescent="0.25">
      <c r="K9830" s="276">
        <f t="shared" si="769"/>
        <v>0</v>
      </c>
      <c r="L9830" s="269">
        <f t="shared" si="770"/>
        <v>0</v>
      </c>
      <c r="M9830" s="269">
        <f t="shared" si="771"/>
        <v>0</v>
      </c>
      <c r="N9830" s="276">
        <f t="shared" si="772"/>
        <v>0</v>
      </c>
      <c r="O9830" s="270">
        <f t="shared" si="768"/>
        <v>0</v>
      </c>
    </row>
    <row r="9831" spans="11:15" x14ac:dyDescent="0.25">
      <c r="K9831" s="276">
        <f t="shared" si="769"/>
        <v>0</v>
      </c>
      <c r="L9831" s="269">
        <f t="shared" si="770"/>
        <v>0</v>
      </c>
      <c r="M9831" s="269">
        <f t="shared" si="771"/>
        <v>0</v>
      </c>
      <c r="N9831" s="276">
        <f t="shared" si="772"/>
        <v>0</v>
      </c>
      <c r="O9831" s="270">
        <f t="shared" si="768"/>
        <v>0</v>
      </c>
    </row>
    <row r="9832" spans="11:15" x14ac:dyDescent="0.25">
      <c r="K9832" s="276">
        <f t="shared" si="769"/>
        <v>0</v>
      </c>
      <c r="L9832" s="269">
        <f t="shared" si="770"/>
        <v>0</v>
      </c>
      <c r="M9832" s="269">
        <f t="shared" si="771"/>
        <v>0</v>
      </c>
      <c r="N9832" s="276">
        <f t="shared" si="772"/>
        <v>0</v>
      </c>
      <c r="O9832" s="270">
        <f t="shared" si="768"/>
        <v>0</v>
      </c>
    </row>
    <row r="9833" spans="11:15" x14ac:dyDescent="0.25">
      <c r="K9833" s="276">
        <f t="shared" si="769"/>
        <v>0</v>
      </c>
      <c r="L9833" s="269">
        <f t="shared" si="770"/>
        <v>0</v>
      </c>
      <c r="M9833" s="269">
        <f t="shared" si="771"/>
        <v>0</v>
      </c>
      <c r="N9833" s="276">
        <f t="shared" si="772"/>
        <v>0</v>
      </c>
      <c r="O9833" s="270">
        <f t="shared" si="768"/>
        <v>0</v>
      </c>
    </row>
    <row r="9834" spans="11:15" x14ac:dyDescent="0.25">
      <c r="K9834" s="276">
        <f t="shared" si="769"/>
        <v>0</v>
      </c>
      <c r="L9834" s="269">
        <f t="shared" si="770"/>
        <v>0</v>
      </c>
      <c r="M9834" s="269">
        <f t="shared" si="771"/>
        <v>0</v>
      </c>
      <c r="N9834" s="276">
        <f t="shared" si="772"/>
        <v>0</v>
      </c>
      <c r="O9834" s="270">
        <f t="shared" si="768"/>
        <v>0</v>
      </c>
    </row>
    <row r="9835" spans="11:15" x14ac:dyDescent="0.25">
      <c r="K9835" s="276">
        <f t="shared" si="769"/>
        <v>0</v>
      </c>
      <c r="L9835" s="269">
        <f t="shared" si="770"/>
        <v>0</v>
      </c>
      <c r="M9835" s="269">
        <f t="shared" si="771"/>
        <v>0</v>
      </c>
      <c r="N9835" s="276">
        <f t="shared" si="772"/>
        <v>0</v>
      </c>
      <c r="O9835" s="270">
        <f t="shared" si="768"/>
        <v>0</v>
      </c>
    </row>
    <row r="9836" spans="11:15" x14ac:dyDescent="0.25">
      <c r="K9836" s="276">
        <f t="shared" si="769"/>
        <v>0</v>
      </c>
      <c r="L9836" s="269">
        <f t="shared" si="770"/>
        <v>0</v>
      </c>
      <c r="M9836" s="269">
        <f t="shared" si="771"/>
        <v>0</v>
      </c>
      <c r="N9836" s="276">
        <f t="shared" si="772"/>
        <v>0</v>
      </c>
      <c r="O9836" s="270">
        <f t="shared" si="768"/>
        <v>0</v>
      </c>
    </row>
    <row r="9837" spans="11:15" x14ac:dyDescent="0.25">
      <c r="K9837" s="276">
        <f t="shared" si="769"/>
        <v>0</v>
      </c>
      <c r="L9837" s="269">
        <f t="shared" si="770"/>
        <v>0</v>
      </c>
      <c r="M9837" s="269">
        <f t="shared" si="771"/>
        <v>0</v>
      </c>
      <c r="N9837" s="276">
        <f t="shared" si="772"/>
        <v>0</v>
      </c>
      <c r="O9837" s="270">
        <f t="shared" si="768"/>
        <v>0</v>
      </c>
    </row>
    <row r="9838" spans="11:15" x14ac:dyDescent="0.25">
      <c r="K9838" s="276">
        <f t="shared" si="769"/>
        <v>0</v>
      </c>
      <c r="L9838" s="269">
        <f t="shared" si="770"/>
        <v>0</v>
      </c>
      <c r="M9838" s="269">
        <f t="shared" si="771"/>
        <v>0</v>
      </c>
      <c r="N9838" s="276">
        <f t="shared" si="772"/>
        <v>0</v>
      </c>
      <c r="O9838" s="270">
        <f t="shared" si="768"/>
        <v>0</v>
      </c>
    </row>
    <row r="9839" spans="11:15" x14ac:dyDescent="0.25">
      <c r="K9839" s="276">
        <f t="shared" si="769"/>
        <v>0</v>
      </c>
      <c r="L9839" s="269">
        <f t="shared" si="770"/>
        <v>0</v>
      </c>
      <c r="M9839" s="269">
        <f t="shared" si="771"/>
        <v>0</v>
      </c>
      <c r="N9839" s="276">
        <f t="shared" si="772"/>
        <v>0</v>
      </c>
      <c r="O9839" s="270">
        <f t="shared" si="768"/>
        <v>0</v>
      </c>
    </row>
    <row r="9840" spans="11:15" x14ac:dyDescent="0.25">
      <c r="K9840" s="276">
        <f t="shared" si="769"/>
        <v>0</v>
      </c>
      <c r="L9840" s="269">
        <f t="shared" si="770"/>
        <v>0</v>
      </c>
      <c r="M9840" s="269">
        <f t="shared" si="771"/>
        <v>0</v>
      </c>
      <c r="N9840" s="276">
        <f t="shared" si="772"/>
        <v>0</v>
      </c>
      <c r="O9840" s="270">
        <f t="shared" si="768"/>
        <v>0</v>
      </c>
    </row>
    <row r="9841" spans="11:15" x14ac:dyDescent="0.25">
      <c r="K9841" s="276">
        <f t="shared" si="769"/>
        <v>0</v>
      </c>
      <c r="L9841" s="269">
        <f t="shared" si="770"/>
        <v>0</v>
      </c>
      <c r="M9841" s="269">
        <f t="shared" si="771"/>
        <v>0</v>
      </c>
      <c r="N9841" s="276">
        <f t="shared" si="772"/>
        <v>0</v>
      </c>
      <c r="O9841" s="270">
        <f t="shared" si="768"/>
        <v>0</v>
      </c>
    </row>
    <row r="9842" spans="11:15" x14ac:dyDescent="0.25">
      <c r="K9842" s="276">
        <f t="shared" si="769"/>
        <v>0</v>
      </c>
      <c r="L9842" s="269">
        <f t="shared" si="770"/>
        <v>0</v>
      </c>
      <c r="M9842" s="269">
        <f t="shared" si="771"/>
        <v>0</v>
      </c>
      <c r="N9842" s="276">
        <f t="shared" si="772"/>
        <v>0</v>
      </c>
      <c r="O9842" s="270">
        <f t="shared" si="768"/>
        <v>0</v>
      </c>
    </row>
    <row r="9843" spans="11:15" x14ac:dyDescent="0.25">
      <c r="K9843" s="276">
        <f t="shared" si="769"/>
        <v>0</v>
      </c>
      <c r="L9843" s="269">
        <f t="shared" si="770"/>
        <v>0</v>
      </c>
      <c r="M9843" s="269">
        <f t="shared" si="771"/>
        <v>0</v>
      </c>
      <c r="N9843" s="276">
        <f t="shared" si="772"/>
        <v>0</v>
      </c>
      <c r="O9843" s="270">
        <f t="shared" si="768"/>
        <v>0</v>
      </c>
    </row>
    <row r="9844" spans="11:15" x14ac:dyDescent="0.25">
      <c r="K9844" s="276">
        <f t="shared" si="769"/>
        <v>0</v>
      </c>
      <c r="L9844" s="269">
        <f t="shared" si="770"/>
        <v>0</v>
      </c>
      <c r="M9844" s="269">
        <f t="shared" si="771"/>
        <v>0</v>
      </c>
      <c r="N9844" s="276">
        <f t="shared" si="772"/>
        <v>0</v>
      </c>
      <c r="O9844" s="270">
        <f t="shared" si="768"/>
        <v>0</v>
      </c>
    </row>
    <row r="9845" spans="11:15" x14ac:dyDescent="0.25">
      <c r="K9845" s="276">
        <f t="shared" si="769"/>
        <v>0</v>
      </c>
      <c r="L9845" s="269">
        <f t="shared" si="770"/>
        <v>0</v>
      </c>
      <c r="M9845" s="269">
        <f t="shared" si="771"/>
        <v>0</v>
      </c>
      <c r="N9845" s="276">
        <f t="shared" si="772"/>
        <v>0</v>
      </c>
      <c r="O9845" s="270">
        <f t="shared" si="768"/>
        <v>0</v>
      </c>
    </row>
    <row r="9846" spans="11:15" x14ac:dyDescent="0.25">
      <c r="K9846" s="276">
        <f t="shared" si="769"/>
        <v>0</v>
      </c>
      <c r="L9846" s="269">
        <f t="shared" si="770"/>
        <v>0</v>
      </c>
      <c r="M9846" s="269">
        <f t="shared" si="771"/>
        <v>0</v>
      </c>
      <c r="N9846" s="276">
        <f t="shared" si="772"/>
        <v>0</v>
      </c>
      <c r="O9846" s="270">
        <f t="shared" si="768"/>
        <v>0</v>
      </c>
    </row>
    <row r="9847" spans="11:15" x14ac:dyDescent="0.25">
      <c r="K9847" s="276">
        <f t="shared" si="769"/>
        <v>0</v>
      </c>
      <c r="L9847" s="269">
        <f t="shared" si="770"/>
        <v>0</v>
      </c>
      <c r="M9847" s="269">
        <f t="shared" si="771"/>
        <v>0</v>
      </c>
      <c r="N9847" s="276">
        <f t="shared" si="772"/>
        <v>0</v>
      </c>
      <c r="O9847" s="270">
        <f t="shared" si="768"/>
        <v>0</v>
      </c>
    </row>
    <row r="9848" spans="11:15" x14ac:dyDescent="0.25">
      <c r="K9848" s="276">
        <f t="shared" si="769"/>
        <v>0</v>
      </c>
      <c r="L9848" s="269">
        <f t="shared" si="770"/>
        <v>0</v>
      </c>
      <c r="M9848" s="269">
        <f t="shared" si="771"/>
        <v>0</v>
      </c>
      <c r="N9848" s="276">
        <f t="shared" si="772"/>
        <v>0</v>
      </c>
      <c r="O9848" s="270">
        <f t="shared" si="768"/>
        <v>0</v>
      </c>
    </row>
    <row r="9849" spans="11:15" x14ac:dyDescent="0.25">
      <c r="K9849" s="276">
        <f t="shared" si="769"/>
        <v>0</v>
      </c>
      <c r="L9849" s="269">
        <f t="shared" si="770"/>
        <v>0</v>
      </c>
      <c r="M9849" s="269">
        <f t="shared" si="771"/>
        <v>0</v>
      </c>
      <c r="N9849" s="276">
        <f t="shared" si="772"/>
        <v>0</v>
      </c>
      <c r="O9849" s="270">
        <f t="shared" si="768"/>
        <v>0</v>
      </c>
    </row>
    <row r="9850" spans="11:15" x14ac:dyDescent="0.25">
      <c r="K9850" s="276">
        <f t="shared" si="769"/>
        <v>0</v>
      </c>
      <c r="L9850" s="269">
        <f t="shared" si="770"/>
        <v>0</v>
      </c>
      <c r="M9850" s="269">
        <f t="shared" si="771"/>
        <v>0</v>
      </c>
      <c r="N9850" s="276">
        <f t="shared" si="772"/>
        <v>0</v>
      </c>
      <c r="O9850" s="270">
        <f t="shared" si="768"/>
        <v>0</v>
      </c>
    </row>
    <row r="9851" spans="11:15" x14ac:dyDescent="0.25">
      <c r="K9851" s="276">
        <f t="shared" si="769"/>
        <v>0</v>
      </c>
      <c r="L9851" s="269">
        <f t="shared" si="770"/>
        <v>0</v>
      </c>
      <c r="M9851" s="269">
        <f t="shared" si="771"/>
        <v>0</v>
      </c>
      <c r="N9851" s="276">
        <f t="shared" si="772"/>
        <v>0</v>
      </c>
      <c r="O9851" s="270">
        <f t="shared" si="768"/>
        <v>0</v>
      </c>
    </row>
    <row r="9852" spans="11:15" x14ac:dyDescent="0.25">
      <c r="K9852" s="276">
        <f t="shared" si="769"/>
        <v>0</v>
      </c>
      <c r="L9852" s="269">
        <f t="shared" si="770"/>
        <v>0</v>
      </c>
      <c r="M9852" s="269">
        <f t="shared" si="771"/>
        <v>0</v>
      </c>
      <c r="N9852" s="276">
        <f t="shared" si="772"/>
        <v>0</v>
      </c>
      <c r="O9852" s="270">
        <f t="shared" si="768"/>
        <v>0</v>
      </c>
    </row>
    <row r="9853" spans="11:15" x14ac:dyDescent="0.25">
      <c r="K9853" s="276">
        <f t="shared" si="769"/>
        <v>0</v>
      </c>
      <c r="L9853" s="269">
        <f t="shared" si="770"/>
        <v>0</v>
      </c>
      <c r="M9853" s="269">
        <f t="shared" si="771"/>
        <v>0</v>
      </c>
      <c r="N9853" s="276">
        <f t="shared" si="772"/>
        <v>0</v>
      </c>
      <c r="O9853" s="270">
        <f t="shared" si="768"/>
        <v>0</v>
      </c>
    </row>
    <row r="9854" spans="11:15" x14ac:dyDescent="0.25">
      <c r="K9854" s="276">
        <f t="shared" si="769"/>
        <v>0</v>
      </c>
      <c r="L9854" s="269">
        <f t="shared" si="770"/>
        <v>0</v>
      </c>
      <c r="M9854" s="269">
        <f t="shared" si="771"/>
        <v>0</v>
      </c>
      <c r="N9854" s="276">
        <f t="shared" si="772"/>
        <v>0</v>
      </c>
      <c r="O9854" s="270">
        <f t="shared" si="768"/>
        <v>0</v>
      </c>
    </row>
    <row r="9855" spans="11:15" x14ac:dyDescent="0.25">
      <c r="K9855" s="276">
        <f t="shared" si="769"/>
        <v>0</v>
      </c>
      <c r="L9855" s="269">
        <f t="shared" si="770"/>
        <v>0</v>
      </c>
      <c r="M9855" s="269">
        <f t="shared" si="771"/>
        <v>0</v>
      </c>
      <c r="N9855" s="276">
        <f t="shared" si="772"/>
        <v>0</v>
      </c>
      <c r="O9855" s="270">
        <f t="shared" si="768"/>
        <v>0</v>
      </c>
    </row>
    <row r="9856" spans="11:15" x14ac:dyDescent="0.25">
      <c r="K9856" s="276">
        <f t="shared" si="769"/>
        <v>0</v>
      </c>
      <c r="L9856" s="269">
        <f t="shared" si="770"/>
        <v>0</v>
      </c>
      <c r="M9856" s="269">
        <f t="shared" si="771"/>
        <v>0</v>
      </c>
      <c r="N9856" s="276">
        <f t="shared" si="772"/>
        <v>0</v>
      </c>
      <c r="O9856" s="270">
        <f t="shared" si="768"/>
        <v>0</v>
      </c>
    </row>
    <row r="9857" spans="11:15" x14ac:dyDescent="0.25">
      <c r="K9857" s="276">
        <f t="shared" si="769"/>
        <v>0</v>
      </c>
      <c r="L9857" s="269">
        <f t="shared" si="770"/>
        <v>0</v>
      </c>
      <c r="M9857" s="269">
        <f t="shared" si="771"/>
        <v>0</v>
      </c>
      <c r="N9857" s="276">
        <f t="shared" si="772"/>
        <v>0</v>
      </c>
      <c r="O9857" s="270">
        <f t="shared" si="768"/>
        <v>0</v>
      </c>
    </row>
    <row r="9858" spans="11:15" x14ac:dyDescent="0.25">
      <c r="K9858" s="276">
        <f t="shared" si="769"/>
        <v>0</v>
      </c>
      <c r="L9858" s="269">
        <f t="shared" si="770"/>
        <v>0</v>
      </c>
      <c r="M9858" s="269">
        <f t="shared" si="771"/>
        <v>0</v>
      </c>
      <c r="N9858" s="276">
        <f t="shared" si="772"/>
        <v>0</v>
      </c>
      <c r="O9858" s="270">
        <f t="shared" si="768"/>
        <v>0</v>
      </c>
    </row>
    <row r="9859" spans="11:15" x14ac:dyDescent="0.25">
      <c r="K9859" s="276">
        <f t="shared" si="769"/>
        <v>0</v>
      </c>
      <c r="L9859" s="269">
        <f t="shared" si="770"/>
        <v>0</v>
      </c>
      <c r="M9859" s="269">
        <f t="shared" si="771"/>
        <v>0</v>
      </c>
      <c r="N9859" s="276">
        <f t="shared" si="772"/>
        <v>0</v>
      </c>
      <c r="O9859" s="270">
        <f t="shared" si="768"/>
        <v>0</v>
      </c>
    </row>
    <row r="9860" spans="11:15" x14ac:dyDescent="0.25">
      <c r="K9860" s="276">
        <f t="shared" si="769"/>
        <v>0</v>
      </c>
      <c r="L9860" s="269">
        <f t="shared" si="770"/>
        <v>0</v>
      </c>
      <c r="M9860" s="269">
        <f t="shared" si="771"/>
        <v>0</v>
      </c>
      <c r="N9860" s="276">
        <f t="shared" si="772"/>
        <v>0</v>
      </c>
      <c r="O9860" s="270">
        <f t="shared" si="768"/>
        <v>0</v>
      </c>
    </row>
    <row r="9861" spans="11:15" x14ac:dyDescent="0.25">
      <c r="K9861" s="276">
        <f t="shared" si="769"/>
        <v>0</v>
      </c>
      <c r="L9861" s="269">
        <f t="shared" si="770"/>
        <v>0</v>
      </c>
      <c r="M9861" s="269">
        <f t="shared" si="771"/>
        <v>0</v>
      </c>
      <c r="N9861" s="276">
        <f t="shared" si="772"/>
        <v>0</v>
      </c>
      <c r="O9861" s="270">
        <f t="shared" si="768"/>
        <v>0</v>
      </c>
    </row>
    <row r="9862" spans="11:15" x14ac:dyDescent="0.25">
      <c r="K9862" s="276">
        <f t="shared" si="769"/>
        <v>0</v>
      </c>
      <c r="L9862" s="269">
        <f t="shared" si="770"/>
        <v>0</v>
      </c>
      <c r="M9862" s="269">
        <f t="shared" si="771"/>
        <v>0</v>
      </c>
      <c r="N9862" s="276">
        <f t="shared" si="772"/>
        <v>0</v>
      </c>
      <c r="O9862" s="270">
        <f t="shared" si="768"/>
        <v>0</v>
      </c>
    </row>
    <row r="9863" spans="11:15" x14ac:dyDescent="0.25">
      <c r="K9863" s="276">
        <f t="shared" si="769"/>
        <v>0</v>
      </c>
      <c r="L9863" s="269">
        <f t="shared" si="770"/>
        <v>0</v>
      </c>
      <c r="M9863" s="269">
        <f t="shared" si="771"/>
        <v>0</v>
      </c>
      <c r="N9863" s="276">
        <f t="shared" si="772"/>
        <v>0</v>
      </c>
      <c r="O9863" s="270">
        <f t="shared" si="768"/>
        <v>0</v>
      </c>
    </row>
    <row r="9864" spans="11:15" x14ac:dyDescent="0.25">
      <c r="K9864" s="276">
        <f t="shared" si="769"/>
        <v>0</v>
      </c>
      <c r="L9864" s="269">
        <f t="shared" si="770"/>
        <v>0</v>
      </c>
      <c r="M9864" s="269">
        <f t="shared" si="771"/>
        <v>0</v>
      </c>
      <c r="N9864" s="276">
        <f t="shared" si="772"/>
        <v>0</v>
      </c>
      <c r="O9864" s="270">
        <f t="shared" si="768"/>
        <v>0</v>
      </c>
    </row>
    <row r="9865" spans="11:15" x14ac:dyDescent="0.25">
      <c r="K9865" s="276">
        <f t="shared" si="769"/>
        <v>0</v>
      </c>
      <c r="L9865" s="269">
        <f t="shared" si="770"/>
        <v>0</v>
      </c>
      <c r="M9865" s="269">
        <f t="shared" si="771"/>
        <v>0</v>
      </c>
      <c r="N9865" s="276">
        <f t="shared" si="772"/>
        <v>0</v>
      </c>
      <c r="O9865" s="270">
        <f t="shared" si="768"/>
        <v>0</v>
      </c>
    </row>
    <row r="9866" spans="11:15" x14ac:dyDescent="0.25">
      <c r="K9866" s="276">
        <f t="shared" si="769"/>
        <v>0</v>
      </c>
      <c r="L9866" s="269">
        <f t="shared" si="770"/>
        <v>0</v>
      </c>
      <c r="M9866" s="269">
        <f t="shared" si="771"/>
        <v>0</v>
      </c>
      <c r="N9866" s="276">
        <f t="shared" si="772"/>
        <v>0</v>
      </c>
      <c r="O9866" s="270">
        <f t="shared" si="768"/>
        <v>0</v>
      </c>
    </row>
    <row r="9867" spans="11:15" x14ac:dyDescent="0.25">
      <c r="K9867" s="276">
        <f t="shared" si="769"/>
        <v>0</v>
      </c>
      <c r="L9867" s="269">
        <f t="shared" si="770"/>
        <v>0</v>
      </c>
      <c r="M9867" s="269">
        <f t="shared" si="771"/>
        <v>0</v>
      </c>
      <c r="N9867" s="276">
        <f t="shared" si="772"/>
        <v>0</v>
      </c>
      <c r="O9867" s="270">
        <f t="shared" si="768"/>
        <v>0</v>
      </c>
    </row>
    <row r="9868" spans="11:15" x14ac:dyDescent="0.25">
      <c r="K9868" s="276">
        <f t="shared" si="769"/>
        <v>0</v>
      </c>
      <c r="L9868" s="269">
        <f t="shared" si="770"/>
        <v>0</v>
      </c>
      <c r="M9868" s="269">
        <f t="shared" si="771"/>
        <v>0</v>
      </c>
      <c r="N9868" s="276">
        <f t="shared" si="772"/>
        <v>0</v>
      </c>
      <c r="O9868" s="270">
        <f t="shared" si="768"/>
        <v>0</v>
      </c>
    </row>
    <row r="9869" spans="11:15" x14ac:dyDescent="0.25">
      <c r="K9869" s="276">
        <f t="shared" si="769"/>
        <v>0</v>
      </c>
      <c r="L9869" s="269">
        <f t="shared" si="770"/>
        <v>0</v>
      </c>
      <c r="M9869" s="269">
        <f t="shared" si="771"/>
        <v>0</v>
      </c>
      <c r="N9869" s="276">
        <f t="shared" si="772"/>
        <v>0</v>
      </c>
      <c r="O9869" s="270">
        <f t="shared" si="768"/>
        <v>0</v>
      </c>
    </row>
    <row r="9870" spans="11:15" x14ac:dyDescent="0.25">
      <c r="K9870" s="276">
        <f t="shared" si="769"/>
        <v>0</v>
      </c>
      <c r="L9870" s="269">
        <f t="shared" si="770"/>
        <v>0</v>
      </c>
      <c r="M9870" s="269">
        <f t="shared" si="771"/>
        <v>0</v>
      </c>
      <c r="N9870" s="276">
        <f t="shared" si="772"/>
        <v>0</v>
      </c>
      <c r="O9870" s="270">
        <f t="shared" ref="O9870:O9933" si="773">SUM(F9870:I9870)</f>
        <v>0</v>
      </c>
    </row>
    <row r="9871" spans="11:15" x14ac:dyDescent="0.25">
      <c r="K9871" s="276">
        <f t="shared" si="769"/>
        <v>0</v>
      </c>
      <c r="L9871" s="269">
        <f t="shared" si="770"/>
        <v>0</v>
      </c>
      <c r="M9871" s="269">
        <f t="shared" si="771"/>
        <v>0</v>
      </c>
      <c r="N9871" s="276">
        <f t="shared" si="772"/>
        <v>0</v>
      </c>
      <c r="O9871" s="270">
        <f t="shared" si="773"/>
        <v>0</v>
      </c>
    </row>
    <row r="9872" spans="11:15" x14ac:dyDescent="0.25">
      <c r="K9872" s="276">
        <f t="shared" ref="K9872:K9935" si="774">J9872-C9872</f>
        <v>0</v>
      </c>
      <c r="L9872" s="269">
        <f t="shared" ref="L9872:L9935" si="775">A9872</f>
        <v>0</v>
      </c>
      <c r="M9872" s="269">
        <f t="shared" ref="M9872:M9935" si="776">B9872</f>
        <v>0</v>
      </c>
      <c r="N9872" s="276">
        <f t="shared" ref="N9872:N9935" si="777">J9872</f>
        <v>0</v>
      </c>
      <c r="O9872" s="270">
        <f t="shared" si="773"/>
        <v>0</v>
      </c>
    </row>
    <row r="9873" spans="11:15" x14ac:dyDescent="0.25">
      <c r="K9873" s="276">
        <f t="shared" si="774"/>
        <v>0</v>
      </c>
      <c r="L9873" s="269">
        <f t="shared" si="775"/>
        <v>0</v>
      </c>
      <c r="M9873" s="269">
        <f t="shared" si="776"/>
        <v>0</v>
      </c>
      <c r="N9873" s="276">
        <f t="shared" si="777"/>
        <v>0</v>
      </c>
      <c r="O9873" s="270">
        <f t="shared" si="773"/>
        <v>0</v>
      </c>
    </row>
    <row r="9874" spans="11:15" x14ac:dyDescent="0.25">
      <c r="K9874" s="276">
        <f t="shared" si="774"/>
        <v>0</v>
      </c>
      <c r="L9874" s="269">
        <f t="shared" si="775"/>
        <v>0</v>
      </c>
      <c r="M9874" s="269">
        <f t="shared" si="776"/>
        <v>0</v>
      </c>
      <c r="N9874" s="276">
        <f t="shared" si="777"/>
        <v>0</v>
      </c>
      <c r="O9874" s="270">
        <f t="shared" si="773"/>
        <v>0</v>
      </c>
    </row>
    <row r="9875" spans="11:15" x14ac:dyDescent="0.25">
      <c r="K9875" s="276">
        <f t="shared" si="774"/>
        <v>0</v>
      </c>
      <c r="L9875" s="269">
        <f t="shared" si="775"/>
        <v>0</v>
      </c>
      <c r="M9875" s="269">
        <f t="shared" si="776"/>
        <v>0</v>
      </c>
      <c r="N9875" s="276">
        <f t="shared" si="777"/>
        <v>0</v>
      </c>
      <c r="O9875" s="270">
        <f t="shared" si="773"/>
        <v>0</v>
      </c>
    </row>
    <row r="9876" spans="11:15" x14ac:dyDescent="0.25">
      <c r="K9876" s="276">
        <f t="shared" si="774"/>
        <v>0</v>
      </c>
      <c r="L9876" s="269">
        <f t="shared" si="775"/>
        <v>0</v>
      </c>
      <c r="M9876" s="269">
        <f t="shared" si="776"/>
        <v>0</v>
      </c>
      <c r="N9876" s="276">
        <f t="shared" si="777"/>
        <v>0</v>
      </c>
      <c r="O9876" s="270">
        <f t="shared" si="773"/>
        <v>0</v>
      </c>
    </row>
    <row r="9877" spans="11:15" x14ac:dyDescent="0.25">
      <c r="K9877" s="276">
        <f t="shared" si="774"/>
        <v>0</v>
      </c>
      <c r="L9877" s="269">
        <f t="shared" si="775"/>
        <v>0</v>
      </c>
      <c r="M9877" s="269">
        <f t="shared" si="776"/>
        <v>0</v>
      </c>
      <c r="N9877" s="276">
        <f t="shared" si="777"/>
        <v>0</v>
      </c>
      <c r="O9877" s="270">
        <f t="shared" si="773"/>
        <v>0</v>
      </c>
    </row>
    <row r="9878" spans="11:15" x14ac:dyDescent="0.25">
      <c r="K9878" s="276">
        <f t="shared" si="774"/>
        <v>0</v>
      </c>
      <c r="L9878" s="269">
        <f t="shared" si="775"/>
        <v>0</v>
      </c>
      <c r="M9878" s="269">
        <f t="shared" si="776"/>
        <v>0</v>
      </c>
      <c r="N9878" s="276">
        <f t="shared" si="777"/>
        <v>0</v>
      </c>
      <c r="O9878" s="270">
        <f t="shared" si="773"/>
        <v>0</v>
      </c>
    </row>
    <row r="9879" spans="11:15" x14ac:dyDescent="0.25">
      <c r="K9879" s="276">
        <f t="shared" si="774"/>
        <v>0</v>
      </c>
      <c r="L9879" s="269">
        <f t="shared" si="775"/>
        <v>0</v>
      </c>
      <c r="M9879" s="269">
        <f t="shared" si="776"/>
        <v>0</v>
      </c>
      <c r="N9879" s="276">
        <f t="shared" si="777"/>
        <v>0</v>
      </c>
      <c r="O9879" s="270">
        <f t="shared" si="773"/>
        <v>0</v>
      </c>
    </row>
    <row r="9880" spans="11:15" x14ac:dyDescent="0.25">
      <c r="K9880" s="276">
        <f t="shared" si="774"/>
        <v>0</v>
      </c>
      <c r="L9880" s="269">
        <f t="shared" si="775"/>
        <v>0</v>
      </c>
      <c r="M9880" s="269">
        <f t="shared" si="776"/>
        <v>0</v>
      </c>
      <c r="N9880" s="276">
        <f t="shared" si="777"/>
        <v>0</v>
      </c>
      <c r="O9880" s="270">
        <f t="shared" si="773"/>
        <v>0</v>
      </c>
    </row>
    <row r="9881" spans="11:15" x14ac:dyDescent="0.25">
      <c r="K9881" s="276">
        <f t="shared" si="774"/>
        <v>0</v>
      </c>
      <c r="L9881" s="269">
        <f t="shared" si="775"/>
        <v>0</v>
      </c>
      <c r="M9881" s="269">
        <f t="shared" si="776"/>
        <v>0</v>
      </c>
      <c r="N9881" s="276">
        <f t="shared" si="777"/>
        <v>0</v>
      </c>
      <c r="O9881" s="270">
        <f t="shared" si="773"/>
        <v>0</v>
      </c>
    </row>
    <row r="9882" spans="11:15" x14ac:dyDescent="0.25">
      <c r="K9882" s="276">
        <f t="shared" si="774"/>
        <v>0</v>
      </c>
      <c r="L9882" s="269">
        <f t="shared" si="775"/>
        <v>0</v>
      </c>
      <c r="M9882" s="269">
        <f t="shared" si="776"/>
        <v>0</v>
      </c>
      <c r="N9882" s="276">
        <f t="shared" si="777"/>
        <v>0</v>
      </c>
      <c r="O9882" s="270">
        <f t="shared" si="773"/>
        <v>0</v>
      </c>
    </row>
    <row r="9883" spans="11:15" x14ac:dyDescent="0.25">
      <c r="K9883" s="276">
        <f t="shared" si="774"/>
        <v>0</v>
      </c>
      <c r="L9883" s="269">
        <f t="shared" si="775"/>
        <v>0</v>
      </c>
      <c r="M9883" s="269">
        <f t="shared" si="776"/>
        <v>0</v>
      </c>
      <c r="N9883" s="276">
        <f t="shared" si="777"/>
        <v>0</v>
      </c>
      <c r="O9883" s="270">
        <f t="shared" si="773"/>
        <v>0</v>
      </c>
    </row>
    <row r="9884" spans="11:15" x14ac:dyDescent="0.25">
      <c r="K9884" s="276">
        <f t="shared" si="774"/>
        <v>0</v>
      </c>
      <c r="L9884" s="269">
        <f t="shared" si="775"/>
        <v>0</v>
      </c>
      <c r="M9884" s="269">
        <f t="shared" si="776"/>
        <v>0</v>
      </c>
      <c r="N9884" s="276">
        <f t="shared" si="777"/>
        <v>0</v>
      </c>
      <c r="O9884" s="270">
        <f t="shared" si="773"/>
        <v>0</v>
      </c>
    </row>
    <row r="9885" spans="11:15" x14ac:dyDescent="0.25">
      <c r="K9885" s="276">
        <f t="shared" si="774"/>
        <v>0</v>
      </c>
      <c r="L9885" s="269">
        <f t="shared" si="775"/>
        <v>0</v>
      </c>
      <c r="M9885" s="269">
        <f t="shared" si="776"/>
        <v>0</v>
      </c>
      <c r="N9885" s="276">
        <f t="shared" si="777"/>
        <v>0</v>
      </c>
      <c r="O9885" s="270">
        <f t="shared" si="773"/>
        <v>0</v>
      </c>
    </row>
    <row r="9886" spans="11:15" x14ac:dyDescent="0.25">
      <c r="K9886" s="276">
        <f t="shared" si="774"/>
        <v>0</v>
      </c>
      <c r="L9886" s="269">
        <f t="shared" si="775"/>
        <v>0</v>
      </c>
      <c r="M9886" s="269">
        <f t="shared" si="776"/>
        <v>0</v>
      </c>
      <c r="N9886" s="276">
        <f t="shared" si="777"/>
        <v>0</v>
      </c>
      <c r="O9886" s="270">
        <f t="shared" si="773"/>
        <v>0</v>
      </c>
    </row>
    <row r="9887" spans="11:15" x14ac:dyDescent="0.25">
      <c r="K9887" s="276">
        <f t="shared" si="774"/>
        <v>0</v>
      </c>
      <c r="L9887" s="269">
        <f t="shared" si="775"/>
        <v>0</v>
      </c>
      <c r="M9887" s="269">
        <f t="shared" si="776"/>
        <v>0</v>
      </c>
      <c r="N9887" s="276">
        <f t="shared" si="777"/>
        <v>0</v>
      </c>
      <c r="O9887" s="270">
        <f t="shared" si="773"/>
        <v>0</v>
      </c>
    </row>
    <row r="9888" spans="11:15" x14ac:dyDescent="0.25">
      <c r="K9888" s="276">
        <f t="shared" si="774"/>
        <v>0</v>
      </c>
      <c r="L9888" s="269">
        <f t="shared" si="775"/>
        <v>0</v>
      </c>
      <c r="M9888" s="269">
        <f t="shared" si="776"/>
        <v>0</v>
      </c>
      <c r="N9888" s="276">
        <f t="shared" si="777"/>
        <v>0</v>
      </c>
      <c r="O9888" s="270">
        <f t="shared" si="773"/>
        <v>0</v>
      </c>
    </row>
    <row r="9889" spans="11:15" x14ac:dyDescent="0.25">
      <c r="K9889" s="276">
        <f t="shared" si="774"/>
        <v>0</v>
      </c>
      <c r="L9889" s="269">
        <f t="shared" si="775"/>
        <v>0</v>
      </c>
      <c r="M9889" s="269">
        <f t="shared" si="776"/>
        <v>0</v>
      </c>
      <c r="N9889" s="276">
        <f t="shared" si="777"/>
        <v>0</v>
      </c>
      <c r="O9889" s="270">
        <f t="shared" si="773"/>
        <v>0</v>
      </c>
    </row>
    <row r="9890" spans="11:15" x14ac:dyDescent="0.25">
      <c r="K9890" s="276">
        <f t="shared" si="774"/>
        <v>0</v>
      </c>
      <c r="L9890" s="269">
        <f t="shared" si="775"/>
        <v>0</v>
      </c>
      <c r="M9890" s="269">
        <f t="shared" si="776"/>
        <v>0</v>
      </c>
      <c r="N9890" s="276">
        <f t="shared" si="777"/>
        <v>0</v>
      </c>
      <c r="O9890" s="270">
        <f t="shared" si="773"/>
        <v>0</v>
      </c>
    </row>
    <row r="9891" spans="11:15" x14ac:dyDescent="0.25">
      <c r="K9891" s="276">
        <f t="shared" si="774"/>
        <v>0</v>
      </c>
      <c r="L9891" s="269">
        <f t="shared" si="775"/>
        <v>0</v>
      </c>
      <c r="M9891" s="269">
        <f t="shared" si="776"/>
        <v>0</v>
      </c>
      <c r="N9891" s="276">
        <f t="shared" si="777"/>
        <v>0</v>
      </c>
      <c r="O9891" s="270">
        <f t="shared" si="773"/>
        <v>0</v>
      </c>
    </row>
    <row r="9892" spans="11:15" x14ac:dyDescent="0.25">
      <c r="K9892" s="276">
        <f t="shared" si="774"/>
        <v>0</v>
      </c>
      <c r="L9892" s="269">
        <f t="shared" si="775"/>
        <v>0</v>
      </c>
      <c r="M9892" s="269">
        <f t="shared" si="776"/>
        <v>0</v>
      </c>
      <c r="N9892" s="276">
        <f t="shared" si="777"/>
        <v>0</v>
      </c>
      <c r="O9892" s="270">
        <f t="shared" si="773"/>
        <v>0</v>
      </c>
    </row>
    <row r="9893" spans="11:15" x14ac:dyDescent="0.25">
      <c r="K9893" s="276">
        <f t="shared" si="774"/>
        <v>0</v>
      </c>
      <c r="L9893" s="269">
        <f t="shared" si="775"/>
        <v>0</v>
      </c>
      <c r="M9893" s="269">
        <f t="shared" si="776"/>
        <v>0</v>
      </c>
      <c r="N9893" s="276">
        <f t="shared" si="777"/>
        <v>0</v>
      </c>
      <c r="O9893" s="270">
        <f t="shared" si="773"/>
        <v>0</v>
      </c>
    </row>
    <row r="9894" spans="11:15" x14ac:dyDescent="0.25">
      <c r="K9894" s="276">
        <f t="shared" si="774"/>
        <v>0</v>
      </c>
      <c r="L9894" s="269">
        <f t="shared" si="775"/>
        <v>0</v>
      </c>
      <c r="M9894" s="269">
        <f t="shared" si="776"/>
        <v>0</v>
      </c>
      <c r="N9894" s="276">
        <f t="shared" si="777"/>
        <v>0</v>
      </c>
      <c r="O9894" s="270">
        <f t="shared" si="773"/>
        <v>0</v>
      </c>
    </row>
    <row r="9895" spans="11:15" x14ac:dyDescent="0.25">
      <c r="K9895" s="276">
        <f t="shared" si="774"/>
        <v>0</v>
      </c>
      <c r="L9895" s="269">
        <f t="shared" si="775"/>
        <v>0</v>
      </c>
      <c r="M9895" s="269">
        <f t="shared" si="776"/>
        <v>0</v>
      </c>
      <c r="N9895" s="276">
        <f t="shared" si="777"/>
        <v>0</v>
      </c>
      <c r="O9895" s="270">
        <f t="shared" si="773"/>
        <v>0</v>
      </c>
    </row>
    <row r="9896" spans="11:15" x14ac:dyDescent="0.25">
      <c r="K9896" s="276">
        <f t="shared" si="774"/>
        <v>0</v>
      </c>
      <c r="L9896" s="269">
        <f t="shared" si="775"/>
        <v>0</v>
      </c>
      <c r="M9896" s="269">
        <f t="shared" si="776"/>
        <v>0</v>
      </c>
      <c r="N9896" s="276">
        <f t="shared" si="777"/>
        <v>0</v>
      </c>
      <c r="O9896" s="270">
        <f t="shared" si="773"/>
        <v>0</v>
      </c>
    </row>
    <row r="9897" spans="11:15" x14ac:dyDescent="0.25">
      <c r="K9897" s="276">
        <f t="shared" si="774"/>
        <v>0</v>
      </c>
      <c r="L9897" s="269">
        <f t="shared" si="775"/>
        <v>0</v>
      </c>
      <c r="M9897" s="269">
        <f t="shared" si="776"/>
        <v>0</v>
      </c>
      <c r="N9897" s="276">
        <f t="shared" si="777"/>
        <v>0</v>
      </c>
      <c r="O9897" s="270">
        <f t="shared" si="773"/>
        <v>0</v>
      </c>
    </row>
    <row r="9898" spans="11:15" x14ac:dyDescent="0.25">
      <c r="K9898" s="276">
        <f t="shared" si="774"/>
        <v>0</v>
      </c>
      <c r="L9898" s="269">
        <f t="shared" si="775"/>
        <v>0</v>
      </c>
      <c r="M9898" s="269">
        <f t="shared" si="776"/>
        <v>0</v>
      </c>
      <c r="N9898" s="276">
        <f t="shared" si="777"/>
        <v>0</v>
      </c>
      <c r="O9898" s="270">
        <f t="shared" si="773"/>
        <v>0</v>
      </c>
    </row>
    <row r="9899" spans="11:15" x14ac:dyDescent="0.25">
      <c r="K9899" s="276">
        <f t="shared" si="774"/>
        <v>0</v>
      </c>
      <c r="L9899" s="269">
        <f t="shared" si="775"/>
        <v>0</v>
      </c>
      <c r="M9899" s="269">
        <f t="shared" si="776"/>
        <v>0</v>
      </c>
      <c r="N9899" s="276">
        <f t="shared" si="777"/>
        <v>0</v>
      </c>
      <c r="O9899" s="270">
        <f t="shared" si="773"/>
        <v>0</v>
      </c>
    </row>
    <row r="9900" spans="11:15" x14ac:dyDescent="0.25">
      <c r="K9900" s="276">
        <f t="shared" si="774"/>
        <v>0</v>
      </c>
      <c r="L9900" s="269">
        <f t="shared" si="775"/>
        <v>0</v>
      </c>
      <c r="M9900" s="269">
        <f t="shared" si="776"/>
        <v>0</v>
      </c>
      <c r="N9900" s="276">
        <f t="shared" si="777"/>
        <v>0</v>
      </c>
      <c r="O9900" s="270">
        <f t="shared" si="773"/>
        <v>0</v>
      </c>
    </row>
    <row r="9901" spans="11:15" x14ac:dyDescent="0.25">
      <c r="K9901" s="276">
        <f t="shared" si="774"/>
        <v>0</v>
      </c>
      <c r="L9901" s="269">
        <f t="shared" si="775"/>
        <v>0</v>
      </c>
      <c r="M9901" s="269">
        <f t="shared" si="776"/>
        <v>0</v>
      </c>
      <c r="N9901" s="276">
        <f t="shared" si="777"/>
        <v>0</v>
      </c>
      <c r="O9901" s="270">
        <f t="shared" si="773"/>
        <v>0</v>
      </c>
    </row>
    <row r="9902" spans="11:15" x14ac:dyDescent="0.25">
      <c r="K9902" s="276">
        <f t="shared" si="774"/>
        <v>0</v>
      </c>
      <c r="L9902" s="269">
        <f t="shared" si="775"/>
        <v>0</v>
      </c>
      <c r="M9902" s="269">
        <f t="shared" si="776"/>
        <v>0</v>
      </c>
      <c r="N9902" s="276">
        <f t="shared" si="777"/>
        <v>0</v>
      </c>
      <c r="O9902" s="270">
        <f t="shared" si="773"/>
        <v>0</v>
      </c>
    </row>
    <row r="9903" spans="11:15" x14ac:dyDescent="0.25">
      <c r="K9903" s="276">
        <f t="shared" si="774"/>
        <v>0</v>
      </c>
      <c r="L9903" s="269">
        <f t="shared" si="775"/>
        <v>0</v>
      </c>
      <c r="M9903" s="269">
        <f t="shared" si="776"/>
        <v>0</v>
      </c>
      <c r="N9903" s="276">
        <f t="shared" si="777"/>
        <v>0</v>
      </c>
      <c r="O9903" s="270">
        <f t="shared" si="773"/>
        <v>0</v>
      </c>
    </row>
    <row r="9904" spans="11:15" x14ac:dyDescent="0.25">
      <c r="K9904" s="276">
        <f t="shared" si="774"/>
        <v>0</v>
      </c>
      <c r="L9904" s="269">
        <f t="shared" si="775"/>
        <v>0</v>
      </c>
      <c r="M9904" s="269">
        <f t="shared" si="776"/>
        <v>0</v>
      </c>
      <c r="N9904" s="276">
        <f t="shared" si="777"/>
        <v>0</v>
      </c>
      <c r="O9904" s="270">
        <f t="shared" si="773"/>
        <v>0</v>
      </c>
    </row>
    <row r="9905" spans="11:15" x14ac:dyDescent="0.25">
      <c r="K9905" s="276">
        <f t="shared" si="774"/>
        <v>0</v>
      </c>
      <c r="L9905" s="269">
        <f t="shared" si="775"/>
        <v>0</v>
      </c>
      <c r="M9905" s="269">
        <f t="shared" si="776"/>
        <v>0</v>
      </c>
      <c r="N9905" s="276">
        <f t="shared" si="777"/>
        <v>0</v>
      </c>
      <c r="O9905" s="270">
        <f t="shared" si="773"/>
        <v>0</v>
      </c>
    </row>
    <row r="9906" spans="11:15" x14ac:dyDescent="0.25">
      <c r="K9906" s="276">
        <f t="shared" si="774"/>
        <v>0</v>
      </c>
      <c r="L9906" s="269">
        <f t="shared" si="775"/>
        <v>0</v>
      </c>
      <c r="M9906" s="269">
        <f t="shared" si="776"/>
        <v>0</v>
      </c>
      <c r="N9906" s="276">
        <f t="shared" si="777"/>
        <v>0</v>
      </c>
      <c r="O9906" s="270">
        <f t="shared" si="773"/>
        <v>0</v>
      </c>
    </row>
    <row r="9907" spans="11:15" x14ac:dyDescent="0.25">
      <c r="K9907" s="276">
        <f t="shared" si="774"/>
        <v>0</v>
      </c>
      <c r="L9907" s="269">
        <f t="shared" si="775"/>
        <v>0</v>
      </c>
      <c r="M9907" s="269">
        <f t="shared" si="776"/>
        <v>0</v>
      </c>
      <c r="N9907" s="276">
        <f t="shared" si="777"/>
        <v>0</v>
      </c>
      <c r="O9907" s="270">
        <f t="shared" si="773"/>
        <v>0</v>
      </c>
    </row>
    <row r="9908" spans="11:15" x14ac:dyDescent="0.25">
      <c r="K9908" s="276">
        <f t="shared" si="774"/>
        <v>0</v>
      </c>
      <c r="L9908" s="269">
        <f t="shared" si="775"/>
        <v>0</v>
      </c>
      <c r="M9908" s="269">
        <f t="shared" si="776"/>
        <v>0</v>
      </c>
      <c r="N9908" s="276">
        <f t="shared" si="777"/>
        <v>0</v>
      </c>
      <c r="O9908" s="270">
        <f t="shared" si="773"/>
        <v>0</v>
      </c>
    </row>
    <row r="9909" spans="11:15" x14ac:dyDescent="0.25">
      <c r="K9909" s="276">
        <f t="shared" si="774"/>
        <v>0</v>
      </c>
      <c r="L9909" s="269">
        <f t="shared" si="775"/>
        <v>0</v>
      </c>
      <c r="M9909" s="269">
        <f t="shared" si="776"/>
        <v>0</v>
      </c>
      <c r="N9909" s="276">
        <f t="shared" si="777"/>
        <v>0</v>
      </c>
      <c r="O9909" s="270">
        <f t="shared" si="773"/>
        <v>0</v>
      </c>
    </row>
    <row r="9910" spans="11:15" x14ac:dyDescent="0.25">
      <c r="K9910" s="276">
        <f t="shared" si="774"/>
        <v>0</v>
      </c>
      <c r="L9910" s="269">
        <f t="shared" si="775"/>
        <v>0</v>
      </c>
      <c r="M9910" s="269">
        <f t="shared" si="776"/>
        <v>0</v>
      </c>
      <c r="N9910" s="276">
        <f t="shared" si="777"/>
        <v>0</v>
      </c>
      <c r="O9910" s="270">
        <f t="shared" si="773"/>
        <v>0</v>
      </c>
    </row>
    <row r="9911" spans="11:15" x14ac:dyDescent="0.25">
      <c r="K9911" s="276">
        <f t="shared" si="774"/>
        <v>0</v>
      </c>
      <c r="L9911" s="269">
        <f t="shared" si="775"/>
        <v>0</v>
      </c>
      <c r="M9911" s="269">
        <f t="shared" si="776"/>
        <v>0</v>
      </c>
      <c r="N9911" s="276">
        <f t="shared" si="777"/>
        <v>0</v>
      </c>
      <c r="O9911" s="270">
        <f t="shared" si="773"/>
        <v>0</v>
      </c>
    </row>
    <row r="9912" spans="11:15" x14ac:dyDescent="0.25">
      <c r="K9912" s="276">
        <f t="shared" si="774"/>
        <v>0</v>
      </c>
      <c r="L9912" s="269">
        <f t="shared" si="775"/>
        <v>0</v>
      </c>
      <c r="M9912" s="269">
        <f t="shared" si="776"/>
        <v>0</v>
      </c>
      <c r="N9912" s="276">
        <f t="shared" si="777"/>
        <v>0</v>
      </c>
      <c r="O9912" s="270">
        <f t="shared" si="773"/>
        <v>0</v>
      </c>
    </row>
    <row r="9913" spans="11:15" x14ac:dyDescent="0.25">
      <c r="K9913" s="276">
        <f t="shared" si="774"/>
        <v>0</v>
      </c>
      <c r="L9913" s="269">
        <f t="shared" si="775"/>
        <v>0</v>
      </c>
      <c r="M9913" s="269">
        <f t="shared" si="776"/>
        <v>0</v>
      </c>
      <c r="N9913" s="276">
        <f t="shared" si="777"/>
        <v>0</v>
      </c>
      <c r="O9913" s="270">
        <f t="shared" si="773"/>
        <v>0</v>
      </c>
    </row>
    <row r="9914" spans="11:15" x14ac:dyDescent="0.25">
      <c r="K9914" s="276">
        <f t="shared" si="774"/>
        <v>0</v>
      </c>
      <c r="L9914" s="269">
        <f t="shared" si="775"/>
        <v>0</v>
      </c>
      <c r="M9914" s="269">
        <f t="shared" si="776"/>
        <v>0</v>
      </c>
      <c r="N9914" s="276">
        <f t="shared" si="777"/>
        <v>0</v>
      </c>
      <c r="O9914" s="270">
        <f t="shared" si="773"/>
        <v>0</v>
      </c>
    </row>
    <row r="9915" spans="11:15" x14ac:dyDescent="0.25">
      <c r="K9915" s="276">
        <f t="shared" si="774"/>
        <v>0</v>
      </c>
      <c r="L9915" s="269">
        <f t="shared" si="775"/>
        <v>0</v>
      </c>
      <c r="M9915" s="269">
        <f t="shared" si="776"/>
        <v>0</v>
      </c>
      <c r="N9915" s="276">
        <f t="shared" si="777"/>
        <v>0</v>
      </c>
      <c r="O9915" s="270">
        <f t="shared" si="773"/>
        <v>0</v>
      </c>
    </row>
    <row r="9916" spans="11:15" x14ac:dyDescent="0.25">
      <c r="K9916" s="276">
        <f t="shared" si="774"/>
        <v>0</v>
      </c>
      <c r="L9916" s="269">
        <f t="shared" si="775"/>
        <v>0</v>
      </c>
      <c r="M9916" s="269">
        <f t="shared" si="776"/>
        <v>0</v>
      </c>
      <c r="N9916" s="276">
        <f t="shared" si="777"/>
        <v>0</v>
      </c>
      <c r="O9916" s="270">
        <f t="shared" si="773"/>
        <v>0</v>
      </c>
    </row>
    <row r="9917" spans="11:15" x14ac:dyDescent="0.25">
      <c r="K9917" s="276">
        <f t="shared" si="774"/>
        <v>0</v>
      </c>
      <c r="L9917" s="269">
        <f t="shared" si="775"/>
        <v>0</v>
      </c>
      <c r="M9917" s="269">
        <f t="shared" si="776"/>
        <v>0</v>
      </c>
      <c r="N9917" s="276">
        <f t="shared" si="777"/>
        <v>0</v>
      </c>
      <c r="O9917" s="270">
        <f t="shared" si="773"/>
        <v>0</v>
      </c>
    </row>
    <row r="9918" spans="11:15" x14ac:dyDescent="0.25">
      <c r="K9918" s="276">
        <f t="shared" si="774"/>
        <v>0</v>
      </c>
      <c r="L9918" s="269">
        <f t="shared" si="775"/>
        <v>0</v>
      </c>
      <c r="M9918" s="269">
        <f t="shared" si="776"/>
        <v>0</v>
      </c>
      <c r="N9918" s="276">
        <f t="shared" si="777"/>
        <v>0</v>
      </c>
      <c r="O9918" s="270">
        <f t="shared" si="773"/>
        <v>0</v>
      </c>
    </row>
    <row r="9919" spans="11:15" x14ac:dyDescent="0.25">
      <c r="K9919" s="276">
        <f t="shared" si="774"/>
        <v>0</v>
      </c>
      <c r="L9919" s="269">
        <f t="shared" si="775"/>
        <v>0</v>
      </c>
      <c r="M9919" s="269">
        <f t="shared" si="776"/>
        <v>0</v>
      </c>
      <c r="N9919" s="276">
        <f t="shared" si="777"/>
        <v>0</v>
      </c>
      <c r="O9919" s="270">
        <f t="shared" si="773"/>
        <v>0</v>
      </c>
    </row>
    <row r="9920" spans="11:15" x14ac:dyDescent="0.25">
      <c r="K9920" s="276">
        <f t="shared" si="774"/>
        <v>0</v>
      </c>
      <c r="L9920" s="269">
        <f t="shared" si="775"/>
        <v>0</v>
      </c>
      <c r="M9920" s="269">
        <f t="shared" si="776"/>
        <v>0</v>
      </c>
      <c r="N9920" s="276">
        <f t="shared" si="777"/>
        <v>0</v>
      </c>
      <c r="O9920" s="270">
        <f t="shared" si="773"/>
        <v>0</v>
      </c>
    </row>
    <row r="9921" spans="11:15" x14ac:dyDescent="0.25">
      <c r="K9921" s="276">
        <f t="shared" si="774"/>
        <v>0</v>
      </c>
      <c r="L9921" s="269">
        <f t="shared" si="775"/>
        <v>0</v>
      </c>
      <c r="M9921" s="269">
        <f t="shared" si="776"/>
        <v>0</v>
      </c>
      <c r="N9921" s="276">
        <f t="shared" si="777"/>
        <v>0</v>
      </c>
      <c r="O9921" s="270">
        <f t="shared" si="773"/>
        <v>0</v>
      </c>
    </row>
    <row r="9922" spans="11:15" x14ac:dyDescent="0.25">
      <c r="K9922" s="276">
        <f t="shared" si="774"/>
        <v>0</v>
      </c>
      <c r="L9922" s="269">
        <f t="shared" si="775"/>
        <v>0</v>
      </c>
      <c r="M9922" s="269">
        <f t="shared" si="776"/>
        <v>0</v>
      </c>
      <c r="N9922" s="276">
        <f t="shared" si="777"/>
        <v>0</v>
      </c>
      <c r="O9922" s="270">
        <f t="shared" si="773"/>
        <v>0</v>
      </c>
    </row>
    <row r="9923" spans="11:15" x14ac:dyDescent="0.25">
      <c r="K9923" s="276">
        <f t="shared" si="774"/>
        <v>0</v>
      </c>
      <c r="L9923" s="269">
        <f t="shared" si="775"/>
        <v>0</v>
      </c>
      <c r="M9923" s="269">
        <f t="shared" si="776"/>
        <v>0</v>
      </c>
      <c r="N9923" s="276">
        <f t="shared" si="777"/>
        <v>0</v>
      </c>
      <c r="O9923" s="270">
        <f t="shared" si="773"/>
        <v>0</v>
      </c>
    </row>
    <row r="9924" spans="11:15" x14ac:dyDescent="0.25">
      <c r="K9924" s="276">
        <f t="shared" si="774"/>
        <v>0</v>
      </c>
      <c r="L9924" s="269">
        <f t="shared" si="775"/>
        <v>0</v>
      </c>
      <c r="M9924" s="269">
        <f t="shared" si="776"/>
        <v>0</v>
      </c>
      <c r="N9924" s="276">
        <f t="shared" si="777"/>
        <v>0</v>
      </c>
      <c r="O9924" s="270">
        <f t="shared" si="773"/>
        <v>0</v>
      </c>
    </row>
    <row r="9925" spans="11:15" x14ac:dyDescent="0.25">
      <c r="K9925" s="276">
        <f t="shared" si="774"/>
        <v>0</v>
      </c>
      <c r="L9925" s="269">
        <f t="shared" si="775"/>
        <v>0</v>
      </c>
      <c r="M9925" s="269">
        <f t="shared" si="776"/>
        <v>0</v>
      </c>
      <c r="N9925" s="276">
        <f t="shared" si="777"/>
        <v>0</v>
      </c>
      <c r="O9925" s="270">
        <f t="shared" si="773"/>
        <v>0</v>
      </c>
    </row>
    <row r="9926" spans="11:15" x14ac:dyDescent="0.25">
      <c r="K9926" s="276">
        <f t="shared" si="774"/>
        <v>0</v>
      </c>
      <c r="L9926" s="269">
        <f t="shared" si="775"/>
        <v>0</v>
      </c>
      <c r="M9926" s="269">
        <f t="shared" si="776"/>
        <v>0</v>
      </c>
      <c r="N9926" s="276">
        <f t="shared" si="777"/>
        <v>0</v>
      </c>
      <c r="O9926" s="270">
        <f t="shared" si="773"/>
        <v>0</v>
      </c>
    </row>
    <row r="9927" spans="11:15" x14ac:dyDescent="0.25">
      <c r="K9927" s="276">
        <f t="shared" si="774"/>
        <v>0</v>
      </c>
      <c r="L9927" s="269">
        <f t="shared" si="775"/>
        <v>0</v>
      </c>
      <c r="M9927" s="269">
        <f t="shared" si="776"/>
        <v>0</v>
      </c>
      <c r="N9927" s="276">
        <f t="shared" si="777"/>
        <v>0</v>
      </c>
      <c r="O9927" s="270">
        <f t="shared" si="773"/>
        <v>0</v>
      </c>
    </row>
    <row r="9928" spans="11:15" x14ac:dyDescent="0.25">
      <c r="K9928" s="276">
        <f t="shared" si="774"/>
        <v>0</v>
      </c>
      <c r="L9928" s="269">
        <f t="shared" si="775"/>
        <v>0</v>
      </c>
      <c r="M9928" s="269">
        <f t="shared" si="776"/>
        <v>0</v>
      </c>
      <c r="N9928" s="276">
        <f t="shared" si="777"/>
        <v>0</v>
      </c>
      <c r="O9928" s="270">
        <f t="shared" si="773"/>
        <v>0</v>
      </c>
    </row>
    <row r="9929" spans="11:15" x14ac:dyDescent="0.25">
      <c r="K9929" s="276">
        <f t="shared" si="774"/>
        <v>0</v>
      </c>
      <c r="L9929" s="269">
        <f t="shared" si="775"/>
        <v>0</v>
      </c>
      <c r="M9929" s="269">
        <f t="shared" si="776"/>
        <v>0</v>
      </c>
      <c r="N9929" s="276">
        <f t="shared" si="777"/>
        <v>0</v>
      </c>
      <c r="O9929" s="270">
        <f t="shared" si="773"/>
        <v>0</v>
      </c>
    </row>
    <row r="9930" spans="11:15" x14ac:dyDescent="0.25">
      <c r="K9930" s="276">
        <f t="shared" si="774"/>
        <v>0</v>
      </c>
      <c r="L9930" s="269">
        <f t="shared" si="775"/>
        <v>0</v>
      </c>
      <c r="M9930" s="269">
        <f t="shared" si="776"/>
        <v>0</v>
      </c>
      <c r="N9930" s="276">
        <f t="shared" si="777"/>
        <v>0</v>
      </c>
      <c r="O9930" s="270">
        <f t="shared" si="773"/>
        <v>0</v>
      </c>
    </row>
    <row r="9931" spans="11:15" x14ac:dyDescent="0.25">
      <c r="K9931" s="276">
        <f t="shared" si="774"/>
        <v>0</v>
      </c>
      <c r="L9931" s="269">
        <f t="shared" si="775"/>
        <v>0</v>
      </c>
      <c r="M9931" s="269">
        <f t="shared" si="776"/>
        <v>0</v>
      </c>
      <c r="N9931" s="276">
        <f t="shared" si="777"/>
        <v>0</v>
      </c>
      <c r="O9931" s="270">
        <f t="shared" si="773"/>
        <v>0</v>
      </c>
    </row>
    <row r="9932" spans="11:15" x14ac:dyDescent="0.25">
      <c r="K9932" s="276">
        <f t="shared" si="774"/>
        <v>0</v>
      </c>
      <c r="L9932" s="269">
        <f t="shared" si="775"/>
        <v>0</v>
      </c>
      <c r="M9932" s="269">
        <f t="shared" si="776"/>
        <v>0</v>
      </c>
      <c r="N9932" s="276">
        <f t="shared" si="777"/>
        <v>0</v>
      </c>
      <c r="O9932" s="270">
        <f t="shared" si="773"/>
        <v>0</v>
      </c>
    </row>
    <row r="9933" spans="11:15" x14ac:dyDescent="0.25">
      <c r="K9933" s="276">
        <f t="shared" si="774"/>
        <v>0</v>
      </c>
      <c r="L9933" s="269">
        <f t="shared" si="775"/>
        <v>0</v>
      </c>
      <c r="M9933" s="269">
        <f t="shared" si="776"/>
        <v>0</v>
      </c>
      <c r="N9933" s="276">
        <f t="shared" si="777"/>
        <v>0</v>
      </c>
      <c r="O9933" s="270">
        <f t="shared" si="773"/>
        <v>0</v>
      </c>
    </row>
    <row r="9934" spans="11:15" x14ac:dyDescent="0.25">
      <c r="K9934" s="276">
        <f t="shared" si="774"/>
        <v>0</v>
      </c>
      <c r="L9934" s="269">
        <f t="shared" si="775"/>
        <v>0</v>
      </c>
      <c r="M9934" s="269">
        <f t="shared" si="776"/>
        <v>0</v>
      </c>
      <c r="N9934" s="276">
        <f t="shared" si="777"/>
        <v>0</v>
      </c>
      <c r="O9934" s="270">
        <f t="shared" ref="O9934:O9997" si="778">SUM(F9934:I9934)</f>
        <v>0</v>
      </c>
    </row>
    <row r="9935" spans="11:15" x14ac:dyDescent="0.25">
      <c r="K9935" s="276">
        <f t="shared" si="774"/>
        <v>0</v>
      </c>
      <c r="L9935" s="269">
        <f t="shared" si="775"/>
        <v>0</v>
      </c>
      <c r="M9935" s="269">
        <f t="shared" si="776"/>
        <v>0</v>
      </c>
      <c r="N9935" s="276">
        <f t="shared" si="777"/>
        <v>0</v>
      </c>
      <c r="O9935" s="270">
        <f t="shared" si="778"/>
        <v>0</v>
      </c>
    </row>
    <row r="9936" spans="11:15" x14ac:dyDescent="0.25">
      <c r="K9936" s="276">
        <f t="shared" ref="K9936:K9999" si="779">J9936-C9936</f>
        <v>0</v>
      </c>
      <c r="L9936" s="269">
        <f t="shared" ref="L9936:L9999" si="780">A9936</f>
        <v>0</v>
      </c>
      <c r="M9936" s="269">
        <f t="shared" ref="M9936:M9999" si="781">B9936</f>
        <v>0</v>
      </c>
      <c r="N9936" s="276">
        <f t="shared" ref="N9936:N9999" si="782">J9936</f>
        <v>0</v>
      </c>
      <c r="O9936" s="270">
        <f t="shared" si="778"/>
        <v>0</v>
      </c>
    </row>
    <row r="9937" spans="11:15" x14ac:dyDescent="0.25">
      <c r="K9937" s="276">
        <f t="shared" si="779"/>
        <v>0</v>
      </c>
      <c r="L9937" s="269">
        <f t="shared" si="780"/>
        <v>0</v>
      </c>
      <c r="M9937" s="269">
        <f t="shared" si="781"/>
        <v>0</v>
      </c>
      <c r="N9937" s="276">
        <f t="shared" si="782"/>
        <v>0</v>
      </c>
      <c r="O9937" s="270">
        <f t="shared" si="778"/>
        <v>0</v>
      </c>
    </row>
    <row r="9938" spans="11:15" x14ac:dyDescent="0.25">
      <c r="K9938" s="276">
        <f t="shared" si="779"/>
        <v>0</v>
      </c>
      <c r="L9938" s="269">
        <f t="shared" si="780"/>
        <v>0</v>
      </c>
      <c r="M9938" s="269">
        <f t="shared" si="781"/>
        <v>0</v>
      </c>
      <c r="N9938" s="276">
        <f t="shared" si="782"/>
        <v>0</v>
      </c>
      <c r="O9938" s="270">
        <f t="shared" si="778"/>
        <v>0</v>
      </c>
    </row>
    <row r="9939" spans="11:15" x14ac:dyDescent="0.25">
      <c r="K9939" s="276">
        <f t="shared" si="779"/>
        <v>0</v>
      </c>
      <c r="L9939" s="269">
        <f t="shared" si="780"/>
        <v>0</v>
      </c>
      <c r="M9939" s="269">
        <f t="shared" si="781"/>
        <v>0</v>
      </c>
      <c r="N9939" s="276">
        <f t="shared" si="782"/>
        <v>0</v>
      </c>
      <c r="O9939" s="270">
        <f t="shared" si="778"/>
        <v>0</v>
      </c>
    </row>
    <row r="9940" spans="11:15" x14ac:dyDescent="0.25">
      <c r="K9940" s="276">
        <f t="shared" si="779"/>
        <v>0</v>
      </c>
      <c r="L9940" s="269">
        <f t="shared" si="780"/>
        <v>0</v>
      </c>
      <c r="M9940" s="269">
        <f t="shared" si="781"/>
        <v>0</v>
      </c>
      <c r="N9940" s="276">
        <f t="shared" si="782"/>
        <v>0</v>
      </c>
      <c r="O9940" s="270">
        <f t="shared" si="778"/>
        <v>0</v>
      </c>
    </row>
    <row r="9941" spans="11:15" x14ac:dyDescent="0.25">
      <c r="K9941" s="276">
        <f t="shared" si="779"/>
        <v>0</v>
      </c>
      <c r="L9941" s="269">
        <f t="shared" si="780"/>
        <v>0</v>
      </c>
      <c r="M9941" s="269">
        <f t="shared" si="781"/>
        <v>0</v>
      </c>
      <c r="N9941" s="276">
        <f t="shared" si="782"/>
        <v>0</v>
      </c>
      <c r="O9941" s="270">
        <f t="shared" si="778"/>
        <v>0</v>
      </c>
    </row>
    <row r="9942" spans="11:15" x14ac:dyDescent="0.25">
      <c r="K9942" s="276">
        <f t="shared" si="779"/>
        <v>0</v>
      </c>
      <c r="L9942" s="269">
        <f t="shared" si="780"/>
        <v>0</v>
      </c>
      <c r="M9942" s="269">
        <f t="shared" si="781"/>
        <v>0</v>
      </c>
      <c r="N9942" s="276">
        <f t="shared" si="782"/>
        <v>0</v>
      </c>
      <c r="O9942" s="270">
        <f t="shared" si="778"/>
        <v>0</v>
      </c>
    </row>
    <row r="9943" spans="11:15" x14ac:dyDescent="0.25">
      <c r="K9943" s="276">
        <f t="shared" si="779"/>
        <v>0</v>
      </c>
      <c r="L9943" s="269">
        <f t="shared" si="780"/>
        <v>0</v>
      </c>
      <c r="M9943" s="269">
        <f t="shared" si="781"/>
        <v>0</v>
      </c>
      <c r="N9943" s="276">
        <f t="shared" si="782"/>
        <v>0</v>
      </c>
      <c r="O9943" s="270">
        <f t="shared" si="778"/>
        <v>0</v>
      </c>
    </row>
    <row r="9944" spans="11:15" x14ac:dyDescent="0.25">
      <c r="K9944" s="276">
        <f t="shared" si="779"/>
        <v>0</v>
      </c>
      <c r="L9944" s="269">
        <f t="shared" si="780"/>
        <v>0</v>
      </c>
      <c r="M9944" s="269">
        <f t="shared" si="781"/>
        <v>0</v>
      </c>
      <c r="N9944" s="276">
        <f t="shared" si="782"/>
        <v>0</v>
      </c>
      <c r="O9944" s="270">
        <f t="shared" si="778"/>
        <v>0</v>
      </c>
    </row>
    <row r="9945" spans="11:15" x14ac:dyDescent="0.25">
      <c r="K9945" s="276">
        <f t="shared" si="779"/>
        <v>0</v>
      </c>
      <c r="L9945" s="269">
        <f t="shared" si="780"/>
        <v>0</v>
      </c>
      <c r="M9945" s="269">
        <f t="shared" si="781"/>
        <v>0</v>
      </c>
      <c r="N9945" s="276">
        <f t="shared" si="782"/>
        <v>0</v>
      </c>
      <c r="O9945" s="270">
        <f t="shared" si="778"/>
        <v>0</v>
      </c>
    </row>
    <row r="9946" spans="11:15" x14ac:dyDescent="0.25">
      <c r="K9946" s="276">
        <f t="shared" si="779"/>
        <v>0</v>
      </c>
      <c r="L9946" s="269">
        <f t="shared" si="780"/>
        <v>0</v>
      </c>
      <c r="M9946" s="269">
        <f t="shared" si="781"/>
        <v>0</v>
      </c>
      <c r="N9946" s="276">
        <f t="shared" si="782"/>
        <v>0</v>
      </c>
      <c r="O9946" s="270">
        <f t="shared" si="778"/>
        <v>0</v>
      </c>
    </row>
    <row r="9947" spans="11:15" x14ac:dyDescent="0.25">
      <c r="K9947" s="276">
        <f t="shared" si="779"/>
        <v>0</v>
      </c>
      <c r="L9947" s="269">
        <f t="shared" si="780"/>
        <v>0</v>
      </c>
      <c r="M9947" s="269">
        <f t="shared" si="781"/>
        <v>0</v>
      </c>
      <c r="N9947" s="276">
        <f t="shared" si="782"/>
        <v>0</v>
      </c>
      <c r="O9947" s="270">
        <f t="shared" si="778"/>
        <v>0</v>
      </c>
    </row>
    <row r="9948" spans="11:15" x14ac:dyDescent="0.25">
      <c r="K9948" s="276">
        <f t="shared" si="779"/>
        <v>0</v>
      </c>
      <c r="L9948" s="269">
        <f t="shared" si="780"/>
        <v>0</v>
      </c>
      <c r="M9948" s="269">
        <f t="shared" si="781"/>
        <v>0</v>
      </c>
      <c r="N9948" s="276">
        <f t="shared" si="782"/>
        <v>0</v>
      </c>
      <c r="O9948" s="270">
        <f t="shared" si="778"/>
        <v>0</v>
      </c>
    </row>
    <row r="9949" spans="11:15" x14ac:dyDescent="0.25">
      <c r="K9949" s="276">
        <f t="shared" si="779"/>
        <v>0</v>
      </c>
      <c r="L9949" s="269">
        <f t="shared" si="780"/>
        <v>0</v>
      </c>
      <c r="M9949" s="269">
        <f t="shared" si="781"/>
        <v>0</v>
      </c>
      <c r="N9949" s="276">
        <f t="shared" si="782"/>
        <v>0</v>
      </c>
      <c r="O9949" s="270">
        <f t="shared" si="778"/>
        <v>0</v>
      </c>
    </row>
    <row r="9950" spans="11:15" x14ac:dyDescent="0.25">
      <c r="K9950" s="276">
        <f t="shared" si="779"/>
        <v>0</v>
      </c>
      <c r="L9950" s="269">
        <f t="shared" si="780"/>
        <v>0</v>
      </c>
      <c r="M9950" s="269">
        <f t="shared" si="781"/>
        <v>0</v>
      </c>
      <c r="N9950" s="276">
        <f t="shared" si="782"/>
        <v>0</v>
      </c>
      <c r="O9950" s="270">
        <f t="shared" si="778"/>
        <v>0</v>
      </c>
    </row>
    <row r="9951" spans="11:15" x14ac:dyDescent="0.25">
      <c r="K9951" s="276">
        <f t="shared" si="779"/>
        <v>0</v>
      </c>
      <c r="L9951" s="269">
        <f t="shared" si="780"/>
        <v>0</v>
      </c>
      <c r="M9951" s="269">
        <f t="shared" si="781"/>
        <v>0</v>
      </c>
      <c r="N9951" s="276">
        <f t="shared" si="782"/>
        <v>0</v>
      </c>
      <c r="O9951" s="270">
        <f t="shared" si="778"/>
        <v>0</v>
      </c>
    </row>
    <row r="9952" spans="11:15" x14ac:dyDescent="0.25">
      <c r="K9952" s="276">
        <f t="shared" si="779"/>
        <v>0</v>
      </c>
      <c r="L9952" s="269">
        <f t="shared" si="780"/>
        <v>0</v>
      </c>
      <c r="M9952" s="269">
        <f t="shared" si="781"/>
        <v>0</v>
      </c>
      <c r="N9952" s="276">
        <f t="shared" si="782"/>
        <v>0</v>
      </c>
      <c r="O9952" s="270">
        <f t="shared" si="778"/>
        <v>0</v>
      </c>
    </row>
    <row r="9953" spans="11:15" x14ac:dyDescent="0.25">
      <c r="K9953" s="276">
        <f t="shared" si="779"/>
        <v>0</v>
      </c>
      <c r="L9953" s="269">
        <f t="shared" si="780"/>
        <v>0</v>
      </c>
      <c r="M9953" s="269">
        <f t="shared" si="781"/>
        <v>0</v>
      </c>
      <c r="N9953" s="276">
        <f t="shared" si="782"/>
        <v>0</v>
      </c>
      <c r="O9953" s="270">
        <f t="shared" si="778"/>
        <v>0</v>
      </c>
    </row>
    <row r="9954" spans="11:15" x14ac:dyDescent="0.25">
      <c r="K9954" s="276">
        <f t="shared" si="779"/>
        <v>0</v>
      </c>
      <c r="L9954" s="269">
        <f t="shared" si="780"/>
        <v>0</v>
      </c>
      <c r="M9954" s="269">
        <f t="shared" si="781"/>
        <v>0</v>
      </c>
      <c r="N9954" s="276">
        <f t="shared" si="782"/>
        <v>0</v>
      </c>
      <c r="O9954" s="270">
        <f t="shared" si="778"/>
        <v>0</v>
      </c>
    </row>
    <row r="9955" spans="11:15" x14ac:dyDescent="0.25">
      <c r="K9955" s="276">
        <f t="shared" si="779"/>
        <v>0</v>
      </c>
      <c r="L9955" s="269">
        <f t="shared" si="780"/>
        <v>0</v>
      </c>
      <c r="M9955" s="269">
        <f t="shared" si="781"/>
        <v>0</v>
      </c>
      <c r="N9955" s="276">
        <f t="shared" si="782"/>
        <v>0</v>
      </c>
      <c r="O9955" s="270">
        <f t="shared" si="778"/>
        <v>0</v>
      </c>
    </row>
    <row r="9956" spans="11:15" x14ac:dyDescent="0.25">
      <c r="K9956" s="276">
        <f t="shared" si="779"/>
        <v>0</v>
      </c>
      <c r="L9956" s="269">
        <f t="shared" si="780"/>
        <v>0</v>
      </c>
      <c r="M9956" s="269">
        <f t="shared" si="781"/>
        <v>0</v>
      </c>
      <c r="N9956" s="276">
        <f t="shared" si="782"/>
        <v>0</v>
      </c>
      <c r="O9956" s="270">
        <f t="shared" si="778"/>
        <v>0</v>
      </c>
    </row>
    <row r="9957" spans="11:15" x14ac:dyDescent="0.25">
      <c r="K9957" s="276">
        <f t="shared" si="779"/>
        <v>0</v>
      </c>
      <c r="L9957" s="269">
        <f t="shared" si="780"/>
        <v>0</v>
      </c>
      <c r="M9957" s="269">
        <f t="shared" si="781"/>
        <v>0</v>
      </c>
      <c r="N9957" s="276">
        <f t="shared" si="782"/>
        <v>0</v>
      </c>
      <c r="O9957" s="270">
        <f t="shared" si="778"/>
        <v>0</v>
      </c>
    </row>
    <row r="9958" spans="11:15" x14ac:dyDescent="0.25">
      <c r="K9958" s="276">
        <f t="shared" si="779"/>
        <v>0</v>
      </c>
      <c r="L9958" s="269">
        <f t="shared" si="780"/>
        <v>0</v>
      </c>
      <c r="M9958" s="269">
        <f t="shared" si="781"/>
        <v>0</v>
      </c>
      <c r="N9958" s="276">
        <f t="shared" si="782"/>
        <v>0</v>
      </c>
      <c r="O9958" s="270">
        <f t="shared" si="778"/>
        <v>0</v>
      </c>
    </row>
    <row r="9959" spans="11:15" x14ac:dyDescent="0.25">
      <c r="K9959" s="276">
        <f t="shared" si="779"/>
        <v>0</v>
      </c>
      <c r="L9959" s="269">
        <f t="shared" si="780"/>
        <v>0</v>
      </c>
      <c r="M9959" s="269">
        <f t="shared" si="781"/>
        <v>0</v>
      </c>
      <c r="N9959" s="276">
        <f t="shared" si="782"/>
        <v>0</v>
      </c>
      <c r="O9959" s="270">
        <f t="shared" si="778"/>
        <v>0</v>
      </c>
    </row>
    <row r="9960" spans="11:15" x14ac:dyDescent="0.25">
      <c r="K9960" s="276">
        <f t="shared" si="779"/>
        <v>0</v>
      </c>
      <c r="L9960" s="269">
        <f t="shared" si="780"/>
        <v>0</v>
      </c>
      <c r="M9960" s="269">
        <f t="shared" si="781"/>
        <v>0</v>
      </c>
      <c r="N9960" s="276">
        <f t="shared" si="782"/>
        <v>0</v>
      </c>
      <c r="O9960" s="270">
        <f t="shared" si="778"/>
        <v>0</v>
      </c>
    </row>
    <row r="9961" spans="11:15" x14ac:dyDescent="0.25">
      <c r="K9961" s="276">
        <f t="shared" si="779"/>
        <v>0</v>
      </c>
      <c r="L9961" s="269">
        <f t="shared" si="780"/>
        <v>0</v>
      </c>
      <c r="M9961" s="269">
        <f t="shared" si="781"/>
        <v>0</v>
      </c>
      <c r="N9961" s="276">
        <f t="shared" si="782"/>
        <v>0</v>
      </c>
      <c r="O9961" s="270">
        <f t="shared" si="778"/>
        <v>0</v>
      </c>
    </row>
    <row r="9962" spans="11:15" x14ac:dyDescent="0.25">
      <c r="K9962" s="276">
        <f t="shared" si="779"/>
        <v>0</v>
      </c>
      <c r="L9962" s="269">
        <f t="shared" si="780"/>
        <v>0</v>
      </c>
      <c r="M9962" s="269">
        <f t="shared" si="781"/>
        <v>0</v>
      </c>
      <c r="N9962" s="276">
        <f t="shared" si="782"/>
        <v>0</v>
      </c>
      <c r="O9962" s="270">
        <f t="shared" si="778"/>
        <v>0</v>
      </c>
    </row>
    <row r="9963" spans="11:15" x14ac:dyDescent="0.25">
      <c r="K9963" s="276">
        <f t="shared" si="779"/>
        <v>0</v>
      </c>
      <c r="L9963" s="269">
        <f t="shared" si="780"/>
        <v>0</v>
      </c>
      <c r="M9963" s="269">
        <f t="shared" si="781"/>
        <v>0</v>
      </c>
      <c r="N9963" s="276">
        <f t="shared" si="782"/>
        <v>0</v>
      </c>
      <c r="O9963" s="270">
        <f t="shared" si="778"/>
        <v>0</v>
      </c>
    </row>
    <row r="9964" spans="11:15" x14ac:dyDescent="0.25">
      <c r="K9964" s="276">
        <f t="shared" si="779"/>
        <v>0</v>
      </c>
      <c r="L9964" s="269">
        <f t="shared" si="780"/>
        <v>0</v>
      </c>
      <c r="M9964" s="269">
        <f t="shared" si="781"/>
        <v>0</v>
      </c>
      <c r="N9964" s="276">
        <f t="shared" si="782"/>
        <v>0</v>
      </c>
      <c r="O9964" s="270">
        <f t="shared" si="778"/>
        <v>0</v>
      </c>
    </row>
    <row r="9965" spans="11:15" x14ac:dyDescent="0.25">
      <c r="K9965" s="276">
        <f t="shared" si="779"/>
        <v>0</v>
      </c>
      <c r="L9965" s="269">
        <f t="shared" si="780"/>
        <v>0</v>
      </c>
      <c r="M9965" s="269">
        <f t="shared" si="781"/>
        <v>0</v>
      </c>
      <c r="N9965" s="276">
        <f t="shared" si="782"/>
        <v>0</v>
      </c>
      <c r="O9965" s="270">
        <f t="shared" si="778"/>
        <v>0</v>
      </c>
    </row>
    <row r="9966" spans="11:15" x14ac:dyDescent="0.25">
      <c r="K9966" s="276">
        <f t="shared" si="779"/>
        <v>0</v>
      </c>
      <c r="L9966" s="269">
        <f t="shared" si="780"/>
        <v>0</v>
      </c>
      <c r="M9966" s="269">
        <f t="shared" si="781"/>
        <v>0</v>
      </c>
      <c r="N9966" s="276">
        <f t="shared" si="782"/>
        <v>0</v>
      </c>
      <c r="O9966" s="270">
        <f t="shared" si="778"/>
        <v>0</v>
      </c>
    </row>
    <row r="9967" spans="11:15" x14ac:dyDescent="0.25">
      <c r="K9967" s="276">
        <f t="shared" si="779"/>
        <v>0</v>
      </c>
      <c r="L9967" s="269">
        <f t="shared" si="780"/>
        <v>0</v>
      </c>
      <c r="M9967" s="269">
        <f t="shared" si="781"/>
        <v>0</v>
      </c>
      <c r="N9967" s="276">
        <f t="shared" si="782"/>
        <v>0</v>
      </c>
      <c r="O9967" s="270">
        <f t="shared" si="778"/>
        <v>0</v>
      </c>
    </row>
    <row r="9968" spans="11:15" x14ac:dyDescent="0.25">
      <c r="K9968" s="276">
        <f t="shared" si="779"/>
        <v>0</v>
      </c>
      <c r="L9968" s="269">
        <f t="shared" si="780"/>
        <v>0</v>
      </c>
      <c r="M9968" s="269">
        <f t="shared" si="781"/>
        <v>0</v>
      </c>
      <c r="N9968" s="276">
        <f t="shared" si="782"/>
        <v>0</v>
      </c>
      <c r="O9968" s="270">
        <f t="shared" si="778"/>
        <v>0</v>
      </c>
    </row>
    <row r="9969" spans="11:15" x14ac:dyDescent="0.25">
      <c r="K9969" s="276">
        <f t="shared" si="779"/>
        <v>0</v>
      </c>
      <c r="L9969" s="269">
        <f t="shared" si="780"/>
        <v>0</v>
      </c>
      <c r="M9969" s="269">
        <f t="shared" si="781"/>
        <v>0</v>
      </c>
      <c r="N9969" s="276">
        <f t="shared" si="782"/>
        <v>0</v>
      </c>
      <c r="O9969" s="270">
        <f t="shared" si="778"/>
        <v>0</v>
      </c>
    </row>
    <row r="9970" spans="11:15" x14ac:dyDescent="0.25">
      <c r="K9970" s="276">
        <f t="shared" si="779"/>
        <v>0</v>
      </c>
      <c r="L9970" s="269">
        <f t="shared" si="780"/>
        <v>0</v>
      </c>
      <c r="M9970" s="269">
        <f t="shared" si="781"/>
        <v>0</v>
      </c>
      <c r="N9970" s="276">
        <f t="shared" si="782"/>
        <v>0</v>
      </c>
      <c r="O9970" s="270">
        <f t="shared" si="778"/>
        <v>0</v>
      </c>
    </row>
    <row r="9971" spans="11:15" x14ac:dyDescent="0.25">
      <c r="K9971" s="276">
        <f t="shared" si="779"/>
        <v>0</v>
      </c>
      <c r="L9971" s="269">
        <f t="shared" si="780"/>
        <v>0</v>
      </c>
      <c r="M9971" s="269">
        <f t="shared" si="781"/>
        <v>0</v>
      </c>
      <c r="N9971" s="276">
        <f t="shared" si="782"/>
        <v>0</v>
      </c>
      <c r="O9971" s="270">
        <f t="shared" si="778"/>
        <v>0</v>
      </c>
    </row>
    <row r="9972" spans="11:15" x14ac:dyDescent="0.25">
      <c r="K9972" s="276">
        <f t="shared" si="779"/>
        <v>0</v>
      </c>
      <c r="L9972" s="269">
        <f t="shared" si="780"/>
        <v>0</v>
      </c>
      <c r="M9972" s="269">
        <f t="shared" si="781"/>
        <v>0</v>
      </c>
      <c r="N9972" s="276">
        <f t="shared" si="782"/>
        <v>0</v>
      </c>
      <c r="O9972" s="270">
        <f t="shared" si="778"/>
        <v>0</v>
      </c>
    </row>
    <row r="9973" spans="11:15" x14ac:dyDescent="0.25">
      <c r="K9973" s="276">
        <f t="shared" si="779"/>
        <v>0</v>
      </c>
      <c r="L9973" s="269">
        <f t="shared" si="780"/>
        <v>0</v>
      </c>
      <c r="M9973" s="269">
        <f t="shared" si="781"/>
        <v>0</v>
      </c>
      <c r="N9973" s="276">
        <f t="shared" si="782"/>
        <v>0</v>
      </c>
      <c r="O9973" s="270">
        <f t="shared" si="778"/>
        <v>0</v>
      </c>
    </row>
    <row r="9974" spans="11:15" x14ac:dyDescent="0.25">
      <c r="K9974" s="276">
        <f t="shared" si="779"/>
        <v>0</v>
      </c>
      <c r="L9974" s="269">
        <f t="shared" si="780"/>
        <v>0</v>
      </c>
      <c r="M9974" s="269">
        <f t="shared" si="781"/>
        <v>0</v>
      </c>
      <c r="N9974" s="276">
        <f t="shared" si="782"/>
        <v>0</v>
      </c>
      <c r="O9974" s="270">
        <f t="shared" si="778"/>
        <v>0</v>
      </c>
    </row>
    <row r="9975" spans="11:15" x14ac:dyDescent="0.25">
      <c r="K9975" s="276">
        <f t="shared" si="779"/>
        <v>0</v>
      </c>
      <c r="L9975" s="269">
        <f t="shared" si="780"/>
        <v>0</v>
      </c>
      <c r="M9975" s="269">
        <f t="shared" si="781"/>
        <v>0</v>
      </c>
      <c r="N9975" s="276">
        <f t="shared" si="782"/>
        <v>0</v>
      </c>
      <c r="O9975" s="270">
        <f t="shared" si="778"/>
        <v>0</v>
      </c>
    </row>
    <row r="9976" spans="11:15" x14ac:dyDescent="0.25">
      <c r="K9976" s="276">
        <f t="shared" si="779"/>
        <v>0</v>
      </c>
      <c r="L9976" s="269">
        <f t="shared" si="780"/>
        <v>0</v>
      </c>
      <c r="M9976" s="269">
        <f t="shared" si="781"/>
        <v>0</v>
      </c>
      <c r="N9976" s="276">
        <f t="shared" si="782"/>
        <v>0</v>
      </c>
      <c r="O9976" s="270">
        <f t="shared" si="778"/>
        <v>0</v>
      </c>
    </row>
    <row r="9977" spans="11:15" x14ac:dyDescent="0.25">
      <c r="K9977" s="276">
        <f t="shared" si="779"/>
        <v>0</v>
      </c>
      <c r="L9977" s="269">
        <f t="shared" si="780"/>
        <v>0</v>
      </c>
      <c r="M9977" s="269">
        <f t="shared" si="781"/>
        <v>0</v>
      </c>
      <c r="N9977" s="276">
        <f t="shared" si="782"/>
        <v>0</v>
      </c>
      <c r="O9977" s="270">
        <f t="shared" si="778"/>
        <v>0</v>
      </c>
    </row>
    <row r="9978" spans="11:15" x14ac:dyDescent="0.25">
      <c r="K9978" s="276">
        <f t="shared" si="779"/>
        <v>0</v>
      </c>
      <c r="L9978" s="269">
        <f t="shared" si="780"/>
        <v>0</v>
      </c>
      <c r="M9978" s="269">
        <f t="shared" si="781"/>
        <v>0</v>
      </c>
      <c r="N9978" s="276">
        <f t="shared" si="782"/>
        <v>0</v>
      </c>
      <c r="O9978" s="270">
        <f t="shared" si="778"/>
        <v>0</v>
      </c>
    </row>
    <row r="9979" spans="11:15" x14ac:dyDescent="0.25">
      <c r="K9979" s="276">
        <f t="shared" si="779"/>
        <v>0</v>
      </c>
      <c r="L9979" s="269">
        <f t="shared" si="780"/>
        <v>0</v>
      </c>
      <c r="M9979" s="269">
        <f t="shared" si="781"/>
        <v>0</v>
      </c>
      <c r="N9979" s="276">
        <f t="shared" si="782"/>
        <v>0</v>
      </c>
      <c r="O9979" s="270">
        <f t="shared" si="778"/>
        <v>0</v>
      </c>
    </row>
    <row r="9980" spans="11:15" x14ac:dyDescent="0.25">
      <c r="K9980" s="276">
        <f t="shared" si="779"/>
        <v>0</v>
      </c>
      <c r="L9980" s="269">
        <f t="shared" si="780"/>
        <v>0</v>
      </c>
      <c r="M9980" s="269">
        <f t="shared" si="781"/>
        <v>0</v>
      </c>
      <c r="N9980" s="276">
        <f t="shared" si="782"/>
        <v>0</v>
      </c>
      <c r="O9980" s="270">
        <f t="shared" si="778"/>
        <v>0</v>
      </c>
    </row>
    <row r="9981" spans="11:15" x14ac:dyDescent="0.25">
      <c r="K9981" s="276">
        <f t="shared" si="779"/>
        <v>0</v>
      </c>
      <c r="L9981" s="269">
        <f t="shared" si="780"/>
        <v>0</v>
      </c>
      <c r="M9981" s="269">
        <f t="shared" si="781"/>
        <v>0</v>
      </c>
      <c r="N9981" s="276">
        <f t="shared" si="782"/>
        <v>0</v>
      </c>
      <c r="O9981" s="270">
        <f t="shared" si="778"/>
        <v>0</v>
      </c>
    </row>
    <row r="9982" spans="11:15" x14ac:dyDescent="0.25">
      <c r="K9982" s="276">
        <f t="shared" si="779"/>
        <v>0</v>
      </c>
      <c r="L9982" s="269">
        <f t="shared" si="780"/>
        <v>0</v>
      </c>
      <c r="M9982" s="269">
        <f t="shared" si="781"/>
        <v>0</v>
      </c>
      <c r="N9982" s="276">
        <f t="shared" si="782"/>
        <v>0</v>
      </c>
      <c r="O9982" s="270">
        <f t="shared" si="778"/>
        <v>0</v>
      </c>
    </row>
    <row r="9983" spans="11:15" x14ac:dyDescent="0.25">
      <c r="K9983" s="276">
        <f t="shared" si="779"/>
        <v>0</v>
      </c>
      <c r="L9983" s="269">
        <f t="shared" si="780"/>
        <v>0</v>
      </c>
      <c r="M9983" s="269">
        <f t="shared" si="781"/>
        <v>0</v>
      </c>
      <c r="N9983" s="276">
        <f t="shared" si="782"/>
        <v>0</v>
      </c>
      <c r="O9983" s="270">
        <f t="shared" si="778"/>
        <v>0</v>
      </c>
    </row>
    <row r="9984" spans="11:15" x14ac:dyDescent="0.25">
      <c r="K9984" s="276">
        <f t="shared" si="779"/>
        <v>0</v>
      </c>
      <c r="L9984" s="269">
        <f t="shared" si="780"/>
        <v>0</v>
      </c>
      <c r="M9984" s="269">
        <f t="shared" si="781"/>
        <v>0</v>
      </c>
      <c r="N9984" s="276">
        <f t="shared" si="782"/>
        <v>0</v>
      </c>
      <c r="O9984" s="270">
        <f t="shared" si="778"/>
        <v>0</v>
      </c>
    </row>
    <row r="9985" spans="11:15" x14ac:dyDescent="0.25">
      <c r="K9985" s="276">
        <f t="shared" si="779"/>
        <v>0</v>
      </c>
      <c r="L9985" s="269">
        <f t="shared" si="780"/>
        <v>0</v>
      </c>
      <c r="M9985" s="269">
        <f t="shared" si="781"/>
        <v>0</v>
      </c>
      <c r="N9985" s="276">
        <f t="shared" si="782"/>
        <v>0</v>
      </c>
      <c r="O9985" s="270">
        <f t="shared" si="778"/>
        <v>0</v>
      </c>
    </row>
    <row r="9986" spans="11:15" x14ac:dyDescent="0.25">
      <c r="K9986" s="276">
        <f t="shared" si="779"/>
        <v>0</v>
      </c>
      <c r="L9986" s="269">
        <f t="shared" si="780"/>
        <v>0</v>
      </c>
      <c r="M9986" s="269">
        <f t="shared" si="781"/>
        <v>0</v>
      </c>
      <c r="N9986" s="276">
        <f t="shared" si="782"/>
        <v>0</v>
      </c>
      <c r="O9986" s="270">
        <f t="shared" si="778"/>
        <v>0</v>
      </c>
    </row>
    <row r="9987" spans="11:15" x14ac:dyDescent="0.25">
      <c r="K9987" s="276">
        <f t="shared" si="779"/>
        <v>0</v>
      </c>
      <c r="L9987" s="269">
        <f t="shared" si="780"/>
        <v>0</v>
      </c>
      <c r="M9987" s="269">
        <f t="shared" si="781"/>
        <v>0</v>
      </c>
      <c r="N9987" s="276">
        <f t="shared" si="782"/>
        <v>0</v>
      </c>
      <c r="O9987" s="270">
        <f t="shared" si="778"/>
        <v>0</v>
      </c>
    </row>
    <row r="9988" spans="11:15" x14ac:dyDescent="0.25">
      <c r="K9988" s="276">
        <f t="shared" si="779"/>
        <v>0</v>
      </c>
      <c r="L9988" s="269">
        <f t="shared" si="780"/>
        <v>0</v>
      </c>
      <c r="M9988" s="269">
        <f t="shared" si="781"/>
        <v>0</v>
      </c>
      <c r="N9988" s="276">
        <f t="shared" si="782"/>
        <v>0</v>
      </c>
      <c r="O9988" s="270">
        <f t="shared" si="778"/>
        <v>0</v>
      </c>
    </row>
    <row r="9989" spans="11:15" x14ac:dyDescent="0.25">
      <c r="K9989" s="276">
        <f t="shared" si="779"/>
        <v>0</v>
      </c>
      <c r="L9989" s="269">
        <f t="shared" si="780"/>
        <v>0</v>
      </c>
      <c r="M9989" s="269">
        <f t="shared" si="781"/>
        <v>0</v>
      </c>
      <c r="N9989" s="276">
        <f t="shared" si="782"/>
        <v>0</v>
      </c>
      <c r="O9989" s="270">
        <f t="shared" si="778"/>
        <v>0</v>
      </c>
    </row>
    <row r="9990" spans="11:15" x14ac:dyDescent="0.25">
      <c r="K9990" s="276">
        <f t="shared" si="779"/>
        <v>0</v>
      </c>
      <c r="L9990" s="269">
        <f t="shared" si="780"/>
        <v>0</v>
      </c>
      <c r="M9990" s="269">
        <f t="shared" si="781"/>
        <v>0</v>
      </c>
      <c r="N9990" s="276">
        <f t="shared" si="782"/>
        <v>0</v>
      </c>
      <c r="O9990" s="270">
        <f t="shared" si="778"/>
        <v>0</v>
      </c>
    </row>
    <row r="9991" spans="11:15" x14ac:dyDescent="0.25">
      <c r="K9991" s="276">
        <f t="shared" si="779"/>
        <v>0</v>
      </c>
      <c r="L9991" s="269">
        <f t="shared" si="780"/>
        <v>0</v>
      </c>
      <c r="M9991" s="269">
        <f t="shared" si="781"/>
        <v>0</v>
      </c>
      <c r="N9991" s="276">
        <f t="shared" si="782"/>
        <v>0</v>
      </c>
      <c r="O9991" s="270">
        <f t="shared" si="778"/>
        <v>0</v>
      </c>
    </row>
    <row r="9992" spans="11:15" x14ac:dyDescent="0.25">
      <c r="K9992" s="276">
        <f t="shared" si="779"/>
        <v>0</v>
      </c>
      <c r="L9992" s="269">
        <f t="shared" si="780"/>
        <v>0</v>
      </c>
      <c r="M9992" s="269">
        <f t="shared" si="781"/>
        <v>0</v>
      </c>
      <c r="N9992" s="276">
        <f t="shared" si="782"/>
        <v>0</v>
      </c>
      <c r="O9992" s="270">
        <f t="shared" si="778"/>
        <v>0</v>
      </c>
    </row>
    <row r="9993" spans="11:15" x14ac:dyDescent="0.25">
      <c r="K9993" s="276">
        <f t="shared" si="779"/>
        <v>0</v>
      </c>
      <c r="L9993" s="269">
        <f t="shared" si="780"/>
        <v>0</v>
      </c>
      <c r="M9993" s="269">
        <f t="shared" si="781"/>
        <v>0</v>
      </c>
      <c r="N9993" s="276">
        <f t="shared" si="782"/>
        <v>0</v>
      </c>
      <c r="O9993" s="270">
        <f t="shared" si="778"/>
        <v>0</v>
      </c>
    </row>
    <row r="9994" spans="11:15" x14ac:dyDescent="0.25">
      <c r="K9994" s="276">
        <f t="shared" si="779"/>
        <v>0</v>
      </c>
      <c r="L9994" s="269">
        <f t="shared" si="780"/>
        <v>0</v>
      </c>
      <c r="M9994" s="269">
        <f t="shared" si="781"/>
        <v>0</v>
      </c>
      <c r="N9994" s="276">
        <f t="shared" si="782"/>
        <v>0</v>
      </c>
      <c r="O9994" s="270">
        <f t="shared" si="778"/>
        <v>0</v>
      </c>
    </row>
    <row r="9995" spans="11:15" x14ac:dyDescent="0.25">
      <c r="K9995" s="276">
        <f t="shared" si="779"/>
        <v>0</v>
      </c>
      <c r="L9995" s="269">
        <f t="shared" si="780"/>
        <v>0</v>
      </c>
      <c r="M9995" s="269">
        <f t="shared" si="781"/>
        <v>0</v>
      </c>
      <c r="N9995" s="276">
        <f t="shared" si="782"/>
        <v>0</v>
      </c>
      <c r="O9995" s="270">
        <f t="shared" si="778"/>
        <v>0</v>
      </c>
    </row>
    <row r="9996" spans="11:15" x14ac:dyDescent="0.25">
      <c r="K9996" s="276">
        <f t="shared" si="779"/>
        <v>0</v>
      </c>
      <c r="L9996" s="269">
        <f t="shared" si="780"/>
        <v>0</v>
      </c>
      <c r="M9996" s="269">
        <f t="shared" si="781"/>
        <v>0</v>
      </c>
      <c r="N9996" s="276">
        <f t="shared" si="782"/>
        <v>0</v>
      </c>
      <c r="O9996" s="270">
        <f t="shared" si="778"/>
        <v>0</v>
      </c>
    </row>
    <row r="9997" spans="11:15" x14ac:dyDescent="0.25">
      <c r="K9997" s="276">
        <f t="shared" si="779"/>
        <v>0</v>
      </c>
      <c r="L9997" s="269">
        <f t="shared" si="780"/>
        <v>0</v>
      </c>
      <c r="M9997" s="269">
        <f t="shared" si="781"/>
        <v>0</v>
      </c>
      <c r="N9997" s="276">
        <f t="shared" si="782"/>
        <v>0</v>
      </c>
      <c r="O9997" s="270">
        <f t="shared" si="778"/>
        <v>0</v>
      </c>
    </row>
    <row r="9998" spans="11:15" x14ac:dyDescent="0.25">
      <c r="K9998" s="276">
        <f t="shared" si="779"/>
        <v>0</v>
      </c>
      <c r="L9998" s="269">
        <f t="shared" si="780"/>
        <v>0</v>
      </c>
      <c r="M9998" s="269">
        <f t="shared" si="781"/>
        <v>0</v>
      </c>
      <c r="N9998" s="276">
        <f t="shared" si="782"/>
        <v>0</v>
      </c>
      <c r="O9998" s="270">
        <f t="shared" ref="O9998:O10000" si="783">SUM(F9998:I9998)</f>
        <v>0</v>
      </c>
    </row>
    <row r="9999" spans="11:15" x14ac:dyDescent="0.25">
      <c r="K9999" s="276">
        <f t="shared" si="779"/>
        <v>0</v>
      </c>
      <c r="L9999" s="269">
        <f t="shared" si="780"/>
        <v>0</v>
      </c>
      <c r="M9999" s="269">
        <f t="shared" si="781"/>
        <v>0</v>
      </c>
      <c r="N9999" s="276">
        <f t="shared" si="782"/>
        <v>0</v>
      </c>
      <c r="O9999" s="270">
        <f t="shared" si="783"/>
        <v>0</v>
      </c>
    </row>
    <row r="10000" spans="11:15" x14ac:dyDescent="0.25">
      <c r="K10000" s="276">
        <f t="shared" ref="K10000" si="784">J10000-C10000</f>
        <v>0</v>
      </c>
      <c r="L10000" s="269">
        <f t="shared" ref="L10000" si="785">A10000</f>
        <v>0</v>
      </c>
      <c r="M10000" s="269">
        <f t="shared" ref="M10000" si="786">B10000</f>
        <v>0</v>
      </c>
      <c r="N10000" s="276">
        <f t="shared" ref="N10000" si="787">J10000</f>
        <v>0</v>
      </c>
      <c r="O10000" s="270">
        <f t="shared" si="783"/>
        <v>0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6"/>
  <dimension ref="A1:L28"/>
  <sheetViews>
    <sheetView workbookViewId="0"/>
  </sheetViews>
  <sheetFormatPr defaultRowHeight="12.5" x14ac:dyDescent="0.25"/>
  <cols>
    <col min="1" max="1" width="25.54296875" bestFit="1" customWidth="1"/>
    <col min="2" max="2" width="31.81640625" bestFit="1" customWidth="1"/>
    <col min="3" max="3" width="9.453125" bestFit="1" customWidth="1"/>
    <col min="4" max="4" width="10" bestFit="1" customWidth="1"/>
    <col min="5" max="5" width="5.54296875" bestFit="1" customWidth="1"/>
  </cols>
  <sheetData>
    <row r="1" spans="1:12" x14ac:dyDescent="0.25">
      <c r="A1" t="s">
        <v>1153</v>
      </c>
    </row>
    <row r="2" spans="1:12" x14ac:dyDescent="0.25">
      <c r="A2" t="str">
        <f t="array" ref="A2:B3">_xll.SAPListOf("DATASOURCES")</f>
        <v>DS_1</v>
      </c>
      <c r="B2" t="str">
        <v>A7SLD015 Sales Division (PL) Flash</v>
      </c>
      <c r="C2" t="str">
        <f t="array" ref="C2:E2">_xll.SAPListOf("CROSSTABS","Cross")</f>
        <v>Crosstab2</v>
      </c>
      <c r="D2" t="str">
        <v>Crosstab 2</v>
      </c>
      <c r="E2" t="str">
        <v>DS_2</v>
      </c>
      <c r="F2" t="s">
        <v>1162</v>
      </c>
      <c r="J2" t="str">
        <f t="array" ref="J2:L28">_xll.SAPListOfDimensions("DS_2")</f>
        <v>A0CMPCDE0</v>
      </c>
      <c r="K2" t="str">
        <v>Company Code</v>
      </c>
      <c r="L2" t="str">
        <v/>
      </c>
    </row>
    <row r="3" spans="1:12" x14ac:dyDescent="0.25">
      <c r="A3" t="str">
        <v>DS_2</v>
      </c>
      <c r="B3" t="str">
        <v>APFINM04Q001 Debtors / Aging</v>
      </c>
      <c r="F3" t="s">
        <v>1163</v>
      </c>
      <c r="J3" t="str">
        <v>A0SLSOFF0</v>
      </c>
      <c r="K3" t="str">
        <v>Sales Office</v>
      </c>
      <c r="L3" t="str">
        <v/>
      </c>
    </row>
    <row r="4" spans="1:12" x14ac:dyDescent="0.25">
      <c r="J4" t="str">
        <v>A0SLSEMP0</v>
      </c>
      <c r="K4" t="str">
        <v>Sales Rep</v>
      </c>
      <c r="L4" t="str">
        <v/>
      </c>
    </row>
    <row r="5" spans="1:12" x14ac:dyDescent="0.25">
      <c r="J5" t="str">
        <v>A0CSM0</v>
      </c>
      <c r="K5" t="str">
        <v>Customer</v>
      </c>
      <c r="L5" t="str">
        <v>ROWS</v>
      </c>
    </row>
    <row r="6" spans="1:12" x14ac:dyDescent="0.25">
      <c r="J6" t="str">
        <v>A0PLDPFY0</v>
      </c>
      <c r="K6" t="str">
        <v>Period Status (Version)</v>
      </c>
      <c r="L6" t="str">
        <v/>
      </c>
    </row>
    <row r="7" spans="1:12" x14ac:dyDescent="0.25">
      <c r="J7" t="str">
        <v>A0SK2DAT0</v>
      </c>
      <c r="K7" t="str">
        <v>Due date terms 2 (check only)</v>
      </c>
      <c r="L7" t="str">
        <v/>
      </c>
    </row>
    <row r="8" spans="1:12" x14ac:dyDescent="0.25">
      <c r="J8" t="str">
        <v>A0FIITM0</v>
      </c>
      <c r="K8" t="str">
        <v>FI document item</v>
      </c>
      <c r="L8" t="str">
        <v/>
      </c>
    </row>
    <row r="9" spans="1:12" x14ac:dyDescent="0.25">
      <c r="J9" t="str">
        <v>A0FSCQR10</v>
      </c>
      <c r="K9" t="str">
        <v>Fisc. Quarter</v>
      </c>
      <c r="L9" t="str">
        <v/>
      </c>
    </row>
    <row r="10" spans="1:12" x14ac:dyDescent="0.25">
      <c r="A10" t="s">
        <v>1161</v>
      </c>
      <c r="J10" t="str">
        <v>A0FSCQR50</v>
      </c>
      <c r="K10" t="str">
        <v>Fisc. Y/Q</v>
      </c>
      <c r="L10" t="str">
        <v/>
      </c>
    </row>
    <row r="11" spans="1:12" x14ac:dyDescent="0.25">
      <c r="J11" t="str">
        <v>A0PSTDAT0</v>
      </c>
      <c r="K11" t="str">
        <v>Posting date</v>
      </c>
      <c r="L11" t="str">
        <v/>
      </c>
    </row>
    <row r="12" spans="1:12" x14ac:dyDescent="0.25">
      <c r="J12" t="str">
        <v>A0FINMB0</v>
      </c>
      <c r="K12" t="str">
        <v>FI document number</v>
      </c>
      <c r="L12" t="str">
        <v/>
      </c>
    </row>
    <row r="13" spans="1:12" x14ac:dyDescent="0.25">
      <c r="J13" t="str">
        <v>APDEBCLS0</v>
      </c>
      <c r="K13" t="str">
        <v>Debt Classification</v>
      </c>
      <c r="L13" t="str">
        <v>COLUMNS</v>
      </c>
    </row>
    <row r="14" spans="1:12" x14ac:dyDescent="0.25">
      <c r="J14" t="str">
        <v>0CALDAY</v>
      </c>
      <c r="K14" t="str">
        <v>Calendar Day</v>
      </c>
      <c r="L14" t="str">
        <v/>
      </c>
    </row>
    <row r="15" spans="1:12" x14ac:dyDescent="0.25">
      <c r="J15" t="str">
        <v>0CALWEEK</v>
      </c>
      <c r="K15" t="str">
        <v>Calendar Year/Week</v>
      </c>
      <c r="L15" t="str">
        <v/>
      </c>
    </row>
    <row r="16" spans="1:12" x14ac:dyDescent="0.25">
      <c r="J16" t="str">
        <v>0FISCYEAR</v>
      </c>
      <c r="K16" t="str">
        <v>Fiscal year</v>
      </c>
      <c r="L16" t="str">
        <v/>
      </c>
    </row>
    <row r="17" spans="10:12" x14ac:dyDescent="0.25">
      <c r="J17" t="str">
        <v>0FISCPER3</v>
      </c>
      <c r="K17" t="str">
        <v>Fisc period</v>
      </c>
      <c r="L17" t="str">
        <v/>
      </c>
    </row>
    <row r="18" spans="10:12" x14ac:dyDescent="0.25">
      <c r="J18" t="str">
        <v>DARCDTRMZ7SKFG5BZOUXGMN5A</v>
      </c>
      <c r="K18" t="str">
        <v>Medidas</v>
      </c>
      <c r="L18" t="str">
        <v>COLUMNS</v>
      </c>
    </row>
    <row r="19" spans="10:12" x14ac:dyDescent="0.25">
      <c r="J19" t="str">
        <v>A0SLSDOC0</v>
      </c>
      <c r="K19" t="str">
        <v>Sales document</v>
      </c>
      <c r="L19" t="str">
        <v/>
      </c>
    </row>
    <row r="20" spans="10:12" x14ac:dyDescent="0.25">
      <c r="J20" t="str">
        <v>A0DOCTYP0</v>
      </c>
      <c r="K20" t="str">
        <v>Document Type</v>
      </c>
      <c r="L20" t="str">
        <v/>
      </c>
    </row>
    <row r="21" spans="10:12" x14ac:dyDescent="0.25">
      <c r="J21" t="str">
        <v>A0GLACC2</v>
      </c>
      <c r="K21" t="str">
        <v>General Ledgr  Accnt</v>
      </c>
      <c r="L21" t="str">
        <v/>
      </c>
    </row>
    <row r="22" spans="10:12" x14ac:dyDescent="0.25">
      <c r="J22" t="str">
        <v>A0CSM0__A0CTY0</v>
      </c>
      <c r="K22" t="str">
        <v>Country</v>
      </c>
      <c r="L22" t="str">
        <v>FILTER</v>
      </c>
    </row>
    <row r="23" spans="10:12" x14ac:dyDescent="0.25">
      <c r="J23" t="str">
        <v>A0DOCDAT0</v>
      </c>
      <c r="K23" t="str">
        <v>Invoice date</v>
      </c>
      <c r="L23" t="str">
        <v/>
      </c>
    </row>
    <row r="24" spans="10:12" x14ac:dyDescent="0.25">
      <c r="J24" t="str">
        <v>A0REFNMB0</v>
      </c>
      <c r="K24" t="str">
        <v>Reference document number</v>
      </c>
      <c r="L24" t="str">
        <v/>
      </c>
    </row>
    <row r="25" spans="10:12" x14ac:dyDescent="0.25">
      <c r="J25" t="str">
        <v>AGSEGTXT1</v>
      </c>
      <c r="K25" t="str">
        <v>CO segment text</v>
      </c>
      <c r="L25" t="str">
        <v/>
      </c>
    </row>
    <row r="26" spans="10:12" x14ac:dyDescent="0.25">
      <c r="J26" t="str">
        <v>A0INVPPY0</v>
      </c>
      <c r="K26" t="str">
        <v>InvDate PartPaymnt</v>
      </c>
      <c r="L26" t="str">
        <v/>
      </c>
    </row>
    <row r="27" spans="10:12" x14ac:dyDescent="0.25">
      <c r="J27" t="str">
        <v>A0NMBIVC0</v>
      </c>
      <c r="K27" t="str">
        <v>Nmb Ivc Trans belngs</v>
      </c>
      <c r="L27" t="str">
        <v/>
      </c>
    </row>
    <row r="28" spans="10:12" x14ac:dyDescent="0.25">
      <c r="J28" t="str">
        <v>A0CSM0__A0CSMCLS0</v>
      </c>
      <c r="K28" t="str">
        <v>Customer classification</v>
      </c>
      <c r="L28" t="str">
        <v/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2.4.3.69599</Revision>
</Application>
</file>

<file path=customXml/itemProps1.xml><?xml version="1.0" encoding="utf-8"?>
<ds:datastoreItem xmlns:ds="http://schemas.openxmlformats.org/officeDocument/2006/customXml" ds:itemID="{2248BDEF-1604-4152-8DC4-20F7B1B51C9F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16</vt:i4>
      </vt:variant>
    </vt:vector>
  </HeadingPairs>
  <TitlesOfParts>
    <vt:vector size="39" baseType="lpstr">
      <vt:lpstr>overview</vt:lpstr>
      <vt:lpstr>structure</vt:lpstr>
      <vt:lpstr>Trainings slide</vt:lpstr>
      <vt:lpstr>BRM (1)</vt:lpstr>
      <vt:lpstr>BRM (2)</vt:lpstr>
      <vt:lpstr>BRM (3)</vt:lpstr>
      <vt:lpstr>BRM (4)</vt:lpstr>
      <vt:lpstr>BRM (5)</vt:lpstr>
      <vt:lpstr>BRM (6)</vt:lpstr>
      <vt:lpstr>BRM (7)</vt:lpstr>
      <vt:lpstr>BRM (8)</vt:lpstr>
      <vt:lpstr>BRM (9)</vt:lpstr>
      <vt:lpstr>BRM (10)</vt:lpstr>
      <vt:lpstr>BRM (11)</vt:lpstr>
      <vt:lpstr>Annex (1)</vt:lpstr>
      <vt:lpstr>FOR (1)</vt:lpstr>
      <vt:lpstr>FOR (2)</vt:lpstr>
      <vt:lpstr>FOR (3)</vt:lpstr>
      <vt:lpstr>FOR (4)</vt:lpstr>
      <vt:lpstr>FOR (5)</vt:lpstr>
      <vt:lpstr>FOR (6)</vt:lpstr>
      <vt:lpstr>AFO_AR</vt:lpstr>
      <vt:lpstr>AfO_Admin</vt:lpstr>
      <vt:lpstr>'BRM (2)'!Area_de_impressao</vt:lpstr>
      <vt:lpstr>'BRM (3)'!Area_de_impressao</vt:lpstr>
      <vt:lpstr>'BRM (4)'!Area_de_impressao</vt:lpstr>
      <vt:lpstr>'BRM (5)'!Area_de_impressao</vt:lpstr>
      <vt:lpstr>'BRM (6)'!Area_de_impressao</vt:lpstr>
      <vt:lpstr>'BRM (7)'!Area_de_impressao</vt:lpstr>
      <vt:lpstr>'BRM (8)'!Area_de_impressao</vt:lpstr>
      <vt:lpstr>'FOR (1)'!Area_de_impressao</vt:lpstr>
      <vt:lpstr>'FOR (2)'!Area_de_impressao</vt:lpstr>
      <vt:lpstr>'FOR (3)'!Area_de_impressao</vt:lpstr>
      <vt:lpstr>'FOR (4)'!Area_de_impressao</vt:lpstr>
      <vt:lpstr>'FOR (5)'!Area_de_impressao</vt:lpstr>
      <vt:lpstr>'FOR (6)'!Area_de_impressao</vt:lpstr>
      <vt:lpstr>overview!Area_de_impressao</vt:lpstr>
      <vt:lpstr>'BRM (1)'!EssbaseCluster_1_FORPLAN_Forecast2BFA9A00_E221_4FF1_B626_2A82300DA933_1</vt:lpstr>
      <vt:lpstr>SAPCrosstab2</vt:lpstr>
    </vt:vector>
  </TitlesOfParts>
  <Company>Leica Geosystems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BRM</dc:title>
  <dc:creator>Simon Kopf</dc:creator>
  <cp:lastModifiedBy>LEITE Celso</cp:lastModifiedBy>
  <cp:lastPrinted>2017-06-08T20:45:22Z</cp:lastPrinted>
  <dcterms:created xsi:type="dcterms:W3CDTF">2015-02-03T12:45:27Z</dcterms:created>
  <dcterms:modified xsi:type="dcterms:W3CDTF">2019-04-10T15:10:26Z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